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+xml"/>
  <Override PartName="/xl/charts/chart78.xml" ContentType="application/vnd.openxmlformats-officedocument.drawingml.chart+xml"/>
  <Override PartName="/xl/charts/chart89.xml" ContentType="application/vnd.openxmlformats-officedocument.drawingml.chart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drawings/drawing35.xml" ContentType="application/vnd.openxmlformats-officedocument.drawingml.chartshapes+xml"/>
  <Override PartName="/xl/worksheets/sheet3.xml" ContentType="application/vnd.openxmlformats-officedocument.spreadsheetml.worksheet+xml"/>
  <Override PartName="/xl/drawings/drawing13.xml" ContentType="application/vnd.openxmlformats-officedocument.drawingml.chartshapes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24.xml" ContentType="application/vnd.openxmlformats-officedocument.drawing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drawings/drawing20.xml" ContentType="application/vnd.openxmlformats-officedocument.drawing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drawings/drawing31.xml" ContentType="application/vnd.openxmlformats-officedocument.drawing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worksheets/sheet18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drawings/drawing18.xml" ContentType="application/vnd.openxmlformats-officedocument.drawingml.chartshapes+xml"/>
  <Override PartName="/xl/charts/chart79.xml" ContentType="application/vnd.openxmlformats-officedocument.drawingml.chart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25.xml" ContentType="application/vnd.openxmlformats-officedocument.drawing+xml"/>
  <Override PartName="/xl/charts/chart68.xml" ContentType="application/vnd.openxmlformats-officedocument.drawingml.chart+xml"/>
  <Override PartName="/xl/charts/chart86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ml.chartshapes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drawings/drawing23.xml" ContentType="application/vnd.openxmlformats-officedocument.drawing+xml"/>
  <Override PartName="/xl/charts/chart66.xml" ContentType="application/vnd.openxmlformats-officedocument.drawingml.chart+xml"/>
  <Override PartName="/xl/charts/chart75.xml" ContentType="application/vnd.openxmlformats-officedocument.drawingml.chart+xml"/>
  <Override PartName="/xl/drawings/drawing32.xml" ContentType="application/vnd.openxmlformats-officedocument.drawing+xml"/>
  <Override PartName="/xl/charts/chart84.xml" ContentType="application/vnd.openxmlformats-officedocument.drawingml.chart+xml"/>
  <Default Extension="vml" ContentType="application/vnd.openxmlformats-officedocument.vmlDrawing"/>
  <Override PartName="/xl/charts/chart17.xml" ContentType="application/vnd.openxmlformats-officedocument.drawingml.chart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73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ml.chartshapes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69.xml" ContentType="application/vnd.openxmlformats-officedocument.drawingml.chart+xml"/>
  <Override PartName="/xl/drawings/drawing37.xml" ContentType="application/vnd.openxmlformats-officedocument.drawingml.chartshapes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drawings/drawing15.xml" ContentType="application/vnd.openxmlformats-officedocument.drawingml.chartshapes+xml"/>
  <Override PartName="/xl/charts/chart58.xml" ContentType="application/vnd.openxmlformats-officedocument.drawingml.chart+xml"/>
  <Override PartName="/xl/drawings/drawing26.xml" ContentType="application/vnd.openxmlformats-officedocument.drawing+xml"/>
  <Override PartName="/xl/charts/chart76.xml" ContentType="application/vnd.openxmlformats-officedocument.drawingml.chart+xml"/>
  <Override PartName="/xl/charts/chart87.xml" ContentType="application/vnd.openxmlformats-officedocument.drawingml.chart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22.xml" ContentType="application/vnd.openxmlformats-officedocument.drawing+xml"/>
  <Override PartName="/xl/charts/chart65.xml" ContentType="application/vnd.openxmlformats-officedocument.drawingml.chart+xml"/>
  <Override PartName="/xl/charts/chart83.xml" ContentType="application/vnd.openxmlformats-officedocument.drawingml.chart+xml"/>
  <Override PartName="/xl/drawings/drawing33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drawings/drawing40.xml" ContentType="application/vnd.openxmlformats-officedocument.drawingml.chartshapes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worksheets/sheet23.xml" ContentType="application/vnd.openxmlformats-officedocument.spreadsheetml.worksheet+xml"/>
  <Override PartName="/xl/drawings/drawing38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drawings/drawing27.xml" ContentType="application/vnd.openxmlformats-officedocument.drawing+xml"/>
  <Override PartName="/xl/charts/chart88.xml" ContentType="application/vnd.openxmlformats-officedocument.drawingml.chart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charts/chart77.xml" ContentType="application/vnd.openxmlformats-officedocument.drawingml.chart+xml"/>
  <Override PartName="/xl/drawings/drawing34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fileSharing userName="10690" reservationPassword="CC2B"/>
  <workbookPr filterPrivacy="1"/>
  <bookViews>
    <workbookView xWindow="-15" yWindow="4710" windowWidth="21660" windowHeight="4770" tabRatio="922" activeTab="1"/>
  </bookViews>
  <sheets>
    <sheet name="目录" sheetId="21" r:id="rId1"/>
    <sheet name="万事泰钢线" sheetId="4" r:id="rId2"/>
    <sheet name="万事泰铝线" sheetId="6" r:id="rId3"/>
    <sheet name="欧德罗钢线" sheetId="5" r:id="rId4"/>
    <sheet name="欧德罗铝线" sheetId="26" r:id="rId5"/>
    <sheet name="委外成品" sheetId="29" r:id="rId6"/>
    <sheet name="重要客户验货" sheetId="7" r:id="rId7"/>
    <sheet name="玻盖车间" sheetId="8" r:id="rId8"/>
    <sheet name="电器公司" sheetId="9" r:id="rId9"/>
    <sheet name="电器公司（制程）" sheetId="10" r:id="rId10"/>
    <sheet name="厨具中心来料质量情况" sheetId="11" r:id="rId11"/>
    <sheet name="精密铸造" sheetId="27" r:id="rId12"/>
    <sheet name="电器来料质量情况" sheetId="13" r:id="rId13"/>
    <sheet name="各供应商质量情况" sheetId="12" r:id="rId14"/>
    <sheet name="来料日报表" sheetId="14" state="hidden" r:id="rId15"/>
    <sheet name="投诉" sheetId="15" r:id="rId16"/>
    <sheet name="各生产部制程品控专业稽查情况" sheetId="17" r:id="rId17"/>
    <sheet name="各生产部自检自控实施情况" sheetId="18" r:id="rId18"/>
    <sheet name="各生产部零不良实施情况" sheetId="19" r:id="rId19"/>
    <sheet name="各生产部废品率质量情况" sheetId="22" r:id="rId20"/>
    <sheet name="制程质量事故" sheetId="20" r:id="rId21"/>
    <sheet name="物料上线质量情况" sheetId="25" r:id="rId22"/>
    <sheet name="样板质量情况" sheetId="24" r:id="rId23"/>
    <sheet name="新产品首次客户验货质量情况" sheetId="28" r:id="rId24"/>
  </sheets>
  <definedNames>
    <definedName name="_xlnm._FilterDatabase" localSheetId="13" hidden="1">各供应商质量情况!$B$1271:$W$1271</definedName>
    <definedName name="_xlnm._FilterDatabase" localSheetId="16" hidden="1">各生产部制程品控专业稽查情况!$A$26:$N$37</definedName>
    <definedName name="_xlnm._FilterDatabase" localSheetId="14" hidden="1">来料日报表!$A$1:$J$12294</definedName>
    <definedName name="CA01本厂不合格批次">OFFSET(重要客户验货!$C$103:$O$103,重要客户验货!$C$133*4-4,)</definedName>
    <definedName name="CA01本厂合格率">OFFSET(重要客户验货!$C$104:$O$104,重要客户验货!$C$133*4-4,)</definedName>
    <definedName name="CA01本厂合格批次">OFFSET(重要客户验货!$C$102:$O$102,重要客户验货!$C$133*4-4,)</definedName>
    <definedName name="CA01客户不合格批次">OFFSET(重要客户验货!$C$85:$O$85,重要客户验货!$C$119*4-4,)</definedName>
    <definedName name="CA01客户合格率">OFFSET(重要客户验货!$C$86:$O$86,重要客户验货!$C$119*4-4,)</definedName>
    <definedName name="CA01客户合格批次">OFFSET(重要客户验货!$C$84:$O$84,重要客户验货!$C$119*4-4,)</definedName>
    <definedName name="HEP01本厂不合格批次">OFFSET(重要客户验货!#REF!,重要客户验货!#REF!*4-4,)</definedName>
    <definedName name="HEP01本厂合格率">OFFSET(重要客户验货!#REF!,重要客户验货!#REF!*4-4,)</definedName>
    <definedName name="HEP01本厂合格批次">OFFSET(重要客户验货!#REF!,重要客户验货!#REF!*4-4,)</definedName>
    <definedName name="TG01本厂不合格批次">OFFSET(重要客户验货!$C$262:$O$262,重要客户验货!$C$292*4-4,)</definedName>
    <definedName name="TG01本厂合格率">OFFSET(重要客户验货!$C$263:$O$263,重要客户验货!$C$292*4-4,)</definedName>
    <definedName name="TG01本厂合格批次">OFFSET(重要客户验货!$C$261:$O$261,重要客户验货!$C$292*4-4,)</definedName>
    <definedName name="TG01客户不合格批次">OFFSET(重要客户验货!$C$244:$O$244,重要客户验货!$C$278*4-4,)</definedName>
    <definedName name="TG01客户合格率">OFFSET(重要客户验货!$C$245:$O$245,重要客户验货!$C$278*4-4,)</definedName>
    <definedName name="TG01客户合格批次">OFFSET(重要客户验货!$C$243:$O$243,重要客户验货!$C$278*4-4,)</definedName>
    <definedName name="TR01本厂不合格批次">OFFSET(重要客户验货!$C$26:$O$26,重要客户验货!$C$56*4-4,)</definedName>
    <definedName name="TR01本厂合格率">OFFSET(重要客户验货!$C$27:$O$27,重要客户验货!$C$56*4-4,)</definedName>
    <definedName name="TR01本厂合格批次">OFFSET(重要客户验货!$C$25:$O$25,重要客户验货!$C$56*4-4,)</definedName>
    <definedName name="TR01客户不合格批次">OFFSET(重要客户验货!$C$8:$O$8,重要客户验货!$C$42*4-4,)</definedName>
    <definedName name="TR01客户合格率">OFFSET(重要客户验货!$C$9:$O$9,重要客户验货!$C$42*4-4,)</definedName>
    <definedName name="TR01客户合格批次">OFFSET(重要客户验货!$C$7:$O$7,重要客户验货!$C$42*4-4,)</definedName>
    <definedName name="ZWL01本厂不合格批次">OFFSET(重要客户验货!$C$182:$O$182,重要客户验货!$C$212*4-4,)</definedName>
    <definedName name="ZWL01本厂合格率">OFFSET(重要客户验货!$C$183:$O$183,重要客户验货!$C$212*4-4,)</definedName>
    <definedName name="ZWL01本厂合格批次">OFFSET(重要客户验货!$C$181:$O$181,重要客户验货!$C$212*4-4,)</definedName>
    <definedName name="ZWL01客户不合格批次">OFFSET(重要客户验货!$C$164:$O$164,重要客户验货!$C$198*4-4,)</definedName>
    <definedName name="ZWL01客户合格率">OFFSET(重要客户验货!$C$165:$O$165,重要客户验货!$C$198*4-4,)</definedName>
    <definedName name="ZWL01客户合格批次">OFFSET(重要客户验货!$C$163:$O$163,重要客户验货!$C$198*4-4,)</definedName>
    <definedName name="不合格批次">OFFSET(厨具中心来料质量情况!$L$7:$L$17,,厨具中心来料质量情况!$D$20*1-1,)</definedName>
    <definedName name="合格率">OFFSET(厨具中心来料质量情况!$AA$7:$AA$17,,厨具中心来料质量情况!$D$20*1-1,)</definedName>
    <definedName name="合格批次">OFFSET(厨具中心来料质量情况!$AH$7:$AH$17,,厨具中心来料质量情况!$D$20*1-1,)</definedName>
    <definedName name="委外成品万事泰钢线本厂不合格批次">OFFSET(委外成品!$C$47:$O$47,委外成品!$D$64*4-4,)</definedName>
    <definedName name="委外成品万事泰钢线本厂合格率">OFFSET(委外成品!$C$48:$O$48,委外成品!$D$64*4-4,)</definedName>
    <definedName name="委外成品万事泰钢线本厂合格批次">OFFSET(委外成品!$C$46:$O$46,委外成品!$D$64*4-4,)</definedName>
    <definedName name="委外万事泰钢线客户不合格批次">OFFSET(委外成品!$C$8:$O$8,委外成品!$C$25*4-4,)</definedName>
    <definedName name="委外万事泰钢线客户合格率">OFFSET(委外成品!$C$9:$O$9,委外成品!$C$25*4-4,)</definedName>
    <definedName name="委外万事泰钢线客户合格批次">OFFSET(委外成品!$C$7:$O$7,委外成品!$C$25*4-4,)</definedName>
    <definedName name="新产品一车间不合格单数">OFFSET(新产品首次客户验货质量情况!$C$9:$O$9,新产品首次客户验货质量情况!$C$39*4-4,)</definedName>
    <definedName name="新产品一车间合格单数">OFFSET(新产品首次客户验货质量情况!$C$8:$O$8,新产品首次客户验货质量情况!$C$39*4-4,)</definedName>
    <definedName name="新产品一车间合格率">OFFSET(新产品首次客户验货质量情况!$C$10:$O$10,新产品首次客户验货质量情况!$C$39*4-4,)</definedName>
    <definedName name="一本间本厂合格率">OFFSET(样板质量情况!$C$11:$O$11,样板质量情况!$C$42*4-4,)</definedName>
    <definedName name="一车间本厂不合格单数">OFFSET(样板质量情况!$C$10:$O$10,样板质量情况!$C$42*4-4,)</definedName>
    <definedName name="一车间本厂合格单数">OFFSET(样板质量情况!$C$9:$O$9,样板质量情况!$C$42*4-4,)</definedName>
    <definedName name="一车间客户不合格单数">OFFSET(样板质量情况!$C$74:$O$74,样板质量情况!$C$105*4-4,)</definedName>
    <definedName name="一车间客户合格单数">OFFSET(样板质量情况!$C$73:$O$73,样板质量情况!$C$105*4-4,)</definedName>
    <definedName name="一车间客户合格率">OFFSET(样板质量情况!$C$75:$O$75,样板质量情况!$C$105*4-4,)</definedName>
    <definedName name="一车间四部玻盖上线不合格单数">OFFSET(物料上线质量情况!$C$90:$O$90,物料上线质量情况!$C$113*4-4,)</definedName>
    <definedName name="一车间四部玻盖上线合格单数">OFFSET(物料上线质量情况!$C$89:$O$89,物料上线质量情况!$C$113*4-4,)</definedName>
    <definedName name="一车间四部玻盖上线合格率">OFFSET(物料上线质量情况!$C$91:$O$91,物料上线质量情况!$C$113*4-4,)</definedName>
    <definedName name="一车间物料上线不合格单数">OFFSET(物料上线质量情况!$C$48:$O$48,物料上线质量情况!$C$75*4-4,)</definedName>
    <definedName name="一车间物料上线合格单数">OFFSET(物料上线质量情况!$C$47:$O$47,物料上线质量情况!$C$75*4-4,)</definedName>
    <definedName name="一车间物料上线合格率">OFFSET(物料上线质量情况!$C$49:$O$49,物料上线质量情况!$C$75*4-4,)</definedName>
    <definedName name="一车间铸钢件不合格单数">OFFSET(物料上线质量情况!$C$10:$O$10,物料上线质量情况!$C$34*4-4,)</definedName>
    <definedName name="一车间铸钢件合格单数">OFFSET(物料上线质量情况!$C$9:$O$9,物料上线质量情况!$C$34*4-4,)</definedName>
    <definedName name="一车间铸钢件合格率">OFFSET(物料上线质量情况!$C$11:$O$11,物料上线质量情况!$C$34*4-4,)</definedName>
  </definedNames>
  <calcPr calcId="124519"/>
  <fileRecoveryPr autoRecover="0"/>
</workbook>
</file>

<file path=xl/calcChain.xml><?xml version="1.0" encoding="utf-8"?>
<calcChain xmlns="http://schemas.openxmlformats.org/spreadsheetml/2006/main">
  <c r="Z12" i="11"/>
  <c r="Z13"/>
  <c r="D89" i="22"/>
  <c r="E89"/>
  <c r="F89"/>
  <c r="G89"/>
  <c r="H89"/>
  <c r="I89"/>
  <c r="J89"/>
  <c r="K89"/>
  <c r="L89"/>
  <c r="M89"/>
  <c r="N89"/>
  <c r="O89"/>
  <c r="C89"/>
  <c r="N24"/>
  <c r="M24"/>
  <c r="L24"/>
  <c r="K24"/>
  <c r="J24"/>
  <c r="I24"/>
  <c r="H24"/>
  <c r="G24"/>
  <c r="F24"/>
  <c r="E24"/>
  <c r="D24"/>
  <c r="D93"/>
  <c r="E93"/>
  <c r="F93"/>
  <c r="G93"/>
  <c r="H93"/>
  <c r="I93"/>
  <c r="J93"/>
  <c r="K93"/>
  <c r="L93"/>
  <c r="M93"/>
  <c r="N93"/>
  <c r="O93"/>
  <c r="C93"/>
  <c r="D22" l="1"/>
  <c r="E22"/>
  <c r="F22"/>
  <c r="G22"/>
  <c r="H22"/>
  <c r="I22"/>
  <c r="J22"/>
  <c r="K22"/>
  <c r="L22"/>
  <c r="M22"/>
  <c r="N22"/>
  <c r="O22"/>
  <c r="C22"/>
  <c r="F361" i="7"/>
  <c r="F360"/>
  <c r="F359"/>
  <c r="F358"/>
  <c r="F357"/>
  <c r="F356"/>
  <c r="F355"/>
  <c r="F354"/>
  <c r="F353"/>
  <c r="W563" i="12" l="1"/>
  <c r="W617"/>
  <c r="W616"/>
  <c r="W614"/>
  <c r="W615"/>
  <c r="B49" i="9" l="1"/>
  <c r="J1350" i="12" l="1"/>
  <c r="N1350"/>
  <c r="S1350"/>
  <c r="J1351"/>
  <c r="N1351"/>
  <c r="S1351"/>
  <c r="J1352"/>
  <c r="N1352"/>
  <c r="S1352"/>
  <c r="J1353"/>
  <c r="N1353"/>
  <c r="S1353"/>
  <c r="J1354"/>
  <c r="N1354"/>
  <c r="S1354"/>
  <c r="D100" i="19"/>
  <c r="E100"/>
  <c r="F100"/>
  <c r="G100"/>
  <c r="H100"/>
  <c r="I100"/>
  <c r="J100"/>
  <c r="K100"/>
  <c r="L100"/>
  <c r="M100"/>
  <c r="N100"/>
  <c r="O100"/>
  <c r="C100"/>
  <c r="D96"/>
  <c r="E96"/>
  <c r="F96"/>
  <c r="G96"/>
  <c r="H96"/>
  <c r="I96"/>
  <c r="J96"/>
  <c r="K96"/>
  <c r="L96"/>
  <c r="M96"/>
  <c r="N96"/>
  <c r="O96"/>
  <c r="C96"/>
  <c r="O59"/>
  <c r="O58"/>
  <c r="D60"/>
  <c r="E60"/>
  <c r="F60"/>
  <c r="G60"/>
  <c r="H60"/>
  <c r="I60"/>
  <c r="J60"/>
  <c r="K60"/>
  <c r="L60"/>
  <c r="M60"/>
  <c r="N60"/>
  <c r="C60"/>
  <c r="D96" i="24"/>
  <c r="E96"/>
  <c r="F96"/>
  <c r="G96"/>
  <c r="H96"/>
  <c r="I96"/>
  <c r="J96"/>
  <c r="K96"/>
  <c r="L96"/>
  <c r="M96"/>
  <c r="N96"/>
  <c r="D97"/>
  <c r="E97"/>
  <c r="F97"/>
  <c r="G97"/>
  <c r="H97"/>
  <c r="I97"/>
  <c r="J97"/>
  <c r="K97"/>
  <c r="L97"/>
  <c r="M97"/>
  <c r="N97"/>
  <c r="D98"/>
  <c r="E98"/>
  <c r="F98"/>
  <c r="G98"/>
  <c r="H98"/>
  <c r="I98"/>
  <c r="J98"/>
  <c r="K98"/>
  <c r="L98"/>
  <c r="M98"/>
  <c r="N98"/>
  <c r="C97"/>
  <c r="O97" s="1"/>
  <c r="C98"/>
  <c r="O98" s="1"/>
  <c r="D32"/>
  <c r="E32"/>
  <c r="F32"/>
  <c r="G32"/>
  <c r="H32"/>
  <c r="I32"/>
  <c r="J32"/>
  <c r="K32"/>
  <c r="L32"/>
  <c r="M32"/>
  <c r="N32"/>
  <c r="D33"/>
  <c r="E33"/>
  <c r="F33"/>
  <c r="G33"/>
  <c r="H33"/>
  <c r="I33"/>
  <c r="J33"/>
  <c r="K33"/>
  <c r="L33"/>
  <c r="M33"/>
  <c r="N33"/>
  <c r="D34"/>
  <c r="E34"/>
  <c r="F34"/>
  <c r="G34"/>
  <c r="H34"/>
  <c r="I34"/>
  <c r="J34"/>
  <c r="K34"/>
  <c r="L34"/>
  <c r="M34"/>
  <c r="N34"/>
  <c r="C33"/>
  <c r="O33" s="1"/>
  <c r="C34"/>
  <c r="O34" s="1"/>
  <c r="D28" i="28"/>
  <c r="E28"/>
  <c r="F28"/>
  <c r="G28"/>
  <c r="H28"/>
  <c r="I28"/>
  <c r="J28"/>
  <c r="K28"/>
  <c r="L28"/>
  <c r="M28"/>
  <c r="N28"/>
  <c r="D29"/>
  <c r="E29"/>
  <c r="F29"/>
  <c r="G29"/>
  <c r="H29"/>
  <c r="I29"/>
  <c r="J29"/>
  <c r="K29"/>
  <c r="L29"/>
  <c r="M29"/>
  <c r="N29"/>
  <c r="C28"/>
  <c r="C29"/>
  <c r="C27"/>
  <c r="D22"/>
  <c r="F22"/>
  <c r="G22"/>
  <c r="H22"/>
  <c r="J22"/>
  <c r="K22"/>
  <c r="L22"/>
  <c r="N22"/>
  <c r="O22"/>
  <c r="C22"/>
  <c r="E22"/>
  <c r="I22"/>
  <c r="M22"/>
  <c r="O19"/>
  <c r="O89" i="24"/>
  <c r="O90"/>
  <c r="D91"/>
  <c r="E91"/>
  <c r="F91"/>
  <c r="G91"/>
  <c r="H91"/>
  <c r="I91"/>
  <c r="J91"/>
  <c r="K91"/>
  <c r="L91"/>
  <c r="M91"/>
  <c r="N91"/>
  <c r="D88"/>
  <c r="E88"/>
  <c r="F88"/>
  <c r="G88"/>
  <c r="H88"/>
  <c r="I88"/>
  <c r="J88"/>
  <c r="K88"/>
  <c r="L88"/>
  <c r="M88"/>
  <c r="N88"/>
  <c r="C91"/>
  <c r="D84"/>
  <c r="E84"/>
  <c r="F84"/>
  <c r="G84"/>
  <c r="H84"/>
  <c r="I84"/>
  <c r="J84"/>
  <c r="K84"/>
  <c r="L84"/>
  <c r="M84"/>
  <c r="N84"/>
  <c r="D80"/>
  <c r="E80"/>
  <c r="F80"/>
  <c r="G80"/>
  <c r="H80"/>
  <c r="I80"/>
  <c r="J80"/>
  <c r="K80"/>
  <c r="L80"/>
  <c r="M80"/>
  <c r="N80"/>
  <c r="D76"/>
  <c r="E76"/>
  <c r="F76"/>
  <c r="G76"/>
  <c r="H76"/>
  <c r="I76"/>
  <c r="J76"/>
  <c r="K76"/>
  <c r="L76"/>
  <c r="M76"/>
  <c r="N76"/>
  <c r="D72"/>
  <c r="E72"/>
  <c r="F72"/>
  <c r="G72"/>
  <c r="H72"/>
  <c r="I72"/>
  <c r="J72"/>
  <c r="K72"/>
  <c r="L72"/>
  <c r="M72"/>
  <c r="N72"/>
  <c r="D24"/>
  <c r="E24"/>
  <c r="E27" s="1"/>
  <c r="F24"/>
  <c r="G24"/>
  <c r="H24"/>
  <c r="I24"/>
  <c r="I27" s="1"/>
  <c r="J24"/>
  <c r="K24"/>
  <c r="L24"/>
  <c r="M24"/>
  <c r="M27" s="1"/>
  <c r="N24"/>
  <c r="C27"/>
  <c r="D20"/>
  <c r="E20"/>
  <c r="F20"/>
  <c r="G20"/>
  <c r="H20"/>
  <c r="I20"/>
  <c r="J20"/>
  <c r="K20"/>
  <c r="L20"/>
  <c r="M20"/>
  <c r="N20"/>
  <c r="D16"/>
  <c r="E16"/>
  <c r="F16"/>
  <c r="G16"/>
  <c r="H16"/>
  <c r="I16"/>
  <c r="J16"/>
  <c r="K16"/>
  <c r="L16"/>
  <c r="M16"/>
  <c r="N16"/>
  <c r="D12"/>
  <c r="E12"/>
  <c r="F12"/>
  <c r="G12"/>
  <c r="H12"/>
  <c r="I12"/>
  <c r="J12"/>
  <c r="K12"/>
  <c r="L12"/>
  <c r="M12"/>
  <c r="N12"/>
  <c r="D8"/>
  <c r="E8"/>
  <c r="F8"/>
  <c r="G8"/>
  <c r="H8"/>
  <c r="I8"/>
  <c r="J8"/>
  <c r="K8"/>
  <c r="L8"/>
  <c r="M8"/>
  <c r="N8"/>
  <c r="O25"/>
  <c r="O26"/>
  <c r="D27"/>
  <c r="F27"/>
  <c r="G27"/>
  <c r="H27"/>
  <c r="J27"/>
  <c r="K27"/>
  <c r="L27"/>
  <c r="N27"/>
  <c r="O29" i="28" l="1"/>
  <c r="O28"/>
  <c r="F352" i="7"/>
  <c r="G1350" i="12"/>
  <c r="G1354"/>
  <c r="G1352"/>
  <c r="W1352" s="1"/>
  <c r="G1351"/>
  <c r="W1351" s="1"/>
  <c r="W1350"/>
  <c r="G1353"/>
  <c r="W1353" s="1"/>
  <c r="W1285"/>
  <c r="W1283"/>
  <c r="W1284"/>
  <c r="W1354"/>
  <c r="O60" i="19"/>
  <c r="O88" i="24"/>
  <c r="O91" s="1"/>
  <c r="O24"/>
  <c r="O27" s="1"/>
  <c r="D20" i="25"/>
  <c r="E20"/>
  <c r="F20"/>
  <c r="G20"/>
  <c r="H20"/>
  <c r="I20"/>
  <c r="J20"/>
  <c r="K20"/>
  <c r="L20"/>
  <c r="M20"/>
  <c r="N20"/>
  <c r="N58" i="22"/>
  <c r="M58"/>
  <c r="L58"/>
  <c r="K58"/>
  <c r="J58"/>
  <c r="I58"/>
  <c r="H58"/>
  <c r="G58"/>
  <c r="F58"/>
  <c r="E58"/>
  <c r="D58"/>
  <c r="C58"/>
  <c r="O57"/>
  <c r="O56"/>
  <c r="N54"/>
  <c r="M54"/>
  <c r="L54"/>
  <c r="K54"/>
  <c r="J54"/>
  <c r="I54"/>
  <c r="H54"/>
  <c r="G54"/>
  <c r="F54"/>
  <c r="E54"/>
  <c r="D54"/>
  <c r="C54"/>
  <c r="O53"/>
  <c r="O52"/>
  <c r="N50"/>
  <c r="M50"/>
  <c r="L50"/>
  <c r="K50"/>
  <c r="J50"/>
  <c r="I50"/>
  <c r="H50"/>
  <c r="G50"/>
  <c r="F50"/>
  <c r="E50"/>
  <c r="D50"/>
  <c r="C50"/>
  <c r="O49"/>
  <c r="O48"/>
  <c r="N38" i="19"/>
  <c r="M38"/>
  <c r="L38"/>
  <c r="K38"/>
  <c r="J38"/>
  <c r="I38"/>
  <c r="H38"/>
  <c r="G38"/>
  <c r="F38"/>
  <c r="E38"/>
  <c r="D38"/>
  <c r="C38"/>
  <c r="O37"/>
  <c r="O38" s="1"/>
  <c r="O36"/>
  <c r="N34"/>
  <c r="M34"/>
  <c r="L34"/>
  <c r="K34"/>
  <c r="J34"/>
  <c r="I34"/>
  <c r="H34"/>
  <c r="G34"/>
  <c r="F34"/>
  <c r="E34"/>
  <c r="D34"/>
  <c r="C34"/>
  <c r="O33"/>
  <c r="O32"/>
  <c r="N30"/>
  <c r="M30"/>
  <c r="L30"/>
  <c r="K30"/>
  <c r="J30"/>
  <c r="I30"/>
  <c r="H30"/>
  <c r="G30"/>
  <c r="F30"/>
  <c r="E30"/>
  <c r="D30"/>
  <c r="C30"/>
  <c r="O29"/>
  <c r="O30" s="1"/>
  <c r="O28"/>
  <c r="O42" i="18"/>
  <c r="O43" s="1"/>
  <c r="N42"/>
  <c r="N43" s="1"/>
  <c r="M42"/>
  <c r="M43" s="1"/>
  <c r="L42"/>
  <c r="L43" s="1"/>
  <c r="K42"/>
  <c r="K43" s="1"/>
  <c r="J42"/>
  <c r="J43" s="1"/>
  <c r="I42"/>
  <c r="I43" s="1"/>
  <c r="H42"/>
  <c r="H43" s="1"/>
  <c r="G42"/>
  <c r="G43" s="1"/>
  <c r="F42"/>
  <c r="F43" s="1"/>
  <c r="E42"/>
  <c r="E43" s="1"/>
  <c r="D42"/>
  <c r="D43" s="1"/>
  <c r="O36"/>
  <c r="O37" s="1"/>
  <c r="N36"/>
  <c r="N37" s="1"/>
  <c r="M36"/>
  <c r="M37" s="1"/>
  <c r="L36"/>
  <c r="L37" s="1"/>
  <c r="K36"/>
  <c r="K37" s="1"/>
  <c r="J36"/>
  <c r="J37" s="1"/>
  <c r="I36"/>
  <c r="I37" s="1"/>
  <c r="H36"/>
  <c r="H37" s="1"/>
  <c r="G36"/>
  <c r="G37" s="1"/>
  <c r="F36"/>
  <c r="F37" s="1"/>
  <c r="E36"/>
  <c r="E37" s="1"/>
  <c r="D36"/>
  <c r="D37" s="1"/>
  <c r="M78"/>
  <c r="N292" i="10"/>
  <c r="O91" i="29"/>
  <c r="N20"/>
  <c r="M20"/>
  <c r="L20"/>
  <c r="K20"/>
  <c r="J20"/>
  <c r="I20"/>
  <c r="H20"/>
  <c r="G20"/>
  <c r="F20"/>
  <c r="E20"/>
  <c r="D20"/>
  <c r="N19"/>
  <c r="M19"/>
  <c r="L19"/>
  <c r="K19"/>
  <c r="J19"/>
  <c r="I19"/>
  <c r="H19"/>
  <c r="G19"/>
  <c r="F19"/>
  <c r="E19"/>
  <c r="D19"/>
  <c r="N18"/>
  <c r="M18"/>
  <c r="L18"/>
  <c r="K18"/>
  <c r="J18"/>
  <c r="I18"/>
  <c r="H18"/>
  <c r="G18"/>
  <c r="F18"/>
  <c r="E18"/>
  <c r="D18"/>
  <c r="N17"/>
  <c r="M17"/>
  <c r="L17"/>
  <c r="K17"/>
  <c r="J17"/>
  <c r="I17"/>
  <c r="H17"/>
  <c r="G17"/>
  <c r="F17"/>
  <c r="E17"/>
  <c r="D17"/>
  <c r="C17"/>
  <c r="O16"/>
  <c r="O15"/>
  <c r="O14"/>
  <c r="N13"/>
  <c r="M13"/>
  <c r="L13"/>
  <c r="K13"/>
  <c r="J13"/>
  <c r="I13"/>
  <c r="H13"/>
  <c r="G13"/>
  <c r="F13"/>
  <c r="E13"/>
  <c r="D13"/>
  <c r="C13"/>
  <c r="O12"/>
  <c r="O11"/>
  <c r="O10"/>
  <c r="N9"/>
  <c r="M9"/>
  <c r="L9"/>
  <c r="K9"/>
  <c r="J9"/>
  <c r="I9"/>
  <c r="H9"/>
  <c r="G9"/>
  <c r="F9"/>
  <c r="E9"/>
  <c r="D9"/>
  <c r="C9"/>
  <c r="O8"/>
  <c r="O7"/>
  <c r="O6"/>
  <c r="D57"/>
  <c r="E57"/>
  <c r="F57"/>
  <c r="G57"/>
  <c r="H57"/>
  <c r="I57"/>
  <c r="J57"/>
  <c r="K57"/>
  <c r="L57"/>
  <c r="M57"/>
  <c r="N57"/>
  <c r="D58"/>
  <c r="E58"/>
  <c r="F58"/>
  <c r="G58"/>
  <c r="H58"/>
  <c r="I58"/>
  <c r="J58"/>
  <c r="K58"/>
  <c r="L58"/>
  <c r="M58"/>
  <c r="N58"/>
  <c r="D59"/>
  <c r="E59"/>
  <c r="F59"/>
  <c r="G59"/>
  <c r="H59"/>
  <c r="I59"/>
  <c r="J59"/>
  <c r="K59"/>
  <c r="L59"/>
  <c r="M59"/>
  <c r="N59"/>
  <c r="D56"/>
  <c r="E56"/>
  <c r="F56"/>
  <c r="G56"/>
  <c r="H56"/>
  <c r="I56"/>
  <c r="J56"/>
  <c r="K56"/>
  <c r="L56"/>
  <c r="M56"/>
  <c r="N56"/>
  <c r="D52"/>
  <c r="E52"/>
  <c r="F52"/>
  <c r="G52"/>
  <c r="H52"/>
  <c r="I52"/>
  <c r="J52"/>
  <c r="K52"/>
  <c r="L52"/>
  <c r="M52"/>
  <c r="N52"/>
  <c r="C56"/>
  <c r="C52"/>
  <c r="O46"/>
  <c r="O47"/>
  <c r="O49"/>
  <c r="O50"/>
  <c r="O51"/>
  <c r="O53"/>
  <c r="O54"/>
  <c r="O55"/>
  <c r="O45"/>
  <c r="D48"/>
  <c r="E48"/>
  <c r="F48"/>
  <c r="G48"/>
  <c r="H48"/>
  <c r="I48"/>
  <c r="J48"/>
  <c r="K48"/>
  <c r="L48"/>
  <c r="M48"/>
  <c r="N48"/>
  <c r="C48"/>
  <c r="H360" i="7" l="1"/>
  <c r="H356"/>
  <c r="H352"/>
  <c r="H361"/>
  <c r="H357"/>
  <c r="H353"/>
  <c r="H355"/>
  <c r="H358"/>
  <c r="H354"/>
  <c r="H359"/>
  <c r="O13" i="29"/>
  <c r="O18"/>
  <c r="O21" s="1"/>
  <c r="O58" i="22"/>
  <c r="O50"/>
  <c r="O54"/>
  <c r="O34" i="19"/>
  <c r="O19" i="29"/>
  <c r="O17"/>
  <c r="K21"/>
  <c r="C60"/>
  <c r="N60"/>
  <c r="J60"/>
  <c r="F60"/>
  <c r="O20"/>
  <c r="O52"/>
  <c r="K60"/>
  <c r="O57"/>
  <c r="M60"/>
  <c r="I60"/>
  <c r="E60"/>
  <c r="G21"/>
  <c r="O56"/>
  <c r="O59"/>
  <c r="G60"/>
  <c r="C21"/>
  <c r="O9"/>
  <c r="F21"/>
  <c r="N21"/>
  <c r="L60"/>
  <c r="I21"/>
  <c r="D21"/>
  <c r="H21"/>
  <c r="L21"/>
  <c r="J21"/>
  <c r="O58"/>
  <c r="H60"/>
  <c r="E21"/>
  <c r="M21"/>
  <c r="D60"/>
  <c r="O48"/>
  <c r="W1160" i="12"/>
  <c r="W1144"/>
  <c r="W1163"/>
  <c r="W1162"/>
  <c r="W1161"/>
  <c r="W1141"/>
  <c r="O60" i="29" l="1"/>
  <c r="E77" i="7"/>
  <c r="E78"/>
  <c r="W1241" i="12" l="1"/>
  <c r="W1232"/>
  <c r="W1242"/>
  <c r="W1239"/>
  <c r="W1240"/>
  <c r="W1238"/>
  <c r="W1177" l="1"/>
  <c r="W1181"/>
  <c r="W1227"/>
  <c r="W1226"/>
  <c r="W1225"/>
  <c r="W1175"/>
  <c r="W1027"/>
  <c r="W1099"/>
  <c r="W1100"/>
  <c r="W1098"/>
  <c r="W1097"/>
  <c r="W1023"/>
  <c r="W1031"/>
  <c r="E150" i="7" l="1"/>
  <c r="E151"/>
  <c r="E152"/>
  <c r="E153"/>
  <c r="E154"/>
  <c r="E155"/>
  <c r="E156"/>
  <c r="E157"/>
  <c r="E158"/>
  <c r="E149"/>
  <c r="E75"/>
  <c r="E72"/>
  <c r="E70"/>
  <c r="E71"/>
  <c r="E73"/>
  <c r="E74"/>
  <c r="E76"/>
  <c r="E69"/>
  <c r="D32" i="26" l="1"/>
  <c r="D33"/>
  <c r="D34"/>
  <c r="D35"/>
  <c r="D36"/>
  <c r="D37"/>
  <c r="D38"/>
  <c r="D39"/>
  <c r="D31"/>
  <c r="D30"/>
  <c r="F30" s="1"/>
  <c r="F33" l="1"/>
  <c r="F32"/>
  <c r="F34"/>
  <c r="F37"/>
  <c r="F38"/>
  <c r="F39"/>
  <c r="F35"/>
  <c r="F31"/>
  <c r="F36"/>
  <c r="N88" l="1"/>
  <c r="M52"/>
  <c r="L52"/>
  <c r="K52"/>
  <c r="J52"/>
  <c r="I52"/>
  <c r="H52"/>
  <c r="G52"/>
  <c r="F52"/>
  <c r="E52"/>
  <c r="D52"/>
  <c r="C52"/>
  <c r="B52"/>
  <c r="N51"/>
  <c r="N50"/>
  <c r="N49"/>
  <c r="M10"/>
  <c r="L10"/>
  <c r="K10"/>
  <c r="J10"/>
  <c r="I10"/>
  <c r="H10"/>
  <c r="G10"/>
  <c r="F10"/>
  <c r="E10"/>
  <c r="D10"/>
  <c r="C10"/>
  <c r="B10"/>
  <c r="N9"/>
  <c r="N8"/>
  <c r="N7"/>
  <c r="F72" l="1"/>
  <c r="F74"/>
  <c r="F78"/>
  <c r="F73"/>
  <c r="F77"/>
  <c r="F81"/>
  <c r="F80"/>
  <c r="F75"/>
  <c r="F79"/>
  <c r="F76"/>
  <c r="N52"/>
  <c r="N10"/>
  <c r="W69" i="12"/>
  <c r="W44"/>
  <c r="W221"/>
  <c r="W8"/>
  <c r="W59"/>
  <c r="W222"/>
  <c r="W65"/>
  <c r="W70"/>
  <c r="J1290" l="1"/>
  <c r="N1290"/>
  <c r="S1290"/>
  <c r="J1291"/>
  <c r="N1291"/>
  <c r="S1291"/>
  <c r="W672" l="1"/>
  <c r="W653"/>
  <c r="W655"/>
  <c r="W650"/>
  <c r="W820"/>
  <c r="W821"/>
  <c r="W652"/>
  <c r="W301"/>
  <c r="W300"/>
  <c r="W274"/>
  <c r="W298"/>
  <c r="W299"/>
  <c r="W265"/>
  <c r="G1291"/>
  <c r="W1291" s="1"/>
  <c r="G1290"/>
  <c r="W1290" s="1"/>
  <c r="W1278"/>
  <c r="W1277"/>
  <c r="W1274"/>
  <c r="W1024"/>
  <c r="W1096"/>
  <c r="W1020"/>
  <c r="W1034"/>
  <c r="W946"/>
  <c r="W847"/>
  <c r="W841"/>
  <c r="W947"/>
  <c r="W945"/>
  <c r="W846"/>
  <c r="J9" i="4"/>
  <c r="J133" i="22" l="1"/>
  <c r="W1121" i="12" l="1"/>
  <c r="W1120"/>
  <c r="W1107"/>
  <c r="W1105"/>
  <c r="F73" i="7" l="1"/>
  <c r="F77"/>
  <c r="F72"/>
  <c r="F76"/>
  <c r="F71"/>
  <c r="F75"/>
  <c r="F70"/>
  <c r="F74"/>
  <c r="F78"/>
  <c r="F69"/>
  <c r="W1165" i="12"/>
  <c r="W1171"/>
  <c r="W1187"/>
  <c r="W1182"/>
  <c r="W1193"/>
  <c r="W968"/>
  <c r="W961"/>
  <c r="W1004"/>
  <c r="W232"/>
  <c r="W259"/>
  <c r="W231"/>
  <c r="W260"/>
  <c r="W269" l="1"/>
  <c r="W277"/>
  <c r="W552" l="1"/>
  <c r="W562"/>
  <c r="W564"/>
  <c r="W555"/>
  <c r="W570"/>
  <c r="W568"/>
  <c r="W554"/>
  <c r="F153" i="7" l="1"/>
  <c r="F157"/>
  <c r="F151"/>
  <c r="F150"/>
  <c r="F158"/>
  <c r="F152"/>
  <c r="F156"/>
  <c r="F149"/>
  <c r="F155"/>
  <c r="F154"/>
  <c r="J21" i="27"/>
  <c r="K21"/>
  <c r="L21"/>
  <c r="M21"/>
  <c r="N21"/>
  <c r="I21"/>
  <c r="J1299" i="12" l="1"/>
  <c r="N1299"/>
  <c r="S1299"/>
  <c r="J1295"/>
  <c r="N1295"/>
  <c r="S1295"/>
  <c r="J1289"/>
  <c r="N1289"/>
  <c r="S1289"/>
  <c r="J1287"/>
  <c r="N1287"/>
  <c r="S1287"/>
  <c r="W1273" l="1"/>
  <c r="G1299"/>
  <c r="W1299" s="1"/>
  <c r="G1287"/>
  <c r="W1287" s="1"/>
  <c r="G1289"/>
  <c r="W1289" s="1"/>
  <c r="G1295"/>
  <c r="W1295" s="1"/>
  <c r="W1267"/>
  <c r="W1256"/>
  <c r="W1269"/>
  <c r="W1268"/>
  <c r="W1258"/>
  <c r="W1270"/>
  <c r="W1192"/>
  <c r="W1036"/>
  <c r="W1026"/>
  <c r="W1178"/>
  <c r="W1186"/>
  <c r="W1191"/>
  <c r="W1179"/>
  <c r="W1197"/>
  <c r="W1173"/>
  <c r="W1196"/>
  <c r="W1028"/>
  <c r="W1015"/>
  <c r="W1013"/>
  <c r="W1035"/>
  <c r="W441" l="1"/>
  <c r="W444"/>
  <c r="W360"/>
  <c r="W367"/>
  <c r="W443"/>
  <c r="W442"/>
  <c r="W357"/>
  <c r="W73"/>
  <c r="W84"/>
  <c r="W60"/>
  <c r="W54"/>
  <c r="W43"/>
  <c r="W78"/>
  <c r="W80"/>
  <c r="W31"/>
  <c r="W76"/>
  <c r="W85"/>
  <c r="W699" l="1"/>
  <c r="W698"/>
  <c r="W667"/>
  <c r="W666"/>
  <c r="W654"/>
  <c r="D284" i="10" l="1"/>
  <c r="D285"/>
  <c r="D286"/>
  <c r="D287"/>
  <c r="D288"/>
  <c r="D289"/>
  <c r="D290"/>
  <c r="D291"/>
  <c r="D283"/>
  <c r="D282"/>
  <c r="D249"/>
  <c r="D250"/>
  <c r="D251"/>
  <c r="D252"/>
  <c r="D253"/>
  <c r="D254"/>
  <c r="D255"/>
  <c r="D256"/>
  <c r="D248"/>
  <c r="D247"/>
  <c r="D214"/>
  <c r="D215"/>
  <c r="D216"/>
  <c r="D217"/>
  <c r="D218"/>
  <c r="D219"/>
  <c r="D220"/>
  <c r="D221"/>
  <c r="D213"/>
  <c r="D212"/>
  <c r="F212" s="1"/>
  <c r="D179"/>
  <c r="D180"/>
  <c r="D181"/>
  <c r="D182"/>
  <c r="D183"/>
  <c r="D184"/>
  <c r="D185"/>
  <c r="D186"/>
  <c r="D178"/>
  <c r="D177"/>
  <c r="F177" s="1"/>
  <c r="D142"/>
  <c r="D143"/>
  <c r="D144"/>
  <c r="D145"/>
  <c r="D146"/>
  <c r="D147"/>
  <c r="D148"/>
  <c r="D149"/>
  <c r="D141"/>
  <c r="D140"/>
  <c r="F140" s="1"/>
  <c r="D105"/>
  <c r="D106"/>
  <c r="D107"/>
  <c r="D108"/>
  <c r="D109"/>
  <c r="D110"/>
  <c r="D111"/>
  <c r="D112"/>
  <c r="D104"/>
  <c r="D103"/>
  <c r="F103" s="1"/>
  <c r="D68"/>
  <c r="D69"/>
  <c r="D70"/>
  <c r="D71"/>
  <c r="D72"/>
  <c r="D73"/>
  <c r="D74"/>
  <c r="D75"/>
  <c r="D67"/>
  <c r="D66"/>
  <c r="F66" s="1"/>
  <c r="D38"/>
  <c r="D31"/>
  <c r="D32"/>
  <c r="D33"/>
  <c r="D34"/>
  <c r="D35"/>
  <c r="D36"/>
  <c r="D37"/>
  <c r="D30"/>
  <c r="D29"/>
  <c r="D71" i="9"/>
  <c r="D72"/>
  <c r="D73"/>
  <c r="D74"/>
  <c r="D75"/>
  <c r="D76"/>
  <c r="D77"/>
  <c r="D78"/>
  <c r="D70"/>
  <c r="D69"/>
  <c r="F69" s="1"/>
  <c r="D31"/>
  <c r="D32"/>
  <c r="D33"/>
  <c r="D34"/>
  <c r="D35"/>
  <c r="D36"/>
  <c r="D37"/>
  <c r="D38"/>
  <c r="D30"/>
  <c r="D29"/>
  <c r="D31" i="8"/>
  <c r="D32"/>
  <c r="D33"/>
  <c r="D34"/>
  <c r="D35"/>
  <c r="D36"/>
  <c r="D37"/>
  <c r="D38"/>
  <c r="D30"/>
  <c r="D29"/>
  <c r="F407" i="7"/>
  <c r="F408"/>
  <c r="F409"/>
  <c r="F410"/>
  <c r="F411"/>
  <c r="F412"/>
  <c r="F413"/>
  <c r="F414"/>
  <c r="F406"/>
  <c r="F405"/>
  <c r="H69"/>
  <c r="D72" i="6"/>
  <c r="D73"/>
  <c r="D74"/>
  <c r="D75"/>
  <c r="D76"/>
  <c r="D77"/>
  <c r="D78"/>
  <c r="D79"/>
  <c r="D71"/>
  <c r="D70"/>
  <c r="D31"/>
  <c r="D32"/>
  <c r="D33"/>
  <c r="D34"/>
  <c r="D35"/>
  <c r="D36"/>
  <c r="D37"/>
  <c r="D38"/>
  <c r="D30"/>
  <c r="D29"/>
  <c r="D73" i="5"/>
  <c r="D74"/>
  <c r="D75"/>
  <c r="D76"/>
  <c r="D77"/>
  <c r="D78"/>
  <c r="D79"/>
  <c r="D80"/>
  <c r="D72"/>
  <c r="D71"/>
  <c r="D31"/>
  <c r="D32"/>
  <c r="D33"/>
  <c r="D34"/>
  <c r="D35"/>
  <c r="D36"/>
  <c r="D37"/>
  <c r="D38"/>
  <c r="D30"/>
  <c r="D29"/>
  <c r="D80" i="4"/>
  <c r="D73"/>
  <c r="D74"/>
  <c r="D75"/>
  <c r="D76"/>
  <c r="D77"/>
  <c r="D78"/>
  <c r="D79"/>
  <c r="D72"/>
  <c r="D71"/>
  <c r="F71" s="1"/>
  <c r="F30"/>
  <c r="F311" i="7"/>
  <c r="F30" i="9" l="1"/>
  <c r="F72"/>
  <c r="F78" i="4"/>
  <c r="F80"/>
  <c r="F36" i="9"/>
  <c r="F286" i="10"/>
  <c r="F283"/>
  <c r="F288"/>
  <c r="F284"/>
  <c r="F282"/>
  <c r="F251"/>
  <c r="F75" i="9"/>
  <c r="F70"/>
  <c r="F71"/>
  <c r="F32" i="8"/>
  <c r="F33"/>
  <c r="F31"/>
  <c r="F35"/>
  <c r="F29"/>
  <c r="H409" i="7"/>
  <c r="F76" i="6"/>
  <c r="F73"/>
  <c r="F77"/>
  <c r="F74"/>
  <c r="F79"/>
  <c r="F75"/>
  <c r="F71"/>
  <c r="F70"/>
  <c r="F72"/>
  <c r="F78"/>
  <c r="F73" i="5"/>
  <c r="F74"/>
  <c r="F78"/>
  <c r="F71"/>
  <c r="F75"/>
  <c r="F76" i="4"/>
  <c r="F77"/>
  <c r="F73"/>
  <c r="F79"/>
  <c r="F75"/>
  <c r="F74"/>
  <c r="F72"/>
  <c r="F33"/>
  <c r="F248" i="10"/>
  <c r="F291"/>
  <c r="F287"/>
  <c r="F109"/>
  <c r="F142"/>
  <c r="F183"/>
  <c r="F179"/>
  <c r="F214"/>
  <c r="F253"/>
  <c r="F249"/>
  <c r="F106"/>
  <c r="F247"/>
  <c r="F289"/>
  <c r="F285"/>
  <c r="F215"/>
  <c r="F290"/>
  <c r="F218"/>
  <c r="F254"/>
  <c r="F250"/>
  <c r="F256"/>
  <c r="F252"/>
  <c r="F216"/>
  <c r="F255"/>
  <c r="F219"/>
  <c r="F181"/>
  <c r="F178"/>
  <c r="F221"/>
  <c r="F217"/>
  <c r="F213"/>
  <c r="F220"/>
  <c r="F186"/>
  <c r="F182"/>
  <c r="F146"/>
  <c r="F30"/>
  <c r="F105"/>
  <c r="F143"/>
  <c r="F184"/>
  <c r="F180"/>
  <c r="F69"/>
  <c r="F144"/>
  <c r="F185"/>
  <c r="F147"/>
  <c r="F72"/>
  <c r="F149"/>
  <c r="F145"/>
  <c r="F141"/>
  <c r="F104"/>
  <c r="F148"/>
  <c r="F110"/>
  <c r="F70"/>
  <c r="F111"/>
  <c r="F107"/>
  <c r="F68"/>
  <c r="F112"/>
  <c r="F108"/>
  <c r="F36"/>
  <c r="F73"/>
  <c r="F29"/>
  <c r="F75"/>
  <c r="F71"/>
  <c r="F67"/>
  <c r="F74"/>
  <c r="F35"/>
  <c r="F31"/>
  <c r="F32"/>
  <c r="F37"/>
  <c r="F33"/>
  <c r="F38"/>
  <c r="F34"/>
  <c r="F76" i="9"/>
  <c r="F34"/>
  <c r="F77"/>
  <c r="F73"/>
  <c r="F32"/>
  <c r="F78"/>
  <c r="F74"/>
  <c r="F29"/>
  <c r="F35"/>
  <c r="F31"/>
  <c r="F37"/>
  <c r="F33"/>
  <c r="F38"/>
  <c r="F38" i="8"/>
  <c r="F34"/>
  <c r="F30"/>
  <c r="F36"/>
  <c r="F37"/>
  <c r="H414" i="7"/>
  <c r="H410"/>
  <c r="H406"/>
  <c r="H405"/>
  <c r="H411"/>
  <c r="H407"/>
  <c r="H412"/>
  <c r="H408"/>
  <c r="H413"/>
  <c r="F316"/>
  <c r="F312"/>
  <c r="F317"/>
  <c r="F313"/>
  <c r="F309"/>
  <c r="F314"/>
  <c r="F310"/>
  <c r="F308"/>
  <c r="F315"/>
  <c r="F238"/>
  <c r="F234"/>
  <c r="F230"/>
  <c r="F235"/>
  <c r="F231"/>
  <c r="F229"/>
  <c r="F236"/>
  <c r="F232"/>
  <c r="H72"/>
  <c r="F237"/>
  <c r="F233"/>
  <c r="H71"/>
  <c r="H75"/>
  <c r="H70"/>
  <c r="H76"/>
  <c r="H77"/>
  <c r="H73"/>
  <c r="H78"/>
  <c r="H74"/>
  <c r="F30" i="6"/>
  <c r="F33"/>
  <c r="F34"/>
  <c r="F38"/>
  <c r="F29"/>
  <c r="F35"/>
  <c r="F31"/>
  <c r="F36"/>
  <c r="F32"/>
  <c r="F37"/>
  <c r="F31" i="5"/>
  <c r="F79"/>
  <c r="F80"/>
  <c r="F76"/>
  <c r="F29"/>
  <c r="F72"/>
  <c r="F77"/>
  <c r="F36"/>
  <c r="F32"/>
  <c r="F37"/>
  <c r="F33"/>
  <c r="F38"/>
  <c r="F34"/>
  <c r="F30"/>
  <c r="F35"/>
  <c r="F37" i="4"/>
  <c r="F34"/>
  <c r="F32"/>
  <c r="F38"/>
  <c r="F39"/>
  <c r="F35"/>
  <c r="F31"/>
  <c r="F36"/>
  <c r="S1301" i="12"/>
  <c r="N1301"/>
  <c r="J1301"/>
  <c r="S1288"/>
  <c r="N1288"/>
  <c r="J1288"/>
  <c r="S1293"/>
  <c r="N1293"/>
  <c r="J1293"/>
  <c r="S1349"/>
  <c r="N1349"/>
  <c r="J1349"/>
  <c r="S1348"/>
  <c r="N1348"/>
  <c r="J1348"/>
  <c r="S1347"/>
  <c r="N1347"/>
  <c r="J1347"/>
  <c r="S1346"/>
  <c r="N1346"/>
  <c r="J1346"/>
  <c r="S1345"/>
  <c r="N1345"/>
  <c r="J1345"/>
  <c r="S1344"/>
  <c r="N1344"/>
  <c r="J1344"/>
  <c r="S1343"/>
  <c r="N1343"/>
  <c r="J1343"/>
  <c r="S1342"/>
  <c r="N1342"/>
  <c r="J1342"/>
  <c r="S1341"/>
  <c r="N1341"/>
  <c r="J1341"/>
  <c r="S1340"/>
  <c r="N1340"/>
  <c r="J1340"/>
  <c r="S1339"/>
  <c r="N1339"/>
  <c r="J1339"/>
  <c r="S1338"/>
  <c r="N1338"/>
  <c r="J1338"/>
  <c r="S1337"/>
  <c r="N1337"/>
  <c r="J1337"/>
  <c r="S1336"/>
  <c r="N1336"/>
  <c r="J1336"/>
  <c r="S1335"/>
  <c r="N1335"/>
  <c r="J1335"/>
  <c r="S1334"/>
  <c r="N1334"/>
  <c r="J1334"/>
  <c r="S1333"/>
  <c r="N1333"/>
  <c r="J1333"/>
  <c r="S1332"/>
  <c r="N1332"/>
  <c r="J1332"/>
  <c r="S1331"/>
  <c r="N1331"/>
  <c r="J1331"/>
  <c r="S1330"/>
  <c r="N1330"/>
  <c r="J1330"/>
  <c r="S1329"/>
  <c r="N1329"/>
  <c r="J1329"/>
  <c r="S1328"/>
  <c r="N1328"/>
  <c r="J1328"/>
  <c r="S1327"/>
  <c r="N1327"/>
  <c r="J1327"/>
  <c r="S1326"/>
  <c r="N1326"/>
  <c r="J1326"/>
  <c r="S1325"/>
  <c r="N1325"/>
  <c r="J1325"/>
  <c r="S1292"/>
  <c r="N1292"/>
  <c r="J1292"/>
  <c r="S1324"/>
  <c r="N1324"/>
  <c r="J1324"/>
  <c r="S1323"/>
  <c r="N1323"/>
  <c r="J1323"/>
  <c r="S1322"/>
  <c r="N1322"/>
  <c r="J1322"/>
  <c r="S1321"/>
  <c r="N1321"/>
  <c r="J1321"/>
  <c r="S1320"/>
  <c r="N1320"/>
  <c r="J1320"/>
  <c r="S1319"/>
  <c r="N1319"/>
  <c r="J1319"/>
  <c r="S1318"/>
  <c r="N1318"/>
  <c r="J1318"/>
  <c r="S1303"/>
  <c r="N1303"/>
  <c r="J1303"/>
  <c r="S1317"/>
  <c r="N1317"/>
  <c r="J1317"/>
  <c r="S1316"/>
  <c r="N1316"/>
  <c r="J1316"/>
  <c r="S1286"/>
  <c r="N1286"/>
  <c r="J1286"/>
  <c r="S1296"/>
  <c r="N1296"/>
  <c r="J1296"/>
  <c r="S1294"/>
  <c r="N1294"/>
  <c r="J1294"/>
  <c r="S1315"/>
  <c r="N1315"/>
  <c r="J1315"/>
  <c r="S1314"/>
  <c r="N1314"/>
  <c r="J1314"/>
  <c r="S1313"/>
  <c r="N1313"/>
  <c r="J1313"/>
  <c r="S1312"/>
  <c r="N1312"/>
  <c r="J1312"/>
  <c r="S1311"/>
  <c r="N1311"/>
  <c r="J1311"/>
  <c r="S1310"/>
  <c r="N1310"/>
  <c r="J1310"/>
  <c r="S1309"/>
  <c r="N1309"/>
  <c r="J1309"/>
  <c r="S1308"/>
  <c r="N1308"/>
  <c r="J1308"/>
  <c r="S1307"/>
  <c r="N1307"/>
  <c r="J1307"/>
  <c r="S1306"/>
  <c r="N1306"/>
  <c r="J1306"/>
  <c r="S1305"/>
  <c r="N1305"/>
  <c r="J1305"/>
  <c r="S1300"/>
  <c r="N1300"/>
  <c r="J1300"/>
  <c r="S1298"/>
  <c r="N1298"/>
  <c r="J1298"/>
  <c r="S1297"/>
  <c r="N1297"/>
  <c r="J1297"/>
  <c r="S1304"/>
  <c r="N1304"/>
  <c r="J1304"/>
  <c r="S1302"/>
  <c r="N1302"/>
  <c r="J1302"/>
  <c r="H312" i="7" l="1"/>
  <c r="H316"/>
  <c r="H311"/>
  <c r="H315"/>
  <c r="H310"/>
  <c r="H314"/>
  <c r="H308"/>
  <c r="H309"/>
  <c r="H313"/>
  <c r="H317"/>
  <c r="H233"/>
  <c r="H235"/>
  <c r="H230"/>
  <c r="H234"/>
  <c r="H238"/>
  <c r="H237"/>
  <c r="H232"/>
  <c r="H236"/>
  <c r="H231"/>
  <c r="H229"/>
  <c r="H153"/>
  <c r="H157"/>
  <c r="H151"/>
  <c r="H150"/>
  <c r="H154"/>
  <c r="H158"/>
  <c r="H152"/>
  <c r="H156"/>
  <c r="H155"/>
  <c r="H149"/>
  <c r="W1266" i="12"/>
  <c r="W1259"/>
  <c r="W1265"/>
  <c r="W1094"/>
  <c r="W1041"/>
  <c r="W230"/>
  <c r="W1095"/>
  <c r="W1017"/>
  <c r="W258"/>
  <c r="W93" l="1"/>
  <c r="W92"/>
  <c r="W77"/>
  <c r="G1293" l="1"/>
  <c r="W1293" s="1"/>
  <c r="G1297"/>
  <c r="W1297" s="1"/>
  <c r="G1301"/>
  <c r="W1301" s="1"/>
  <c r="G1288"/>
  <c r="W1288" s="1"/>
  <c r="G1302"/>
  <c r="W1302" s="1"/>
  <c r="W844" l="1"/>
  <c r="W848"/>
  <c r="W829"/>
  <c r="W850"/>
  <c r="W825"/>
  <c r="W456"/>
  <c r="W466"/>
  <c r="W469"/>
  <c r="W455"/>
  <c r="W462"/>
  <c r="W468"/>
  <c r="W95" l="1"/>
  <c r="W373"/>
  <c r="W375"/>
  <c r="W361"/>
  <c r="W372"/>
  <c r="W379"/>
  <c r="W219"/>
  <c r="W21"/>
  <c r="W220"/>
  <c r="W15"/>
  <c r="W497" l="1"/>
  <c r="W352" l="1"/>
  <c r="W338"/>
  <c r="W353"/>
  <c r="W331"/>
  <c r="W335"/>
  <c r="E21" i="27" l="1"/>
  <c r="B42" i="28" l="1"/>
  <c r="O25"/>
  <c r="O24"/>
  <c r="N26"/>
  <c r="M26"/>
  <c r="L26"/>
  <c r="K26"/>
  <c r="J26"/>
  <c r="I26"/>
  <c r="H26"/>
  <c r="G26"/>
  <c r="F26"/>
  <c r="E26"/>
  <c r="C26"/>
  <c r="C18"/>
  <c r="O17"/>
  <c r="O16"/>
  <c r="N18"/>
  <c r="M18"/>
  <c r="L18"/>
  <c r="K18"/>
  <c r="J18"/>
  <c r="I18"/>
  <c r="H18"/>
  <c r="G18"/>
  <c r="F18"/>
  <c r="E18"/>
  <c r="D18"/>
  <c r="D14"/>
  <c r="C14"/>
  <c r="O13"/>
  <c r="O12"/>
  <c r="N14"/>
  <c r="M14"/>
  <c r="K27"/>
  <c r="J14"/>
  <c r="I14"/>
  <c r="F14"/>
  <c r="E14"/>
  <c r="D10"/>
  <c r="C10"/>
  <c r="O9"/>
  <c r="O8"/>
  <c r="N27"/>
  <c r="K10"/>
  <c r="J27"/>
  <c r="F27"/>
  <c r="I10" l="1"/>
  <c r="I27"/>
  <c r="I30" s="1"/>
  <c r="M10"/>
  <c r="M27"/>
  <c r="H10"/>
  <c r="H27"/>
  <c r="H30" s="1"/>
  <c r="L10"/>
  <c r="L27"/>
  <c r="D26"/>
  <c r="D27"/>
  <c r="D30" s="1"/>
  <c r="G10"/>
  <c r="G27"/>
  <c r="E27"/>
  <c r="E30" s="1"/>
  <c r="F30"/>
  <c r="J30"/>
  <c r="N30"/>
  <c r="O7"/>
  <c r="O10" s="1"/>
  <c r="G30"/>
  <c r="K30"/>
  <c r="L30"/>
  <c r="F10"/>
  <c r="M30"/>
  <c r="J10"/>
  <c r="N10"/>
  <c r="O11"/>
  <c r="H14"/>
  <c r="L14"/>
  <c r="E10"/>
  <c r="G14"/>
  <c r="K14"/>
  <c r="O15"/>
  <c r="O18" s="1"/>
  <c r="O23"/>
  <c r="O26" s="1"/>
  <c r="C30"/>
  <c r="O19" i="27"/>
  <c r="O20"/>
  <c r="O18"/>
  <c r="O27" i="28" l="1"/>
  <c r="O30" s="1"/>
  <c r="O21" i="27"/>
  <c r="O14" i="28"/>
  <c r="N133" i="22"/>
  <c r="M133"/>
  <c r="L133"/>
  <c r="K133"/>
  <c r="I133"/>
  <c r="H133"/>
  <c r="G133"/>
  <c r="F133"/>
  <c r="E133"/>
  <c r="D133"/>
  <c r="C133"/>
  <c r="O132"/>
  <c r="O131"/>
  <c r="N129"/>
  <c r="M129"/>
  <c r="L129"/>
  <c r="K129"/>
  <c r="J129"/>
  <c r="I129"/>
  <c r="H129"/>
  <c r="G129"/>
  <c r="F129"/>
  <c r="E129"/>
  <c r="D129"/>
  <c r="C129"/>
  <c r="O128"/>
  <c r="O127"/>
  <c r="N125"/>
  <c r="M125"/>
  <c r="L125"/>
  <c r="K125"/>
  <c r="J125"/>
  <c r="I125"/>
  <c r="H125"/>
  <c r="G125"/>
  <c r="F125"/>
  <c r="E125"/>
  <c r="D125"/>
  <c r="C125"/>
  <c r="O124"/>
  <c r="O123"/>
  <c r="N121"/>
  <c r="M121"/>
  <c r="L121"/>
  <c r="K121"/>
  <c r="J121"/>
  <c r="I121"/>
  <c r="H121"/>
  <c r="G121"/>
  <c r="F121"/>
  <c r="E121"/>
  <c r="D121"/>
  <c r="C121"/>
  <c r="O120"/>
  <c r="O119"/>
  <c r="N117"/>
  <c r="M117"/>
  <c r="L117"/>
  <c r="K117"/>
  <c r="J117"/>
  <c r="I117"/>
  <c r="H117"/>
  <c r="G117"/>
  <c r="F117"/>
  <c r="E117"/>
  <c r="D117"/>
  <c r="C117"/>
  <c r="O116"/>
  <c r="O115"/>
  <c r="N9" i="20"/>
  <c r="D21" i="27"/>
  <c r="F21"/>
  <c r="G21"/>
  <c r="H21"/>
  <c r="C21"/>
  <c r="D22"/>
  <c r="E22"/>
  <c r="F22"/>
  <c r="G22"/>
  <c r="H22"/>
  <c r="I22"/>
  <c r="J22"/>
  <c r="K22"/>
  <c r="L22"/>
  <c r="M22"/>
  <c r="N22"/>
  <c r="D23"/>
  <c r="E23"/>
  <c r="F23"/>
  <c r="G23"/>
  <c r="H23"/>
  <c r="I23"/>
  <c r="J23"/>
  <c r="K23"/>
  <c r="L23"/>
  <c r="M23"/>
  <c r="N23"/>
  <c r="D24"/>
  <c r="E24"/>
  <c r="F24"/>
  <c r="G24"/>
  <c r="H24"/>
  <c r="I24"/>
  <c r="J24"/>
  <c r="K24"/>
  <c r="L24"/>
  <c r="M24"/>
  <c r="N24"/>
  <c r="C24"/>
  <c r="C23"/>
  <c r="C22"/>
  <c r="N25"/>
  <c r="J25"/>
  <c r="N17"/>
  <c r="M17"/>
  <c r="L17"/>
  <c r="K17"/>
  <c r="J17"/>
  <c r="I17"/>
  <c r="H17"/>
  <c r="G17"/>
  <c r="F17"/>
  <c r="E17"/>
  <c r="D17"/>
  <c r="C17"/>
  <c r="O15"/>
  <c r="O14"/>
  <c r="N13"/>
  <c r="M13"/>
  <c r="L13"/>
  <c r="K13"/>
  <c r="J13"/>
  <c r="I13"/>
  <c r="H13"/>
  <c r="G13"/>
  <c r="F13"/>
  <c r="E13"/>
  <c r="D13"/>
  <c r="C13"/>
  <c r="O11"/>
  <c r="O10"/>
  <c r="N9"/>
  <c r="M9"/>
  <c r="L9"/>
  <c r="K9"/>
  <c r="J9"/>
  <c r="I9"/>
  <c r="H9"/>
  <c r="G9"/>
  <c r="F9"/>
  <c r="E9"/>
  <c r="D9"/>
  <c r="C9"/>
  <c r="O7"/>
  <c r="O6"/>
  <c r="D80" i="19"/>
  <c r="E80"/>
  <c r="F80"/>
  <c r="G80"/>
  <c r="H80"/>
  <c r="I80"/>
  <c r="J80"/>
  <c r="K80"/>
  <c r="L80"/>
  <c r="M80"/>
  <c r="N80"/>
  <c r="C80"/>
  <c r="N104"/>
  <c r="M104"/>
  <c r="L104"/>
  <c r="K104"/>
  <c r="J104"/>
  <c r="I104"/>
  <c r="H104"/>
  <c r="G104"/>
  <c r="F104"/>
  <c r="E104"/>
  <c r="D104"/>
  <c r="C104"/>
  <c r="O103"/>
  <c r="O102"/>
  <c r="N92"/>
  <c r="M92"/>
  <c r="L92"/>
  <c r="K92"/>
  <c r="J92"/>
  <c r="I92"/>
  <c r="H92"/>
  <c r="G92"/>
  <c r="F92"/>
  <c r="E92"/>
  <c r="D92"/>
  <c r="C92"/>
  <c r="O91"/>
  <c r="O90"/>
  <c r="N88"/>
  <c r="M88"/>
  <c r="L88"/>
  <c r="K88"/>
  <c r="J88"/>
  <c r="I88"/>
  <c r="H88"/>
  <c r="G88"/>
  <c r="F88"/>
  <c r="E88"/>
  <c r="D88"/>
  <c r="C88"/>
  <c r="O87"/>
  <c r="O86"/>
  <c r="N84"/>
  <c r="M84"/>
  <c r="L84"/>
  <c r="K84"/>
  <c r="J84"/>
  <c r="I84"/>
  <c r="H84"/>
  <c r="G84"/>
  <c r="F84"/>
  <c r="E84"/>
  <c r="D84"/>
  <c r="C84"/>
  <c r="O83"/>
  <c r="O82"/>
  <c r="O79"/>
  <c r="O78"/>
  <c r="D8"/>
  <c r="E8"/>
  <c r="F8"/>
  <c r="G8"/>
  <c r="H8"/>
  <c r="I8"/>
  <c r="J8"/>
  <c r="K8"/>
  <c r="L8"/>
  <c r="M8"/>
  <c r="N8"/>
  <c r="O147" i="22"/>
  <c r="O150"/>
  <c r="O151"/>
  <c r="O154"/>
  <c r="O155"/>
  <c r="O146"/>
  <c r="O76"/>
  <c r="O79"/>
  <c r="O80"/>
  <c r="O83"/>
  <c r="O84"/>
  <c r="O95"/>
  <c r="O96"/>
  <c r="O75"/>
  <c r="O9"/>
  <c r="O12"/>
  <c r="O13"/>
  <c r="O16"/>
  <c r="O17"/>
  <c r="O24"/>
  <c r="O25"/>
  <c r="O28"/>
  <c r="O29"/>
  <c r="O8"/>
  <c r="M25" i="27" l="1"/>
  <c r="O30" i="22"/>
  <c r="L25" i="27"/>
  <c r="K25"/>
  <c r="I25"/>
  <c r="O104" i="19"/>
  <c r="H25" i="27"/>
  <c r="O125" i="22"/>
  <c r="G25" i="27"/>
  <c r="O9"/>
  <c r="O156" i="22"/>
  <c r="O152"/>
  <c r="O97"/>
  <c r="O77"/>
  <c r="O16" i="27"/>
  <c r="F25"/>
  <c r="O18" i="22"/>
  <c r="O85"/>
  <c r="O26"/>
  <c r="O148"/>
  <c r="O81"/>
  <c r="O121"/>
  <c r="O117"/>
  <c r="O14"/>
  <c r="O10"/>
  <c r="O80" i="19"/>
  <c r="E25" i="27"/>
  <c r="O133" i="22"/>
  <c r="O129"/>
  <c r="D25" i="27"/>
  <c r="O12"/>
  <c r="O22"/>
  <c r="O13"/>
  <c r="O17"/>
  <c r="O8"/>
  <c r="C25"/>
  <c r="O23"/>
  <c r="O92" i="19"/>
  <c r="O88"/>
  <c r="O84"/>
  <c r="O24" i="27" l="1"/>
  <c r="O25"/>
  <c r="D187" i="7" l="1"/>
  <c r="W706" i="12" l="1"/>
  <c r="W682"/>
  <c r="W218" l="1"/>
  <c r="W96"/>
  <c r="W98"/>
  <c r="Z16" i="11" l="1"/>
  <c r="Z15"/>
  <c r="Z14"/>
  <c r="Z11"/>
  <c r="Z10"/>
  <c r="Z9"/>
  <c r="Z8"/>
  <c r="Z7"/>
  <c r="P16"/>
  <c r="K16"/>
  <c r="F16"/>
  <c r="P15"/>
  <c r="K15"/>
  <c r="F15"/>
  <c r="P14"/>
  <c r="K14"/>
  <c r="F14"/>
  <c r="P13"/>
  <c r="K13"/>
  <c r="F13"/>
  <c r="P12"/>
  <c r="K12"/>
  <c r="F12"/>
  <c r="P11"/>
  <c r="P10"/>
  <c r="K11"/>
  <c r="K10"/>
  <c r="F11"/>
  <c r="F10"/>
  <c r="P9"/>
  <c r="K9"/>
  <c r="F9"/>
  <c r="P8"/>
  <c r="K8"/>
  <c r="F8"/>
  <c r="F8" i="10" l="1"/>
  <c r="O123" i="25"/>
  <c r="N106"/>
  <c r="M106"/>
  <c r="L106"/>
  <c r="K106"/>
  <c r="J106"/>
  <c r="I106"/>
  <c r="H106"/>
  <c r="G106"/>
  <c r="F106"/>
  <c r="E106"/>
  <c r="D106"/>
  <c r="C106"/>
  <c r="N105"/>
  <c r="M105"/>
  <c r="L105"/>
  <c r="K105"/>
  <c r="J105"/>
  <c r="I105"/>
  <c r="H105"/>
  <c r="G105"/>
  <c r="F105"/>
  <c r="E105"/>
  <c r="D105"/>
  <c r="C105"/>
  <c r="O102"/>
  <c r="O101"/>
  <c r="N100"/>
  <c r="N103" s="1"/>
  <c r="M100"/>
  <c r="M103" s="1"/>
  <c r="L100"/>
  <c r="L103" s="1"/>
  <c r="K100"/>
  <c r="K103" s="1"/>
  <c r="J100"/>
  <c r="J103" s="1"/>
  <c r="I100"/>
  <c r="I103" s="1"/>
  <c r="H100"/>
  <c r="H103" s="1"/>
  <c r="G100"/>
  <c r="G103" s="1"/>
  <c r="F100"/>
  <c r="F103" s="1"/>
  <c r="E100"/>
  <c r="E103" s="1"/>
  <c r="D100"/>
  <c r="D103" s="1"/>
  <c r="C104"/>
  <c r="C99"/>
  <c r="O98"/>
  <c r="O97"/>
  <c r="N96"/>
  <c r="N99" s="1"/>
  <c r="M96"/>
  <c r="M99" s="1"/>
  <c r="L96"/>
  <c r="L99" s="1"/>
  <c r="K96"/>
  <c r="K99" s="1"/>
  <c r="J96"/>
  <c r="J99" s="1"/>
  <c r="I96"/>
  <c r="I99" s="1"/>
  <c r="H96"/>
  <c r="H99" s="1"/>
  <c r="G96"/>
  <c r="G99" s="1"/>
  <c r="F96"/>
  <c r="F99" s="1"/>
  <c r="E96"/>
  <c r="D96"/>
  <c r="D99" s="1"/>
  <c r="C95"/>
  <c r="O94"/>
  <c r="O93"/>
  <c r="N92"/>
  <c r="N95" s="1"/>
  <c r="M92"/>
  <c r="M95" s="1"/>
  <c r="L92"/>
  <c r="L95" s="1"/>
  <c r="K92"/>
  <c r="K95" s="1"/>
  <c r="J92"/>
  <c r="J95" s="1"/>
  <c r="I92"/>
  <c r="I95" s="1"/>
  <c r="H92"/>
  <c r="G92"/>
  <c r="G95" s="1"/>
  <c r="F92"/>
  <c r="F95" s="1"/>
  <c r="E92"/>
  <c r="E95" s="1"/>
  <c r="D92"/>
  <c r="C91"/>
  <c r="O90"/>
  <c r="O89"/>
  <c r="N88"/>
  <c r="N91" s="1"/>
  <c r="M88"/>
  <c r="M91" s="1"/>
  <c r="L88"/>
  <c r="L91" s="1"/>
  <c r="K88"/>
  <c r="J88"/>
  <c r="J91" s="1"/>
  <c r="I88"/>
  <c r="I91" s="1"/>
  <c r="H88"/>
  <c r="H91" s="1"/>
  <c r="G88"/>
  <c r="F88"/>
  <c r="F91" s="1"/>
  <c r="E88"/>
  <c r="E91" s="1"/>
  <c r="D88"/>
  <c r="D91" s="1"/>
  <c r="N26"/>
  <c r="N25"/>
  <c r="M26"/>
  <c r="M25"/>
  <c r="L26"/>
  <c r="L25"/>
  <c r="K26"/>
  <c r="K25"/>
  <c r="J26"/>
  <c r="J25"/>
  <c r="I26"/>
  <c r="I25"/>
  <c r="H26"/>
  <c r="H25"/>
  <c r="G26"/>
  <c r="G25"/>
  <c r="F26"/>
  <c r="F25"/>
  <c r="E26"/>
  <c r="E25"/>
  <c r="D26"/>
  <c r="D25"/>
  <c r="C26"/>
  <c r="C25"/>
  <c r="N68"/>
  <c r="M68"/>
  <c r="L68"/>
  <c r="K68"/>
  <c r="J68"/>
  <c r="I68"/>
  <c r="H68"/>
  <c r="G68"/>
  <c r="F68"/>
  <c r="E68"/>
  <c r="D68"/>
  <c r="N67"/>
  <c r="M67"/>
  <c r="L67"/>
  <c r="K67"/>
  <c r="J67"/>
  <c r="I67"/>
  <c r="H67"/>
  <c r="G67"/>
  <c r="F67"/>
  <c r="E67"/>
  <c r="D67"/>
  <c r="O64"/>
  <c r="O63"/>
  <c r="N62"/>
  <c r="N65" s="1"/>
  <c r="M62"/>
  <c r="M65" s="1"/>
  <c r="L62"/>
  <c r="L65" s="1"/>
  <c r="K62"/>
  <c r="K65" s="1"/>
  <c r="J62"/>
  <c r="J65" s="1"/>
  <c r="I62"/>
  <c r="I65" s="1"/>
  <c r="H62"/>
  <c r="H65" s="1"/>
  <c r="G62"/>
  <c r="G65" s="1"/>
  <c r="F62"/>
  <c r="F65" s="1"/>
  <c r="E62"/>
  <c r="E65" s="1"/>
  <c r="D62"/>
  <c r="D65" s="1"/>
  <c r="O60"/>
  <c r="O59"/>
  <c r="N58"/>
  <c r="N61" s="1"/>
  <c r="M58"/>
  <c r="M61" s="1"/>
  <c r="L58"/>
  <c r="L61" s="1"/>
  <c r="K58"/>
  <c r="K61" s="1"/>
  <c r="J58"/>
  <c r="J61" s="1"/>
  <c r="I58"/>
  <c r="I61" s="1"/>
  <c r="H58"/>
  <c r="H61" s="1"/>
  <c r="G58"/>
  <c r="G61" s="1"/>
  <c r="F58"/>
  <c r="F61" s="1"/>
  <c r="E58"/>
  <c r="E61" s="1"/>
  <c r="D58"/>
  <c r="D61" s="1"/>
  <c r="O56"/>
  <c r="O55"/>
  <c r="N54"/>
  <c r="N57" s="1"/>
  <c r="M54"/>
  <c r="M57" s="1"/>
  <c r="L54"/>
  <c r="L57" s="1"/>
  <c r="K54"/>
  <c r="K57" s="1"/>
  <c r="J54"/>
  <c r="J57" s="1"/>
  <c r="I54"/>
  <c r="I57" s="1"/>
  <c r="H54"/>
  <c r="H57" s="1"/>
  <c r="G54"/>
  <c r="G57" s="1"/>
  <c r="F54"/>
  <c r="F57" s="1"/>
  <c r="E54"/>
  <c r="E57" s="1"/>
  <c r="D54"/>
  <c r="D57" s="1"/>
  <c r="C57"/>
  <c r="O52"/>
  <c r="O51"/>
  <c r="N50"/>
  <c r="N53" s="1"/>
  <c r="M50"/>
  <c r="M53" s="1"/>
  <c r="L50"/>
  <c r="L53" s="1"/>
  <c r="K50"/>
  <c r="K53" s="1"/>
  <c r="J50"/>
  <c r="J53" s="1"/>
  <c r="I50"/>
  <c r="I53" s="1"/>
  <c r="H50"/>
  <c r="H53" s="1"/>
  <c r="G50"/>
  <c r="G53" s="1"/>
  <c r="F50"/>
  <c r="F53" s="1"/>
  <c r="E50"/>
  <c r="E53" s="1"/>
  <c r="D50"/>
  <c r="D53" s="1"/>
  <c r="C53"/>
  <c r="O48"/>
  <c r="O47"/>
  <c r="N46"/>
  <c r="N49" s="1"/>
  <c r="M46"/>
  <c r="L46"/>
  <c r="L49" s="1"/>
  <c r="K46"/>
  <c r="J46"/>
  <c r="J49" s="1"/>
  <c r="I46"/>
  <c r="H46"/>
  <c r="H49" s="1"/>
  <c r="G46"/>
  <c r="F46"/>
  <c r="F49" s="1"/>
  <c r="E46"/>
  <c r="D46"/>
  <c r="D49" s="1"/>
  <c r="B38"/>
  <c r="O22"/>
  <c r="O21"/>
  <c r="N23"/>
  <c r="M23"/>
  <c r="L23"/>
  <c r="K23"/>
  <c r="J23"/>
  <c r="I23"/>
  <c r="H23"/>
  <c r="G23"/>
  <c r="F23"/>
  <c r="E23"/>
  <c r="D23"/>
  <c r="C23"/>
  <c r="O18"/>
  <c r="O17"/>
  <c r="N16"/>
  <c r="N19" s="1"/>
  <c r="M16"/>
  <c r="M19" s="1"/>
  <c r="L16"/>
  <c r="L19" s="1"/>
  <c r="K16"/>
  <c r="K19" s="1"/>
  <c r="J16"/>
  <c r="J19" s="1"/>
  <c r="I16"/>
  <c r="I19" s="1"/>
  <c r="H16"/>
  <c r="H19" s="1"/>
  <c r="G16"/>
  <c r="G19" s="1"/>
  <c r="F16"/>
  <c r="F19" s="1"/>
  <c r="E16"/>
  <c r="E19" s="1"/>
  <c r="D16"/>
  <c r="D19" s="1"/>
  <c r="O14"/>
  <c r="O13"/>
  <c r="N12"/>
  <c r="N15" s="1"/>
  <c r="M12"/>
  <c r="M15" s="1"/>
  <c r="L12"/>
  <c r="L15" s="1"/>
  <c r="K12"/>
  <c r="K15" s="1"/>
  <c r="J12"/>
  <c r="J15" s="1"/>
  <c r="I12"/>
  <c r="I15" s="1"/>
  <c r="H12"/>
  <c r="H15" s="1"/>
  <c r="G12"/>
  <c r="G15" s="1"/>
  <c r="F12"/>
  <c r="F15" s="1"/>
  <c r="E12"/>
  <c r="E15" s="1"/>
  <c r="D15"/>
  <c r="O10"/>
  <c r="O9"/>
  <c r="N8"/>
  <c r="M8"/>
  <c r="M11" s="1"/>
  <c r="L8"/>
  <c r="K8"/>
  <c r="J8"/>
  <c r="I8"/>
  <c r="I11" s="1"/>
  <c r="H8"/>
  <c r="G8"/>
  <c r="F8"/>
  <c r="E8"/>
  <c r="E11" s="1"/>
  <c r="AK8" i="11"/>
  <c r="AK9"/>
  <c r="AK10"/>
  <c r="AK11"/>
  <c r="AK12"/>
  <c r="AK13"/>
  <c r="AK14"/>
  <c r="AK15"/>
  <c r="AK16"/>
  <c r="AK7"/>
  <c r="O17"/>
  <c r="J17"/>
  <c r="E17"/>
  <c r="P7"/>
  <c r="T11"/>
  <c r="AD11" s="1"/>
  <c r="T12"/>
  <c r="AD12" s="1"/>
  <c r="T13"/>
  <c r="AD13" s="1"/>
  <c r="T14"/>
  <c r="AD14" s="1"/>
  <c r="T15"/>
  <c r="AD15" s="1"/>
  <c r="T16"/>
  <c r="AD16" s="1"/>
  <c r="T10"/>
  <c r="AD10" s="1"/>
  <c r="T9"/>
  <c r="AD9" s="1"/>
  <c r="T8"/>
  <c r="AD8" s="1"/>
  <c r="F7"/>
  <c r="T7"/>
  <c r="AD7" s="1"/>
  <c r="K7"/>
  <c r="G104" i="25" l="1"/>
  <c r="G107" s="1"/>
  <c r="K104"/>
  <c r="K107" s="1"/>
  <c r="T17" i="11"/>
  <c r="AD17" s="1"/>
  <c r="AK17"/>
  <c r="C103" i="25"/>
  <c r="O25"/>
  <c r="E104"/>
  <c r="E107" s="1"/>
  <c r="D104"/>
  <c r="D107" s="1"/>
  <c r="H104"/>
  <c r="H107" s="1"/>
  <c r="C24"/>
  <c r="C27" s="1"/>
  <c r="O106"/>
  <c r="C107"/>
  <c r="O92"/>
  <c r="O95" s="1"/>
  <c r="H95"/>
  <c r="E99"/>
  <c r="L104"/>
  <c r="L107" s="1"/>
  <c r="F104"/>
  <c r="F107" s="1"/>
  <c r="J104"/>
  <c r="J107" s="1"/>
  <c r="N104"/>
  <c r="N107" s="1"/>
  <c r="O88"/>
  <c r="I104"/>
  <c r="I107" s="1"/>
  <c r="M104"/>
  <c r="M107" s="1"/>
  <c r="G91"/>
  <c r="K91"/>
  <c r="D95"/>
  <c r="O105"/>
  <c r="O96"/>
  <c r="O99" s="1"/>
  <c r="O100"/>
  <c r="O103" s="1"/>
  <c r="O12"/>
  <c r="O15" s="1"/>
  <c r="O26"/>
  <c r="G24"/>
  <c r="G27" s="1"/>
  <c r="K24"/>
  <c r="K27" s="1"/>
  <c r="O62"/>
  <c r="O65" s="1"/>
  <c r="F24"/>
  <c r="F27" s="1"/>
  <c r="J24"/>
  <c r="J27" s="1"/>
  <c r="C69"/>
  <c r="G66"/>
  <c r="G69" s="1"/>
  <c r="K66"/>
  <c r="K69" s="1"/>
  <c r="E24"/>
  <c r="E27" s="1"/>
  <c r="I24"/>
  <c r="I27" s="1"/>
  <c r="M24"/>
  <c r="M27" s="1"/>
  <c r="N24"/>
  <c r="N27" s="1"/>
  <c r="O16"/>
  <c r="O19" s="1"/>
  <c r="D24"/>
  <c r="D27" s="1"/>
  <c r="H24"/>
  <c r="H27" s="1"/>
  <c r="L24"/>
  <c r="L27" s="1"/>
  <c r="O58"/>
  <c r="O61" s="1"/>
  <c r="D11"/>
  <c r="O50"/>
  <c r="O53" s="1"/>
  <c r="C61"/>
  <c r="O67"/>
  <c r="O68"/>
  <c r="K49"/>
  <c r="L11"/>
  <c r="G49"/>
  <c r="H11"/>
  <c r="E66"/>
  <c r="E69" s="1"/>
  <c r="I66"/>
  <c r="I69" s="1"/>
  <c r="M66"/>
  <c r="M69" s="1"/>
  <c r="C49"/>
  <c r="O54"/>
  <c r="O57" s="1"/>
  <c r="C65"/>
  <c r="F66"/>
  <c r="F69" s="1"/>
  <c r="J66"/>
  <c r="J69" s="1"/>
  <c r="N66"/>
  <c r="N69" s="1"/>
  <c r="C11"/>
  <c r="G11"/>
  <c r="K11"/>
  <c r="C15"/>
  <c r="C19"/>
  <c r="F11"/>
  <c r="J11"/>
  <c r="N11"/>
  <c r="E49"/>
  <c r="I49"/>
  <c r="M49"/>
  <c r="D66"/>
  <c r="D69" s="1"/>
  <c r="H66"/>
  <c r="L66"/>
  <c r="L69" s="1"/>
  <c r="O46"/>
  <c r="O49" s="1"/>
  <c r="O8"/>
  <c r="O20"/>
  <c r="O23" s="1"/>
  <c r="O104" l="1"/>
  <c r="O107" s="1"/>
  <c r="O91"/>
  <c r="O24"/>
  <c r="O27" s="1"/>
  <c r="O66"/>
  <c r="O69" s="1"/>
  <c r="O11"/>
  <c r="H69"/>
  <c r="W1198" i="12" l="1"/>
  <c r="W1202"/>
  <c r="W1189"/>
  <c r="W1180"/>
  <c r="W1199"/>
  <c r="W1224"/>
  <c r="W855"/>
  <c r="W854"/>
  <c r="W686" l="1"/>
  <c r="W712"/>
  <c r="W708"/>
  <c r="W710"/>
  <c r="W661"/>
  <c r="W579"/>
  <c r="W581"/>
  <c r="W580"/>
  <c r="W381" l="1"/>
  <c r="W374"/>
  <c r="W363"/>
  <c r="W380"/>
  <c r="W365"/>
  <c r="W440"/>
  <c r="W1002" l="1"/>
  <c r="W964"/>
  <c r="W972"/>
  <c r="W973"/>
  <c r="W1003"/>
  <c r="I92" i="24" l="1"/>
  <c r="I28"/>
  <c r="E78" i="18"/>
  <c r="F78"/>
  <c r="G78"/>
  <c r="H78"/>
  <c r="I78"/>
  <c r="J78"/>
  <c r="K78"/>
  <c r="L78"/>
  <c r="N78"/>
  <c r="O78"/>
  <c r="E72"/>
  <c r="F72"/>
  <c r="G72"/>
  <c r="H72"/>
  <c r="I72"/>
  <c r="J72"/>
  <c r="K72"/>
  <c r="L72"/>
  <c r="M72"/>
  <c r="N72"/>
  <c r="O72"/>
  <c r="L63"/>
  <c r="E57"/>
  <c r="F57"/>
  <c r="G57"/>
  <c r="H57"/>
  <c r="I57"/>
  <c r="J57"/>
  <c r="K57"/>
  <c r="L57"/>
  <c r="M57"/>
  <c r="N57"/>
  <c r="O57"/>
  <c r="L51"/>
  <c r="M51"/>
  <c r="N51"/>
  <c r="O51"/>
  <c r="O29" i="24"/>
  <c r="O30"/>
  <c r="W350" i="12"/>
  <c r="W472" l="1"/>
  <c r="W479"/>
  <c r="W454"/>
  <c r="W461"/>
  <c r="W447"/>
  <c r="W491"/>
  <c r="W486"/>
  <c r="G1309"/>
  <c r="W1309" s="1"/>
  <c r="G1348"/>
  <c r="W1348" s="1"/>
  <c r="G1305"/>
  <c r="W1305" s="1"/>
  <c r="G1349"/>
  <c r="W1349" s="1"/>
  <c r="W1272"/>
  <c r="G1307"/>
  <c r="W1307" s="1"/>
  <c r="G1308"/>
  <c r="W1308" s="1"/>
  <c r="G1306"/>
  <c r="W1306" s="1"/>
  <c r="W505"/>
  <c r="W460"/>
  <c r="W1260"/>
  <c r="W485"/>
  <c r="W481"/>
  <c r="W450"/>
  <c r="W1109"/>
  <c r="W542"/>
  <c r="W492"/>
  <c r="W457"/>
  <c r="W446"/>
  <c r="W487"/>
  <c r="W464"/>
  <c r="W1108"/>
  <c r="W1102"/>
  <c r="W1111"/>
  <c r="W517"/>
  <c r="W501"/>
  <c r="W496"/>
  <c r="W467"/>
  <c r="W482"/>
  <c r="W453"/>
  <c r="W463"/>
  <c r="W449"/>
  <c r="W502"/>
  <c r="W483"/>
  <c r="W459"/>
  <c r="W842"/>
  <c r="W857"/>
  <c r="W823"/>
  <c r="W543"/>
  <c r="W539"/>
  <c r="W535"/>
  <c r="W527"/>
  <c r="W523"/>
  <c r="W516"/>
  <c r="W515"/>
  <c r="W512"/>
  <c r="W508"/>
  <c r="W507"/>
  <c r="W504"/>
  <c r="W503"/>
  <c r="W499"/>
  <c r="W495"/>
  <c r="W493"/>
  <c r="W489"/>
  <c r="W488"/>
  <c r="W477"/>
  <c r="W475"/>
  <c r="W471"/>
  <c r="W458"/>
  <c r="W448"/>
  <c r="W474"/>
  <c r="W540"/>
  <c r="W536"/>
  <c r="W532"/>
  <c r="W528"/>
  <c r="W524"/>
  <c r="W520"/>
  <c r="W500"/>
  <c r="W537"/>
  <c r="W531"/>
  <c r="W530"/>
  <c r="W521"/>
  <c r="W519"/>
  <c r="W518"/>
  <c r="W514"/>
  <c r="W513"/>
  <c r="W511"/>
  <c r="W510"/>
  <c r="W509"/>
  <c r="W506"/>
  <c r="W498"/>
  <c r="W494"/>
  <c r="W490"/>
  <c r="W484"/>
  <c r="W480"/>
  <c r="W476"/>
  <c r="W451"/>
  <c r="W538"/>
  <c r="W534"/>
  <c r="W526"/>
  <c r="W522"/>
  <c r="W529"/>
  <c r="W525"/>
  <c r="W544"/>
  <c r="W541"/>
  <c r="W533"/>
  <c r="W470"/>
  <c r="W478"/>
  <c r="W452"/>
  <c r="W465"/>
  <c r="W1046" l="1"/>
  <c r="W1045"/>
  <c r="W1022"/>
  <c r="W1021"/>
  <c r="W1042"/>
  <c r="W551" l="1"/>
  <c r="W582"/>
  <c r="W101"/>
  <c r="W108"/>
  <c r="W689"/>
  <c r="W53"/>
  <c r="W106"/>
  <c r="W657"/>
  <c r="W709"/>
  <c r="W681"/>
  <c r="W716"/>
  <c r="W473" l="1"/>
  <c r="M35" i="7" l="1"/>
  <c r="W859" i="12" l="1"/>
  <c r="W1148"/>
  <c r="W1151"/>
  <c r="W1150"/>
  <c r="W969" l="1"/>
  <c r="W950"/>
  <c r="W958"/>
  <c r="W646" l="1"/>
  <c r="G1310"/>
  <c r="W1310" s="1"/>
  <c r="W1136"/>
  <c r="W307"/>
  <c r="W1127"/>
  <c r="W1137"/>
  <c r="W1125"/>
  <c r="W626"/>
  <c r="W310"/>
  <c r="W309"/>
  <c r="W325"/>
  <c r="W318"/>
  <c r="W317"/>
  <c r="W313"/>
  <c r="W306"/>
  <c r="W628"/>
  <c r="W625"/>
  <c r="W644"/>
  <c r="W645"/>
  <c r="W714"/>
  <c r="W713"/>
  <c r="W691"/>
  <c r="W724"/>
  <c r="W719"/>
  <c r="W683"/>
  <c r="W723"/>
  <c r="W100" l="1"/>
  <c r="W91"/>
  <c r="W111"/>
  <c r="W37"/>
  <c r="W71"/>
  <c r="W214"/>
  <c r="W217"/>
  <c r="W215"/>
  <c r="W110"/>
  <c r="W216"/>
  <c r="W238" l="1"/>
  <c r="W227"/>
  <c r="W229"/>
  <c r="W721" l="1"/>
  <c r="W718"/>
  <c r="W676"/>
  <c r="W726"/>
  <c r="W725"/>
  <c r="W1049"/>
  <c r="W1006"/>
  <c r="W1048"/>
  <c r="K63" i="18" l="1"/>
  <c r="M192" i="10"/>
  <c r="L192"/>
  <c r="K192"/>
  <c r="J192"/>
  <c r="I192"/>
  <c r="H192"/>
  <c r="G192"/>
  <c r="F192"/>
  <c r="E192"/>
  <c r="D192"/>
  <c r="C192"/>
  <c r="B192"/>
  <c r="N191"/>
  <c r="N190"/>
  <c r="N192" l="1"/>
  <c r="W1201" i="12"/>
  <c r="W327"/>
  <c r="W1188"/>
  <c r="W1207"/>
  <c r="W1176"/>
  <c r="W1203"/>
  <c r="W340"/>
  <c r="W332"/>
  <c r="W336"/>
  <c r="W114"/>
  <c r="W113"/>
  <c r="W24"/>
  <c r="W112"/>
  <c r="W94"/>
  <c r="W56"/>
  <c r="G1311" l="1"/>
  <c r="W1311" s="1"/>
  <c r="G1312"/>
  <c r="W1312" s="1"/>
  <c r="W669"/>
  <c r="W732"/>
  <c r="W727"/>
  <c r="W705"/>
  <c r="W731"/>
  <c r="W382"/>
  <c r="W389"/>
  <c r="W369"/>
  <c r="W378"/>
  <c r="W359"/>
  <c r="W392"/>
  <c r="W368"/>
  <c r="W386"/>
  <c r="W376"/>
  <c r="O93" i="24" l="1"/>
  <c r="O94"/>
  <c r="D92"/>
  <c r="D95" s="1"/>
  <c r="E92"/>
  <c r="E95" s="1"/>
  <c r="F92"/>
  <c r="F95" s="1"/>
  <c r="G92"/>
  <c r="G95" s="1"/>
  <c r="H92"/>
  <c r="H95" s="1"/>
  <c r="I95"/>
  <c r="J92"/>
  <c r="J95" s="1"/>
  <c r="K92"/>
  <c r="K95" s="1"/>
  <c r="L92"/>
  <c r="L95" s="1"/>
  <c r="M92"/>
  <c r="M95" s="1"/>
  <c r="N92"/>
  <c r="N95" s="1"/>
  <c r="D28"/>
  <c r="D31" s="1"/>
  <c r="E28"/>
  <c r="E31" s="1"/>
  <c r="F28"/>
  <c r="F31" s="1"/>
  <c r="G28"/>
  <c r="G31" s="1"/>
  <c r="H28"/>
  <c r="H31" s="1"/>
  <c r="I31"/>
  <c r="J28"/>
  <c r="J31" s="1"/>
  <c r="K28"/>
  <c r="K31" s="1"/>
  <c r="L28"/>
  <c r="L31" s="1"/>
  <c r="M28"/>
  <c r="M31" s="1"/>
  <c r="N28"/>
  <c r="N31" s="1"/>
  <c r="D81" i="22"/>
  <c r="E81"/>
  <c r="F81"/>
  <c r="G81"/>
  <c r="H81"/>
  <c r="I81"/>
  <c r="J81"/>
  <c r="K81"/>
  <c r="L81"/>
  <c r="M81"/>
  <c r="N81"/>
  <c r="C81"/>
  <c r="C31" i="24" l="1"/>
  <c r="O28"/>
  <c r="O31" s="1"/>
  <c r="C95"/>
  <c r="O92"/>
  <c r="O95" s="1"/>
  <c r="W390" i="12" l="1"/>
  <c r="W364"/>
  <c r="W388"/>
  <c r="W358"/>
  <c r="M262" i="10" l="1"/>
  <c r="L262"/>
  <c r="K262"/>
  <c r="J262"/>
  <c r="I262"/>
  <c r="H262"/>
  <c r="G262"/>
  <c r="F262"/>
  <c r="E262"/>
  <c r="D262"/>
  <c r="C262"/>
  <c r="B262"/>
  <c r="N261"/>
  <c r="N260"/>
  <c r="N262" l="1"/>
  <c r="W116" i="12" l="1"/>
  <c r="W115"/>
  <c r="G1313" l="1"/>
  <c r="W1313" s="1"/>
  <c r="G1343"/>
  <c r="W1343" s="1"/>
  <c r="G1341"/>
  <c r="W1341" s="1"/>
  <c r="G1336"/>
  <c r="W1336" s="1"/>
  <c r="G1334"/>
  <c r="W1334" s="1"/>
  <c r="G1345"/>
  <c r="W1345" s="1"/>
  <c r="G1338"/>
  <c r="W1338" s="1"/>
  <c r="G1344"/>
  <c r="W1344" s="1"/>
  <c r="G1342"/>
  <c r="W1342" s="1"/>
  <c r="G1337"/>
  <c r="W1337" s="1"/>
  <c r="G1335"/>
  <c r="W1335" s="1"/>
  <c r="G1346"/>
  <c r="W1346" s="1"/>
  <c r="G1340"/>
  <c r="W1340" s="1"/>
  <c r="G1298"/>
  <c r="W1298" s="1"/>
  <c r="G1333"/>
  <c r="W1333" s="1"/>
  <c r="G1330"/>
  <c r="W1330" s="1"/>
  <c r="G1347"/>
  <c r="W1347" s="1"/>
  <c r="G1339"/>
  <c r="W1339" s="1"/>
  <c r="G1332"/>
  <c r="W1332" s="1"/>
  <c r="G1331"/>
  <c r="W1331" s="1"/>
  <c r="G1329"/>
  <c r="W1329" s="1"/>
  <c r="G1328"/>
  <c r="W1328" s="1"/>
  <c r="W1233"/>
  <c r="W1230"/>
  <c r="W343"/>
  <c r="W342"/>
  <c r="W348"/>
  <c r="W341"/>
  <c r="W349"/>
  <c r="W351"/>
  <c r="W347"/>
  <c r="W233"/>
  <c r="W257"/>
  <c r="W234"/>
  <c r="W81" l="1"/>
  <c r="W121"/>
  <c r="W124"/>
  <c r="W120"/>
  <c r="W863" l="1"/>
  <c r="W852"/>
  <c r="W860"/>
  <c r="W864"/>
  <c r="W1247" l="1"/>
  <c r="W1248"/>
  <c r="W1252"/>
  <c r="W320"/>
  <c r="W632"/>
  <c r="W1234"/>
  <c r="W324"/>
  <c r="W623"/>
  <c r="W323"/>
  <c r="W630"/>
  <c r="O122" i="24" l="1"/>
  <c r="O51" i="28" s="1"/>
  <c r="M169" i="22"/>
  <c r="N139" i="19"/>
  <c r="M45" i="8"/>
  <c r="O86" i="24"/>
  <c r="O85"/>
  <c r="N87"/>
  <c r="M87"/>
  <c r="L87"/>
  <c r="K87"/>
  <c r="J87"/>
  <c r="I87"/>
  <c r="H87"/>
  <c r="G87"/>
  <c r="F87"/>
  <c r="E87"/>
  <c r="D87"/>
  <c r="O82"/>
  <c r="O81"/>
  <c r="N83"/>
  <c r="M83"/>
  <c r="L83"/>
  <c r="K83"/>
  <c r="J83"/>
  <c r="I83"/>
  <c r="H83"/>
  <c r="G83"/>
  <c r="F83"/>
  <c r="E83"/>
  <c r="D83"/>
  <c r="C83"/>
  <c r="O78"/>
  <c r="O77"/>
  <c r="N79"/>
  <c r="M79"/>
  <c r="L79"/>
  <c r="K79"/>
  <c r="J79"/>
  <c r="I79"/>
  <c r="H79"/>
  <c r="G79"/>
  <c r="F79"/>
  <c r="E79"/>
  <c r="D79"/>
  <c r="C79"/>
  <c r="O74"/>
  <c r="O73"/>
  <c r="C96" l="1"/>
  <c r="O96" s="1"/>
  <c r="D75"/>
  <c r="D99"/>
  <c r="H75"/>
  <c r="H99"/>
  <c r="C75"/>
  <c r="G75"/>
  <c r="G99"/>
  <c r="K75"/>
  <c r="K99"/>
  <c r="F75"/>
  <c r="F99"/>
  <c r="J75"/>
  <c r="J99"/>
  <c r="N75"/>
  <c r="N99"/>
  <c r="E75"/>
  <c r="E99"/>
  <c r="I75"/>
  <c r="I99"/>
  <c r="M75"/>
  <c r="M99"/>
  <c r="L75"/>
  <c r="L99"/>
  <c r="W75" i="12"/>
  <c r="W119"/>
  <c r="W122"/>
  <c r="W7"/>
  <c r="W47"/>
  <c r="O84" i="24"/>
  <c r="O87" s="1"/>
  <c r="O72"/>
  <c r="O75" s="1"/>
  <c r="O76"/>
  <c r="O79" s="1"/>
  <c r="O80"/>
  <c r="O83" s="1"/>
  <c r="C87"/>
  <c r="W631" i="12"/>
  <c r="W643"/>
  <c r="W578"/>
  <c r="C99" i="24" l="1"/>
  <c r="O99"/>
  <c r="W1212" i="12"/>
  <c r="W1214"/>
  <c r="W1210"/>
  <c r="W1211"/>
  <c r="W585"/>
  <c r="W565"/>
  <c r="W584"/>
  <c r="W592"/>
  <c r="W591"/>
  <c r="W560"/>
  <c r="W1051"/>
  <c r="W1047"/>
  <c r="W1050"/>
  <c r="W1043"/>
  <c r="W1053"/>
  <c r="W737"/>
  <c r="W670"/>
  <c r="W738"/>
  <c r="W735"/>
  <c r="W656"/>
  <c r="B47" i="24" l="1"/>
  <c r="O21"/>
  <c r="O22"/>
  <c r="O17"/>
  <c r="O18"/>
  <c r="O13"/>
  <c r="O14"/>
  <c r="D23"/>
  <c r="E23"/>
  <c r="F23"/>
  <c r="G23"/>
  <c r="H23"/>
  <c r="I23"/>
  <c r="J23"/>
  <c r="K23"/>
  <c r="L23"/>
  <c r="M23"/>
  <c r="N23"/>
  <c r="D19"/>
  <c r="E19"/>
  <c r="F19"/>
  <c r="G19"/>
  <c r="H19"/>
  <c r="I19"/>
  <c r="J19"/>
  <c r="K19"/>
  <c r="L19"/>
  <c r="M19"/>
  <c r="N19"/>
  <c r="D15"/>
  <c r="E15"/>
  <c r="F15"/>
  <c r="G15"/>
  <c r="H15"/>
  <c r="I15"/>
  <c r="J15"/>
  <c r="K15"/>
  <c r="L15"/>
  <c r="M15"/>
  <c r="N15"/>
  <c r="C15"/>
  <c r="O9"/>
  <c r="O10"/>
  <c r="C32" l="1"/>
  <c r="O32" s="1"/>
  <c r="L35"/>
  <c r="H11"/>
  <c r="H35"/>
  <c r="D11"/>
  <c r="D35"/>
  <c r="N11"/>
  <c r="N35"/>
  <c r="F11"/>
  <c r="F35"/>
  <c r="M11"/>
  <c r="M35"/>
  <c r="I11"/>
  <c r="I35"/>
  <c r="E11"/>
  <c r="E35"/>
  <c r="J11"/>
  <c r="J35"/>
  <c r="C11"/>
  <c r="K11"/>
  <c r="K35"/>
  <c r="G11"/>
  <c r="G35"/>
  <c r="L11"/>
  <c r="O16"/>
  <c r="O19" s="1"/>
  <c r="W649" i="12"/>
  <c r="W52"/>
  <c r="W148"/>
  <c r="W147"/>
  <c r="W134"/>
  <c r="W704"/>
  <c r="W673"/>
  <c r="W693"/>
  <c r="O20" i="24"/>
  <c r="O23" s="1"/>
  <c r="O8"/>
  <c r="C23"/>
  <c r="C19"/>
  <c r="O12"/>
  <c r="O15" s="1"/>
  <c r="N11" i="20"/>
  <c r="N7"/>
  <c r="N8"/>
  <c r="N10"/>
  <c r="N6"/>
  <c r="E79" i="18"/>
  <c r="F79"/>
  <c r="G79"/>
  <c r="H79"/>
  <c r="I79"/>
  <c r="J79"/>
  <c r="K79"/>
  <c r="L79"/>
  <c r="M79"/>
  <c r="N79"/>
  <c r="O79"/>
  <c r="D78"/>
  <c r="D79" s="1"/>
  <c r="E73"/>
  <c r="F73"/>
  <c r="G73"/>
  <c r="H73"/>
  <c r="I73"/>
  <c r="J73"/>
  <c r="K73"/>
  <c r="L73"/>
  <c r="M73"/>
  <c r="N73"/>
  <c r="O73"/>
  <c r="D72"/>
  <c r="D73" s="1"/>
  <c r="E27"/>
  <c r="E28" s="1"/>
  <c r="F27"/>
  <c r="F28" s="1"/>
  <c r="G27"/>
  <c r="G28" s="1"/>
  <c r="H27"/>
  <c r="H28" s="1"/>
  <c r="I27"/>
  <c r="I28" s="1"/>
  <c r="J27"/>
  <c r="J28" s="1"/>
  <c r="K27"/>
  <c r="K28" s="1"/>
  <c r="L27"/>
  <c r="L28" s="1"/>
  <c r="M27"/>
  <c r="M28" s="1"/>
  <c r="N27"/>
  <c r="N28" s="1"/>
  <c r="O27"/>
  <c r="O28" s="1"/>
  <c r="D27"/>
  <c r="D28" s="1"/>
  <c r="E21"/>
  <c r="E22" s="1"/>
  <c r="F21"/>
  <c r="F22" s="1"/>
  <c r="G21"/>
  <c r="G22" s="1"/>
  <c r="H21"/>
  <c r="H22" s="1"/>
  <c r="I21"/>
  <c r="I22" s="1"/>
  <c r="J21"/>
  <c r="J22" s="1"/>
  <c r="K21"/>
  <c r="K22" s="1"/>
  <c r="L21"/>
  <c r="L22" s="1"/>
  <c r="M21"/>
  <c r="M22" s="1"/>
  <c r="N21"/>
  <c r="N22" s="1"/>
  <c r="O21"/>
  <c r="O22" s="1"/>
  <c r="D21"/>
  <c r="D22" s="1"/>
  <c r="E15"/>
  <c r="E16" s="1"/>
  <c r="F15"/>
  <c r="F16" s="1"/>
  <c r="G15"/>
  <c r="G16" s="1"/>
  <c r="H15"/>
  <c r="H16" s="1"/>
  <c r="I15"/>
  <c r="I16" s="1"/>
  <c r="J15"/>
  <c r="J16" s="1"/>
  <c r="K15"/>
  <c r="K16" s="1"/>
  <c r="L15"/>
  <c r="L16" s="1"/>
  <c r="M15"/>
  <c r="M16" s="1"/>
  <c r="N15"/>
  <c r="N16" s="1"/>
  <c r="O15"/>
  <c r="O16" s="1"/>
  <c r="D15"/>
  <c r="D16" s="1"/>
  <c r="E9"/>
  <c r="E10" s="1"/>
  <c r="F9"/>
  <c r="F10" s="1"/>
  <c r="G9"/>
  <c r="G10" s="1"/>
  <c r="H9"/>
  <c r="H10" s="1"/>
  <c r="I9"/>
  <c r="I10" s="1"/>
  <c r="J9"/>
  <c r="J10" s="1"/>
  <c r="K9"/>
  <c r="K10" s="1"/>
  <c r="L9"/>
  <c r="L10" s="1"/>
  <c r="M9"/>
  <c r="M10" s="1"/>
  <c r="N9"/>
  <c r="N10" s="1"/>
  <c r="O9"/>
  <c r="O10" s="1"/>
  <c r="D9"/>
  <c r="D10" s="1"/>
  <c r="E63"/>
  <c r="E64" s="1"/>
  <c r="F63"/>
  <c r="F64" s="1"/>
  <c r="G63"/>
  <c r="G64" s="1"/>
  <c r="H63"/>
  <c r="H64" s="1"/>
  <c r="I63"/>
  <c r="I64" s="1"/>
  <c r="J63"/>
  <c r="J64" s="1"/>
  <c r="K64"/>
  <c r="L64"/>
  <c r="M63"/>
  <c r="M64" s="1"/>
  <c r="N63"/>
  <c r="N64" s="1"/>
  <c r="O63"/>
  <c r="O64" s="1"/>
  <c r="D63"/>
  <c r="D64" s="1"/>
  <c r="E58"/>
  <c r="F58"/>
  <c r="G58"/>
  <c r="H58"/>
  <c r="I58"/>
  <c r="J58"/>
  <c r="K58"/>
  <c r="L58"/>
  <c r="M58"/>
  <c r="N58"/>
  <c r="O58"/>
  <c r="D57"/>
  <c r="D58" s="1"/>
  <c r="D51"/>
  <c r="D52" s="1"/>
  <c r="C35" i="24" l="1"/>
  <c r="O11"/>
  <c r="O35"/>
  <c r="W28" i="12"/>
  <c r="W133"/>
  <c r="W117"/>
  <c r="W90"/>
  <c r="W137"/>
  <c r="W141"/>
  <c r="W165"/>
  <c r="W40"/>
  <c r="W6"/>
  <c r="W14"/>
  <c r="W102"/>
  <c r="W86"/>
  <c r="W16"/>
  <c r="W162"/>
  <c r="W10"/>
  <c r="W30"/>
  <c r="W58"/>
  <c r="W26"/>
  <c r="W104"/>
  <c r="W22"/>
  <c r="W131"/>
  <c r="W35"/>
  <c r="W150"/>
  <c r="W151"/>
  <c r="W136"/>
  <c r="W154"/>
  <c r="W157"/>
  <c r="W140"/>
  <c r="W97"/>
  <c r="W164"/>
  <c r="W1185"/>
  <c r="W5"/>
  <c r="W23"/>
  <c r="W27"/>
  <c r="W82"/>
  <c r="W49"/>
  <c r="W17"/>
  <c r="W25"/>
  <c r="W105"/>
  <c r="W72"/>
  <c r="W152"/>
  <c r="W153"/>
  <c r="W34"/>
  <c r="W159"/>
  <c r="W161"/>
  <c r="W163"/>
  <c r="W48"/>
  <c r="W196"/>
  <c r="W187"/>
  <c r="W173"/>
  <c r="W123"/>
  <c r="W204"/>
  <c r="W193"/>
  <c r="W176"/>
  <c r="W88"/>
  <c r="W74"/>
  <c r="W87"/>
  <c r="W129"/>
  <c r="W125"/>
  <c r="W32"/>
  <c r="W156"/>
  <c r="W160"/>
  <c r="W155"/>
  <c r="W41"/>
  <c r="W198"/>
  <c r="W183"/>
  <c r="W1174"/>
  <c r="W29"/>
  <c r="W158"/>
  <c r="W64"/>
  <c r="W211"/>
  <c r="W38"/>
  <c r="W190"/>
  <c r="W180"/>
  <c r="W166"/>
  <c r="W13"/>
  <c r="W45"/>
  <c r="W19"/>
  <c r="W9"/>
  <c r="W11"/>
  <c r="W12"/>
  <c r="W46"/>
  <c r="W20"/>
  <c r="W126"/>
  <c r="W57"/>
  <c r="W144"/>
  <c r="W68"/>
  <c r="W139"/>
  <c r="W128"/>
  <c r="W132"/>
  <c r="W213"/>
  <c r="W33"/>
  <c r="W209"/>
  <c r="W83"/>
  <c r="W55"/>
  <c r="W206"/>
  <c r="W205"/>
  <c r="W202"/>
  <c r="W63"/>
  <c r="W201"/>
  <c r="W130"/>
  <c r="W197"/>
  <c r="W195"/>
  <c r="W191"/>
  <c r="W89"/>
  <c r="W189"/>
  <c r="W185"/>
  <c r="W184"/>
  <c r="W182"/>
  <c r="W178"/>
  <c r="W177"/>
  <c r="W175"/>
  <c r="W171"/>
  <c r="W170"/>
  <c r="W168"/>
  <c r="W167"/>
  <c r="W146"/>
  <c r="W61"/>
  <c r="W149"/>
  <c r="W99"/>
  <c r="W39"/>
  <c r="W50"/>
  <c r="W103"/>
  <c r="W107"/>
  <c r="W51"/>
  <c r="W135"/>
  <c r="W109"/>
  <c r="W212"/>
  <c r="W66"/>
  <c r="W210"/>
  <c r="W208"/>
  <c r="W143"/>
  <c r="W207"/>
  <c r="W138"/>
  <c r="W42"/>
  <c r="W203"/>
  <c r="W200"/>
  <c r="W199"/>
  <c r="W127"/>
  <c r="W194"/>
  <c r="W67"/>
  <c r="W192"/>
  <c r="W36"/>
  <c r="W188"/>
  <c r="W186"/>
  <c r="W142"/>
  <c r="W181"/>
  <c r="W179"/>
  <c r="W118"/>
  <c r="W174"/>
  <c r="W172"/>
  <c r="W169"/>
  <c r="W62"/>
  <c r="W145"/>
  <c r="W79"/>
  <c r="W18"/>
  <c r="E51" i="18" l="1"/>
  <c r="E52" s="1"/>
  <c r="F51"/>
  <c r="F52" s="1"/>
  <c r="G51"/>
  <c r="G52" s="1"/>
  <c r="H51"/>
  <c r="H52" s="1"/>
  <c r="I51"/>
  <c r="I52" s="1"/>
  <c r="J51"/>
  <c r="J52" s="1"/>
  <c r="K51"/>
  <c r="K52" s="1"/>
  <c r="L52"/>
  <c r="M52"/>
  <c r="N52"/>
  <c r="O52"/>
  <c r="C38" i="7"/>
  <c r="W285" i="12" l="1"/>
  <c r="W297"/>
  <c r="W280"/>
  <c r="W276"/>
  <c r="W283"/>
  <c r="W286"/>
  <c r="W273"/>
  <c r="W1140" l="1"/>
  <c r="W344"/>
  <c r="W1158"/>
  <c r="W1153"/>
  <c r="W1159"/>
  <c r="W308"/>
  <c r="W322"/>
  <c r="D56" i="19" l="1"/>
  <c r="E56"/>
  <c r="F56"/>
  <c r="G56"/>
  <c r="H56"/>
  <c r="I56"/>
  <c r="J56"/>
  <c r="K56"/>
  <c r="L56"/>
  <c r="M56"/>
  <c r="N56"/>
  <c r="D130"/>
  <c r="E130"/>
  <c r="F130"/>
  <c r="G130"/>
  <c r="H130"/>
  <c r="I130"/>
  <c r="J130"/>
  <c r="K130"/>
  <c r="L130"/>
  <c r="M130"/>
  <c r="N130"/>
  <c r="N156" i="22" l="1"/>
  <c r="M156"/>
  <c r="L156"/>
  <c r="K156"/>
  <c r="J156"/>
  <c r="I156"/>
  <c r="H156"/>
  <c r="G156"/>
  <c r="F156"/>
  <c r="E156"/>
  <c r="D156"/>
  <c r="C156"/>
  <c r="N152"/>
  <c r="M152"/>
  <c r="L152"/>
  <c r="K152"/>
  <c r="J152"/>
  <c r="I152"/>
  <c r="H152"/>
  <c r="G152"/>
  <c r="F152"/>
  <c r="E152"/>
  <c r="D152"/>
  <c r="C152"/>
  <c r="N148"/>
  <c r="M148"/>
  <c r="L148"/>
  <c r="K148"/>
  <c r="J148"/>
  <c r="I148"/>
  <c r="H148"/>
  <c r="G148"/>
  <c r="F148"/>
  <c r="E148"/>
  <c r="D148"/>
  <c r="C148"/>
  <c r="N97"/>
  <c r="M97"/>
  <c r="L97"/>
  <c r="K97"/>
  <c r="J97"/>
  <c r="I97"/>
  <c r="H97"/>
  <c r="G97"/>
  <c r="F97"/>
  <c r="E97"/>
  <c r="D97"/>
  <c r="C97"/>
  <c r="N85"/>
  <c r="M85"/>
  <c r="L85"/>
  <c r="K85"/>
  <c r="J85"/>
  <c r="I85"/>
  <c r="H85"/>
  <c r="G85"/>
  <c r="F85"/>
  <c r="E85"/>
  <c r="D85"/>
  <c r="C85"/>
  <c r="N77"/>
  <c r="M77"/>
  <c r="L77"/>
  <c r="K77"/>
  <c r="J77"/>
  <c r="I77"/>
  <c r="H77"/>
  <c r="G77"/>
  <c r="F77"/>
  <c r="E77"/>
  <c r="D77"/>
  <c r="C77"/>
  <c r="D30"/>
  <c r="E30"/>
  <c r="F30"/>
  <c r="G30"/>
  <c r="H30"/>
  <c r="I30"/>
  <c r="J30"/>
  <c r="K30"/>
  <c r="L30"/>
  <c r="M30"/>
  <c r="N30"/>
  <c r="C30"/>
  <c r="D26"/>
  <c r="E26"/>
  <c r="F26"/>
  <c r="G26"/>
  <c r="H26"/>
  <c r="I26"/>
  <c r="J26"/>
  <c r="K26"/>
  <c r="L26"/>
  <c r="M26"/>
  <c r="N26"/>
  <c r="C26"/>
  <c r="D18"/>
  <c r="E18"/>
  <c r="F18"/>
  <c r="G18"/>
  <c r="H18"/>
  <c r="I18"/>
  <c r="J18"/>
  <c r="K18"/>
  <c r="L18"/>
  <c r="M18"/>
  <c r="N18"/>
  <c r="C18"/>
  <c r="D14"/>
  <c r="E14"/>
  <c r="F14"/>
  <c r="G14"/>
  <c r="H14"/>
  <c r="I14"/>
  <c r="J14"/>
  <c r="K14"/>
  <c r="L14"/>
  <c r="M14"/>
  <c r="N14"/>
  <c r="C14"/>
  <c r="D10"/>
  <c r="E10"/>
  <c r="F10"/>
  <c r="G10"/>
  <c r="H10"/>
  <c r="I10"/>
  <c r="J10"/>
  <c r="K10"/>
  <c r="L10"/>
  <c r="M10"/>
  <c r="N10"/>
  <c r="C10"/>
  <c r="O129" i="19"/>
  <c r="O128"/>
  <c r="C130"/>
  <c r="O125"/>
  <c r="O124"/>
  <c r="D126"/>
  <c r="E126"/>
  <c r="F126"/>
  <c r="G126"/>
  <c r="H126"/>
  <c r="I126"/>
  <c r="J126"/>
  <c r="K126"/>
  <c r="L126"/>
  <c r="M126"/>
  <c r="N126"/>
  <c r="C126"/>
  <c r="D64"/>
  <c r="E64"/>
  <c r="F64"/>
  <c r="G64"/>
  <c r="H64"/>
  <c r="I64"/>
  <c r="J64"/>
  <c r="K64"/>
  <c r="L64"/>
  <c r="M64"/>
  <c r="N64"/>
  <c r="C64"/>
  <c r="O63"/>
  <c r="O62"/>
  <c r="C56"/>
  <c r="O55"/>
  <c r="O54"/>
  <c r="D52"/>
  <c r="E52"/>
  <c r="F52"/>
  <c r="G52"/>
  <c r="H52"/>
  <c r="I52"/>
  <c r="J52"/>
  <c r="K52"/>
  <c r="L52"/>
  <c r="M52"/>
  <c r="N52"/>
  <c r="C52"/>
  <c r="O51"/>
  <c r="O50"/>
  <c r="O15"/>
  <c r="O14"/>
  <c r="D16"/>
  <c r="E16"/>
  <c r="F16"/>
  <c r="G16"/>
  <c r="H16"/>
  <c r="I16"/>
  <c r="J16"/>
  <c r="K16"/>
  <c r="L16"/>
  <c r="M16"/>
  <c r="N16"/>
  <c r="C16"/>
  <c r="O11"/>
  <c r="O10"/>
  <c r="D12"/>
  <c r="E12"/>
  <c r="F12"/>
  <c r="G12"/>
  <c r="H12"/>
  <c r="I12"/>
  <c r="J12"/>
  <c r="K12"/>
  <c r="L12"/>
  <c r="M12"/>
  <c r="N12"/>
  <c r="C12"/>
  <c r="O7"/>
  <c r="O6"/>
  <c r="C8"/>
  <c r="W918" i="12"/>
  <c r="W1355"/>
  <c r="O8" i="19" l="1"/>
  <c r="O130"/>
  <c r="O56"/>
  <c r="G1321" i="12"/>
  <c r="W1321" s="1"/>
  <c r="G1316"/>
  <c r="W1316" s="1"/>
  <c r="W1257"/>
  <c r="W1246"/>
  <c r="W1229"/>
  <c r="W1222"/>
  <c r="W1218"/>
  <c r="W1172"/>
  <c r="W1145"/>
  <c r="W1080"/>
  <c r="W1066"/>
  <c r="W1057"/>
  <c r="W988"/>
  <c r="W951"/>
  <c r="W956"/>
  <c r="W912"/>
  <c r="W904"/>
  <c r="W896"/>
  <c r="W888"/>
  <c r="W845"/>
  <c r="W875"/>
  <c r="W868"/>
  <c r="W827"/>
  <c r="W831"/>
  <c r="W816"/>
  <c r="W808"/>
  <c r="W695"/>
  <c r="W795"/>
  <c r="W788"/>
  <c r="W780"/>
  <c r="W774"/>
  <c r="G1292"/>
  <c r="W1292" s="1"/>
  <c r="G1318"/>
  <c r="W1318" s="1"/>
  <c r="W1276"/>
  <c r="W1262"/>
  <c r="W944"/>
  <c r="W936"/>
  <c r="W928"/>
  <c r="W920"/>
  <c r="W770"/>
  <c r="W764"/>
  <c r="W758"/>
  <c r="W754"/>
  <c r="W728"/>
  <c r="W1128"/>
  <c r="W1076"/>
  <c r="W1016"/>
  <c r="W962"/>
  <c r="W977"/>
  <c r="W1264"/>
  <c r="W1090"/>
  <c r="W1033"/>
  <c r="G1294"/>
  <c r="W1294" s="1"/>
  <c r="G1326"/>
  <c r="W1326" s="1"/>
  <c r="G1323"/>
  <c r="W1323" s="1"/>
  <c r="W1282"/>
  <c r="G1303"/>
  <c r="W1303" s="1"/>
  <c r="W1281"/>
  <c r="W940"/>
  <c r="W932"/>
  <c r="W924"/>
  <c r="W755"/>
  <c r="W750"/>
  <c r="W711"/>
  <c r="W746"/>
  <c r="W659"/>
  <c r="W743"/>
  <c r="W665"/>
  <c r="W662"/>
  <c r="W692"/>
  <c r="W633"/>
  <c r="W641"/>
  <c r="W637"/>
  <c r="W627"/>
  <c r="W622"/>
  <c r="W556"/>
  <c r="W573"/>
  <c r="W609"/>
  <c r="W607"/>
  <c r="W603"/>
  <c r="W572"/>
  <c r="W574"/>
  <c r="W596"/>
  <c r="W548"/>
  <c r="W577"/>
  <c r="W558"/>
  <c r="W566"/>
  <c r="W1114"/>
  <c r="W1082"/>
  <c r="W1069"/>
  <c r="W1058"/>
  <c r="W1018"/>
  <c r="W992"/>
  <c r="W959"/>
  <c r="W955"/>
  <c r="W979"/>
  <c r="W916"/>
  <c r="W908"/>
  <c r="W900"/>
  <c r="W892"/>
  <c r="W885"/>
  <c r="W878"/>
  <c r="W871"/>
  <c r="W832"/>
  <c r="W858"/>
  <c r="W830"/>
  <c r="W679"/>
  <c r="W812"/>
  <c r="W804"/>
  <c r="W798"/>
  <c r="W792"/>
  <c r="W784"/>
  <c r="W678"/>
  <c r="W720"/>
  <c r="W765"/>
  <c r="W715"/>
  <c r="O16" i="19"/>
  <c r="O52"/>
  <c r="O12"/>
  <c r="O64"/>
  <c r="O126"/>
  <c r="W612" i="12"/>
  <c r="W610"/>
  <c r="W606"/>
  <c r="W604"/>
  <c r="W600"/>
  <c r="W576"/>
  <c r="W586"/>
  <c r="W559"/>
  <c r="W561"/>
  <c r="W550"/>
  <c r="W589"/>
  <c r="W588"/>
  <c r="W439"/>
  <c r="W436"/>
  <c r="W432"/>
  <c r="W431"/>
  <c r="W428"/>
  <c r="W424"/>
  <c r="W423"/>
  <c r="W420"/>
  <c r="W417"/>
  <c r="W416"/>
  <c r="W413"/>
  <c r="W409"/>
  <c r="W408"/>
  <c r="W405"/>
  <c r="W362"/>
  <c r="W401"/>
  <c r="W370"/>
  <c r="W371"/>
  <c r="W399"/>
  <c r="W393"/>
  <c r="W346"/>
  <c r="W345"/>
  <c r="W329"/>
  <c r="W305"/>
  <c r="W316"/>
  <c r="W304"/>
  <c r="W315"/>
  <c r="W303"/>
  <c r="W263"/>
  <c r="W293"/>
  <c r="W290"/>
  <c r="W282"/>
  <c r="W271"/>
  <c r="W266"/>
  <c r="W275"/>
  <c r="W264"/>
  <c r="W262"/>
  <c r="W256"/>
  <c r="W255"/>
  <c r="W252"/>
  <c r="W249"/>
  <c r="W248"/>
  <c r="W245"/>
  <c r="W242"/>
  <c r="W240"/>
  <c r="W225"/>
  <c r="W224"/>
  <c r="W1255"/>
  <c r="W1250"/>
  <c r="W1245"/>
  <c r="W1235"/>
  <c r="W1194"/>
  <c r="W1183"/>
  <c r="W1209"/>
  <c r="W1205"/>
  <c r="W1206"/>
  <c r="W1200"/>
  <c r="W1170"/>
  <c r="W1156"/>
  <c r="W1143"/>
  <c r="W1123"/>
  <c r="W1130"/>
  <c r="W1126"/>
  <c r="W1110"/>
  <c r="W1072"/>
  <c r="W1060"/>
  <c r="W1012"/>
  <c r="W954"/>
  <c r="W394"/>
  <c r="W383"/>
  <c r="W438"/>
  <c r="W434"/>
  <c r="W430"/>
  <c r="W426"/>
  <c r="W422"/>
  <c r="W385"/>
  <c r="W415"/>
  <c r="W411"/>
  <c r="W407"/>
  <c r="W403"/>
  <c r="W400"/>
  <c r="W395"/>
  <c r="W398"/>
  <c r="W377"/>
  <c r="W339"/>
  <c r="W328"/>
  <c r="W334"/>
  <c r="W314"/>
  <c r="W312"/>
  <c r="W295"/>
  <c r="W292"/>
  <c r="W278"/>
  <c r="W288"/>
  <c r="W287"/>
  <c r="W284"/>
  <c r="W254"/>
  <c r="W236"/>
  <c r="W247"/>
  <c r="W243"/>
  <c r="W241"/>
  <c r="W237"/>
  <c r="W1251"/>
  <c r="W1236"/>
  <c r="W1223"/>
  <c r="W1219"/>
  <c r="W1184"/>
  <c r="W1146"/>
  <c r="W1147"/>
  <c r="W1118"/>
  <c r="W1086"/>
  <c r="W996"/>
  <c r="W1275"/>
  <c r="W1254"/>
  <c r="W1249"/>
  <c r="W1231"/>
  <c r="W1195"/>
  <c r="W1208"/>
  <c r="W1204"/>
  <c r="W1190"/>
  <c r="W1213"/>
  <c r="W1167"/>
  <c r="W1168"/>
  <c r="W1157"/>
  <c r="W1155"/>
  <c r="W1154"/>
  <c r="W1129"/>
  <c r="W1133"/>
  <c r="W583"/>
  <c r="W611"/>
  <c r="W553"/>
  <c r="W605"/>
  <c r="W602"/>
  <c r="W599"/>
  <c r="W597"/>
  <c r="W595"/>
  <c r="W569"/>
  <c r="W547"/>
  <c r="W567"/>
  <c r="W571"/>
  <c r="W437"/>
  <c r="W429"/>
  <c r="W421"/>
  <c r="W414"/>
  <c r="W406"/>
  <c r="W387"/>
  <c r="W391"/>
  <c r="W330"/>
  <c r="W321"/>
  <c r="W291"/>
  <c r="W267"/>
  <c r="W272"/>
  <c r="W253"/>
  <c r="W246"/>
  <c r="W235"/>
  <c r="W1263"/>
  <c r="W1261"/>
  <c r="W1244"/>
  <c r="W1237"/>
  <c r="W1215"/>
  <c r="W1221"/>
  <c r="W1220"/>
  <c r="W1217"/>
  <c r="W1216"/>
  <c r="W1169"/>
  <c r="W1166"/>
  <c r="W1152"/>
  <c r="W1149"/>
  <c r="W1142"/>
  <c r="W1139"/>
  <c r="W1135"/>
  <c r="W1134"/>
  <c r="W1132"/>
  <c r="W1124"/>
  <c r="W1106"/>
  <c r="W1116"/>
  <c r="W1103"/>
  <c r="G1315"/>
  <c r="W1315" s="1"/>
  <c r="W1131"/>
  <c r="W1119"/>
  <c r="W1117"/>
  <c r="W1112"/>
  <c r="W1104"/>
  <c r="W1093"/>
  <c r="W1088"/>
  <c r="W1087"/>
  <c r="W1085"/>
  <c r="W1081"/>
  <c r="W1056"/>
  <c r="W1079"/>
  <c r="W1074"/>
  <c r="W1073"/>
  <c r="W1038"/>
  <c r="W1067"/>
  <c r="W1019"/>
  <c r="W1065"/>
  <c r="W1061"/>
  <c r="W1032"/>
  <c r="W1040"/>
  <c r="W1052"/>
  <c r="W1054"/>
  <c r="W1025"/>
  <c r="W1011"/>
  <c r="W1009"/>
  <c r="W1014"/>
  <c r="W976"/>
  <c r="W966"/>
  <c r="W998"/>
  <c r="W997"/>
  <c r="W995"/>
  <c r="W990"/>
  <c r="W989"/>
  <c r="W987"/>
  <c r="W983"/>
  <c r="W957"/>
  <c r="W978"/>
  <c r="W980"/>
  <c r="W967"/>
  <c r="W965"/>
  <c r="W953"/>
  <c r="W975"/>
  <c r="W949"/>
  <c r="W824"/>
  <c r="W862"/>
  <c r="W942"/>
  <c r="W941"/>
  <c r="W939"/>
  <c r="W934"/>
  <c r="W933"/>
  <c r="W931"/>
  <c r="W926"/>
  <c r="W925"/>
  <c r="W923"/>
  <c r="W914"/>
  <c r="W913"/>
  <c r="W911"/>
  <c r="W906"/>
  <c r="W905"/>
  <c r="W903"/>
  <c r="W898"/>
  <c r="W897"/>
  <c r="W895"/>
  <c r="W890"/>
  <c r="W889"/>
  <c r="W887"/>
  <c r="W883"/>
  <c r="W882"/>
  <c r="W881"/>
  <c r="W876"/>
  <c r="W834"/>
  <c r="W874"/>
  <c r="W861"/>
  <c r="W869"/>
  <c r="W853"/>
  <c r="W837"/>
  <c r="W838"/>
  <c r="W840"/>
  <c r="W851"/>
  <c r="W856"/>
  <c r="W828"/>
  <c r="W865"/>
  <c r="W818"/>
  <c r="W817"/>
  <c r="W815"/>
  <c r="W810"/>
  <c r="W809"/>
  <c r="W807"/>
  <c r="W802"/>
  <c r="W801"/>
  <c r="W800"/>
  <c r="W730"/>
  <c r="W796"/>
  <c r="W794"/>
  <c r="W790"/>
  <c r="W789"/>
  <c r="W787"/>
  <c r="W782"/>
  <c r="W781"/>
  <c r="W779"/>
  <c r="W775"/>
  <c r="W684"/>
  <c r="W717"/>
  <c r="W768"/>
  <c r="W763"/>
  <c r="W703"/>
  <c r="W749"/>
  <c r="W593"/>
  <c r="W613"/>
  <c r="W608"/>
  <c r="W557"/>
  <c r="W590"/>
  <c r="W601"/>
  <c r="W598"/>
  <c r="W587"/>
  <c r="W594"/>
  <c r="W575"/>
  <c r="W546"/>
  <c r="W549"/>
  <c r="W396"/>
  <c r="W1115"/>
  <c r="W1113"/>
  <c r="W1092"/>
  <c r="W1091"/>
  <c r="W1089"/>
  <c r="W1084"/>
  <c r="W1083"/>
  <c r="W1055"/>
  <c r="W1078"/>
  <c r="W1077"/>
  <c r="W1075"/>
  <c r="W1071"/>
  <c r="W1070"/>
  <c r="W1068"/>
  <c r="W1064"/>
  <c r="W1063"/>
  <c r="W1062"/>
  <c r="W1059"/>
  <c r="W1029"/>
  <c r="W1039"/>
  <c r="W1010"/>
  <c r="W1037"/>
  <c r="W1044"/>
  <c r="W1008"/>
  <c r="W1007"/>
  <c r="W1030"/>
  <c r="W1001"/>
  <c r="W1000"/>
  <c r="W999"/>
  <c r="W994"/>
  <c r="W993"/>
  <c r="W991"/>
  <c r="W986"/>
  <c r="W985"/>
  <c r="W984"/>
  <c r="W971"/>
  <c r="W982"/>
  <c r="W981"/>
  <c r="W963"/>
  <c r="W960"/>
  <c r="W952"/>
  <c r="W970"/>
  <c r="W974"/>
  <c r="W943"/>
  <c r="W938"/>
  <c r="W937"/>
  <c r="W935"/>
  <c r="W930"/>
  <c r="W929"/>
  <c r="W927"/>
  <c r="W922"/>
  <c r="W921"/>
  <c r="W919"/>
  <c r="W917"/>
  <c r="W915"/>
  <c r="W910"/>
  <c r="W909"/>
  <c r="W907"/>
  <c r="W902"/>
  <c r="W901"/>
  <c r="W899"/>
  <c r="W894"/>
  <c r="W893"/>
  <c r="W891"/>
  <c r="W835"/>
  <c r="W886"/>
  <c r="W884"/>
  <c r="W880"/>
  <c r="W879"/>
  <c r="W877"/>
  <c r="W873"/>
  <c r="W872"/>
  <c r="W870"/>
  <c r="W867"/>
  <c r="W866"/>
  <c r="W849"/>
  <c r="W833"/>
  <c r="W839"/>
  <c r="W826"/>
  <c r="W836"/>
  <c r="W843"/>
  <c r="W700"/>
  <c r="W674"/>
  <c r="W819"/>
  <c r="W814"/>
  <c r="W813"/>
  <c r="W811"/>
  <c r="W806"/>
  <c r="W805"/>
  <c r="W803"/>
  <c r="W664"/>
  <c r="W799"/>
  <c r="W797"/>
  <c r="W793"/>
  <c r="W668"/>
  <c r="W791"/>
  <c r="W786"/>
  <c r="W785"/>
  <c r="W783"/>
  <c r="W778"/>
  <c r="W777"/>
  <c r="W776"/>
  <c r="W773"/>
  <c r="W772"/>
  <c r="W769"/>
  <c r="W696"/>
  <c r="W766"/>
  <c r="W671"/>
  <c r="W762"/>
  <c r="W761"/>
  <c r="W722"/>
  <c r="W759"/>
  <c r="W757"/>
  <c r="W753"/>
  <c r="W729"/>
  <c r="W397"/>
  <c r="W760"/>
  <c r="W435"/>
  <c r="W433"/>
  <c r="W427"/>
  <c r="W425"/>
  <c r="W419"/>
  <c r="W418"/>
  <c r="W412"/>
  <c r="W410"/>
  <c r="W404"/>
  <c r="W402"/>
  <c r="W366"/>
  <c r="W384"/>
  <c r="W355"/>
  <c r="W356"/>
  <c r="W333"/>
  <c r="W337"/>
  <c r="W311"/>
  <c r="W319"/>
  <c r="W296"/>
  <c r="W294"/>
  <c r="W289"/>
  <c r="W270"/>
  <c r="W281"/>
  <c r="W268"/>
  <c r="W279"/>
  <c r="W251"/>
  <c r="W250"/>
  <c r="W244"/>
  <c r="W228"/>
  <c r="W226"/>
  <c r="W239"/>
  <c r="W1280"/>
  <c r="G1327"/>
  <c r="W1327" s="1"/>
  <c r="G1325"/>
  <c r="W1325" s="1"/>
  <c r="G1324"/>
  <c r="W1324" s="1"/>
  <c r="G1322"/>
  <c r="W1322" s="1"/>
  <c r="G1320"/>
  <c r="W1320" s="1"/>
  <c r="G1319"/>
  <c r="W1319" s="1"/>
  <c r="G1314"/>
  <c r="W1314" s="1"/>
  <c r="G1317"/>
  <c r="W1317" s="1"/>
  <c r="G1286"/>
  <c r="W1286" s="1"/>
  <c r="G1296"/>
  <c r="W1296" s="1"/>
  <c r="W1279"/>
  <c r="G1304"/>
  <c r="W1304" s="1"/>
  <c r="G1300"/>
  <c r="W1300" s="1"/>
  <c r="W767"/>
  <c r="W658"/>
  <c r="W648"/>
  <c r="W736"/>
  <c r="W677"/>
  <c r="W751"/>
  <c r="W697"/>
  <c r="W747"/>
  <c r="W739"/>
  <c r="W741"/>
  <c r="W651"/>
  <c r="W642"/>
  <c r="W635"/>
  <c r="W745"/>
  <c r="W744"/>
  <c r="W685"/>
  <c r="W660"/>
  <c r="W742"/>
  <c r="W640"/>
  <c r="W638"/>
  <c r="W624"/>
  <c r="W621"/>
  <c r="W771"/>
  <c r="W740"/>
  <c r="W690"/>
  <c r="W702"/>
  <c r="W734"/>
  <c r="W687"/>
  <c r="W639"/>
  <c r="W620"/>
  <c r="W756"/>
  <c r="W663"/>
  <c r="W752"/>
  <c r="W748"/>
  <c r="W694"/>
  <c r="W701"/>
  <c r="W733"/>
  <c r="W675"/>
  <c r="W688"/>
  <c r="W707"/>
  <c r="W680"/>
  <c r="W629"/>
  <c r="W636"/>
  <c r="W634"/>
  <c r="W619"/>
  <c r="N95" i="7"/>
  <c r="N96"/>
  <c r="N113"/>
  <c r="N114"/>
  <c r="N192"/>
  <c r="N193"/>
  <c r="I11" i="13" l="1"/>
  <c r="G11"/>
  <c r="B282" i="7" l="1"/>
  <c r="B296"/>
  <c r="N273"/>
  <c r="M273"/>
  <c r="L273"/>
  <c r="K273"/>
  <c r="J273"/>
  <c r="I273"/>
  <c r="H273"/>
  <c r="G273"/>
  <c r="F273"/>
  <c r="E273"/>
  <c r="D273"/>
  <c r="C273"/>
  <c r="N272"/>
  <c r="M272"/>
  <c r="L272"/>
  <c r="L275" s="1"/>
  <c r="K272"/>
  <c r="J272"/>
  <c r="I272"/>
  <c r="H272"/>
  <c r="G272"/>
  <c r="F272"/>
  <c r="E272"/>
  <c r="D272"/>
  <c r="D275" s="1"/>
  <c r="C272"/>
  <c r="N271"/>
  <c r="M271"/>
  <c r="L271"/>
  <c r="K271"/>
  <c r="J271"/>
  <c r="I271"/>
  <c r="H271"/>
  <c r="G271"/>
  <c r="F271"/>
  <c r="E271"/>
  <c r="D271"/>
  <c r="C271"/>
  <c r="O269"/>
  <c r="O268"/>
  <c r="N267"/>
  <c r="M267"/>
  <c r="L267"/>
  <c r="K267"/>
  <c r="J267"/>
  <c r="I267"/>
  <c r="H267"/>
  <c r="G267"/>
  <c r="F267"/>
  <c r="E267"/>
  <c r="D267"/>
  <c r="C267"/>
  <c r="O265"/>
  <c r="O264"/>
  <c r="N263"/>
  <c r="M263"/>
  <c r="L263"/>
  <c r="K263"/>
  <c r="J263"/>
  <c r="I263"/>
  <c r="H263"/>
  <c r="G263"/>
  <c r="F263"/>
  <c r="E263"/>
  <c r="D263"/>
  <c r="C263"/>
  <c r="O261"/>
  <c r="O260"/>
  <c r="N255"/>
  <c r="M255"/>
  <c r="L255"/>
  <c r="K255"/>
  <c r="J255"/>
  <c r="I255"/>
  <c r="H255"/>
  <c r="G255"/>
  <c r="F255"/>
  <c r="E255"/>
  <c r="D255"/>
  <c r="C255"/>
  <c r="N254"/>
  <c r="M254"/>
  <c r="L254"/>
  <c r="K254"/>
  <c r="J254"/>
  <c r="I254"/>
  <c r="H254"/>
  <c r="G254"/>
  <c r="F254"/>
  <c r="E254"/>
  <c r="D254"/>
  <c r="C254"/>
  <c r="N253"/>
  <c r="M253"/>
  <c r="L253"/>
  <c r="K253"/>
  <c r="J253"/>
  <c r="I253"/>
  <c r="H253"/>
  <c r="G253"/>
  <c r="F253"/>
  <c r="E253"/>
  <c r="D253"/>
  <c r="C253"/>
  <c r="O251"/>
  <c r="O250"/>
  <c r="N249"/>
  <c r="M249"/>
  <c r="L249"/>
  <c r="K249"/>
  <c r="J249"/>
  <c r="I249"/>
  <c r="H249"/>
  <c r="G249"/>
  <c r="F249"/>
  <c r="E249"/>
  <c r="D249"/>
  <c r="C249"/>
  <c r="O247"/>
  <c r="O246"/>
  <c r="N245"/>
  <c r="M245"/>
  <c r="L245"/>
  <c r="K245"/>
  <c r="J245"/>
  <c r="I245"/>
  <c r="H245"/>
  <c r="G245"/>
  <c r="F245"/>
  <c r="E245"/>
  <c r="D245"/>
  <c r="C245"/>
  <c r="O243"/>
  <c r="O242"/>
  <c r="B202"/>
  <c r="B216"/>
  <c r="B60"/>
  <c r="B137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N191"/>
  <c r="M191"/>
  <c r="L191"/>
  <c r="K191"/>
  <c r="J191"/>
  <c r="I191"/>
  <c r="H191"/>
  <c r="G191"/>
  <c r="F191"/>
  <c r="E191"/>
  <c r="D191"/>
  <c r="C191"/>
  <c r="O189"/>
  <c r="O188"/>
  <c r="N187"/>
  <c r="M187"/>
  <c r="L187"/>
  <c r="K187"/>
  <c r="J187"/>
  <c r="I187"/>
  <c r="H187"/>
  <c r="G187"/>
  <c r="F187"/>
  <c r="E187"/>
  <c r="C187"/>
  <c r="O185"/>
  <c r="O184"/>
  <c r="N183"/>
  <c r="M183"/>
  <c r="L183"/>
  <c r="K183"/>
  <c r="J183"/>
  <c r="I183"/>
  <c r="H183"/>
  <c r="G183"/>
  <c r="F183"/>
  <c r="E183"/>
  <c r="D183"/>
  <c r="C183"/>
  <c r="O181"/>
  <c r="O180"/>
  <c r="N175"/>
  <c r="M175"/>
  <c r="L175"/>
  <c r="K175"/>
  <c r="J175"/>
  <c r="I175"/>
  <c r="H175"/>
  <c r="G175"/>
  <c r="F175"/>
  <c r="E175"/>
  <c r="D175"/>
  <c r="C175"/>
  <c r="N174"/>
  <c r="M174"/>
  <c r="L174"/>
  <c r="K174"/>
  <c r="J174"/>
  <c r="I174"/>
  <c r="H174"/>
  <c r="G174"/>
  <c r="F174"/>
  <c r="E174"/>
  <c r="E177" s="1"/>
  <c r="D174"/>
  <c r="C174"/>
  <c r="N173"/>
  <c r="M173"/>
  <c r="L173"/>
  <c r="K173"/>
  <c r="J173"/>
  <c r="I173"/>
  <c r="H173"/>
  <c r="G173"/>
  <c r="F173"/>
  <c r="E173"/>
  <c r="D173"/>
  <c r="C173"/>
  <c r="O171"/>
  <c r="O170"/>
  <c r="N169"/>
  <c r="M169"/>
  <c r="L169"/>
  <c r="K169"/>
  <c r="J169"/>
  <c r="I169"/>
  <c r="H169"/>
  <c r="G169"/>
  <c r="F169"/>
  <c r="E169"/>
  <c r="D169"/>
  <c r="C169"/>
  <c r="O167"/>
  <c r="O166"/>
  <c r="N165"/>
  <c r="M165"/>
  <c r="L165"/>
  <c r="K165"/>
  <c r="J165"/>
  <c r="I165"/>
  <c r="H165"/>
  <c r="G165"/>
  <c r="F165"/>
  <c r="E165"/>
  <c r="D165"/>
  <c r="C165"/>
  <c r="O163"/>
  <c r="O162"/>
  <c r="B123"/>
  <c r="M114"/>
  <c r="L114"/>
  <c r="K114"/>
  <c r="J114"/>
  <c r="I114"/>
  <c r="H114"/>
  <c r="G114"/>
  <c r="F114"/>
  <c r="E114"/>
  <c r="D114"/>
  <c r="C114"/>
  <c r="M113"/>
  <c r="L113"/>
  <c r="K113"/>
  <c r="J113"/>
  <c r="I113"/>
  <c r="H113"/>
  <c r="G113"/>
  <c r="F113"/>
  <c r="E113"/>
  <c r="D113"/>
  <c r="C113"/>
  <c r="N112"/>
  <c r="M112"/>
  <c r="L112"/>
  <c r="K112"/>
  <c r="J112"/>
  <c r="I112"/>
  <c r="H112"/>
  <c r="G112"/>
  <c r="F112"/>
  <c r="E112"/>
  <c r="D112"/>
  <c r="C112"/>
  <c r="O110"/>
  <c r="O109"/>
  <c r="N108"/>
  <c r="M108"/>
  <c r="L108"/>
  <c r="K108"/>
  <c r="J108"/>
  <c r="I108"/>
  <c r="H108"/>
  <c r="G108"/>
  <c r="F108"/>
  <c r="E108"/>
  <c r="D108"/>
  <c r="C108"/>
  <c r="O106"/>
  <c r="O105"/>
  <c r="N104"/>
  <c r="M104"/>
  <c r="L104"/>
  <c r="K104"/>
  <c r="J104"/>
  <c r="I104"/>
  <c r="H104"/>
  <c r="G104"/>
  <c r="F104"/>
  <c r="E104"/>
  <c r="D104"/>
  <c r="C104"/>
  <c r="O102"/>
  <c r="O101"/>
  <c r="M96"/>
  <c r="L96"/>
  <c r="K96"/>
  <c r="J96"/>
  <c r="I96"/>
  <c r="H96"/>
  <c r="G96"/>
  <c r="F96"/>
  <c r="E96"/>
  <c r="D96"/>
  <c r="C96"/>
  <c r="M95"/>
  <c r="L95"/>
  <c r="K95"/>
  <c r="J95"/>
  <c r="I95"/>
  <c r="H95"/>
  <c r="G95"/>
  <c r="F95"/>
  <c r="E95"/>
  <c r="D95"/>
  <c r="C95"/>
  <c r="N94"/>
  <c r="M94"/>
  <c r="L94"/>
  <c r="K94"/>
  <c r="J94"/>
  <c r="I94"/>
  <c r="H94"/>
  <c r="G94"/>
  <c r="F94"/>
  <c r="E94"/>
  <c r="D94"/>
  <c r="C94"/>
  <c r="N93"/>
  <c r="M93"/>
  <c r="L93"/>
  <c r="K93"/>
  <c r="J93"/>
  <c r="I93"/>
  <c r="H93"/>
  <c r="G93"/>
  <c r="F93"/>
  <c r="E93"/>
  <c r="D93"/>
  <c r="O92"/>
  <c r="O91"/>
  <c r="N90"/>
  <c r="M90"/>
  <c r="L90"/>
  <c r="K90"/>
  <c r="J90"/>
  <c r="I90"/>
  <c r="H90"/>
  <c r="G90"/>
  <c r="F90"/>
  <c r="E90"/>
  <c r="D90"/>
  <c r="C90"/>
  <c r="O88"/>
  <c r="O87"/>
  <c r="N86"/>
  <c r="M86"/>
  <c r="L86"/>
  <c r="K86"/>
  <c r="J86"/>
  <c r="I86"/>
  <c r="H86"/>
  <c r="G86"/>
  <c r="F86"/>
  <c r="E86"/>
  <c r="D86"/>
  <c r="C86"/>
  <c r="O84"/>
  <c r="O83"/>
  <c r="O33"/>
  <c r="O32"/>
  <c r="O29"/>
  <c r="O28"/>
  <c r="D36"/>
  <c r="E36"/>
  <c r="F36"/>
  <c r="G36"/>
  <c r="H36"/>
  <c r="I36"/>
  <c r="J36"/>
  <c r="K36"/>
  <c r="L36"/>
  <c r="M36"/>
  <c r="N36"/>
  <c r="D37"/>
  <c r="E37"/>
  <c r="F37"/>
  <c r="G37"/>
  <c r="H37"/>
  <c r="I37"/>
  <c r="J37"/>
  <c r="K37"/>
  <c r="L37"/>
  <c r="M37"/>
  <c r="N37"/>
  <c r="C37"/>
  <c r="C36"/>
  <c r="O25"/>
  <c r="O24"/>
  <c r="D35"/>
  <c r="E35"/>
  <c r="F35"/>
  <c r="G35"/>
  <c r="H35"/>
  <c r="I35"/>
  <c r="J35"/>
  <c r="K35"/>
  <c r="L35"/>
  <c r="N35"/>
  <c r="D27"/>
  <c r="E27"/>
  <c r="F27"/>
  <c r="G27"/>
  <c r="H27"/>
  <c r="I27"/>
  <c r="J27"/>
  <c r="K27"/>
  <c r="L27"/>
  <c r="M27"/>
  <c r="N27"/>
  <c r="D31"/>
  <c r="E31"/>
  <c r="F31"/>
  <c r="G31"/>
  <c r="H31"/>
  <c r="I31"/>
  <c r="J31"/>
  <c r="K31"/>
  <c r="L31"/>
  <c r="M31"/>
  <c r="N31"/>
  <c r="C35"/>
  <c r="C31"/>
  <c r="C27"/>
  <c r="O15"/>
  <c r="O14"/>
  <c r="O11"/>
  <c r="O10"/>
  <c r="D17"/>
  <c r="E17"/>
  <c r="F17"/>
  <c r="G17"/>
  <c r="H17"/>
  <c r="I17"/>
  <c r="J17"/>
  <c r="K17"/>
  <c r="L17"/>
  <c r="M17"/>
  <c r="N17"/>
  <c r="C17"/>
  <c r="D13"/>
  <c r="E13"/>
  <c r="F13"/>
  <c r="G13"/>
  <c r="H13"/>
  <c r="I13"/>
  <c r="J13"/>
  <c r="K13"/>
  <c r="L13"/>
  <c r="M13"/>
  <c r="N13"/>
  <c r="D9"/>
  <c r="E9"/>
  <c r="F9"/>
  <c r="G9"/>
  <c r="H9"/>
  <c r="I9"/>
  <c r="J9"/>
  <c r="K9"/>
  <c r="L9"/>
  <c r="M9"/>
  <c r="N9"/>
  <c r="C13"/>
  <c r="M177" l="1"/>
  <c r="H257"/>
  <c r="H275"/>
  <c r="I177"/>
  <c r="D257"/>
  <c r="L257"/>
  <c r="E98"/>
  <c r="I98"/>
  <c r="M98"/>
  <c r="E116"/>
  <c r="I116"/>
  <c r="M116"/>
  <c r="M195"/>
  <c r="I195"/>
  <c r="E195"/>
  <c r="O245"/>
  <c r="O253"/>
  <c r="E275"/>
  <c r="E257"/>
  <c r="I257"/>
  <c r="O266"/>
  <c r="F274"/>
  <c r="J274"/>
  <c r="N274"/>
  <c r="M257"/>
  <c r="O270"/>
  <c r="I275"/>
  <c r="M275"/>
  <c r="D256"/>
  <c r="H256"/>
  <c r="L256"/>
  <c r="O249"/>
  <c r="C256"/>
  <c r="K256"/>
  <c r="C274"/>
  <c r="G274"/>
  <c r="K274"/>
  <c r="O272"/>
  <c r="C275"/>
  <c r="K275"/>
  <c r="O248"/>
  <c r="C257"/>
  <c r="K257"/>
  <c r="O263"/>
  <c r="O271"/>
  <c r="F275"/>
  <c r="J275"/>
  <c r="N275"/>
  <c r="F256"/>
  <c r="J256"/>
  <c r="N256"/>
  <c r="F257"/>
  <c r="J257"/>
  <c r="N257"/>
  <c r="E274"/>
  <c r="I274"/>
  <c r="M274"/>
  <c r="O244"/>
  <c r="E256"/>
  <c r="I256"/>
  <c r="M256"/>
  <c r="O252"/>
  <c r="D274"/>
  <c r="H274"/>
  <c r="L274"/>
  <c r="O267"/>
  <c r="O262"/>
  <c r="G275"/>
  <c r="O255"/>
  <c r="O273"/>
  <c r="G257"/>
  <c r="O254"/>
  <c r="G256"/>
  <c r="J195"/>
  <c r="O111"/>
  <c r="O168"/>
  <c r="O182"/>
  <c r="O186"/>
  <c r="O86"/>
  <c r="F97"/>
  <c r="J97"/>
  <c r="N97"/>
  <c r="O94"/>
  <c r="F177"/>
  <c r="J177"/>
  <c r="N177"/>
  <c r="N195"/>
  <c r="O164"/>
  <c r="C194"/>
  <c r="G194"/>
  <c r="K194"/>
  <c r="O190"/>
  <c r="F176"/>
  <c r="J176"/>
  <c r="N176"/>
  <c r="O172"/>
  <c r="F194"/>
  <c r="J194"/>
  <c r="N194"/>
  <c r="F195"/>
  <c r="O183"/>
  <c r="O165"/>
  <c r="C176"/>
  <c r="K176"/>
  <c r="D177"/>
  <c r="H177"/>
  <c r="L177"/>
  <c r="D195"/>
  <c r="H195"/>
  <c r="L195"/>
  <c r="J98"/>
  <c r="G177"/>
  <c r="C195"/>
  <c r="O107"/>
  <c r="O174"/>
  <c r="E176"/>
  <c r="I176"/>
  <c r="M176"/>
  <c r="O169"/>
  <c r="E194"/>
  <c r="I194"/>
  <c r="M194"/>
  <c r="O187"/>
  <c r="F98"/>
  <c r="N98"/>
  <c r="C177"/>
  <c r="K177"/>
  <c r="O192"/>
  <c r="G195"/>
  <c r="K195"/>
  <c r="H39"/>
  <c r="D176"/>
  <c r="H176"/>
  <c r="L176"/>
  <c r="O173"/>
  <c r="D194"/>
  <c r="H194"/>
  <c r="L194"/>
  <c r="O191"/>
  <c r="G176"/>
  <c r="O175"/>
  <c r="O193"/>
  <c r="E97"/>
  <c r="I97"/>
  <c r="M97"/>
  <c r="O93"/>
  <c r="D115"/>
  <c r="H115"/>
  <c r="L115"/>
  <c r="O108"/>
  <c r="F116"/>
  <c r="J116"/>
  <c r="N116"/>
  <c r="H97"/>
  <c r="L97"/>
  <c r="C98"/>
  <c r="G98"/>
  <c r="K98"/>
  <c r="F115"/>
  <c r="J115"/>
  <c r="N115"/>
  <c r="D116"/>
  <c r="H116"/>
  <c r="L116"/>
  <c r="N39"/>
  <c r="J39"/>
  <c r="F39"/>
  <c r="C97"/>
  <c r="K97"/>
  <c r="E115"/>
  <c r="I115"/>
  <c r="M115"/>
  <c r="C116"/>
  <c r="G116"/>
  <c r="K116"/>
  <c r="H98"/>
  <c r="L98"/>
  <c r="C115"/>
  <c r="G115"/>
  <c r="K115"/>
  <c r="O112"/>
  <c r="O89"/>
  <c r="O95"/>
  <c r="D97"/>
  <c r="O90"/>
  <c r="D98"/>
  <c r="O85"/>
  <c r="O103"/>
  <c r="O104"/>
  <c r="O113"/>
  <c r="G97"/>
  <c r="O96"/>
  <c r="O114"/>
  <c r="L39"/>
  <c r="N38"/>
  <c r="J38"/>
  <c r="F38"/>
  <c r="L38"/>
  <c r="H38"/>
  <c r="D38"/>
  <c r="O26"/>
  <c r="D39"/>
  <c r="E39"/>
  <c r="M38"/>
  <c r="I38"/>
  <c r="E38"/>
  <c r="O36"/>
  <c r="K39"/>
  <c r="G39"/>
  <c r="O37"/>
  <c r="M39"/>
  <c r="I39"/>
  <c r="O16"/>
  <c r="K38"/>
  <c r="G38"/>
  <c r="O27"/>
  <c r="O35"/>
  <c r="O34"/>
  <c r="O30"/>
  <c r="O31"/>
  <c r="C39"/>
  <c r="O17"/>
  <c r="O13"/>
  <c r="O12"/>
  <c r="V81" i="18"/>
  <c r="O7" i="15"/>
  <c r="O8"/>
  <c r="O9"/>
  <c r="O11"/>
  <c r="O12"/>
  <c r="B13"/>
  <c r="C13"/>
  <c r="D13"/>
  <c r="E13"/>
  <c r="F13"/>
  <c r="G13"/>
  <c r="H13"/>
  <c r="I13"/>
  <c r="J13"/>
  <c r="K13"/>
  <c r="L13"/>
  <c r="M13"/>
  <c r="N13"/>
  <c r="P13"/>
  <c r="G6" i="13"/>
  <c r="I6"/>
  <c r="G7"/>
  <c r="I7"/>
  <c r="G8"/>
  <c r="I8"/>
  <c r="G9"/>
  <c r="I9"/>
  <c r="G10"/>
  <c r="I10"/>
  <c r="G12"/>
  <c r="I12"/>
  <c r="G13"/>
  <c r="I13"/>
  <c r="G14"/>
  <c r="I14"/>
  <c r="G15"/>
  <c r="I15"/>
  <c r="G16"/>
  <c r="I16"/>
  <c r="G17"/>
  <c r="I17"/>
  <c r="G18"/>
  <c r="I18"/>
  <c r="G19"/>
  <c r="I19"/>
  <c r="G20"/>
  <c r="I20"/>
  <c r="C21"/>
  <c r="D21"/>
  <c r="E21"/>
  <c r="F21"/>
  <c r="N23"/>
  <c r="Q7" i="11"/>
  <c r="R7"/>
  <c r="AB7" s="1"/>
  <c r="S7"/>
  <c r="AC7" s="1"/>
  <c r="AH7"/>
  <c r="AI7"/>
  <c r="AJ7"/>
  <c r="Q8"/>
  <c r="R8"/>
  <c r="AB8" s="1"/>
  <c r="S8"/>
  <c r="AH8"/>
  <c r="AI8"/>
  <c r="AJ8"/>
  <c r="Q9"/>
  <c r="R9"/>
  <c r="AB9" s="1"/>
  <c r="S9"/>
  <c r="AH9"/>
  <c r="AI9"/>
  <c r="AJ9"/>
  <c r="Q10"/>
  <c r="R10"/>
  <c r="AB10" s="1"/>
  <c r="S10"/>
  <c r="AC10" s="1"/>
  <c r="AH10"/>
  <c r="AI10"/>
  <c r="AJ10"/>
  <c r="Q11"/>
  <c r="R11"/>
  <c r="AB11" s="1"/>
  <c r="S11"/>
  <c r="AC11" s="1"/>
  <c r="AH11"/>
  <c r="AI11"/>
  <c r="Q12"/>
  <c r="R12"/>
  <c r="AB12" s="1"/>
  <c r="S12"/>
  <c r="AC12" s="1"/>
  <c r="AH12"/>
  <c r="AI12"/>
  <c r="AJ12"/>
  <c r="Q13"/>
  <c r="R13"/>
  <c r="AB13" s="1"/>
  <c r="S13"/>
  <c r="AC13" s="1"/>
  <c r="AH13"/>
  <c r="AI13"/>
  <c r="AJ13"/>
  <c r="Q14"/>
  <c r="R14"/>
  <c r="S14"/>
  <c r="AC14" s="1"/>
  <c r="AH14"/>
  <c r="AI14"/>
  <c r="AJ14"/>
  <c r="Q15"/>
  <c r="R15"/>
  <c r="AB15" s="1"/>
  <c r="S15"/>
  <c r="AC15" s="1"/>
  <c r="AH15"/>
  <c r="AI15"/>
  <c r="AJ15"/>
  <c r="Q16"/>
  <c r="R16"/>
  <c r="AB16" s="1"/>
  <c r="S16"/>
  <c r="AC16" s="1"/>
  <c r="AH16"/>
  <c r="AI16"/>
  <c r="AJ16"/>
  <c r="B17"/>
  <c r="C17"/>
  <c r="D17"/>
  <c r="G17"/>
  <c r="H17"/>
  <c r="I17"/>
  <c r="L17"/>
  <c r="M17"/>
  <c r="N17"/>
  <c r="B27"/>
  <c r="AC35"/>
  <c r="N6" i="10"/>
  <c r="N7"/>
  <c r="B8"/>
  <c r="C8"/>
  <c r="D8"/>
  <c r="E8"/>
  <c r="G8"/>
  <c r="H8"/>
  <c r="I8"/>
  <c r="J8"/>
  <c r="K8"/>
  <c r="L8"/>
  <c r="M8"/>
  <c r="N43"/>
  <c r="N44"/>
  <c r="B45"/>
  <c r="C45"/>
  <c r="D45"/>
  <c r="E45"/>
  <c r="F45"/>
  <c r="G45"/>
  <c r="H45"/>
  <c r="I45"/>
  <c r="J45"/>
  <c r="K45"/>
  <c r="L45"/>
  <c r="M45"/>
  <c r="N80"/>
  <c r="N81"/>
  <c r="B82"/>
  <c r="C82"/>
  <c r="D82"/>
  <c r="E82"/>
  <c r="F82"/>
  <c r="G82"/>
  <c r="H82"/>
  <c r="I82"/>
  <c r="J82"/>
  <c r="K82"/>
  <c r="L82"/>
  <c r="M82"/>
  <c r="N117"/>
  <c r="N118"/>
  <c r="B119"/>
  <c r="C119"/>
  <c r="D119"/>
  <c r="E119"/>
  <c r="F119"/>
  <c r="G119"/>
  <c r="H119"/>
  <c r="I119"/>
  <c r="J119"/>
  <c r="K119"/>
  <c r="L119"/>
  <c r="M119"/>
  <c r="N154"/>
  <c r="N155"/>
  <c r="B156"/>
  <c r="C156"/>
  <c r="D156"/>
  <c r="E156"/>
  <c r="F156"/>
  <c r="G156"/>
  <c r="H156"/>
  <c r="I156"/>
  <c r="J156"/>
  <c r="K156"/>
  <c r="L156"/>
  <c r="M156"/>
  <c r="N225"/>
  <c r="N226"/>
  <c r="B227"/>
  <c r="C227"/>
  <c r="D227"/>
  <c r="E227"/>
  <c r="F227"/>
  <c r="G227"/>
  <c r="H227"/>
  <c r="I227"/>
  <c r="J227"/>
  <c r="K227"/>
  <c r="L227"/>
  <c r="M227"/>
  <c r="N6" i="9"/>
  <c r="N7"/>
  <c r="B9"/>
  <c r="C9"/>
  <c r="D9"/>
  <c r="E9"/>
  <c r="F9"/>
  <c r="G9"/>
  <c r="H9"/>
  <c r="I9"/>
  <c r="J9"/>
  <c r="K9"/>
  <c r="L9"/>
  <c r="M9"/>
  <c r="N46"/>
  <c r="N47"/>
  <c r="C49"/>
  <c r="D49"/>
  <c r="E49"/>
  <c r="F49"/>
  <c r="G49"/>
  <c r="H49"/>
  <c r="I49"/>
  <c r="J49"/>
  <c r="K49"/>
  <c r="L49"/>
  <c r="M49"/>
  <c r="M84"/>
  <c r="N6" i="8"/>
  <c r="N7"/>
  <c r="B9"/>
  <c r="C9"/>
  <c r="D9"/>
  <c r="E9"/>
  <c r="F9"/>
  <c r="G9"/>
  <c r="H9"/>
  <c r="I9"/>
  <c r="J9"/>
  <c r="K9"/>
  <c r="L9"/>
  <c r="M9"/>
  <c r="A3" i="7"/>
  <c r="O6"/>
  <c r="O7"/>
  <c r="O19" s="1"/>
  <c r="C20"/>
  <c r="C9"/>
  <c r="C18"/>
  <c r="D18"/>
  <c r="E18"/>
  <c r="F18"/>
  <c r="G18"/>
  <c r="H18"/>
  <c r="I18"/>
  <c r="J18"/>
  <c r="K18"/>
  <c r="L18"/>
  <c r="M18"/>
  <c r="N18"/>
  <c r="C19"/>
  <c r="C21" s="1"/>
  <c r="D19"/>
  <c r="E19"/>
  <c r="F19"/>
  <c r="G19"/>
  <c r="H19"/>
  <c r="I19"/>
  <c r="J19"/>
  <c r="K19"/>
  <c r="L19"/>
  <c r="M19"/>
  <c r="N19"/>
  <c r="D20"/>
  <c r="E20"/>
  <c r="F20"/>
  <c r="G20"/>
  <c r="H20"/>
  <c r="I20"/>
  <c r="J20"/>
  <c r="K20"/>
  <c r="L20"/>
  <c r="M20"/>
  <c r="N20"/>
  <c r="O322"/>
  <c r="O323"/>
  <c r="D324"/>
  <c r="E324"/>
  <c r="F324"/>
  <c r="G324"/>
  <c r="H324"/>
  <c r="I324"/>
  <c r="J324"/>
  <c r="K324"/>
  <c r="L324"/>
  <c r="M324"/>
  <c r="N324"/>
  <c r="C325"/>
  <c r="D325"/>
  <c r="E325"/>
  <c r="F325"/>
  <c r="G325"/>
  <c r="H325"/>
  <c r="I325"/>
  <c r="J325"/>
  <c r="K325"/>
  <c r="L325"/>
  <c r="M325"/>
  <c r="N325"/>
  <c r="O326"/>
  <c r="O327"/>
  <c r="D328"/>
  <c r="F328"/>
  <c r="G328"/>
  <c r="I328"/>
  <c r="J328"/>
  <c r="K328"/>
  <c r="L328"/>
  <c r="M328"/>
  <c r="N328"/>
  <c r="C329"/>
  <c r="D329"/>
  <c r="E329"/>
  <c r="F329"/>
  <c r="G329"/>
  <c r="H329"/>
  <c r="I329"/>
  <c r="J329"/>
  <c r="K329"/>
  <c r="L329"/>
  <c r="M329"/>
  <c r="N329"/>
  <c r="O375"/>
  <c r="O376"/>
  <c r="C378"/>
  <c r="D378"/>
  <c r="E378"/>
  <c r="F378"/>
  <c r="G378"/>
  <c r="H378"/>
  <c r="I378"/>
  <c r="J378"/>
  <c r="K378"/>
  <c r="L378"/>
  <c r="M378"/>
  <c r="N378"/>
  <c r="O379"/>
  <c r="O380"/>
  <c r="C382"/>
  <c r="D382"/>
  <c r="E382"/>
  <c r="F382"/>
  <c r="G382"/>
  <c r="H382"/>
  <c r="I382"/>
  <c r="J382"/>
  <c r="K382"/>
  <c r="L382"/>
  <c r="M382"/>
  <c r="N382"/>
  <c r="O415"/>
  <c r="N6" i="6"/>
  <c r="N7"/>
  <c r="B9"/>
  <c r="C9"/>
  <c r="D9"/>
  <c r="E9"/>
  <c r="F9"/>
  <c r="G9"/>
  <c r="H9"/>
  <c r="I9"/>
  <c r="J9"/>
  <c r="K9"/>
  <c r="L9"/>
  <c r="M9"/>
  <c r="N47"/>
  <c r="N48"/>
  <c r="B50"/>
  <c r="C50"/>
  <c r="D50"/>
  <c r="E50"/>
  <c r="F50"/>
  <c r="G50"/>
  <c r="H50"/>
  <c r="I50"/>
  <c r="J50"/>
  <c r="K50"/>
  <c r="L50"/>
  <c r="M50"/>
  <c r="M85"/>
  <c r="N6" i="5"/>
  <c r="N7"/>
  <c r="B9"/>
  <c r="C9"/>
  <c r="D9"/>
  <c r="E9"/>
  <c r="F9"/>
  <c r="G9"/>
  <c r="H9"/>
  <c r="I9"/>
  <c r="J9"/>
  <c r="K9"/>
  <c r="L9"/>
  <c r="M9"/>
  <c r="N48"/>
  <c r="N49"/>
  <c r="B51"/>
  <c r="C51"/>
  <c r="D51"/>
  <c r="E51"/>
  <c r="F51"/>
  <c r="G51"/>
  <c r="H51"/>
  <c r="I51"/>
  <c r="J51"/>
  <c r="K51"/>
  <c r="L51"/>
  <c r="M51"/>
  <c r="M87"/>
  <c r="N6" i="4"/>
  <c r="N7"/>
  <c r="B9"/>
  <c r="C9"/>
  <c r="D9"/>
  <c r="E9"/>
  <c r="F9"/>
  <c r="G9"/>
  <c r="H9"/>
  <c r="I9"/>
  <c r="K9"/>
  <c r="L9"/>
  <c r="M9"/>
  <c r="N48"/>
  <c r="N49"/>
  <c r="B51"/>
  <c r="C51"/>
  <c r="D51"/>
  <c r="E51"/>
  <c r="F51"/>
  <c r="G51"/>
  <c r="H51"/>
  <c r="I51"/>
  <c r="J51"/>
  <c r="K51"/>
  <c r="L51"/>
  <c r="M51"/>
  <c r="K21" i="7" l="1"/>
  <c r="AL14" i="11"/>
  <c r="AL13"/>
  <c r="AL16"/>
  <c r="AL15"/>
  <c r="AL12"/>
  <c r="AL11"/>
  <c r="AL10"/>
  <c r="AL9"/>
  <c r="AL7"/>
  <c r="AA16"/>
  <c r="U16"/>
  <c r="AE16" s="1"/>
  <c r="AA15"/>
  <c r="U15"/>
  <c r="AE15" s="1"/>
  <c r="AA14"/>
  <c r="U14"/>
  <c r="AE14" s="1"/>
  <c r="AA13"/>
  <c r="U13"/>
  <c r="AE13" s="1"/>
  <c r="AA12"/>
  <c r="U12"/>
  <c r="AE12" s="1"/>
  <c r="AA11"/>
  <c r="U11"/>
  <c r="AE11" s="1"/>
  <c r="AA10"/>
  <c r="U10"/>
  <c r="AE10" s="1"/>
  <c r="AA9"/>
  <c r="U9"/>
  <c r="AE9" s="1"/>
  <c r="AA8"/>
  <c r="U8"/>
  <c r="AE8" s="1"/>
  <c r="AL8"/>
  <c r="AA7"/>
  <c r="U7"/>
  <c r="AE7" s="1"/>
  <c r="G21" i="7"/>
  <c r="N9" i="8"/>
  <c r="N9" i="6"/>
  <c r="N49" i="9"/>
  <c r="N8" i="8"/>
  <c r="N50" i="4"/>
  <c r="N119" i="10"/>
  <c r="N227"/>
  <c r="N45"/>
  <c r="I21" i="13"/>
  <c r="N8" i="4"/>
  <c r="N50" i="6"/>
  <c r="N51" i="5"/>
  <c r="N51" i="4"/>
  <c r="S17" i="11"/>
  <c r="AC17" s="1"/>
  <c r="N8" i="6"/>
  <c r="N9" i="4"/>
  <c r="N48" i="9"/>
  <c r="N9"/>
  <c r="N156" i="10"/>
  <c r="N82"/>
  <c r="N8"/>
  <c r="N50" i="5"/>
  <c r="N9"/>
  <c r="N8" i="9"/>
  <c r="O13" i="15"/>
  <c r="N8" i="5"/>
  <c r="N49" i="6"/>
  <c r="AJ17" i="11"/>
  <c r="AB14"/>
  <c r="Z17"/>
  <c r="B21" i="13"/>
  <c r="G21" s="1"/>
  <c r="R17" i="11"/>
  <c r="AB17" s="1"/>
  <c r="Q17"/>
  <c r="P17"/>
  <c r="AI17"/>
  <c r="K17"/>
  <c r="O275" i="7"/>
  <c r="O274"/>
  <c r="O256"/>
  <c r="O257"/>
  <c r="O194"/>
  <c r="O382"/>
  <c r="O176"/>
  <c r="O195"/>
  <c r="O177"/>
  <c r="O378"/>
  <c r="O115"/>
  <c r="O97"/>
  <c r="O98"/>
  <c r="O116"/>
  <c r="O39"/>
  <c r="O38"/>
  <c r="O8"/>
  <c r="O20" s="1"/>
  <c r="O377"/>
  <c r="O329"/>
  <c r="O325"/>
  <c r="L21"/>
  <c r="H21"/>
  <c r="D21"/>
  <c r="O328"/>
  <c r="M21"/>
  <c r="I21"/>
  <c r="E21"/>
  <c r="O381"/>
  <c r="N21"/>
  <c r="J21"/>
  <c r="F21"/>
  <c r="O18"/>
  <c r="O21" s="1"/>
  <c r="O9"/>
  <c r="O324"/>
  <c r="F17" i="11"/>
  <c r="AC9"/>
  <c r="AC8"/>
  <c r="AH17"/>
  <c r="AL17" l="1"/>
  <c r="AA17"/>
  <c r="U17"/>
  <c r="AE17" s="1"/>
</calcChain>
</file>

<file path=xl/sharedStrings.xml><?xml version="1.0" encoding="utf-8"?>
<sst xmlns="http://schemas.openxmlformats.org/spreadsheetml/2006/main" count="45232" uniqueCount="4147">
  <si>
    <t>统计：练小玉</t>
    <phoneticPr fontId="7" type="noConversion"/>
  </si>
  <si>
    <t>质量缺陷</t>
    <phoneticPr fontId="7" type="noConversion"/>
  </si>
  <si>
    <t>产品名称</t>
    <phoneticPr fontId="7" type="noConversion"/>
  </si>
  <si>
    <t>不良单号</t>
    <phoneticPr fontId="7" type="noConversion"/>
  </si>
  <si>
    <t>客户名称</t>
    <phoneticPr fontId="7" type="noConversion"/>
  </si>
  <si>
    <t>日期</t>
    <phoneticPr fontId="7" type="noConversion"/>
  </si>
  <si>
    <t>合计</t>
    <phoneticPr fontId="7" type="noConversion"/>
  </si>
  <si>
    <t>不良数</t>
    <phoneticPr fontId="7" type="noConversion"/>
  </si>
  <si>
    <t>主要问题</t>
    <phoneticPr fontId="7" type="noConversion"/>
  </si>
  <si>
    <t>序号</t>
    <phoneticPr fontId="7" type="noConversion"/>
  </si>
  <si>
    <t>目标</t>
    <phoneticPr fontId="7" type="noConversion"/>
  </si>
  <si>
    <t>合格率</t>
    <phoneticPr fontId="7" type="noConversion"/>
  </si>
  <si>
    <t>不合格批次</t>
    <phoneticPr fontId="7" type="noConversion"/>
  </si>
  <si>
    <t>合格批次</t>
    <phoneticPr fontId="7" type="noConversion"/>
  </si>
  <si>
    <t>检验总批次</t>
    <phoneticPr fontId="7" type="noConversion"/>
  </si>
  <si>
    <t>12月份</t>
  </si>
  <si>
    <t>11月份</t>
  </si>
  <si>
    <t>10月份</t>
  </si>
  <si>
    <t>9月份</t>
  </si>
  <si>
    <t>8月份</t>
  </si>
  <si>
    <t>7月份</t>
  </si>
  <si>
    <t>6月份</t>
  </si>
  <si>
    <t>5月份</t>
  </si>
  <si>
    <t>4月份</t>
  </si>
  <si>
    <t>3月份</t>
  </si>
  <si>
    <t>2月份</t>
  </si>
  <si>
    <t>1月份</t>
    <phoneticPr fontId="7" type="noConversion"/>
  </si>
  <si>
    <t>月份</t>
    <phoneticPr fontId="7" type="noConversion"/>
  </si>
  <si>
    <t>返回目录</t>
    <phoneticPr fontId="7" type="noConversion"/>
  </si>
  <si>
    <t>统计：练小玉</t>
    <phoneticPr fontId="7" type="noConversion"/>
  </si>
  <si>
    <t>本厂验货</t>
    <phoneticPr fontId="7" type="noConversion"/>
  </si>
  <si>
    <t>客户验货</t>
    <phoneticPr fontId="7" type="noConversion"/>
  </si>
  <si>
    <t>事业部</t>
    <phoneticPr fontId="7" type="noConversion"/>
  </si>
  <si>
    <t>合计</t>
    <phoneticPr fontId="7" type="noConversion"/>
  </si>
  <si>
    <t>累计</t>
    <phoneticPr fontId="7" type="noConversion"/>
  </si>
  <si>
    <t>客户</t>
    <phoneticPr fontId="7" type="noConversion"/>
  </si>
  <si>
    <t>本厂</t>
    <phoneticPr fontId="7" type="noConversion"/>
  </si>
  <si>
    <t>序号</t>
    <phoneticPr fontId="7" type="noConversion"/>
  </si>
  <si>
    <t>目标</t>
    <phoneticPr fontId="7" type="noConversion"/>
  </si>
  <si>
    <t>合格率</t>
    <phoneticPr fontId="7" type="noConversion"/>
  </si>
  <si>
    <t>不合格批次</t>
    <phoneticPr fontId="7" type="noConversion"/>
  </si>
  <si>
    <t>合格批次</t>
    <phoneticPr fontId="7" type="noConversion"/>
  </si>
  <si>
    <t>检验总批次</t>
    <phoneticPr fontId="7" type="noConversion"/>
  </si>
  <si>
    <t>1月份</t>
    <phoneticPr fontId="7" type="noConversion"/>
  </si>
  <si>
    <t>G0084客户验货情况</t>
    <phoneticPr fontId="7" type="noConversion"/>
  </si>
  <si>
    <t>CA01客户验货情况</t>
    <phoneticPr fontId="7" type="noConversion"/>
  </si>
  <si>
    <t>项目</t>
    <phoneticPr fontId="7" type="noConversion"/>
  </si>
  <si>
    <t>部门</t>
    <phoneticPr fontId="7" type="noConversion"/>
  </si>
  <si>
    <t>TR01本厂验货情况</t>
    <phoneticPr fontId="7" type="noConversion"/>
  </si>
  <si>
    <t>TR01客户验货情况</t>
    <phoneticPr fontId="7" type="noConversion"/>
  </si>
  <si>
    <t>电器公司本厂验货不通过主要存在问题</t>
    <phoneticPr fontId="7" type="noConversion"/>
  </si>
  <si>
    <t>电器公司本厂验货情况</t>
    <phoneticPr fontId="7" type="noConversion"/>
  </si>
  <si>
    <t>电器公司客户验货不通过主要存在问题</t>
    <phoneticPr fontId="7" type="noConversion"/>
  </si>
  <si>
    <t>电器公司客户验货情况</t>
    <phoneticPr fontId="7" type="noConversion"/>
  </si>
  <si>
    <t>公司指标（%）</t>
    <phoneticPr fontId="7" type="noConversion"/>
  </si>
  <si>
    <t>产线不良率（%）</t>
    <phoneticPr fontId="7" type="noConversion"/>
  </si>
  <si>
    <t>检品数量</t>
    <phoneticPr fontId="7" type="noConversion"/>
  </si>
  <si>
    <t>电器公司7拉制程质量情况</t>
    <phoneticPr fontId="7" type="noConversion"/>
  </si>
  <si>
    <t>电器公司5拉制程质量情况</t>
    <phoneticPr fontId="7" type="noConversion"/>
  </si>
  <si>
    <t>电器公司4拉制程质量情况</t>
    <phoneticPr fontId="7" type="noConversion"/>
  </si>
  <si>
    <t>电器公司3拉制程质量情况</t>
    <phoneticPr fontId="7" type="noConversion"/>
  </si>
  <si>
    <t>电器公司2拉制程质量情况</t>
    <phoneticPr fontId="7" type="noConversion"/>
  </si>
  <si>
    <t>电器公司1拉制程质量情况</t>
    <phoneticPr fontId="7" type="noConversion"/>
  </si>
  <si>
    <t>改善措施</t>
    <phoneticPr fontId="7" type="noConversion"/>
  </si>
  <si>
    <t>原因分析</t>
    <phoneticPr fontId="7" type="noConversion"/>
  </si>
  <si>
    <t>累计</t>
    <phoneticPr fontId="7" type="noConversion"/>
  </si>
  <si>
    <t>杂件</t>
  </si>
  <si>
    <t>小五金</t>
  </si>
  <si>
    <t>铸钢配件</t>
  </si>
  <si>
    <t>五金原材料</t>
  </si>
  <si>
    <t>五金配件</t>
  </si>
  <si>
    <t>塑胶/硅胶类</t>
    <phoneticPr fontId="7" type="noConversion"/>
  </si>
  <si>
    <t>加工件</t>
  </si>
  <si>
    <t>电木配件</t>
  </si>
  <si>
    <t>玻璃制品</t>
    <phoneticPr fontId="7" type="noConversion"/>
  </si>
  <si>
    <t>包装物料</t>
    <phoneticPr fontId="7" type="noConversion"/>
  </si>
  <si>
    <t>生产协助处理批次</t>
    <phoneticPr fontId="7" type="noConversion"/>
  </si>
  <si>
    <t>供货总批次</t>
    <phoneticPr fontId="7" type="noConversion"/>
  </si>
  <si>
    <t>让步接收批次</t>
    <phoneticPr fontId="7" type="noConversion"/>
  </si>
  <si>
    <t xml:space="preserve">    项目
类别</t>
    <phoneticPr fontId="7" type="noConversion"/>
  </si>
  <si>
    <t>杂件</t>
    <phoneticPr fontId="7" type="noConversion"/>
  </si>
  <si>
    <t>FKL02</t>
    <phoneticPr fontId="1" type="noConversion"/>
  </si>
  <si>
    <t>GLL02</t>
    <phoneticPr fontId="7" type="noConversion"/>
  </si>
  <si>
    <t>GXH04</t>
    <phoneticPr fontId="1" type="noConversion"/>
  </si>
  <si>
    <t>FYD03</t>
    <phoneticPr fontId="1" type="noConversion"/>
  </si>
  <si>
    <t>KSL09</t>
    <phoneticPr fontId="1" type="noConversion"/>
  </si>
  <si>
    <t>凤阳</t>
    <phoneticPr fontId="1" type="noConversion"/>
  </si>
  <si>
    <t>KHK01</t>
    <phoneticPr fontId="7" type="noConversion"/>
  </si>
  <si>
    <t>KJT07</t>
    <phoneticPr fontId="1" type="noConversion"/>
  </si>
  <si>
    <t>KTY07</t>
    <phoneticPr fontId="1" type="noConversion"/>
  </si>
  <si>
    <t>CXL05</t>
    <phoneticPr fontId="1" type="noConversion"/>
  </si>
  <si>
    <t>EXR01</t>
    <phoneticPr fontId="7" type="noConversion"/>
  </si>
  <si>
    <t>KHQ04</t>
    <phoneticPr fontId="1" type="noConversion"/>
  </si>
  <si>
    <t>FJR03</t>
    <phoneticPr fontId="1" type="noConversion"/>
  </si>
  <si>
    <t>KTU07</t>
    <phoneticPr fontId="1" type="noConversion"/>
  </si>
  <si>
    <t>IHY05</t>
    <phoneticPr fontId="1" type="noConversion"/>
  </si>
  <si>
    <t>FAC01</t>
    <phoneticPr fontId="1" type="noConversion"/>
  </si>
  <si>
    <t>IBM02</t>
    <phoneticPr fontId="1" type="noConversion"/>
  </si>
  <si>
    <t>GWY03</t>
    <phoneticPr fontId="1" type="noConversion"/>
  </si>
  <si>
    <t>FHN02</t>
    <phoneticPr fontId="1" type="noConversion"/>
  </si>
  <si>
    <t>EJS04</t>
    <phoneticPr fontId="1" type="noConversion"/>
  </si>
  <si>
    <t>ETT01</t>
    <phoneticPr fontId="1" type="noConversion"/>
  </si>
  <si>
    <t>ESY03</t>
    <phoneticPr fontId="1" type="noConversion"/>
  </si>
  <si>
    <t>EGY01</t>
    <phoneticPr fontId="1" type="noConversion"/>
  </si>
  <si>
    <t>IJNS01</t>
    <phoneticPr fontId="1" type="noConversion"/>
  </si>
  <si>
    <t>KGH06</t>
    <phoneticPr fontId="1" type="noConversion"/>
  </si>
  <si>
    <t>KZY05</t>
    <phoneticPr fontId="1" type="noConversion"/>
  </si>
  <si>
    <t>IQF02</t>
    <phoneticPr fontId="7" type="noConversion"/>
  </si>
  <si>
    <t>FKT01</t>
    <phoneticPr fontId="1" type="noConversion"/>
  </si>
  <si>
    <t>IQF03</t>
    <phoneticPr fontId="1" type="noConversion"/>
  </si>
  <si>
    <t>FKH01</t>
    <phoneticPr fontId="1" type="noConversion"/>
  </si>
  <si>
    <t>FGF02</t>
    <phoneticPr fontId="7" type="noConversion"/>
  </si>
  <si>
    <t>IHL01</t>
    <phoneticPr fontId="7" type="noConversion"/>
  </si>
  <si>
    <t>IHB01</t>
  </si>
  <si>
    <t>KJR02</t>
    <phoneticPr fontId="1" type="noConversion"/>
  </si>
  <si>
    <t>开关</t>
    <phoneticPr fontId="7" type="noConversion"/>
  </si>
  <si>
    <t>FZL03</t>
    <phoneticPr fontId="1" type="noConversion"/>
  </si>
  <si>
    <t>KJS09</t>
    <phoneticPr fontId="1" type="noConversion"/>
  </si>
  <si>
    <t>KHZ06</t>
    <phoneticPr fontId="1" type="noConversion"/>
  </si>
  <si>
    <t>FKH01</t>
    <phoneticPr fontId="7" type="noConversion"/>
  </si>
  <si>
    <t>FYS03</t>
    <phoneticPr fontId="7" type="noConversion"/>
  </si>
  <si>
    <t>KDN03</t>
    <phoneticPr fontId="7" type="noConversion"/>
  </si>
  <si>
    <t>温控器</t>
    <phoneticPr fontId="7" type="noConversion"/>
  </si>
  <si>
    <t>FKM02</t>
    <phoneticPr fontId="1" type="noConversion"/>
  </si>
  <si>
    <t>KSF02</t>
    <phoneticPr fontId="1" type="noConversion"/>
  </si>
  <si>
    <t>IHU01</t>
    <phoneticPr fontId="1" type="noConversion"/>
  </si>
  <si>
    <t>KKH06</t>
    <phoneticPr fontId="7" type="noConversion"/>
  </si>
  <si>
    <t>变压器</t>
    <phoneticPr fontId="7" type="noConversion"/>
  </si>
  <si>
    <t>GWD02</t>
    <phoneticPr fontId="1" type="noConversion"/>
  </si>
  <si>
    <t>FRY04</t>
    <phoneticPr fontId="1" type="noConversion"/>
  </si>
  <si>
    <t>FWS01</t>
    <phoneticPr fontId="7" type="noConversion"/>
  </si>
  <si>
    <t>FYL04</t>
    <phoneticPr fontId="7" type="noConversion"/>
  </si>
  <si>
    <t>电线类</t>
    <phoneticPr fontId="7" type="noConversion"/>
  </si>
  <si>
    <t>TKH01</t>
    <phoneticPr fontId="1" type="noConversion"/>
  </si>
  <si>
    <t>KYX09</t>
    <phoneticPr fontId="7" type="noConversion"/>
  </si>
  <si>
    <t>KHH04</t>
    <phoneticPr fontId="7" type="noConversion"/>
  </si>
  <si>
    <t>KXCT01</t>
    <phoneticPr fontId="1" type="noConversion"/>
  </si>
  <si>
    <t>KGJ04</t>
    <phoneticPr fontId="1" type="noConversion"/>
  </si>
  <si>
    <t>KCM02</t>
    <phoneticPr fontId="7" type="noConversion"/>
  </si>
  <si>
    <t>KKH02</t>
    <phoneticPr fontId="1" type="noConversion"/>
  </si>
  <si>
    <t>IXL05</t>
    <phoneticPr fontId="1" type="noConversion"/>
  </si>
  <si>
    <t>KSY16</t>
    <phoneticPr fontId="7" type="noConversion"/>
  </si>
  <si>
    <t>FKL02</t>
    <phoneticPr fontId="7" type="noConversion"/>
  </si>
  <si>
    <t>KHL09</t>
    <phoneticPr fontId="7" type="noConversion"/>
  </si>
  <si>
    <t>KTJ03</t>
    <phoneticPr fontId="7" type="noConversion"/>
  </si>
  <si>
    <t>电机</t>
    <phoneticPr fontId="7" type="noConversion"/>
  </si>
  <si>
    <t>KSX01</t>
    <phoneticPr fontId="1" type="noConversion"/>
  </si>
  <si>
    <t>KGC02</t>
    <phoneticPr fontId="1" type="noConversion"/>
  </si>
  <si>
    <t>KJC02</t>
    <phoneticPr fontId="1" type="noConversion"/>
  </si>
  <si>
    <t>FYP01</t>
    <phoneticPr fontId="1" type="noConversion"/>
  </si>
  <si>
    <t>KFY03</t>
    <phoneticPr fontId="1" type="noConversion"/>
  </si>
  <si>
    <t>FHD04</t>
    <phoneticPr fontId="7" type="noConversion"/>
  </si>
  <si>
    <t>FHJ03</t>
    <phoneticPr fontId="7" type="noConversion"/>
  </si>
  <si>
    <t>KSM02</t>
    <phoneticPr fontId="7" type="noConversion"/>
  </si>
  <si>
    <t>传感器</t>
    <phoneticPr fontId="7" type="noConversion"/>
  </si>
  <si>
    <t>KHH04</t>
    <phoneticPr fontId="1" type="noConversion"/>
  </si>
  <si>
    <t>FKH03</t>
    <phoneticPr fontId="1" type="noConversion"/>
  </si>
  <si>
    <t>电路板</t>
    <phoneticPr fontId="7" type="noConversion"/>
  </si>
  <si>
    <t>KXLT01</t>
    <phoneticPr fontId="7" type="noConversion"/>
  </si>
  <si>
    <t>小五金</t>
    <phoneticPr fontId="7" type="noConversion"/>
  </si>
  <si>
    <t>FYJ12</t>
    <phoneticPr fontId="1" type="noConversion"/>
  </si>
  <si>
    <t>GHY08</t>
    <phoneticPr fontId="7" type="noConversion"/>
  </si>
  <si>
    <t>KTY01</t>
  </si>
  <si>
    <t>FCY04</t>
  </si>
  <si>
    <t>BJL01</t>
  </si>
  <si>
    <t>FSY04</t>
  </si>
  <si>
    <t>FZX02</t>
  </si>
  <si>
    <t>FHT09</t>
  </si>
  <si>
    <t>FJL06</t>
  </si>
  <si>
    <t>KXT04</t>
  </si>
  <si>
    <t>GJL04</t>
    <phoneticPr fontId="7" type="noConversion"/>
  </si>
  <si>
    <t>HJN02</t>
    <phoneticPr fontId="7" type="noConversion"/>
  </si>
  <si>
    <t>FJF01</t>
  </si>
  <si>
    <t>FWR01</t>
  </si>
  <si>
    <t>FGL03</t>
    <phoneticPr fontId="7" type="noConversion"/>
  </si>
  <si>
    <t>GRH01</t>
    <phoneticPr fontId="1" type="noConversion"/>
  </si>
  <si>
    <t>HIS01</t>
    <phoneticPr fontId="1" type="noConversion"/>
  </si>
  <si>
    <t>FHX07</t>
    <phoneticPr fontId="7" type="noConversion"/>
  </si>
  <si>
    <t>FAH01</t>
    <phoneticPr fontId="1" type="noConversion"/>
  </si>
  <si>
    <t>GXY02</t>
    <phoneticPr fontId="1" type="noConversion"/>
  </si>
  <si>
    <t>FHD03</t>
    <phoneticPr fontId="1" type="noConversion"/>
  </si>
  <si>
    <t>FKT01</t>
    <phoneticPr fontId="7" type="noConversion"/>
  </si>
  <si>
    <t>FHD01</t>
  </si>
  <si>
    <t>FMZ01</t>
    <phoneticPr fontId="7" type="noConversion"/>
  </si>
  <si>
    <t>FHJ04</t>
    <phoneticPr fontId="1" type="noConversion"/>
  </si>
  <si>
    <t>FSL04</t>
    <phoneticPr fontId="1" type="noConversion"/>
  </si>
  <si>
    <t>FKS03</t>
  </si>
  <si>
    <t>FRH01</t>
    <phoneticPr fontId="7" type="noConversion"/>
  </si>
  <si>
    <t>KHK01</t>
    <phoneticPr fontId="1" type="noConversion"/>
  </si>
  <si>
    <t>FSU01</t>
    <phoneticPr fontId="7" type="noConversion"/>
  </si>
  <si>
    <t>FYX15</t>
    <phoneticPr fontId="1" type="noConversion"/>
  </si>
  <si>
    <t>FHC04</t>
    <phoneticPr fontId="1" type="noConversion"/>
  </si>
  <si>
    <t>FMJ01</t>
    <phoneticPr fontId="1" type="noConversion"/>
  </si>
  <si>
    <t>EWS01</t>
    <phoneticPr fontId="1" type="noConversion"/>
  </si>
  <si>
    <t>FLS04</t>
    <phoneticPr fontId="7" type="noConversion"/>
  </si>
  <si>
    <t>CXL01</t>
    <phoneticPr fontId="7" type="noConversion"/>
  </si>
  <si>
    <t>FYJ13</t>
    <phoneticPr fontId="7" type="noConversion"/>
  </si>
  <si>
    <t>FHX01</t>
  </si>
  <si>
    <t>FAC01</t>
    <phoneticPr fontId="7" type="noConversion"/>
  </si>
  <si>
    <t>FHL09</t>
    <phoneticPr fontId="7" type="noConversion"/>
  </si>
  <si>
    <t>FYD03</t>
    <phoneticPr fontId="7" type="noConversion"/>
  </si>
  <si>
    <t>FWN01</t>
  </si>
  <si>
    <t>FZL03</t>
    <phoneticPr fontId="7" type="noConversion"/>
  </si>
  <si>
    <t>FKS06</t>
  </si>
  <si>
    <t>FHN02</t>
  </si>
  <si>
    <t>FJL04</t>
  </si>
  <si>
    <t>KHD04</t>
    <phoneticPr fontId="7" type="noConversion"/>
  </si>
  <si>
    <t>FHD06</t>
  </si>
  <si>
    <t>HYS01</t>
    <phoneticPr fontId="7" type="noConversion"/>
  </si>
  <si>
    <t>铸钢配件</t>
    <phoneticPr fontId="7" type="noConversion"/>
  </si>
  <si>
    <t>GRY01</t>
    <phoneticPr fontId="1" type="noConversion"/>
  </si>
  <si>
    <t>FTX10</t>
    <phoneticPr fontId="1" type="noConversion"/>
  </si>
  <si>
    <t>FCJ01</t>
  </si>
  <si>
    <t>FBS01</t>
  </si>
  <si>
    <t>FHT11</t>
  </si>
  <si>
    <t>FHW01</t>
  </si>
  <si>
    <t>FJY05</t>
  </si>
  <si>
    <t>EJS01</t>
  </si>
  <si>
    <t>FJD04</t>
  </si>
  <si>
    <t>FLRG01</t>
  </si>
  <si>
    <t>FYX02</t>
  </si>
  <si>
    <t>FHX11</t>
  </si>
  <si>
    <t>FHX07</t>
  </si>
  <si>
    <t>GYJ03</t>
    <phoneticPr fontId="7" type="noConversion"/>
  </si>
  <si>
    <t>HYS01</t>
  </si>
  <si>
    <t>HHSF01</t>
  </si>
  <si>
    <t>FJL04</t>
    <phoneticPr fontId="1" type="noConversion"/>
  </si>
  <si>
    <t>ELF01</t>
    <phoneticPr fontId="1" type="noConversion"/>
  </si>
  <si>
    <t>其圣</t>
    <phoneticPr fontId="7" type="noConversion"/>
  </si>
  <si>
    <t>FWL03</t>
  </si>
  <si>
    <t>IMG01</t>
  </si>
  <si>
    <t>KJZ01</t>
  </si>
  <si>
    <t>DCF02</t>
  </si>
  <si>
    <t>FLR01</t>
  </si>
  <si>
    <t>HHS02</t>
    <phoneticPr fontId="7" type="noConversion"/>
  </si>
  <si>
    <t>HJH03</t>
    <phoneticPr fontId="1" type="noConversion"/>
  </si>
  <si>
    <t>FYX10</t>
  </si>
  <si>
    <t>FSH06</t>
    <phoneticPr fontId="1" type="noConversion"/>
  </si>
  <si>
    <t>HHY04</t>
  </si>
  <si>
    <t>IMJ01</t>
  </si>
  <si>
    <t>FXH09</t>
  </si>
  <si>
    <t>KHM02</t>
    <phoneticPr fontId="7" type="noConversion"/>
  </si>
  <si>
    <t>FCJ04</t>
  </si>
  <si>
    <t>FYH05</t>
  </si>
  <si>
    <t>FRY01</t>
  </si>
  <si>
    <t>FTX01</t>
  </si>
  <si>
    <t>FHX15</t>
  </si>
  <si>
    <t>五金原材料</t>
    <phoneticPr fontId="7" type="noConversion"/>
  </si>
  <si>
    <t>JN03</t>
  </si>
  <si>
    <t>BYL02</t>
  </si>
  <si>
    <t>ACJ01</t>
  </si>
  <si>
    <t>AGY01</t>
  </si>
  <si>
    <t>FFY03</t>
  </si>
  <si>
    <t>永鸿泰</t>
  </si>
  <si>
    <t>AEJL01</t>
  </si>
  <si>
    <t>AXZS01</t>
  </si>
  <si>
    <t>AWX01</t>
  </si>
  <si>
    <t>AZZ01</t>
  </si>
  <si>
    <t>KZW03</t>
  </si>
  <si>
    <t>FDB02</t>
  </si>
  <si>
    <t>FCT01</t>
  </si>
  <si>
    <t>BWY01</t>
  </si>
  <si>
    <t>BLH01</t>
  </si>
  <si>
    <t>BCT03</t>
  </si>
  <si>
    <t>BCT02</t>
  </si>
  <si>
    <t>AZG01</t>
  </si>
  <si>
    <t>AYZD01</t>
  </si>
  <si>
    <t>AYL01</t>
  </si>
  <si>
    <t>AYH02</t>
  </si>
  <si>
    <t>AYB01</t>
  </si>
  <si>
    <t>AWM01</t>
  </si>
  <si>
    <t>ATYD01</t>
  </si>
  <si>
    <t>ATY01</t>
  </si>
  <si>
    <t>ASK01</t>
  </si>
  <si>
    <t>ASJ01</t>
  </si>
  <si>
    <t>ASF02</t>
  </si>
  <si>
    <t>ART01</t>
  </si>
  <si>
    <t>APX02</t>
  </si>
  <si>
    <t>APX01</t>
  </si>
  <si>
    <t>AMS01</t>
  </si>
  <si>
    <t>ALX02</t>
  </si>
  <si>
    <t>ALX01</t>
  </si>
  <si>
    <t>AJCH01</t>
  </si>
  <si>
    <t>AHD02</t>
  </si>
  <si>
    <t>AGZ01</t>
  </si>
  <si>
    <t>AGH01</t>
  </si>
  <si>
    <t>ADS03</t>
  </si>
  <si>
    <t>ACS01</t>
  </si>
  <si>
    <t>ABH03</t>
  </si>
  <si>
    <t>ABH01</t>
  </si>
  <si>
    <t>ABD01</t>
  </si>
  <si>
    <t>KHZ04</t>
    <phoneticPr fontId="7" type="noConversion"/>
  </si>
  <si>
    <t>ACD01</t>
  </si>
  <si>
    <t>AMS02</t>
  </si>
  <si>
    <t>ASR01</t>
    <phoneticPr fontId="7" type="noConversion"/>
  </si>
  <si>
    <t>ARB01</t>
  </si>
  <si>
    <t>AGH02</t>
  </si>
  <si>
    <t>FNA01</t>
  </si>
  <si>
    <t>HJH03</t>
    <phoneticPr fontId="7" type="noConversion"/>
  </si>
  <si>
    <t>FNC01</t>
  </si>
  <si>
    <t>ADG01</t>
  </si>
  <si>
    <t>AZS01</t>
    <phoneticPr fontId="1" type="noConversion"/>
  </si>
  <si>
    <t>FMI01</t>
    <phoneticPr fontId="1" type="noConversion"/>
  </si>
  <si>
    <t>HJS03</t>
  </si>
  <si>
    <t>FXY05</t>
    <phoneticPr fontId="7" type="noConversion"/>
  </si>
  <si>
    <t>KXY04</t>
    <phoneticPr fontId="1" type="noConversion"/>
  </si>
  <si>
    <t>AFL01</t>
  </si>
  <si>
    <t>FYH05</t>
    <phoneticPr fontId="1" type="noConversion"/>
  </si>
  <si>
    <t>KXT01</t>
  </si>
  <si>
    <t>HJN02</t>
  </si>
  <si>
    <t>FKT01</t>
  </si>
  <si>
    <t>ADL01</t>
  </si>
  <si>
    <t>FFY02</t>
  </si>
  <si>
    <t>FYJ13</t>
    <phoneticPr fontId="1" type="noConversion"/>
  </si>
  <si>
    <t>AZB01</t>
  </si>
  <si>
    <t>ARK01</t>
    <phoneticPr fontId="7" type="noConversion"/>
  </si>
  <si>
    <t>ADL02</t>
  </si>
  <si>
    <t>恩平广恩</t>
    <phoneticPr fontId="1" type="noConversion"/>
  </si>
  <si>
    <t>FJN03</t>
  </si>
  <si>
    <t>ALF02</t>
    <phoneticPr fontId="7" type="noConversion"/>
  </si>
  <si>
    <t>BBH02</t>
    <phoneticPr fontId="1" type="noConversion"/>
  </si>
  <si>
    <t>BBH01</t>
  </si>
  <si>
    <t>BLC01</t>
  </si>
  <si>
    <t>AKR01</t>
  </si>
  <si>
    <t>BJL02</t>
    <phoneticPr fontId="7" type="noConversion"/>
  </si>
  <si>
    <t>AXJ01</t>
    <phoneticPr fontId="7" type="noConversion"/>
  </si>
  <si>
    <t>BNA01</t>
  </si>
  <si>
    <t>BDD01</t>
    <phoneticPr fontId="7" type="noConversion"/>
  </si>
  <si>
    <t>BWH01</t>
    <phoneticPr fontId="1" type="noConversion"/>
  </si>
  <si>
    <t>KNT01</t>
  </si>
  <si>
    <t>AQW01</t>
    <phoneticPr fontId="7" type="noConversion"/>
  </si>
  <si>
    <t>AJC01</t>
  </si>
  <si>
    <t>AHG02</t>
  </si>
  <si>
    <t>五金配件</t>
    <phoneticPr fontId="7" type="noConversion"/>
  </si>
  <si>
    <t>CST01</t>
    <phoneticPr fontId="1" type="noConversion"/>
  </si>
  <si>
    <r>
      <t>F</t>
    </r>
    <r>
      <rPr>
        <sz val="11"/>
        <color indexed="8"/>
        <rFont val="宋体"/>
        <family val="3"/>
        <charset val="134"/>
      </rPr>
      <t>WN01</t>
    </r>
    <phoneticPr fontId="1" type="noConversion"/>
  </si>
  <si>
    <r>
      <t>F</t>
    </r>
    <r>
      <rPr>
        <sz val="11"/>
        <color indexed="8"/>
        <rFont val="宋体"/>
        <family val="3"/>
        <charset val="134"/>
      </rPr>
      <t>HN02</t>
    </r>
    <phoneticPr fontId="1" type="noConversion"/>
  </si>
  <si>
    <t>FLD02</t>
  </si>
  <si>
    <t>FHD01</t>
    <phoneticPr fontId="1" type="noConversion"/>
  </si>
  <si>
    <t>ITL02</t>
    <phoneticPr fontId="1" type="noConversion"/>
  </si>
  <si>
    <t>FFT01</t>
    <phoneticPr fontId="1" type="noConversion"/>
  </si>
  <si>
    <t>FLS07</t>
    <phoneticPr fontId="1" type="noConversion"/>
  </si>
  <si>
    <r>
      <t>F</t>
    </r>
    <r>
      <rPr>
        <sz val="11"/>
        <color indexed="8"/>
        <rFont val="宋体"/>
        <family val="3"/>
        <charset val="134"/>
      </rPr>
      <t>HX01</t>
    </r>
    <phoneticPr fontId="1" type="noConversion"/>
  </si>
  <si>
    <t>FYX11</t>
  </si>
  <si>
    <t>金祥辉</t>
  </si>
  <si>
    <t>ESC01</t>
  </si>
  <si>
    <t>FTC01</t>
  </si>
  <si>
    <t>FJC04</t>
  </si>
  <si>
    <t>HJR01</t>
  </si>
  <si>
    <t>AYX02</t>
  </si>
  <si>
    <t>HYS02</t>
    <phoneticPr fontId="7" type="noConversion"/>
  </si>
  <si>
    <t>EFP01</t>
    <phoneticPr fontId="7" type="noConversion"/>
  </si>
  <si>
    <t>HYM01</t>
  </si>
  <si>
    <t>FJL03</t>
    <phoneticPr fontId="7" type="noConversion"/>
  </si>
  <si>
    <t>FJX05</t>
    <phoneticPr fontId="7" type="noConversion"/>
  </si>
  <si>
    <t>FLR01</t>
    <phoneticPr fontId="7" type="noConversion"/>
  </si>
  <si>
    <t>肇庆利昌</t>
    <phoneticPr fontId="7" type="noConversion"/>
  </si>
  <si>
    <t>九源</t>
    <phoneticPr fontId="7" type="noConversion"/>
  </si>
  <si>
    <t>HDN02</t>
    <phoneticPr fontId="7" type="noConversion"/>
  </si>
  <si>
    <t>FNC01</t>
    <phoneticPr fontId="7" type="noConversion"/>
  </si>
  <si>
    <t>阳江金锋</t>
    <phoneticPr fontId="7" type="noConversion"/>
  </si>
  <si>
    <t>FQS01</t>
    <phoneticPr fontId="1" type="noConversion"/>
  </si>
  <si>
    <t>业丰</t>
    <phoneticPr fontId="1" type="noConversion"/>
  </si>
  <si>
    <t>高要鸿业</t>
    <phoneticPr fontId="7" type="noConversion"/>
  </si>
  <si>
    <t>FHC05</t>
    <phoneticPr fontId="7" type="noConversion"/>
  </si>
  <si>
    <t>GYJ12</t>
    <phoneticPr fontId="1" type="noConversion"/>
  </si>
  <si>
    <t>FZY04</t>
    <phoneticPr fontId="1" type="noConversion"/>
  </si>
  <si>
    <t>江门康盛</t>
    <phoneticPr fontId="1" type="noConversion"/>
  </si>
  <si>
    <t>KJF02</t>
  </si>
  <si>
    <t>揭阳龙盛</t>
    <phoneticPr fontId="1" type="noConversion"/>
  </si>
  <si>
    <t>阳江天骄</t>
    <phoneticPr fontId="1" type="noConversion"/>
  </si>
  <si>
    <t>EJL01</t>
    <phoneticPr fontId="1" type="noConversion"/>
  </si>
  <si>
    <t>鹤山科雅迪</t>
    <phoneticPr fontId="7" type="noConversion"/>
  </si>
  <si>
    <t>IMG01</t>
    <phoneticPr fontId="1" type="noConversion"/>
  </si>
  <si>
    <t>FHL10</t>
    <phoneticPr fontId="1" type="noConversion"/>
  </si>
  <si>
    <t>KJJ10</t>
    <phoneticPr fontId="1" type="noConversion"/>
  </si>
  <si>
    <t>HHY04</t>
    <phoneticPr fontId="7" type="noConversion"/>
  </si>
  <si>
    <t>FZY06</t>
    <phoneticPr fontId="1" type="noConversion"/>
  </si>
  <si>
    <t>江门华兴达</t>
    <phoneticPr fontId="1" type="noConversion"/>
  </si>
  <si>
    <t>ESE01</t>
  </si>
  <si>
    <t>AJC01</t>
    <phoneticPr fontId="1" type="noConversion"/>
  </si>
  <si>
    <t>广东正意</t>
    <phoneticPr fontId="1" type="noConversion"/>
  </si>
  <si>
    <t>阳江皓景</t>
    <phoneticPr fontId="1" type="noConversion"/>
  </si>
  <si>
    <t>新兴泰昌</t>
    <phoneticPr fontId="1" type="noConversion"/>
  </si>
  <si>
    <t>FXC04</t>
  </si>
  <si>
    <t>FYJ12</t>
  </si>
  <si>
    <t>新兴泰丰</t>
  </si>
  <si>
    <t>FTF01</t>
  </si>
  <si>
    <t>BLC01</t>
    <phoneticPr fontId="1" type="noConversion"/>
  </si>
  <si>
    <t>FYT06</t>
    <phoneticPr fontId="1" type="noConversion"/>
  </si>
  <si>
    <t>EJD01</t>
  </si>
  <si>
    <t>FYX01</t>
    <phoneticPr fontId="1" type="noConversion"/>
  </si>
  <si>
    <t>FRY01</t>
    <phoneticPr fontId="1" type="noConversion"/>
  </si>
  <si>
    <t>FNJ02</t>
    <phoneticPr fontId="1" type="noConversion"/>
  </si>
  <si>
    <t>KHK01</t>
  </si>
  <si>
    <t>FGL03</t>
    <phoneticPr fontId="1" type="noConversion"/>
  </si>
  <si>
    <t>FYH11</t>
    <phoneticPr fontId="1" type="noConversion"/>
  </si>
  <si>
    <t>IJM01</t>
    <phoneticPr fontId="1" type="noConversion"/>
  </si>
  <si>
    <t>FHJ04</t>
    <phoneticPr fontId="7" type="noConversion"/>
  </si>
  <si>
    <t>FSU01</t>
    <phoneticPr fontId="1" type="noConversion"/>
  </si>
  <si>
    <t>KHD04</t>
    <phoneticPr fontId="1" type="noConversion"/>
  </si>
  <si>
    <t>EWP01</t>
    <phoneticPr fontId="1" type="noConversion"/>
  </si>
  <si>
    <t>EHS02</t>
    <phoneticPr fontId="1" type="noConversion"/>
  </si>
  <si>
    <t>EBS02</t>
    <phoneticPr fontId="1" type="noConversion"/>
  </si>
  <si>
    <t>KAH02</t>
    <phoneticPr fontId="1" type="noConversion"/>
  </si>
  <si>
    <t>ISW01</t>
    <phoneticPr fontId="7" type="noConversion"/>
  </si>
  <si>
    <t>FJF04</t>
    <phoneticPr fontId="1" type="noConversion"/>
  </si>
  <si>
    <t>FHD08</t>
    <phoneticPr fontId="1" type="noConversion"/>
  </si>
  <si>
    <r>
      <t>F</t>
    </r>
    <r>
      <rPr>
        <sz val="11"/>
        <color indexed="8"/>
        <rFont val="宋体"/>
        <family val="3"/>
        <charset val="134"/>
      </rPr>
      <t>PS01</t>
    </r>
    <phoneticPr fontId="1" type="noConversion"/>
  </si>
  <si>
    <t>EQF01</t>
    <phoneticPr fontId="1" type="noConversion"/>
  </si>
  <si>
    <t>FMG01</t>
  </si>
  <si>
    <t>IMJ01</t>
    <phoneticPr fontId="1" type="noConversion"/>
  </si>
  <si>
    <t>BCS01</t>
    <phoneticPr fontId="7" type="noConversion"/>
  </si>
  <si>
    <t>KHM02</t>
  </si>
  <si>
    <r>
      <t>F</t>
    </r>
    <r>
      <rPr>
        <sz val="11"/>
        <color indexed="8"/>
        <rFont val="宋体"/>
        <family val="3"/>
        <charset val="134"/>
      </rPr>
      <t>YD03</t>
    </r>
    <phoneticPr fontId="1" type="noConversion"/>
  </si>
  <si>
    <t>FRY02</t>
  </si>
  <si>
    <t>硅胶</t>
    <phoneticPr fontId="7" type="noConversion"/>
  </si>
  <si>
    <t>ELX02</t>
    <phoneticPr fontId="1" type="noConversion"/>
  </si>
  <si>
    <t>KXP02</t>
    <phoneticPr fontId="1" type="noConversion"/>
  </si>
  <si>
    <t>EJZ01</t>
    <phoneticPr fontId="1" type="noConversion"/>
  </si>
  <si>
    <t>FLD02</t>
    <phoneticPr fontId="1" type="noConversion"/>
  </si>
  <si>
    <t>GHX04</t>
    <phoneticPr fontId="1" type="noConversion"/>
  </si>
  <si>
    <t>KHM02</t>
    <phoneticPr fontId="1" type="noConversion"/>
  </si>
  <si>
    <t>FTX01</t>
    <phoneticPr fontId="7" type="noConversion"/>
  </si>
  <si>
    <t>ESJ01</t>
    <phoneticPr fontId="1" type="noConversion"/>
  </si>
  <si>
    <t>EZX01</t>
    <phoneticPr fontId="7" type="noConversion"/>
  </si>
  <si>
    <t>ESX01</t>
    <phoneticPr fontId="7" type="noConversion"/>
  </si>
  <si>
    <t>塑胶</t>
    <phoneticPr fontId="7" type="noConversion"/>
  </si>
  <si>
    <t>GHF02</t>
    <phoneticPr fontId="1" type="noConversion"/>
  </si>
  <si>
    <t>EPQ02</t>
    <phoneticPr fontId="1" type="noConversion"/>
  </si>
  <si>
    <t>FTX02</t>
    <phoneticPr fontId="1" type="noConversion"/>
  </si>
  <si>
    <t>KTJ03</t>
    <phoneticPr fontId="1" type="noConversion"/>
  </si>
  <si>
    <t>KSY16</t>
    <phoneticPr fontId="1" type="noConversion"/>
  </si>
  <si>
    <t>KTP01</t>
    <phoneticPr fontId="7" type="noConversion"/>
  </si>
  <si>
    <t>ELB01</t>
    <phoneticPr fontId="1" type="noConversion"/>
  </si>
  <si>
    <t>EWY01</t>
    <phoneticPr fontId="7" type="noConversion"/>
  </si>
  <si>
    <t>EBH01</t>
    <phoneticPr fontId="1" type="noConversion"/>
  </si>
  <si>
    <t>ETL02</t>
    <phoneticPr fontId="1" type="noConversion"/>
  </si>
  <si>
    <t>EHY02</t>
    <phoneticPr fontId="1" type="noConversion"/>
  </si>
  <si>
    <t>KDN03</t>
    <phoneticPr fontId="1" type="noConversion"/>
  </si>
  <si>
    <t>FZJ03</t>
    <phoneticPr fontId="1" type="noConversion"/>
  </si>
  <si>
    <t>ETH01</t>
    <phoneticPr fontId="1" type="noConversion"/>
  </si>
  <si>
    <t>KKH06</t>
    <phoneticPr fontId="1" type="noConversion"/>
  </si>
  <si>
    <t>KTP01</t>
    <phoneticPr fontId="1" type="noConversion"/>
  </si>
  <si>
    <t>EWS01</t>
    <phoneticPr fontId="7" type="noConversion"/>
  </si>
  <si>
    <t>EJL01</t>
    <phoneticPr fontId="7" type="noConversion"/>
  </si>
  <si>
    <t>EGY01</t>
    <phoneticPr fontId="7" type="noConversion"/>
  </si>
  <si>
    <t>EYF01</t>
    <phoneticPr fontId="1" type="noConversion"/>
  </si>
  <si>
    <t>EJS03</t>
    <phoneticPr fontId="1" type="noConversion"/>
  </si>
  <si>
    <t>EBX01</t>
    <phoneticPr fontId="1" type="noConversion"/>
  </si>
  <si>
    <t>塑胶/硅胶类</t>
    <phoneticPr fontId="7" type="noConversion"/>
  </si>
  <si>
    <t>EKG01</t>
    <phoneticPr fontId="7" type="noConversion"/>
  </si>
  <si>
    <r>
      <t>K</t>
    </r>
    <r>
      <rPr>
        <sz val="11"/>
        <color indexed="8"/>
        <rFont val="宋体"/>
        <family val="3"/>
        <charset val="134"/>
      </rPr>
      <t>JT07</t>
    </r>
    <phoneticPr fontId="1" type="noConversion"/>
  </si>
  <si>
    <r>
      <t>E</t>
    </r>
    <r>
      <rPr>
        <sz val="11"/>
        <color indexed="8"/>
        <rFont val="宋体"/>
        <family val="3"/>
        <charset val="134"/>
      </rPr>
      <t>PQ02</t>
    </r>
    <phoneticPr fontId="1" type="noConversion"/>
  </si>
  <si>
    <t>EJY01</t>
    <phoneticPr fontId="7" type="noConversion"/>
  </si>
  <si>
    <t>EFL01</t>
    <phoneticPr fontId="1" type="noConversion"/>
  </si>
  <si>
    <t>EKC01</t>
  </si>
  <si>
    <t>GWY04</t>
  </si>
  <si>
    <t>ISX01</t>
  </si>
  <si>
    <t>ELD02</t>
  </si>
  <si>
    <t>FTX10</t>
    <phoneticPr fontId="7" type="noConversion"/>
  </si>
  <si>
    <t>佳达</t>
    <phoneticPr fontId="7" type="noConversion"/>
  </si>
  <si>
    <t>家满福</t>
    <phoneticPr fontId="7" type="noConversion"/>
  </si>
  <si>
    <t>关锋</t>
    <phoneticPr fontId="7" type="noConversion"/>
  </si>
  <si>
    <t>FSD03</t>
    <phoneticPr fontId="7" type="noConversion"/>
  </si>
  <si>
    <t>HLJ02</t>
    <phoneticPr fontId="7" type="noConversion"/>
  </si>
  <si>
    <t>FXF04</t>
    <phoneticPr fontId="7" type="noConversion"/>
  </si>
  <si>
    <r>
      <t>E</t>
    </r>
    <r>
      <rPr>
        <sz val="11"/>
        <color indexed="8"/>
        <rFont val="宋体"/>
        <family val="3"/>
        <charset val="134"/>
      </rPr>
      <t>WS01</t>
    </r>
    <phoneticPr fontId="1" type="noConversion"/>
  </si>
  <si>
    <t>ELX01</t>
    <phoneticPr fontId="7" type="noConversion"/>
  </si>
  <si>
    <r>
      <t>E</t>
    </r>
    <r>
      <rPr>
        <sz val="11"/>
        <color indexed="8"/>
        <rFont val="宋体"/>
        <family val="3"/>
        <charset val="134"/>
      </rPr>
      <t>WY01</t>
    </r>
    <phoneticPr fontId="1" type="noConversion"/>
  </si>
  <si>
    <t>EBX01</t>
    <phoneticPr fontId="7" type="noConversion"/>
  </si>
  <si>
    <t>FHL10</t>
    <phoneticPr fontId="7" type="noConversion"/>
  </si>
  <si>
    <t>ECY01</t>
    <phoneticPr fontId="1" type="noConversion"/>
  </si>
  <si>
    <t>GYJ13</t>
    <phoneticPr fontId="1" type="noConversion"/>
  </si>
  <si>
    <t>ELF01</t>
  </si>
  <si>
    <t>IHN01</t>
    <phoneticPr fontId="7" type="noConversion"/>
  </si>
  <si>
    <t>GRD01</t>
    <phoneticPr fontId="1" type="noConversion"/>
  </si>
  <si>
    <t>新兴华富</t>
    <phoneticPr fontId="1" type="noConversion"/>
  </si>
  <si>
    <t>FGY01</t>
  </si>
  <si>
    <t>FGY04</t>
  </si>
  <si>
    <t>HYS01</t>
    <phoneticPr fontId="1" type="noConversion"/>
  </si>
  <si>
    <t>KNT01</t>
    <phoneticPr fontId="1" type="noConversion"/>
  </si>
  <si>
    <t>阳江皓景</t>
    <phoneticPr fontId="7" type="noConversion"/>
  </si>
  <si>
    <t>宏峰</t>
    <phoneticPr fontId="7" type="noConversion"/>
  </si>
  <si>
    <t>EGY04</t>
    <phoneticPr fontId="7" type="noConversion"/>
  </si>
  <si>
    <t>中山汇能</t>
    <phoneticPr fontId="1" type="noConversion"/>
  </si>
  <si>
    <t>ELX02</t>
  </si>
  <si>
    <t>EJD01</t>
    <phoneticPr fontId="7" type="noConversion"/>
  </si>
  <si>
    <t>FHJ04</t>
  </si>
  <si>
    <t>ESX01</t>
  </si>
  <si>
    <t>FHC04</t>
    <phoneticPr fontId="7" type="noConversion"/>
  </si>
  <si>
    <t>FKE02</t>
    <phoneticPr fontId="1" type="noConversion"/>
  </si>
  <si>
    <t>FJL13</t>
    <phoneticPr fontId="1" type="noConversion"/>
  </si>
  <si>
    <t>ELD01</t>
    <phoneticPr fontId="7" type="noConversion"/>
  </si>
  <si>
    <t>EQX01</t>
  </si>
  <si>
    <t>加工件</t>
    <phoneticPr fontId="7" type="noConversion"/>
  </si>
  <si>
    <t>HJH03</t>
  </si>
  <si>
    <t>KZS07</t>
  </si>
  <si>
    <t>DYS02</t>
  </si>
  <si>
    <t>江门金亿美</t>
  </si>
  <si>
    <t>安浩</t>
    <phoneticPr fontId="7" type="noConversion"/>
  </si>
  <si>
    <t xml:space="preserve"> HJY04</t>
  </si>
  <si>
    <t>HBD02</t>
  </si>
  <si>
    <t>HAH01</t>
  </si>
  <si>
    <t>BNN01</t>
  </si>
  <si>
    <t>BDD01</t>
  </si>
  <si>
    <t>开平美加利</t>
    <phoneticPr fontId="7" type="noConversion"/>
  </si>
  <si>
    <t>宝宏</t>
    <phoneticPr fontId="7" type="noConversion"/>
  </si>
  <si>
    <t>晶盛电解</t>
  </si>
  <si>
    <t>新兴安浩</t>
    <phoneticPr fontId="7" type="noConversion"/>
  </si>
  <si>
    <t>兴隆</t>
    <phoneticPr fontId="7" type="noConversion"/>
  </si>
  <si>
    <t>亮彩</t>
    <phoneticPr fontId="1" type="noConversion"/>
  </si>
  <si>
    <t>东莞健强</t>
    <phoneticPr fontId="7" type="noConversion"/>
  </si>
  <si>
    <t>FHX15</t>
    <phoneticPr fontId="7" type="noConversion"/>
  </si>
  <si>
    <t>新兴英华</t>
  </si>
  <si>
    <t>美加利</t>
  </si>
  <si>
    <t>HBH02</t>
    <phoneticPr fontId="7" type="noConversion"/>
  </si>
  <si>
    <t>胜马</t>
  </si>
  <si>
    <t>江门厨康乐</t>
  </si>
  <si>
    <t>FGL01</t>
    <phoneticPr fontId="1" type="noConversion"/>
  </si>
  <si>
    <t>永艺</t>
    <phoneticPr fontId="1" type="noConversion"/>
  </si>
  <si>
    <t>HKS01</t>
    <phoneticPr fontId="7" type="noConversion"/>
  </si>
  <si>
    <t>佛山钢老爷</t>
    <phoneticPr fontId="1" type="noConversion"/>
  </si>
  <si>
    <t>HBO02</t>
  </si>
  <si>
    <t>江门华兴达</t>
    <phoneticPr fontId="7" type="noConversion"/>
  </si>
  <si>
    <t>江门利达</t>
  </si>
  <si>
    <t>新兴思博</t>
    <phoneticPr fontId="1" type="noConversion"/>
  </si>
  <si>
    <t>HXG01</t>
  </si>
  <si>
    <t>KTP01</t>
  </si>
  <si>
    <t>不锈钢杯身</t>
    <phoneticPr fontId="7" type="noConversion"/>
  </si>
  <si>
    <t>GPC03</t>
    <phoneticPr fontId="7" type="noConversion"/>
  </si>
  <si>
    <t>GWD02</t>
    <phoneticPr fontId="7" type="noConversion"/>
  </si>
  <si>
    <t>MST02</t>
    <phoneticPr fontId="1" type="noConversion"/>
  </si>
  <si>
    <t>FPS01</t>
    <phoneticPr fontId="1" type="noConversion"/>
  </si>
  <si>
    <t>电木配件</t>
    <phoneticPr fontId="7" type="noConversion"/>
  </si>
  <si>
    <t xml:space="preserve">ELF01
</t>
  </si>
  <si>
    <t>GHD01</t>
    <phoneticPr fontId="7" type="noConversion"/>
  </si>
  <si>
    <t>GFS01</t>
    <phoneticPr fontId="7" type="noConversion"/>
  </si>
  <si>
    <t>FYH01</t>
    <phoneticPr fontId="1" type="noConversion"/>
  </si>
  <si>
    <t>EXR03</t>
    <phoneticPr fontId="1" type="noConversion"/>
  </si>
  <si>
    <t>珠海旭光</t>
    <phoneticPr fontId="1" type="noConversion"/>
  </si>
  <si>
    <t>FFW01</t>
  </si>
  <si>
    <t>FJX05</t>
  </si>
  <si>
    <t>玻璃制品</t>
    <phoneticPr fontId="7" type="noConversion"/>
  </si>
  <si>
    <t>GYG01</t>
  </si>
  <si>
    <t>GHR01</t>
    <phoneticPr fontId="7" type="noConversion"/>
  </si>
  <si>
    <t>DYH01</t>
  </si>
  <si>
    <t>DXY01</t>
  </si>
  <si>
    <t>DXY02</t>
  </si>
  <si>
    <t>DMB02</t>
  </si>
  <si>
    <t>DJY01</t>
  </si>
  <si>
    <t>GDY01</t>
  </si>
  <si>
    <t>DYD01</t>
  </si>
  <si>
    <t>DYG01</t>
  </si>
  <si>
    <t>DMC01</t>
  </si>
  <si>
    <t>DJH01</t>
  </si>
  <si>
    <t>DSY01</t>
    <phoneticPr fontId="7" type="noConversion"/>
  </si>
  <si>
    <t>DYH02</t>
    <phoneticPr fontId="1" type="noConversion"/>
  </si>
  <si>
    <t>DHR01</t>
    <phoneticPr fontId="7" type="noConversion"/>
  </si>
  <si>
    <t>FMT02</t>
    <phoneticPr fontId="1" type="noConversion"/>
  </si>
  <si>
    <t>EKG01</t>
  </si>
  <si>
    <t>DFD01</t>
  </si>
  <si>
    <t>DHG02</t>
  </si>
  <si>
    <t>DJM02</t>
  </si>
  <si>
    <t>DXX01</t>
  </si>
  <si>
    <t>包装物料</t>
    <phoneticPr fontId="7" type="noConversion"/>
  </si>
  <si>
    <t>GFD01</t>
  </si>
  <si>
    <t>新兴科迪</t>
  </si>
  <si>
    <t>GKD01</t>
  </si>
  <si>
    <t>新兴仲联</t>
  </si>
  <si>
    <t>GTH02</t>
  </si>
  <si>
    <t>东莞宝昌</t>
  </si>
  <si>
    <t>江门绿保</t>
  </si>
  <si>
    <t>易宝龙</t>
  </si>
  <si>
    <t>GLB02</t>
  </si>
  <si>
    <t>GLL01</t>
  </si>
  <si>
    <t>GLH01</t>
  </si>
  <si>
    <t>GXY01</t>
  </si>
  <si>
    <t>GKY04</t>
  </si>
  <si>
    <t>GRL01</t>
  </si>
  <si>
    <t>GXL04</t>
  </si>
  <si>
    <t>GHD02</t>
  </si>
  <si>
    <t>GRF01</t>
  </si>
  <si>
    <t>GHY06</t>
  </si>
  <si>
    <t>GJF01</t>
  </si>
  <si>
    <t>ISF01</t>
    <phoneticPr fontId="7" type="noConversion"/>
  </si>
  <si>
    <t>GLY01</t>
  </si>
  <si>
    <t>深圳宝桐</t>
    <phoneticPr fontId="7" type="noConversion"/>
  </si>
  <si>
    <t>GXY06</t>
  </si>
  <si>
    <t>GYL05</t>
    <phoneticPr fontId="7" type="noConversion"/>
  </si>
  <si>
    <t>GLX02</t>
    <phoneticPr fontId="7" type="noConversion"/>
  </si>
  <si>
    <t>GXY05</t>
  </si>
  <si>
    <t>GLD01</t>
  </si>
  <si>
    <t>GFS02</t>
    <phoneticPr fontId="1" type="noConversion"/>
  </si>
  <si>
    <t>IJMS01</t>
    <phoneticPr fontId="7" type="noConversion"/>
  </si>
  <si>
    <t>GXY02</t>
  </si>
  <si>
    <t>东莞裕达</t>
    <phoneticPr fontId="7" type="noConversion"/>
  </si>
  <si>
    <t>新兴英欣</t>
    <phoneticPr fontId="1" type="noConversion"/>
  </si>
  <si>
    <t>GHC03</t>
  </si>
  <si>
    <t>堡辉</t>
    <phoneticPr fontId="7" type="noConversion"/>
  </si>
  <si>
    <t>GXC01</t>
    <phoneticPr fontId="1" type="noConversion"/>
  </si>
  <si>
    <t>FYJ03</t>
    <phoneticPr fontId="1" type="noConversion"/>
  </si>
  <si>
    <t>GJM02</t>
    <phoneticPr fontId="7" type="noConversion"/>
  </si>
  <si>
    <t>DTF01</t>
    <phoneticPr fontId="1" type="noConversion"/>
  </si>
  <si>
    <t>KJF02</t>
    <phoneticPr fontId="1" type="noConversion"/>
  </si>
  <si>
    <t>GMT01</t>
    <phoneticPr fontId="1" type="noConversion"/>
  </si>
  <si>
    <t>GYJ01</t>
    <phoneticPr fontId="1" type="noConversion"/>
  </si>
  <si>
    <t>IWJA01</t>
  </si>
  <si>
    <t>IQL01</t>
  </si>
  <si>
    <t>GLY03</t>
  </si>
  <si>
    <t>GZL02</t>
    <phoneticPr fontId="1" type="noConversion"/>
  </si>
  <si>
    <t>GLS01</t>
    <phoneticPr fontId="1" type="noConversion"/>
  </si>
  <si>
    <t>GHC04</t>
    <phoneticPr fontId="1" type="noConversion"/>
  </si>
  <si>
    <t>新兴宏峰</t>
    <phoneticPr fontId="7" type="noConversion"/>
  </si>
  <si>
    <t>深圳富和</t>
    <phoneticPr fontId="1" type="noConversion"/>
  </si>
  <si>
    <t>GXC02</t>
  </si>
  <si>
    <t>CTF01</t>
    <phoneticPr fontId="1" type="noConversion"/>
  </si>
  <si>
    <t>GJH02</t>
    <phoneticPr fontId="1" type="noConversion"/>
  </si>
  <si>
    <t>GXH04</t>
    <phoneticPr fontId="7" type="noConversion"/>
  </si>
  <si>
    <t>GRY01</t>
  </si>
  <si>
    <t>GXL08</t>
    <phoneticPr fontId="7" type="noConversion"/>
  </si>
  <si>
    <t>GXB01</t>
    <phoneticPr fontId="1" type="noConversion"/>
  </si>
  <si>
    <t>IJN02</t>
    <phoneticPr fontId="1" type="noConversion"/>
  </si>
  <si>
    <t>GHC02</t>
  </si>
  <si>
    <t>科慕</t>
    <phoneticPr fontId="1" type="noConversion"/>
  </si>
  <si>
    <t>GJY01</t>
    <phoneticPr fontId="1" type="noConversion"/>
  </si>
  <si>
    <t>IQF01</t>
    <phoneticPr fontId="1" type="noConversion"/>
  </si>
  <si>
    <t>GRD01</t>
    <phoneticPr fontId="7" type="noConversion"/>
  </si>
  <si>
    <t>GJX03</t>
    <phoneticPr fontId="7" type="noConversion"/>
  </si>
  <si>
    <t>GBD02</t>
    <phoneticPr fontId="7" type="noConversion"/>
  </si>
  <si>
    <t>江门华福</t>
  </si>
  <si>
    <t>GJL02</t>
    <phoneticPr fontId="1" type="noConversion"/>
  </si>
  <si>
    <t>GFG01</t>
  </si>
  <si>
    <t>GZL01</t>
  </si>
  <si>
    <t>GHF02</t>
  </si>
  <si>
    <t>KKM02</t>
    <phoneticPr fontId="1" type="noConversion"/>
  </si>
  <si>
    <r>
      <t>K</t>
    </r>
    <r>
      <rPr>
        <sz val="11"/>
        <rFont val="宋体"/>
        <family val="3"/>
        <charset val="134"/>
      </rPr>
      <t>HK01</t>
    </r>
  </si>
  <si>
    <t>IHF03</t>
    <phoneticPr fontId="1" type="noConversion"/>
  </si>
  <si>
    <t>GDS02</t>
  </si>
  <si>
    <t>GXL01</t>
    <phoneticPr fontId="1" type="noConversion"/>
  </si>
  <si>
    <t>GJD01</t>
  </si>
  <si>
    <t>GDR01</t>
    <phoneticPr fontId="1" type="noConversion"/>
  </si>
  <si>
    <r>
      <t>G</t>
    </r>
    <r>
      <rPr>
        <sz val="12"/>
        <rFont val="宋体"/>
        <family val="3"/>
        <charset val="134"/>
      </rPr>
      <t>ZL03</t>
    </r>
    <phoneticPr fontId="1" type="noConversion"/>
  </si>
  <si>
    <r>
      <t>G</t>
    </r>
    <r>
      <rPr>
        <sz val="12"/>
        <rFont val="宋体"/>
        <family val="3"/>
        <charset val="134"/>
      </rPr>
      <t>YC01</t>
    </r>
    <phoneticPr fontId="1" type="noConversion"/>
  </si>
  <si>
    <t>GXY07</t>
    <phoneticPr fontId="1" type="noConversion"/>
  </si>
  <si>
    <t>GJYG01</t>
    <phoneticPr fontId="7" type="noConversion"/>
  </si>
  <si>
    <t>FTX01</t>
    <phoneticPr fontId="1" type="noConversion"/>
  </si>
  <si>
    <t>GLW01</t>
  </si>
  <si>
    <t>GKL02</t>
  </si>
  <si>
    <t>FHC04</t>
  </si>
  <si>
    <t>GRD02</t>
  </si>
  <si>
    <t>GHD01</t>
    <phoneticPr fontId="1" type="noConversion"/>
  </si>
  <si>
    <t>BHC04</t>
    <phoneticPr fontId="7" type="noConversion"/>
  </si>
  <si>
    <t>KHQ04</t>
    <phoneticPr fontId="7" type="noConversion"/>
  </si>
  <si>
    <t>GJL05</t>
    <phoneticPr fontId="1" type="noConversion"/>
  </si>
  <si>
    <t>IJNS01</t>
  </si>
  <si>
    <t>FBX01</t>
    <phoneticPr fontId="7" type="noConversion"/>
  </si>
  <si>
    <t>KGB01</t>
  </si>
  <si>
    <t>KFH03</t>
    <phoneticPr fontId="1" type="noConversion"/>
  </si>
  <si>
    <t>GYX02</t>
    <phoneticPr fontId="1" type="noConversion"/>
  </si>
  <si>
    <t>GWL01</t>
    <phoneticPr fontId="7" type="noConversion"/>
  </si>
  <si>
    <t>GHY08</t>
  </si>
  <si>
    <t>GPC01</t>
  </si>
  <si>
    <t>GRK01</t>
  </si>
  <si>
    <t>GFS01</t>
  </si>
  <si>
    <t>GPY01</t>
  </si>
  <si>
    <t>GHD03</t>
  </si>
  <si>
    <t>GLQ01</t>
  </si>
  <si>
    <t>GFG02</t>
  </si>
  <si>
    <t>GLD02</t>
  </si>
  <si>
    <t>GXL05</t>
  </si>
  <si>
    <t>GHC01</t>
  </si>
  <si>
    <t>GYJ03</t>
  </si>
  <si>
    <t>GYL01</t>
  </si>
  <si>
    <t>GHY02</t>
    <phoneticPr fontId="1" type="noConversion"/>
  </si>
  <si>
    <t>GGZ02</t>
    <phoneticPr fontId="7" type="noConversion"/>
  </si>
  <si>
    <t>GRH01</t>
  </si>
  <si>
    <t>GWD02</t>
  </si>
  <si>
    <t>GXY04</t>
  </si>
  <si>
    <t>GTF01</t>
  </si>
  <si>
    <t>备注</t>
    <phoneticPr fontId="7" type="noConversion"/>
  </si>
  <si>
    <t>让步接收批次</t>
    <phoneticPr fontId="7" type="noConversion"/>
  </si>
  <si>
    <t>总批次</t>
    <phoneticPr fontId="7" type="noConversion"/>
  </si>
  <si>
    <t>物料类别</t>
    <phoneticPr fontId="7" type="noConversion"/>
  </si>
  <si>
    <t xml:space="preserve">     项目
供应商</t>
    <phoneticPr fontId="7" type="noConversion"/>
  </si>
  <si>
    <t>返回目录</t>
    <phoneticPr fontId="7" type="noConversion"/>
  </si>
  <si>
    <t>开关</t>
    <phoneticPr fontId="7" type="noConversion"/>
  </si>
  <si>
    <t>温控器</t>
    <phoneticPr fontId="7" type="noConversion"/>
  </si>
  <si>
    <t>变压器</t>
    <phoneticPr fontId="7" type="noConversion"/>
  </si>
  <si>
    <t>电线类</t>
    <phoneticPr fontId="7" type="noConversion"/>
  </si>
  <si>
    <t>电机</t>
    <phoneticPr fontId="7" type="noConversion"/>
  </si>
  <si>
    <t>传感器</t>
    <phoneticPr fontId="7" type="noConversion"/>
  </si>
  <si>
    <t>电路板</t>
    <phoneticPr fontId="7" type="noConversion"/>
  </si>
  <si>
    <t>不锈钢杯身</t>
    <phoneticPr fontId="7" type="noConversion"/>
  </si>
  <si>
    <t>硅胶</t>
    <phoneticPr fontId="7" type="noConversion"/>
  </si>
  <si>
    <t>塑胶</t>
    <phoneticPr fontId="7" type="noConversion"/>
  </si>
  <si>
    <t>五金配件</t>
    <phoneticPr fontId="7" type="noConversion"/>
  </si>
  <si>
    <t>小五金</t>
    <phoneticPr fontId="7" type="noConversion"/>
  </si>
  <si>
    <t>让步批次</t>
    <phoneticPr fontId="7" type="noConversion"/>
  </si>
  <si>
    <t>总检验批次</t>
    <phoneticPr fontId="7" type="noConversion"/>
  </si>
  <si>
    <t>物料类别</t>
    <phoneticPr fontId="7" type="noConversion"/>
  </si>
  <si>
    <t>单号</t>
    <phoneticPr fontId="7" type="noConversion"/>
  </si>
  <si>
    <t>供方名称</t>
    <phoneticPr fontId="7" type="noConversion"/>
  </si>
  <si>
    <t>月</t>
    <phoneticPr fontId="7" type="noConversion"/>
  </si>
  <si>
    <t>质量描述</t>
    <phoneticPr fontId="7" type="noConversion"/>
  </si>
  <si>
    <t>客户</t>
    <phoneticPr fontId="7" type="noConversion"/>
  </si>
  <si>
    <t>投诉日期</t>
    <phoneticPr fontId="7" type="noConversion"/>
  </si>
  <si>
    <t>生产部门</t>
    <phoneticPr fontId="7" type="noConversion"/>
  </si>
  <si>
    <t>达标</t>
    <phoneticPr fontId="1" type="noConversion"/>
  </si>
  <si>
    <t>累计</t>
    <phoneticPr fontId="1" type="noConversion"/>
  </si>
  <si>
    <t>电器公司</t>
    <phoneticPr fontId="1" type="noConversion"/>
  </si>
  <si>
    <t>全年目标</t>
    <phoneticPr fontId="1" type="noConversion"/>
  </si>
  <si>
    <t>12月</t>
  </si>
  <si>
    <t>11月</t>
  </si>
  <si>
    <t>10月</t>
  </si>
  <si>
    <t>9月</t>
  </si>
  <si>
    <t>8月</t>
  </si>
  <si>
    <t>7月</t>
  </si>
  <si>
    <t>6月</t>
  </si>
  <si>
    <t>5月</t>
  </si>
  <si>
    <t>4月</t>
  </si>
  <si>
    <t>3月</t>
    <phoneticPr fontId="1" type="noConversion"/>
  </si>
  <si>
    <t>2月</t>
    <phoneticPr fontId="1" type="noConversion"/>
  </si>
  <si>
    <t>1月</t>
    <phoneticPr fontId="1" type="noConversion"/>
  </si>
  <si>
    <t>目标比</t>
    <phoneticPr fontId="1" type="noConversion"/>
  </si>
  <si>
    <t>宗数</t>
    <phoneticPr fontId="1" type="noConversion"/>
  </si>
  <si>
    <t>事业部</t>
    <phoneticPr fontId="1" type="noConversion"/>
  </si>
  <si>
    <t>返回目录</t>
    <phoneticPr fontId="7" type="noConversion"/>
  </si>
  <si>
    <t>不良图片</t>
  </si>
  <si>
    <t>序号</t>
  </si>
  <si>
    <t>主要存在问题：</t>
  </si>
  <si>
    <t>最终稽查得分</t>
  </si>
  <si>
    <t>B类问题</t>
  </si>
  <si>
    <t>A类问题</t>
  </si>
  <si>
    <t>电器公司</t>
    <phoneticPr fontId="7" type="noConversion"/>
  </si>
  <si>
    <t>部门项目</t>
  </si>
  <si>
    <t>炉班</t>
    <phoneticPr fontId="1" type="noConversion"/>
  </si>
  <si>
    <t>1月份</t>
  </si>
  <si>
    <t>生产段    月份</t>
    <phoneticPr fontId="1" type="noConversion"/>
  </si>
  <si>
    <t xml:space="preserve">    月份
生产段</t>
    <phoneticPr fontId="1" type="noConversion"/>
  </si>
  <si>
    <t>2月份</t>
    <phoneticPr fontId="7" type="noConversion"/>
  </si>
  <si>
    <t>返回首页</t>
    <phoneticPr fontId="7" type="noConversion"/>
  </si>
  <si>
    <t>电器公司</t>
    <phoneticPr fontId="7" type="noConversion"/>
  </si>
  <si>
    <t>2月份</t>
    <phoneticPr fontId="7" type="noConversion"/>
  </si>
  <si>
    <t>月份</t>
    <phoneticPr fontId="7" type="noConversion"/>
  </si>
  <si>
    <t>合计</t>
    <phoneticPr fontId="1" type="noConversion"/>
  </si>
  <si>
    <t>TR01本厂验货走势图</t>
    <phoneticPr fontId="7" type="noConversion"/>
  </si>
  <si>
    <t>CA01本厂验货情况</t>
    <phoneticPr fontId="7" type="noConversion"/>
  </si>
  <si>
    <t>ZWL01客户验货情况</t>
    <phoneticPr fontId="7" type="noConversion"/>
  </si>
  <si>
    <t>ZWL01本厂验货情况</t>
    <phoneticPr fontId="7" type="noConversion"/>
  </si>
  <si>
    <t>序号</t>
    <phoneticPr fontId="1" type="noConversion"/>
  </si>
  <si>
    <t>目录</t>
    <phoneticPr fontId="1" type="noConversion"/>
  </si>
  <si>
    <t>新兴龙得宝</t>
    <phoneticPr fontId="1" type="noConversion"/>
  </si>
  <si>
    <t>GYL03</t>
    <phoneticPr fontId="1" type="noConversion"/>
  </si>
  <si>
    <t>BHC01</t>
    <phoneticPr fontId="1" type="noConversion"/>
  </si>
  <si>
    <t>GRY02</t>
    <phoneticPr fontId="1" type="noConversion"/>
  </si>
  <si>
    <t>FYH05</t>
    <phoneticPr fontId="1" type="noConversion"/>
  </si>
  <si>
    <t>FJL04</t>
    <phoneticPr fontId="1" type="noConversion"/>
  </si>
  <si>
    <t>EJS03</t>
    <phoneticPr fontId="1" type="noConversion"/>
  </si>
  <si>
    <t>ESJ01</t>
    <phoneticPr fontId="1" type="noConversion"/>
  </si>
  <si>
    <t>EGH02</t>
    <phoneticPr fontId="1" type="noConversion"/>
  </si>
  <si>
    <t>FGF02</t>
    <phoneticPr fontId="1" type="noConversion"/>
  </si>
  <si>
    <t>FSU01</t>
    <phoneticPr fontId="1" type="noConversion"/>
  </si>
  <si>
    <t>EHS02</t>
    <phoneticPr fontId="1" type="noConversion"/>
  </si>
  <si>
    <t>BCS01</t>
    <phoneticPr fontId="1" type="noConversion"/>
  </si>
  <si>
    <t>FGM02</t>
    <phoneticPr fontId="1" type="noConversion"/>
  </si>
  <si>
    <t>FAT02</t>
    <phoneticPr fontId="1" type="noConversion"/>
  </si>
  <si>
    <t>GHC01</t>
    <phoneticPr fontId="1" type="noConversion"/>
  </si>
  <si>
    <t>点这里可以筛选各事业部TR01客户情况</t>
    <phoneticPr fontId="1" type="noConversion"/>
  </si>
  <si>
    <t>序号</t>
    <phoneticPr fontId="1" type="noConversion"/>
  </si>
  <si>
    <t>生产部门</t>
    <phoneticPr fontId="1" type="noConversion"/>
  </si>
  <si>
    <t>发生日期</t>
    <phoneticPr fontId="1" type="noConversion"/>
  </si>
  <si>
    <t>客户</t>
    <phoneticPr fontId="1" type="noConversion"/>
  </si>
  <si>
    <t>单号</t>
    <phoneticPr fontId="1" type="noConversion"/>
  </si>
  <si>
    <t>产品名称</t>
    <phoneticPr fontId="1" type="noConversion"/>
  </si>
  <si>
    <t>质量描述</t>
    <phoneticPr fontId="1" type="noConversion"/>
  </si>
  <si>
    <t>原因分析</t>
    <phoneticPr fontId="1" type="noConversion"/>
  </si>
  <si>
    <t>改善措施</t>
    <phoneticPr fontId="1" type="noConversion"/>
  </si>
  <si>
    <t>GXC03</t>
    <phoneticPr fontId="1" type="noConversion"/>
  </si>
  <si>
    <t>FKS01</t>
    <phoneticPr fontId="1" type="noConversion"/>
  </si>
  <si>
    <t>GBC02</t>
    <phoneticPr fontId="1" type="noConversion"/>
  </si>
  <si>
    <t>FJY11</t>
    <phoneticPr fontId="1" type="noConversion"/>
  </si>
  <si>
    <t>IYN01</t>
    <phoneticPr fontId="1" type="noConversion"/>
  </si>
  <si>
    <t>FHX16</t>
    <phoneticPr fontId="1" type="noConversion"/>
  </si>
  <si>
    <t>IXL01</t>
    <phoneticPr fontId="1" type="noConversion"/>
  </si>
  <si>
    <t>GTF01</t>
    <phoneticPr fontId="1" type="noConversion"/>
  </si>
  <si>
    <t>检验结果</t>
    <phoneticPr fontId="1" type="noConversion"/>
  </si>
  <si>
    <t>ESX02</t>
    <phoneticPr fontId="1" type="noConversion"/>
  </si>
  <si>
    <t>GHF02</t>
    <phoneticPr fontId="1" type="noConversion"/>
  </si>
  <si>
    <t>FHC04</t>
    <phoneticPr fontId="1" type="noConversion"/>
  </si>
  <si>
    <t>GHX04</t>
    <phoneticPr fontId="1" type="noConversion"/>
  </si>
  <si>
    <t>EGY13</t>
    <phoneticPr fontId="1" type="noConversion"/>
  </si>
  <si>
    <t>FZG02</t>
    <phoneticPr fontId="1" type="noConversion"/>
  </si>
  <si>
    <t>EXH02</t>
    <phoneticPr fontId="1" type="noConversion"/>
  </si>
  <si>
    <t>FSZ01</t>
    <phoneticPr fontId="1" type="noConversion"/>
  </si>
  <si>
    <t>KHM02</t>
    <phoneticPr fontId="1" type="noConversion"/>
  </si>
  <si>
    <t>EYJ13</t>
    <phoneticPr fontId="1" type="noConversion"/>
  </si>
  <si>
    <t>EXL02</t>
    <phoneticPr fontId="1" type="noConversion"/>
  </si>
  <si>
    <t>FZL03</t>
    <phoneticPr fontId="1" type="noConversion"/>
  </si>
  <si>
    <t>FGD03</t>
    <phoneticPr fontId="1" type="noConversion"/>
  </si>
  <si>
    <t>KXX02</t>
    <phoneticPr fontId="1" type="noConversion"/>
  </si>
  <si>
    <t>KLH10</t>
    <phoneticPr fontId="1" type="noConversion"/>
  </si>
  <si>
    <t>FTJ01</t>
    <phoneticPr fontId="1" type="noConversion"/>
  </si>
  <si>
    <t>GHF02</t>
    <phoneticPr fontId="1" type="noConversion"/>
  </si>
  <si>
    <t>GJM01</t>
    <phoneticPr fontId="1" type="noConversion"/>
  </si>
  <si>
    <t>GYH01</t>
    <phoneticPr fontId="1" type="noConversion"/>
  </si>
  <si>
    <t>BNA01</t>
    <phoneticPr fontId="1" type="noConversion"/>
  </si>
  <si>
    <t>KTJ02</t>
    <phoneticPr fontId="1" type="noConversion"/>
  </si>
  <si>
    <t>KCM02</t>
    <phoneticPr fontId="1" type="noConversion"/>
  </si>
  <si>
    <t>IHY05</t>
    <phoneticPr fontId="1" type="noConversion"/>
  </si>
  <si>
    <t>TKH01</t>
    <phoneticPr fontId="1" type="noConversion"/>
  </si>
  <si>
    <t>GWD02</t>
    <phoneticPr fontId="1" type="noConversion"/>
  </si>
  <si>
    <t>GHF02</t>
    <phoneticPr fontId="1" type="noConversion"/>
  </si>
  <si>
    <t>备注</t>
    <phoneticPr fontId="1" type="noConversion"/>
  </si>
  <si>
    <t>问题点描述</t>
    <phoneticPr fontId="1" type="noConversion"/>
  </si>
  <si>
    <t>发生地点</t>
    <phoneticPr fontId="1" type="noConversion"/>
  </si>
  <si>
    <t>问题等级</t>
    <phoneticPr fontId="1" type="noConversion"/>
  </si>
  <si>
    <t>发生时间</t>
    <phoneticPr fontId="1" type="noConversion"/>
  </si>
  <si>
    <t>GYF01</t>
    <phoneticPr fontId="1" type="noConversion"/>
  </si>
  <si>
    <t>FSC03</t>
    <phoneticPr fontId="1" type="noConversion"/>
  </si>
  <si>
    <t>FML02</t>
    <phoneticPr fontId="1" type="noConversion"/>
  </si>
  <si>
    <t>FYW01</t>
    <phoneticPr fontId="1" type="noConversion"/>
  </si>
  <si>
    <t>塑胶杯身</t>
    <phoneticPr fontId="1" type="noConversion"/>
  </si>
  <si>
    <t>GDP01</t>
    <phoneticPr fontId="1" type="noConversion"/>
  </si>
  <si>
    <t>GKG01</t>
    <phoneticPr fontId="1" type="noConversion"/>
  </si>
  <si>
    <t>BBS02</t>
    <phoneticPr fontId="1" type="noConversion"/>
  </si>
  <si>
    <t>GNY01</t>
    <phoneticPr fontId="1" type="noConversion"/>
  </si>
  <si>
    <t>FHH08</t>
    <phoneticPr fontId="7" type="noConversion"/>
  </si>
  <si>
    <t>KHM02</t>
    <phoneticPr fontId="1" type="noConversion"/>
  </si>
  <si>
    <t>EXH02</t>
    <phoneticPr fontId="7" type="noConversion"/>
  </si>
  <si>
    <t>ESX02</t>
    <phoneticPr fontId="1" type="noConversion"/>
  </si>
  <si>
    <t>FGL01</t>
    <phoneticPr fontId="7" type="noConversion"/>
  </si>
  <si>
    <t>FSQ01</t>
    <phoneticPr fontId="1" type="noConversion"/>
  </si>
  <si>
    <t>FZH07</t>
    <phoneticPr fontId="1" type="noConversion"/>
  </si>
  <si>
    <t>塑胶杯身</t>
    <phoneticPr fontId="1" type="noConversion"/>
  </si>
  <si>
    <t>GKX01</t>
    <phoneticPr fontId="1" type="noConversion"/>
  </si>
  <si>
    <t>IZB01</t>
    <phoneticPr fontId="1" type="noConversion"/>
  </si>
  <si>
    <t>FHP02</t>
    <phoneticPr fontId="1" type="noConversion"/>
  </si>
  <si>
    <t>EGY01</t>
    <phoneticPr fontId="1" type="noConversion"/>
  </si>
  <si>
    <t>EJS03</t>
    <phoneticPr fontId="1" type="noConversion"/>
  </si>
  <si>
    <t>ELX02</t>
    <phoneticPr fontId="1" type="noConversion"/>
  </si>
  <si>
    <t>ETH01</t>
    <phoneticPr fontId="1" type="noConversion"/>
  </si>
  <si>
    <t>EBX01</t>
    <phoneticPr fontId="1" type="noConversion"/>
  </si>
  <si>
    <t>FLS04</t>
    <phoneticPr fontId="1" type="noConversion"/>
  </si>
  <si>
    <t>FMJ01</t>
    <phoneticPr fontId="1" type="noConversion"/>
  </si>
  <si>
    <t>HSY01</t>
    <phoneticPr fontId="1" type="noConversion"/>
  </si>
  <si>
    <t>FZH07</t>
    <phoneticPr fontId="1" type="noConversion"/>
  </si>
  <si>
    <t>FLC02</t>
    <phoneticPr fontId="1" type="noConversion"/>
  </si>
  <si>
    <t>FZL03</t>
    <phoneticPr fontId="1" type="noConversion"/>
  </si>
  <si>
    <t>FTX02</t>
    <phoneticPr fontId="1" type="noConversion"/>
  </si>
  <si>
    <t>FHD06</t>
    <phoneticPr fontId="1" type="noConversion"/>
  </si>
  <si>
    <t>鹤山宝宏</t>
    <phoneticPr fontId="1" type="noConversion"/>
  </si>
  <si>
    <t>GYX02</t>
    <phoneticPr fontId="1" type="noConversion"/>
  </si>
  <si>
    <t>EFL01</t>
    <phoneticPr fontId="1" type="noConversion"/>
  </si>
  <si>
    <t>FYX16</t>
    <phoneticPr fontId="1" type="noConversion"/>
  </si>
  <si>
    <t>GTP01</t>
    <phoneticPr fontId="1" type="noConversion"/>
  </si>
  <si>
    <t>GDH01</t>
    <phoneticPr fontId="1" type="noConversion"/>
  </si>
  <si>
    <t>ECH01</t>
    <phoneticPr fontId="1" type="noConversion"/>
  </si>
  <si>
    <t>EJL01</t>
    <phoneticPr fontId="1" type="noConversion"/>
  </si>
  <si>
    <t>EYF01</t>
    <phoneticPr fontId="1" type="noConversion"/>
  </si>
  <si>
    <t>EFL01</t>
    <phoneticPr fontId="1" type="noConversion"/>
  </si>
  <si>
    <t>GYH01</t>
    <phoneticPr fontId="1" type="noConversion"/>
  </si>
  <si>
    <t>FQF04</t>
    <phoneticPr fontId="1" type="noConversion"/>
  </si>
  <si>
    <t>CXL01</t>
    <phoneticPr fontId="1" type="noConversion"/>
  </si>
  <si>
    <t>GYY04</t>
    <phoneticPr fontId="1" type="noConversion"/>
  </si>
  <si>
    <t>FHC07</t>
    <phoneticPr fontId="1" type="noConversion"/>
  </si>
  <si>
    <t>HXG11</t>
    <phoneticPr fontId="1" type="noConversion"/>
  </si>
  <si>
    <t>HSD01</t>
    <phoneticPr fontId="1" type="noConversion"/>
  </si>
  <si>
    <t>ETT01</t>
    <phoneticPr fontId="1" type="noConversion"/>
  </si>
  <si>
    <t>GFY01</t>
    <phoneticPr fontId="1" type="noConversion"/>
  </si>
  <si>
    <t>FZH03</t>
    <phoneticPr fontId="1" type="noConversion"/>
  </si>
  <si>
    <t>KJT01</t>
    <phoneticPr fontId="1" type="noConversion"/>
  </si>
  <si>
    <t>FSA01</t>
    <phoneticPr fontId="1" type="noConversion"/>
  </si>
  <si>
    <t>IXL05</t>
    <phoneticPr fontId="1" type="noConversion"/>
  </si>
  <si>
    <t>GBT01</t>
    <phoneticPr fontId="1" type="noConversion"/>
  </si>
  <si>
    <t>GYY01</t>
    <phoneticPr fontId="1" type="noConversion"/>
  </si>
  <si>
    <t>AHD02</t>
    <phoneticPr fontId="1" type="noConversion"/>
  </si>
  <si>
    <t>EYJ03</t>
    <phoneticPr fontId="1" type="noConversion"/>
  </si>
  <si>
    <t>FLD02</t>
    <phoneticPr fontId="1" type="noConversion"/>
  </si>
  <si>
    <t>FXB03</t>
    <phoneticPr fontId="1" type="noConversion"/>
  </si>
  <si>
    <t>FTF01</t>
    <phoneticPr fontId="1" type="noConversion"/>
  </si>
  <si>
    <t>检品数</t>
    <phoneticPr fontId="1" type="noConversion"/>
  </si>
  <si>
    <t>本车间责任总不良数</t>
    <phoneticPr fontId="1" type="noConversion"/>
  </si>
  <si>
    <t>生产总数</t>
    <phoneticPr fontId="1" type="noConversion"/>
  </si>
  <si>
    <t>废品数</t>
    <phoneticPr fontId="1" type="noConversion"/>
  </si>
  <si>
    <t>复底
车间</t>
    <phoneticPr fontId="1" type="noConversion"/>
  </si>
  <si>
    <t>砂光
车间</t>
    <phoneticPr fontId="1" type="noConversion"/>
  </si>
  <si>
    <t>装配
车间</t>
    <phoneticPr fontId="1" type="noConversion"/>
  </si>
  <si>
    <t>1月份</t>
    <phoneticPr fontId="1" type="noConversion"/>
  </si>
  <si>
    <t>2月份</t>
    <phoneticPr fontId="1" type="noConversion"/>
  </si>
  <si>
    <t>3月份</t>
    <phoneticPr fontId="1" type="noConversion"/>
  </si>
  <si>
    <t>4月份</t>
    <phoneticPr fontId="1" type="noConversion"/>
  </si>
  <si>
    <t>5月份</t>
    <phoneticPr fontId="1" type="noConversion"/>
  </si>
  <si>
    <t>6月份</t>
    <phoneticPr fontId="1" type="noConversion"/>
  </si>
  <si>
    <t>7月份</t>
    <phoneticPr fontId="1" type="noConversion"/>
  </si>
  <si>
    <t>8月份</t>
    <phoneticPr fontId="1" type="noConversion"/>
  </si>
  <si>
    <t>9月份</t>
    <phoneticPr fontId="1" type="noConversion"/>
  </si>
  <si>
    <t>10月份</t>
    <phoneticPr fontId="1" type="noConversion"/>
  </si>
  <si>
    <t>11月份</t>
    <phoneticPr fontId="1" type="noConversion"/>
  </si>
  <si>
    <t>12月份</t>
    <phoneticPr fontId="1" type="noConversion"/>
  </si>
  <si>
    <t>生产段   月份</t>
    <phoneticPr fontId="1" type="noConversion"/>
  </si>
  <si>
    <t>目标</t>
    <phoneticPr fontId="1" type="noConversion"/>
  </si>
  <si>
    <t>生产段       月份</t>
    <phoneticPr fontId="1" type="noConversion"/>
  </si>
  <si>
    <t>冲压
车间</t>
    <phoneticPr fontId="1" type="noConversion"/>
  </si>
  <si>
    <r>
      <rPr>
        <sz val="3"/>
        <color theme="0"/>
        <rFont val="宋体"/>
        <family val="3"/>
        <charset val="134"/>
        <scheme val="minor"/>
      </rPr>
      <t>冲压车间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</si>
  <si>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复底车间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</si>
  <si>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抛光配件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</si>
  <si>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砂光车间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</si>
  <si>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装配车间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</si>
  <si>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半成品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</si>
  <si>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炉班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</si>
  <si>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目标</t>
    <phoneticPr fontId="7" type="noConversion"/>
  </si>
  <si>
    <t>检品数</t>
    <phoneticPr fontId="1" type="noConversion"/>
  </si>
  <si>
    <t>2月份</t>
    <phoneticPr fontId="7" type="noConversion"/>
  </si>
  <si>
    <t>合计</t>
    <phoneticPr fontId="1" type="noConversion"/>
  </si>
  <si>
    <r>
      <t xml:space="preserve">复底 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车间</t>
    </r>
    <phoneticPr fontId="1" type="noConversion"/>
  </si>
  <si>
    <r>
      <t xml:space="preserve">装配 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车间</t>
    </r>
    <phoneticPr fontId="1" type="noConversion"/>
  </si>
  <si>
    <r>
      <t xml:space="preserve">钎焊 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车间</t>
    </r>
    <phoneticPr fontId="1" type="noConversion"/>
  </si>
  <si>
    <t>装配 车间</t>
    <phoneticPr fontId="1" type="noConversion"/>
  </si>
  <si>
    <t>生产段         月份</t>
    <phoneticPr fontId="1" type="noConversion"/>
  </si>
  <si>
    <r>
      <t>表面</t>
    </r>
    <r>
      <rPr>
        <sz val="11"/>
        <color theme="1"/>
        <rFont val="宋体"/>
        <family val="2"/>
        <charset val="134"/>
        <scheme val="minor"/>
      </rPr>
      <t xml:space="preserve">  </t>
    </r>
    <r>
      <rPr>
        <sz val="11"/>
        <color theme="1"/>
        <rFont val="宋体"/>
        <family val="2"/>
        <charset val="134"/>
        <scheme val="minor"/>
      </rPr>
      <t xml:space="preserve">处理 </t>
    </r>
    <r>
      <rPr>
        <sz val="11"/>
        <color theme="1"/>
        <rFont val="宋体"/>
        <family val="2"/>
        <charset val="134"/>
        <scheme val="minor"/>
      </rPr>
      <t xml:space="preserve">   </t>
    </r>
    <r>
      <rPr>
        <sz val="11"/>
        <color theme="1"/>
        <rFont val="宋体"/>
        <family val="2"/>
        <charset val="134"/>
        <scheme val="minor"/>
      </rPr>
      <t>车间</t>
    </r>
    <phoneticPr fontId="1" type="noConversion"/>
  </si>
  <si>
    <t>铝装配 车间</t>
    <phoneticPr fontId="1" type="noConversion"/>
  </si>
  <si>
    <t>玻璃 半成品</t>
    <phoneticPr fontId="1" type="noConversion"/>
  </si>
  <si>
    <t>炉班</t>
    <phoneticPr fontId="1" type="noConversion"/>
  </si>
  <si>
    <r>
      <rPr>
        <sz val="3"/>
        <color theme="0"/>
        <rFont val="宋体"/>
        <family val="3"/>
        <charset val="134"/>
      </rPr>
      <t>复底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</si>
  <si>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复底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</si>
  <si>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装配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</si>
  <si>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装配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</si>
  <si>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钎焊</t>
    </r>
    <r>
      <rPr>
        <sz val="11"/>
        <color rgb="FF000000"/>
        <rFont val="宋体"/>
        <family val="3"/>
        <charset val="134"/>
      </rPr>
      <t>不良率</t>
    </r>
    <phoneticPr fontId="7" type="noConversion"/>
  </si>
  <si>
    <r>
      <rPr>
        <sz val="3"/>
        <color theme="0"/>
        <rFont val="宋体"/>
        <family val="3"/>
        <charset val="134"/>
      </rPr>
      <t>钎焊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</si>
  <si>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压延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</si>
  <si>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压延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</si>
  <si>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表面处理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</si>
  <si>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表面处理</t>
    </r>
    <r>
      <rPr>
        <sz val="11"/>
        <color theme="1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</si>
  <si>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铝装配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</si>
  <si>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铝装配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</si>
  <si>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玻璃半成品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</si>
  <si>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炉班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</si>
  <si>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玻璃半成品</t>
    </r>
    <r>
      <rPr>
        <sz val="11"/>
        <color rgb="FF000000"/>
        <rFont val="宋体"/>
        <family val="3"/>
        <charset val="134"/>
      </rPr>
      <t>不良率</t>
    </r>
    <phoneticPr fontId="7" type="noConversion"/>
  </si>
  <si>
    <r>
      <rPr>
        <sz val="3"/>
        <color theme="0"/>
        <rFont val="宋体"/>
        <family val="3"/>
        <charset val="134"/>
      </rPr>
      <t>炉班</t>
    </r>
    <r>
      <rPr>
        <sz val="11"/>
        <color rgb="FF000000"/>
        <rFont val="宋体"/>
        <family val="3"/>
        <charset val="134"/>
      </rPr>
      <t>不良率</t>
    </r>
    <phoneticPr fontId="7" type="noConversion"/>
  </si>
  <si>
    <r>
      <rPr>
        <sz val="3"/>
        <color theme="0"/>
        <rFont val="宋体"/>
        <family val="3"/>
        <charset val="134"/>
        <scheme val="minor"/>
      </rPr>
      <t>冲压车间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</si>
  <si>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复底车间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</si>
  <si>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砂光车间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</si>
  <si>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</si>
  <si>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砂光
装配</t>
    <phoneticPr fontId="1" type="noConversion"/>
  </si>
  <si>
    <r>
      <rPr>
        <sz val="3"/>
        <color theme="0"/>
        <rFont val="宋体"/>
        <family val="3"/>
        <charset val="134"/>
        <scheme val="minor"/>
      </rPr>
      <t>砂光装配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</si>
  <si>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砂光装配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</si>
  <si>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铝表面处理</t>
    <phoneticPr fontId="1" type="noConversion"/>
  </si>
  <si>
    <t>铝装配</t>
    <phoneticPr fontId="1" type="noConversion"/>
  </si>
  <si>
    <t>铝压延</t>
    <phoneticPr fontId="1" type="noConversion"/>
  </si>
  <si>
    <r>
      <rPr>
        <sz val="3"/>
        <color theme="0"/>
        <rFont val="宋体"/>
        <family val="3"/>
        <charset val="134"/>
        <scheme val="minor"/>
      </rPr>
      <t>铝表面处理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</si>
  <si>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铝表面处理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</si>
  <si>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铝装配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</si>
  <si>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铝装配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</si>
  <si>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铝压延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</si>
  <si>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铝压延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</si>
  <si>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钢环</t>
    <phoneticPr fontId="1" type="noConversion"/>
  </si>
  <si>
    <t>半成品</t>
    <phoneticPr fontId="1" type="noConversion"/>
  </si>
  <si>
    <r>
      <rPr>
        <sz val="3"/>
        <color theme="0"/>
        <rFont val="宋体"/>
        <family val="3"/>
        <charset val="134"/>
        <scheme val="minor"/>
      </rPr>
      <t>钢环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</si>
  <si>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钢环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</si>
  <si>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半成品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</si>
  <si>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炉班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</si>
  <si>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t>返回首页</t>
    <phoneticPr fontId="1" type="noConversion"/>
  </si>
  <si>
    <t>返回目录</t>
    <phoneticPr fontId="1" type="noConversion"/>
  </si>
  <si>
    <t>GLQ02</t>
    <phoneticPr fontId="1" type="noConversion"/>
  </si>
  <si>
    <t>三水铭森</t>
    <phoneticPr fontId="1" type="noConversion"/>
  </si>
  <si>
    <t>KHD09</t>
    <phoneticPr fontId="7" type="noConversion"/>
  </si>
  <si>
    <t>EBH01</t>
    <phoneticPr fontId="1" type="noConversion"/>
  </si>
  <si>
    <t>EBX02</t>
    <phoneticPr fontId="1" type="noConversion"/>
  </si>
  <si>
    <t>KHD10</t>
    <phoneticPr fontId="1" type="noConversion"/>
  </si>
  <si>
    <t>FHJ05</t>
    <phoneticPr fontId="1" type="noConversion"/>
  </si>
  <si>
    <t>GPY03</t>
    <phoneticPr fontId="1" type="noConversion"/>
  </si>
  <si>
    <t>EDR01</t>
    <phoneticPr fontId="1" type="noConversion"/>
  </si>
  <si>
    <t>EWSO1</t>
    <phoneticPr fontId="1" type="noConversion"/>
  </si>
  <si>
    <t>生产总数</t>
    <phoneticPr fontId="1" type="noConversion"/>
  </si>
  <si>
    <t>自检不良数</t>
    <phoneticPr fontId="1" type="noConversion"/>
  </si>
  <si>
    <t>全检不良数</t>
    <phoneticPr fontId="1" type="noConversion"/>
  </si>
  <si>
    <t>总不良数</t>
    <phoneticPr fontId="1" type="noConversion"/>
  </si>
  <si>
    <r>
      <rPr>
        <sz val="6"/>
        <color theme="0"/>
        <rFont val="宋体"/>
        <family val="3"/>
        <charset val="134"/>
        <scheme val="minor"/>
      </rPr>
      <t>冲压拉伸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</si>
  <si>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冲压
配件</t>
    <phoneticPr fontId="1" type="noConversion"/>
  </si>
  <si>
    <r>
      <rPr>
        <sz val="2"/>
        <color theme="0"/>
        <rFont val="宋体"/>
        <family val="3"/>
        <charset val="134"/>
        <scheme val="minor"/>
      </rPr>
      <t>冲压拉伸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</si>
  <si>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冲压配件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</si>
  <si>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t>冲压
拉伸</t>
    <phoneticPr fontId="1" type="noConversion"/>
  </si>
  <si>
    <t>冲压
复底</t>
    <phoneticPr fontId="1" type="noConversion"/>
  </si>
  <si>
    <r>
      <rPr>
        <sz val="3"/>
        <color theme="0"/>
        <rFont val="宋体"/>
        <family val="3"/>
        <charset val="134"/>
        <scheme val="minor"/>
      </rPr>
      <t>冲压复底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</si>
  <si>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6"/>
        <color theme="0"/>
        <rFont val="宋体"/>
        <family val="3"/>
        <charset val="134"/>
        <scheme val="minor"/>
      </rPr>
      <t>装配车间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</si>
  <si>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装配车间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</si>
  <si>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冲压复底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</si>
  <si>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6"/>
        <color theme="0"/>
        <rFont val="宋体"/>
        <family val="3"/>
        <charset val="134"/>
        <scheme val="minor"/>
      </rPr>
      <t>冲压配件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</si>
  <si>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冲压
拉伸</t>
    <phoneticPr fontId="1" type="noConversion"/>
  </si>
  <si>
    <r>
      <rPr>
        <sz val="3"/>
        <color theme="0"/>
        <rFont val="宋体"/>
        <family val="3"/>
        <charset val="134"/>
        <scheme val="minor"/>
      </rPr>
      <t>冲压拉伸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</si>
  <si>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t xml:space="preserve">冲压
钎焊
</t>
    <phoneticPr fontId="1" type="noConversion"/>
  </si>
  <si>
    <r>
      <rPr>
        <sz val="3"/>
        <color theme="0"/>
        <rFont val="宋体"/>
        <family val="3"/>
        <charset val="134"/>
        <scheme val="minor"/>
      </rPr>
      <t>冲压钎焊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</si>
  <si>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6"/>
        <color theme="0"/>
        <rFont val="宋体"/>
        <family val="3"/>
        <charset val="134"/>
        <scheme val="minor"/>
      </rPr>
      <t>装配车间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</si>
  <si>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压延
清洗</t>
    <phoneticPr fontId="1" type="noConversion"/>
  </si>
  <si>
    <r>
      <rPr>
        <sz val="3"/>
        <color theme="0"/>
        <rFont val="宋体"/>
        <family val="3"/>
        <charset val="134"/>
        <scheme val="minor"/>
      </rPr>
      <t>压延清洗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</si>
  <si>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压延清洗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</si>
  <si>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玻璃
半成品</t>
    <phoneticPr fontId="1" type="noConversion"/>
  </si>
  <si>
    <r>
      <rPr>
        <sz val="3"/>
        <color theme="0"/>
        <rFont val="宋体"/>
        <family val="3"/>
        <charset val="134"/>
        <scheme val="minor"/>
      </rPr>
      <t>玻璃半成品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</si>
  <si>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11"/>
        <color theme="0"/>
        <rFont val="宋体"/>
        <family val="3"/>
        <charset val="134"/>
        <scheme val="minor"/>
      </rPr>
      <t>炉班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</si>
  <si>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冲压钎焊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</si>
  <si>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装配车间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</si>
  <si>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铝装配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</si>
  <si>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玻璃半成品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</si>
  <si>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炉班</t>
    </r>
    <r>
      <rPr>
        <sz val="11"/>
        <color theme="1"/>
        <rFont val="宋体"/>
        <family val="3"/>
        <charset val="134"/>
        <scheme val="minor"/>
      </rPr>
      <t>自检不良率占比</t>
    </r>
    <phoneticPr fontId="1" type="noConversion"/>
  </si>
  <si>
    <t>压延 清洗</t>
    <phoneticPr fontId="1" type="noConversion"/>
  </si>
  <si>
    <t>东莞永生</t>
    <phoneticPr fontId="1" type="noConversion"/>
  </si>
  <si>
    <t>FHP03</t>
    <phoneticPr fontId="1" type="noConversion"/>
  </si>
  <si>
    <t>铝线生产部</t>
    <phoneticPr fontId="7" type="noConversion"/>
  </si>
  <si>
    <t>一车间</t>
    <phoneticPr fontId="7" type="noConversion"/>
  </si>
  <si>
    <t>二车间</t>
    <phoneticPr fontId="7" type="noConversion"/>
  </si>
  <si>
    <t>玻盖车间本厂验货不通过主要存在问题</t>
    <phoneticPr fontId="7" type="noConversion"/>
  </si>
  <si>
    <t>玻盖车间本厂验货情况</t>
    <phoneticPr fontId="7" type="noConversion"/>
  </si>
  <si>
    <t>玻盖车间</t>
    <phoneticPr fontId="1" type="noConversion"/>
  </si>
  <si>
    <t>玻盖车间</t>
    <phoneticPr fontId="7" type="noConversion"/>
  </si>
  <si>
    <t>总单数</t>
    <phoneticPr fontId="1" type="noConversion"/>
  </si>
  <si>
    <t>考核目标</t>
    <phoneticPr fontId="1" type="noConversion"/>
  </si>
  <si>
    <t>生产段     月份</t>
    <phoneticPr fontId="1" type="noConversion"/>
  </si>
  <si>
    <t>合计</t>
    <phoneticPr fontId="1" type="noConversion"/>
  </si>
  <si>
    <t>本厂样板检验质量统计</t>
    <phoneticPr fontId="1" type="noConversion"/>
  </si>
  <si>
    <t>考核目标</t>
    <phoneticPr fontId="1" type="noConversion"/>
  </si>
  <si>
    <t>合格单数</t>
    <phoneticPr fontId="1" type="noConversion"/>
  </si>
  <si>
    <t>不合格单数</t>
    <phoneticPr fontId="1" type="noConversion"/>
  </si>
  <si>
    <t>合格率</t>
    <phoneticPr fontId="1" type="noConversion"/>
  </si>
  <si>
    <t>不合格单数</t>
    <phoneticPr fontId="1" type="noConversion"/>
  </si>
  <si>
    <t>合格率</t>
    <phoneticPr fontId="1" type="noConversion"/>
  </si>
  <si>
    <t>嘉事泰公司</t>
    <phoneticPr fontId="1" type="noConversion"/>
  </si>
  <si>
    <t>AHG02</t>
    <phoneticPr fontId="1" type="noConversion"/>
  </si>
  <si>
    <t>FSZ01</t>
    <phoneticPr fontId="1" type="noConversion"/>
  </si>
  <si>
    <t>FHY18</t>
    <phoneticPr fontId="1" type="noConversion"/>
  </si>
  <si>
    <t>FXJ07</t>
    <phoneticPr fontId="1" type="noConversion"/>
  </si>
  <si>
    <t>FJH09</t>
    <phoneticPr fontId="1" type="noConversion"/>
  </si>
  <si>
    <t>KXT04</t>
    <phoneticPr fontId="1" type="noConversion"/>
  </si>
  <si>
    <t>AHT02</t>
    <phoneticPr fontId="1" type="noConversion"/>
  </si>
  <si>
    <t>GQL02</t>
    <phoneticPr fontId="1" type="noConversion"/>
  </si>
  <si>
    <t>EJS01</t>
    <phoneticPr fontId="1" type="noConversion"/>
  </si>
  <si>
    <t>GHX05</t>
    <phoneticPr fontId="1" type="noConversion"/>
  </si>
  <si>
    <t>KHZ06</t>
    <phoneticPr fontId="1" type="noConversion"/>
  </si>
  <si>
    <t>AJC01</t>
    <phoneticPr fontId="1" type="noConversion"/>
  </si>
  <si>
    <t>BCS01</t>
    <phoneticPr fontId="1" type="noConversion"/>
  </si>
  <si>
    <t>EZX01</t>
    <phoneticPr fontId="1" type="noConversion"/>
  </si>
  <si>
    <t>IAS01</t>
    <phoneticPr fontId="1" type="noConversion"/>
  </si>
  <si>
    <t>HYS01</t>
    <phoneticPr fontId="1" type="noConversion"/>
  </si>
  <si>
    <t>MST03</t>
    <phoneticPr fontId="1" type="noConversion"/>
  </si>
  <si>
    <t>ISW01</t>
    <phoneticPr fontId="1" type="noConversion"/>
  </si>
  <si>
    <t>客户样板检验质量统计</t>
    <phoneticPr fontId="1" type="noConversion"/>
  </si>
  <si>
    <t>点这里可以筛选各生产部情况</t>
    <phoneticPr fontId="1" type="noConversion"/>
  </si>
  <si>
    <t>统计：练小玉</t>
    <phoneticPr fontId="1" type="noConversion"/>
  </si>
  <si>
    <t>HDN02</t>
    <phoneticPr fontId="1" type="noConversion"/>
  </si>
  <si>
    <t>GWY06</t>
    <phoneticPr fontId="1" type="noConversion"/>
  </si>
  <si>
    <t>KMJE01</t>
    <phoneticPr fontId="1" type="noConversion"/>
  </si>
  <si>
    <t>FGL01</t>
    <phoneticPr fontId="1" type="noConversion"/>
  </si>
  <si>
    <t>EJL01</t>
    <phoneticPr fontId="1" type="noConversion"/>
  </si>
  <si>
    <t>GYH01</t>
    <phoneticPr fontId="1" type="noConversion"/>
  </si>
  <si>
    <t>FYD03</t>
    <phoneticPr fontId="1" type="noConversion"/>
  </si>
  <si>
    <t>HDN02</t>
    <phoneticPr fontId="1" type="noConversion"/>
  </si>
  <si>
    <t>FCJ04</t>
    <phoneticPr fontId="1" type="noConversion"/>
  </si>
  <si>
    <t>FWS03</t>
    <phoneticPr fontId="1" type="noConversion"/>
  </si>
  <si>
    <t>FTX03</t>
    <phoneticPr fontId="1" type="noConversion"/>
  </si>
  <si>
    <t>FNT02</t>
    <phoneticPr fontId="1" type="noConversion"/>
  </si>
  <si>
    <t>FTJ05</t>
    <phoneticPr fontId="1" type="noConversion"/>
  </si>
  <si>
    <t>KFY03</t>
    <phoneticPr fontId="1" type="noConversion"/>
  </si>
  <si>
    <t>FYG04</t>
    <phoneticPr fontId="1" type="noConversion"/>
  </si>
  <si>
    <t>KXLT01</t>
    <phoneticPr fontId="1" type="noConversion"/>
  </si>
  <si>
    <t>GDY01</t>
    <phoneticPr fontId="1" type="noConversion"/>
  </si>
  <si>
    <t>ELD01</t>
    <phoneticPr fontId="1" type="noConversion"/>
  </si>
  <si>
    <t>HJH03</t>
    <phoneticPr fontId="1" type="noConversion"/>
  </si>
  <si>
    <t>FLR01</t>
    <phoneticPr fontId="1" type="noConversion"/>
  </si>
  <si>
    <t>HCH01</t>
    <phoneticPr fontId="1" type="noConversion"/>
  </si>
  <si>
    <t>FCJ04</t>
    <phoneticPr fontId="1" type="noConversion"/>
  </si>
  <si>
    <t>FYL05</t>
    <phoneticPr fontId="1" type="noConversion"/>
  </si>
  <si>
    <t>GRY03</t>
    <phoneticPr fontId="1" type="noConversion"/>
  </si>
  <si>
    <t>GLD04</t>
    <phoneticPr fontId="1" type="noConversion"/>
  </si>
  <si>
    <t>FTY01</t>
    <phoneticPr fontId="1" type="noConversion"/>
  </si>
  <si>
    <t>KLW01</t>
    <phoneticPr fontId="1" type="noConversion"/>
  </si>
  <si>
    <t>新兴浩顺</t>
    <phoneticPr fontId="1" type="noConversion"/>
  </si>
  <si>
    <t>新兴浩顺</t>
    <phoneticPr fontId="1" type="noConversion"/>
  </si>
  <si>
    <t>GXK08</t>
    <phoneticPr fontId="1" type="noConversion"/>
  </si>
  <si>
    <t>FXY11</t>
    <phoneticPr fontId="1" type="noConversion"/>
  </si>
  <si>
    <t>FTF01</t>
    <phoneticPr fontId="1" type="noConversion"/>
  </si>
  <si>
    <t>FYD03</t>
    <phoneticPr fontId="1" type="noConversion"/>
  </si>
  <si>
    <t>FHL09</t>
    <phoneticPr fontId="1" type="noConversion"/>
  </si>
  <si>
    <t>FWN01</t>
    <phoneticPr fontId="1" type="noConversion"/>
  </si>
  <si>
    <t>FTX03</t>
    <phoneticPr fontId="1" type="noConversion"/>
  </si>
  <si>
    <t>FZL03</t>
    <phoneticPr fontId="1" type="noConversion"/>
  </si>
  <si>
    <t>CXL01</t>
    <phoneticPr fontId="1" type="noConversion"/>
  </si>
  <si>
    <t>GLW01</t>
    <phoneticPr fontId="1" type="noConversion"/>
  </si>
  <si>
    <t>DJH02</t>
    <phoneticPr fontId="1" type="noConversion"/>
  </si>
  <si>
    <t>DMB01</t>
    <phoneticPr fontId="1" type="noConversion"/>
  </si>
  <si>
    <t>FRH01</t>
    <phoneticPr fontId="1" type="noConversion"/>
  </si>
  <si>
    <t>通发</t>
    <phoneticPr fontId="1" type="noConversion"/>
  </si>
  <si>
    <t>新兴展宏</t>
    <phoneticPr fontId="1" type="noConversion"/>
  </si>
  <si>
    <t>ELP01</t>
    <phoneticPr fontId="1" type="noConversion"/>
  </si>
  <si>
    <t>FGY04</t>
    <phoneticPr fontId="1" type="noConversion"/>
  </si>
  <si>
    <t>FMG02</t>
    <phoneticPr fontId="1" type="noConversion"/>
  </si>
  <si>
    <t>FDZ01</t>
    <phoneticPr fontId="1" type="noConversion"/>
  </si>
  <si>
    <t>FVL04</t>
    <phoneticPr fontId="1" type="noConversion"/>
  </si>
  <si>
    <t>FLY05</t>
    <phoneticPr fontId="1" type="noConversion"/>
  </si>
  <si>
    <t>各车间废品率质量情况</t>
    <phoneticPr fontId="1" type="noConversion"/>
  </si>
  <si>
    <t>各车间零不良实施情况</t>
    <phoneticPr fontId="1" type="noConversion"/>
  </si>
  <si>
    <t>各车间自检自控实施情况</t>
    <phoneticPr fontId="1" type="noConversion"/>
  </si>
  <si>
    <t>KHJ19</t>
    <phoneticPr fontId="1" type="noConversion"/>
  </si>
  <si>
    <t>EBR01</t>
    <phoneticPr fontId="1" type="noConversion"/>
  </si>
  <si>
    <t>FLY05</t>
    <phoneticPr fontId="1" type="noConversion"/>
  </si>
  <si>
    <t>FWN02</t>
    <phoneticPr fontId="1" type="noConversion"/>
  </si>
  <si>
    <t>GXL05</t>
    <phoneticPr fontId="1" type="noConversion"/>
  </si>
  <si>
    <t>目标</t>
    <phoneticPr fontId="1" type="noConversion"/>
  </si>
  <si>
    <t>电器公司8拉制程质量情况</t>
    <phoneticPr fontId="7" type="noConversion"/>
  </si>
  <si>
    <t>统计:练小玉</t>
    <phoneticPr fontId="1" type="noConversion"/>
  </si>
  <si>
    <t>FHX11</t>
    <phoneticPr fontId="1" type="noConversion"/>
  </si>
  <si>
    <t>众鑫</t>
    <phoneticPr fontId="1" type="noConversion"/>
  </si>
  <si>
    <t>佛山恒轩</t>
    <phoneticPr fontId="1" type="noConversion"/>
  </si>
  <si>
    <t>EDK01</t>
    <phoneticPr fontId="1" type="noConversion"/>
  </si>
  <si>
    <t>钎焊 车间</t>
    <phoneticPr fontId="1" type="noConversion"/>
  </si>
  <si>
    <r>
      <rPr>
        <sz val="3"/>
        <color theme="0"/>
        <rFont val="宋体"/>
        <family val="3"/>
        <charset val="134"/>
        <scheme val="minor"/>
      </rPr>
      <t>钎焊车间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</si>
  <si>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钎焊车间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</si>
  <si>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t>累计</t>
    <phoneticPr fontId="1" type="noConversion"/>
  </si>
  <si>
    <t>本厂样板检验不合格主要存在问题</t>
    <phoneticPr fontId="1" type="noConversion"/>
  </si>
  <si>
    <t>客户名称</t>
    <phoneticPr fontId="1" type="noConversion"/>
  </si>
  <si>
    <t>产品名称</t>
    <phoneticPr fontId="1" type="noConversion"/>
  </si>
  <si>
    <t>质量问题</t>
    <phoneticPr fontId="1" type="noConversion"/>
  </si>
  <si>
    <t>客户样板检验不合格主要存在问题</t>
    <phoneticPr fontId="1" type="noConversion"/>
  </si>
  <si>
    <t>广州拓珅</t>
    <phoneticPr fontId="1" type="noConversion"/>
  </si>
  <si>
    <t>南海锐康</t>
    <phoneticPr fontId="1" type="noConversion"/>
  </si>
  <si>
    <t>新会宏锐</t>
    <phoneticPr fontId="1" type="noConversion"/>
  </si>
  <si>
    <t>EYY01</t>
    <phoneticPr fontId="1" type="noConversion"/>
  </si>
  <si>
    <t>FRY01</t>
    <phoneticPr fontId="1" type="noConversion"/>
  </si>
  <si>
    <t>佛山中力</t>
    <phoneticPr fontId="1" type="noConversion"/>
  </si>
  <si>
    <t>AST01</t>
    <phoneticPr fontId="1" type="noConversion"/>
  </si>
  <si>
    <t>IHN01</t>
    <phoneticPr fontId="1" type="noConversion"/>
  </si>
  <si>
    <t>KHQ02</t>
    <phoneticPr fontId="1" type="noConversion"/>
  </si>
  <si>
    <t>KHQ05</t>
    <phoneticPr fontId="1" type="noConversion"/>
  </si>
  <si>
    <t>威堡龙</t>
    <phoneticPr fontId="1" type="noConversion"/>
  </si>
  <si>
    <t>DWD01</t>
    <phoneticPr fontId="1" type="noConversion"/>
  </si>
  <si>
    <t>GKE01</t>
    <phoneticPr fontId="1" type="noConversion"/>
  </si>
  <si>
    <t>GTX03</t>
    <phoneticPr fontId="1" type="noConversion"/>
  </si>
  <si>
    <t>IXL05</t>
    <phoneticPr fontId="1" type="noConversion"/>
  </si>
  <si>
    <t>EQX01</t>
    <phoneticPr fontId="1" type="noConversion"/>
  </si>
  <si>
    <t>FZL01</t>
    <phoneticPr fontId="1" type="noConversion"/>
  </si>
  <si>
    <t>HHX07</t>
    <phoneticPr fontId="1" type="noConversion"/>
  </si>
  <si>
    <t>IXL02</t>
    <phoneticPr fontId="7" type="noConversion"/>
  </si>
  <si>
    <t>宝鼎</t>
    <phoneticPr fontId="1" type="noConversion"/>
  </si>
  <si>
    <t>FJL13</t>
    <phoneticPr fontId="1" type="noConversion"/>
  </si>
  <si>
    <t>EXR02</t>
    <phoneticPr fontId="1" type="noConversion"/>
  </si>
  <si>
    <t>FXY11</t>
    <phoneticPr fontId="1" type="noConversion"/>
  </si>
  <si>
    <t>电器公司6拉制程质量情况</t>
    <phoneticPr fontId="7" type="noConversion"/>
  </si>
  <si>
    <t>部门</t>
    <phoneticPr fontId="1" type="noConversion"/>
  </si>
  <si>
    <t>BSJ01</t>
    <phoneticPr fontId="1" type="noConversion"/>
  </si>
  <si>
    <t>HSD02</t>
    <phoneticPr fontId="1" type="noConversion"/>
  </si>
  <si>
    <t>佛山树奇</t>
    <phoneticPr fontId="1" type="noConversion"/>
  </si>
  <si>
    <t>GHR01</t>
    <phoneticPr fontId="1" type="noConversion"/>
  </si>
  <si>
    <t>新兴智博</t>
    <phoneticPr fontId="1" type="noConversion"/>
  </si>
  <si>
    <t>东盛益源</t>
    <phoneticPr fontId="1" type="noConversion"/>
  </si>
  <si>
    <t>天津卡秀</t>
    <phoneticPr fontId="1" type="noConversion"/>
  </si>
  <si>
    <t>EXL01</t>
    <phoneticPr fontId="1" type="noConversion"/>
  </si>
  <si>
    <t>FJX06</t>
    <phoneticPr fontId="1" type="noConversion"/>
  </si>
  <si>
    <t>HYS01</t>
    <phoneticPr fontId="1" type="noConversion"/>
  </si>
  <si>
    <t>新兴展宏</t>
    <phoneticPr fontId="1" type="noConversion"/>
  </si>
  <si>
    <t>FWJ03</t>
    <phoneticPr fontId="1" type="noConversion"/>
  </si>
  <si>
    <t>FZH08</t>
    <phoneticPr fontId="1" type="noConversion"/>
  </si>
  <si>
    <t>富通</t>
    <phoneticPr fontId="1" type="noConversion"/>
  </si>
  <si>
    <t>FZH07</t>
    <phoneticPr fontId="1" type="noConversion"/>
  </si>
  <si>
    <t>FLT02</t>
    <phoneticPr fontId="1" type="noConversion"/>
  </si>
  <si>
    <t>FSY09</t>
    <phoneticPr fontId="1" type="noConversion"/>
  </si>
  <si>
    <t>IHN01</t>
    <phoneticPr fontId="1" type="noConversion"/>
  </si>
  <si>
    <t>联辉</t>
    <phoneticPr fontId="1" type="noConversion"/>
  </si>
  <si>
    <t>HYS01</t>
    <phoneticPr fontId="1" type="noConversion"/>
  </si>
  <si>
    <t>HJY09</t>
    <phoneticPr fontId="1" type="noConversion"/>
  </si>
  <si>
    <t>GHR01</t>
    <phoneticPr fontId="1" type="noConversion"/>
  </si>
  <si>
    <t>GSD02</t>
    <phoneticPr fontId="1" type="noConversion"/>
  </si>
  <si>
    <t>GRH01</t>
    <phoneticPr fontId="1" type="noConversion"/>
  </si>
  <si>
    <t>东盛益源</t>
    <phoneticPr fontId="1" type="noConversion"/>
  </si>
  <si>
    <t>新兴智博</t>
    <phoneticPr fontId="1" type="noConversion"/>
  </si>
  <si>
    <t>FJL05</t>
    <phoneticPr fontId="1" type="noConversion"/>
  </si>
  <si>
    <t>GYQ01</t>
    <phoneticPr fontId="1" type="noConversion"/>
  </si>
  <si>
    <t xml:space="preserve">金鸿 </t>
    <phoneticPr fontId="1" type="noConversion"/>
  </si>
  <si>
    <t>GRY01</t>
    <phoneticPr fontId="1" type="noConversion"/>
  </si>
  <si>
    <t>EGY01</t>
    <phoneticPr fontId="1" type="noConversion"/>
  </si>
  <si>
    <t>FDQ01</t>
    <phoneticPr fontId="1" type="noConversion"/>
  </si>
  <si>
    <t>FBX02</t>
    <phoneticPr fontId="1" type="noConversion"/>
  </si>
  <si>
    <t>FGM03</t>
    <phoneticPr fontId="1" type="noConversion"/>
  </si>
  <si>
    <t>FGZ01</t>
    <phoneticPr fontId="1" type="noConversion"/>
  </si>
  <si>
    <t>FXT01</t>
    <phoneticPr fontId="1" type="noConversion"/>
  </si>
  <si>
    <t>EXJ01</t>
    <phoneticPr fontId="1" type="noConversion"/>
  </si>
  <si>
    <t>EXR01</t>
    <phoneticPr fontId="1" type="noConversion"/>
  </si>
  <si>
    <t>EJS01</t>
    <phoneticPr fontId="1" type="noConversion"/>
  </si>
  <si>
    <t>ERA01</t>
    <phoneticPr fontId="1" type="noConversion"/>
  </si>
  <si>
    <t>KHD04</t>
    <phoneticPr fontId="1" type="noConversion"/>
  </si>
  <si>
    <t>KJT07</t>
    <phoneticPr fontId="1" type="noConversion"/>
  </si>
  <si>
    <t>FSD08</t>
    <phoneticPr fontId="1" type="noConversion"/>
  </si>
  <si>
    <t>FZX04</t>
    <phoneticPr fontId="1" type="noConversion"/>
  </si>
  <si>
    <t>KWY03</t>
    <phoneticPr fontId="1" type="noConversion"/>
  </si>
  <si>
    <t>FDC03</t>
    <phoneticPr fontId="1" type="noConversion"/>
  </si>
  <si>
    <t>HZC03</t>
    <phoneticPr fontId="1" type="noConversion"/>
  </si>
  <si>
    <t>KTYF01</t>
    <phoneticPr fontId="1" type="noConversion"/>
  </si>
  <si>
    <t>统计：练小玉 林焕仪</t>
    <phoneticPr fontId="7" type="noConversion"/>
  </si>
  <si>
    <t>统计：林焕仪  练小玉</t>
    <phoneticPr fontId="7" type="noConversion"/>
  </si>
  <si>
    <t>稽查：练小玉  林焕仪</t>
    <phoneticPr fontId="7" type="noConversion"/>
  </si>
  <si>
    <t>HTS01</t>
    <phoneticPr fontId="1" type="noConversion"/>
  </si>
  <si>
    <t>FJS10</t>
    <phoneticPr fontId="1" type="noConversion"/>
  </si>
  <si>
    <t>FSH07</t>
    <phoneticPr fontId="1" type="noConversion"/>
  </si>
  <si>
    <t>FRY03</t>
    <phoneticPr fontId="1" type="noConversion"/>
  </si>
  <si>
    <t>EAR01</t>
    <phoneticPr fontId="1" type="noConversion"/>
  </si>
  <si>
    <t>FJC02</t>
    <phoneticPr fontId="1" type="noConversion"/>
  </si>
  <si>
    <t>FMS02</t>
    <phoneticPr fontId="1" type="noConversion"/>
  </si>
  <si>
    <t>GSH01</t>
    <phoneticPr fontId="1" type="noConversion"/>
  </si>
  <si>
    <t>EHC02</t>
    <phoneticPr fontId="1" type="noConversion"/>
  </si>
  <si>
    <t>FBX02</t>
    <phoneticPr fontId="1" type="noConversion"/>
  </si>
  <si>
    <t>HHX07</t>
    <phoneticPr fontId="1" type="noConversion"/>
  </si>
  <si>
    <t>FJS10</t>
  </si>
  <si>
    <t>HHX07</t>
    <phoneticPr fontId="1" type="noConversion"/>
  </si>
  <si>
    <t>ESX02</t>
    <phoneticPr fontId="1" type="noConversion"/>
  </si>
  <si>
    <t>HDS02</t>
    <phoneticPr fontId="1" type="noConversion"/>
  </si>
  <si>
    <t>KHM09</t>
    <phoneticPr fontId="1" type="noConversion"/>
  </si>
  <si>
    <t>FJX12</t>
    <phoneticPr fontId="1" type="noConversion"/>
  </si>
  <si>
    <t>FGM03</t>
    <phoneticPr fontId="1" type="noConversion"/>
  </si>
  <si>
    <t>FXT01</t>
    <phoneticPr fontId="1" type="noConversion"/>
  </si>
  <si>
    <t>FSQ01</t>
    <phoneticPr fontId="1" type="noConversion"/>
  </si>
  <si>
    <t>ERA01</t>
    <phoneticPr fontId="1" type="noConversion"/>
  </si>
  <si>
    <t>EXH02</t>
    <phoneticPr fontId="1" type="noConversion"/>
  </si>
  <si>
    <t>FRY02</t>
    <phoneticPr fontId="1" type="noConversion"/>
  </si>
  <si>
    <t>HCH02</t>
    <phoneticPr fontId="7" type="noConversion"/>
  </si>
  <si>
    <t>KHM09</t>
    <phoneticPr fontId="7" type="noConversion"/>
  </si>
  <si>
    <t>FHH08</t>
    <phoneticPr fontId="7" type="noConversion"/>
  </si>
  <si>
    <t>KHM09</t>
    <phoneticPr fontId="7" type="noConversion"/>
  </si>
  <si>
    <t>FXT01</t>
    <phoneticPr fontId="1" type="noConversion"/>
  </si>
  <si>
    <t>俊佳</t>
    <phoneticPr fontId="7" type="noConversion"/>
  </si>
  <si>
    <t>HSB01</t>
    <phoneticPr fontId="7" type="noConversion"/>
  </si>
  <si>
    <t>KAH02</t>
    <phoneticPr fontId="7" type="noConversion"/>
  </si>
  <si>
    <t>EYG01</t>
    <phoneticPr fontId="7" type="noConversion"/>
  </si>
  <si>
    <t>EYF01</t>
    <phoneticPr fontId="7" type="noConversion"/>
  </si>
  <si>
    <t>KMT01</t>
    <phoneticPr fontId="7" type="noConversion"/>
  </si>
  <si>
    <t>BHQ01</t>
    <phoneticPr fontId="7" type="noConversion"/>
  </si>
  <si>
    <t>ERA01</t>
    <phoneticPr fontId="7" type="noConversion"/>
  </si>
  <si>
    <t>FHS07</t>
    <phoneticPr fontId="7" type="noConversion"/>
  </si>
  <si>
    <t>FSX06</t>
    <phoneticPr fontId="7" type="noConversion"/>
  </si>
  <si>
    <t>FPC01</t>
    <phoneticPr fontId="7" type="noConversion"/>
  </si>
  <si>
    <t>FJL09</t>
    <phoneticPr fontId="7" type="noConversion"/>
  </si>
  <si>
    <t>KGH06</t>
    <phoneticPr fontId="7" type="noConversion"/>
  </si>
  <si>
    <t>FYL04</t>
    <phoneticPr fontId="7" type="noConversion"/>
  </si>
  <si>
    <t>FDS06</t>
    <phoneticPr fontId="7" type="noConversion"/>
  </si>
  <si>
    <t>FLS04</t>
    <phoneticPr fontId="7" type="noConversion"/>
  </si>
  <si>
    <t>GLL02</t>
    <phoneticPr fontId="7" type="noConversion"/>
  </si>
  <si>
    <t>FRY01</t>
    <phoneticPr fontId="7" type="noConversion"/>
  </si>
  <si>
    <t>HRB01</t>
    <phoneticPr fontId="7" type="noConversion"/>
  </si>
  <si>
    <t>HHX08</t>
    <phoneticPr fontId="7" type="noConversion"/>
  </si>
  <si>
    <t>HJN02</t>
    <phoneticPr fontId="7" type="noConversion"/>
  </si>
  <si>
    <t>THL01</t>
    <phoneticPr fontId="7" type="noConversion"/>
  </si>
  <si>
    <t>日</t>
    <phoneticPr fontId="1" type="noConversion"/>
  </si>
  <si>
    <t>生产单号</t>
    <phoneticPr fontId="1" type="noConversion"/>
  </si>
  <si>
    <t>产品名称</t>
    <phoneticPr fontId="1" type="noConversion"/>
  </si>
  <si>
    <t>检验员</t>
    <phoneticPr fontId="1" type="noConversion"/>
  </si>
  <si>
    <t>进货数量</t>
    <phoneticPr fontId="1" type="noConversion"/>
  </si>
  <si>
    <t>抽检数量</t>
    <phoneticPr fontId="1" type="noConversion"/>
  </si>
  <si>
    <t>美皇</t>
    <phoneticPr fontId="7" type="noConversion"/>
  </si>
  <si>
    <t>浩洲</t>
    <phoneticPr fontId="7" type="noConversion"/>
  </si>
  <si>
    <t>晟川</t>
    <phoneticPr fontId="7" type="noConversion"/>
  </si>
  <si>
    <t>KHM09</t>
    <phoneticPr fontId="7" type="noConversion"/>
  </si>
  <si>
    <t>FZX02</t>
    <phoneticPr fontId="7" type="noConversion"/>
  </si>
  <si>
    <t>FRY03</t>
    <phoneticPr fontId="7" type="noConversion"/>
  </si>
  <si>
    <t>绿的</t>
    <phoneticPr fontId="7" type="noConversion"/>
  </si>
  <si>
    <t>DCJ04</t>
    <phoneticPr fontId="7" type="noConversion"/>
  </si>
  <si>
    <t>TYH05</t>
    <phoneticPr fontId="7" type="noConversion"/>
  </si>
  <si>
    <t>EZX02</t>
    <phoneticPr fontId="7" type="noConversion"/>
  </si>
  <si>
    <t>GBK01</t>
    <phoneticPr fontId="7" type="noConversion"/>
  </si>
  <si>
    <t>GEH01</t>
    <phoneticPr fontId="7" type="noConversion"/>
  </si>
  <si>
    <t>HYS01</t>
    <phoneticPr fontId="7" type="noConversion"/>
  </si>
  <si>
    <t>DYX01</t>
    <phoneticPr fontId="7" type="noConversion"/>
  </si>
  <si>
    <t>FCJ04</t>
    <phoneticPr fontId="7" type="noConversion"/>
  </si>
  <si>
    <t>EGH01</t>
    <phoneticPr fontId="7" type="noConversion"/>
  </si>
  <si>
    <t>EHY01</t>
    <phoneticPr fontId="7" type="noConversion"/>
  </si>
  <si>
    <t>FGD03</t>
    <phoneticPr fontId="7" type="noConversion"/>
  </si>
  <si>
    <t>FFE02</t>
    <phoneticPr fontId="7" type="noConversion"/>
  </si>
  <si>
    <t>FSZ01</t>
    <phoneticPr fontId="7" type="noConversion"/>
  </si>
  <si>
    <t>FHR01</t>
    <phoneticPr fontId="7" type="noConversion"/>
  </si>
  <si>
    <t>AIB01</t>
    <phoneticPr fontId="7" type="noConversion"/>
  </si>
  <si>
    <t>ADS02</t>
    <phoneticPr fontId="7" type="noConversion"/>
  </si>
  <si>
    <t>BCS02</t>
    <phoneticPr fontId="7" type="noConversion"/>
  </si>
  <si>
    <t>GTF01</t>
    <phoneticPr fontId="7" type="noConversion"/>
  </si>
  <si>
    <t>IGJ03</t>
    <phoneticPr fontId="7" type="noConversion"/>
  </si>
  <si>
    <t>KYX09</t>
    <phoneticPr fontId="7" type="noConversion"/>
  </si>
  <si>
    <t>目标</t>
    <phoneticPr fontId="7" type="noConversion"/>
  </si>
  <si>
    <t>目标</t>
    <phoneticPr fontId="7" type="noConversion"/>
  </si>
  <si>
    <t>铝智造线</t>
    <phoneticPr fontId="1" type="noConversion"/>
  </si>
  <si>
    <t>合格批次</t>
    <phoneticPr fontId="7" type="noConversion"/>
  </si>
  <si>
    <t>物料上线质量统计</t>
    <phoneticPr fontId="1" type="noConversion"/>
  </si>
  <si>
    <t>四部玻盖上线质量统计</t>
    <phoneticPr fontId="1" type="noConversion"/>
  </si>
  <si>
    <t>FGL05</t>
    <phoneticPr fontId="7" type="noConversion"/>
  </si>
  <si>
    <t>KHM09</t>
    <phoneticPr fontId="7" type="noConversion"/>
  </si>
  <si>
    <t>PYP01</t>
    <phoneticPr fontId="7" type="noConversion"/>
  </si>
  <si>
    <t>FXL02</t>
    <phoneticPr fontId="7" type="noConversion"/>
  </si>
  <si>
    <t>HZY04</t>
    <phoneticPr fontId="7" type="noConversion"/>
  </si>
  <si>
    <t>FRH03</t>
    <phoneticPr fontId="7" type="noConversion"/>
  </si>
  <si>
    <t>GRH02</t>
    <phoneticPr fontId="7" type="noConversion"/>
  </si>
  <si>
    <t>新兴德纳斯</t>
    <phoneticPr fontId="7" type="noConversion"/>
  </si>
  <si>
    <t>拓珅</t>
    <phoneticPr fontId="7" type="noConversion"/>
  </si>
  <si>
    <t>HDS02</t>
    <phoneticPr fontId="7" type="noConversion"/>
  </si>
  <si>
    <t xml:space="preserve"> 澳柏 </t>
    <phoneticPr fontId="7" type="noConversion"/>
  </si>
  <si>
    <t>AKR01</t>
    <phoneticPr fontId="7" type="noConversion"/>
  </si>
  <si>
    <t>FJF01</t>
    <phoneticPr fontId="7" type="noConversion"/>
  </si>
  <si>
    <t>FZC02</t>
    <phoneticPr fontId="7" type="noConversion"/>
  </si>
  <si>
    <t>一、二、铝线车间</t>
    <phoneticPr fontId="1" type="noConversion"/>
  </si>
  <si>
    <t>铝智造线</t>
    <phoneticPr fontId="1" type="noConversion"/>
  </si>
  <si>
    <t>、</t>
    <phoneticPr fontId="1" type="noConversion"/>
  </si>
  <si>
    <t>合计</t>
    <phoneticPr fontId="1" type="noConversion"/>
  </si>
  <si>
    <t>目标</t>
    <phoneticPr fontId="7" type="noConversion"/>
  </si>
  <si>
    <t>CA01本厂验货走势图</t>
    <phoneticPr fontId="7" type="noConversion"/>
  </si>
  <si>
    <t>ZWL01客户验货走势图</t>
    <phoneticPr fontId="7" type="noConversion"/>
  </si>
  <si>
    <t>ZWL01本厂验货走势图</t>
    <phoneticPr fontId="7" type="noConversion"/>
  </si>
  <si>
    <t>TG01本厂验货走势图</t>
    <phoneticPr fontId="7" type="noConversion"/>
  </si>
  <si>
    <t>拉伸成型</t>
    <phoneticPr fontId="1" type="noConversion"/>
  </si>
  <si>
    <t>喷内涂</t>
    <phoneticPr fontId="1" type="noConversion"/>
  </si>
  <si>
    <t>喷外涂</t>
    <phoneticPr fontId="1" type="noConversion"/>
  </si>
  <si>
    <t>砂底</t>
    <phoneticPr fontId="1" type="noConversion"/>
  </si>
  <si>
    <t>装配</t>
    <phoneticPr fontId="1" type="noConversion"/>
  </si>
  <si>
    <r>
      <rPr>
        <sz val="3"/>
        <color theme="0"/>
        <rFont val="宋体"/>
        <family val="3"/>
        <charset val="134"/>
      </rPr>
      <t>拉伸成型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</si>
  <si>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拉伸成型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</si>
  <si>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喷内涂</t>
    </r>
    <r>
      <rPr>
        <sz val="11"/>
        <color theme="1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</si>
  <si>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喷内涂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</si>
  <si>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喷外涂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</si>
  <si>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喷外涂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</si>
  <si>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砂底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</si>
  <si>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砂底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</si>
  <si>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装配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</si>
  <si>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t xml:space="preserve">抛光 </t>
    </r>
    <r>
      <rPr>
        <sz val="11"/>
        <color theme="1"/>
        <rFont val="宋体"/>
        <family val="2"/>
        <charset val="134"/>
        <scheme val="minor"/>
      </rPr>
      <t xml:space="preserve"> 大件</t>
    </r>
    <phoneticPr fontId="1" type="noConversion"/>
  </si>
  <si>
    <r>
      <rPr>
        <sz val="3"/>
        <color theme="0"/>
        <rFont val="宋体"/>
        <family val="3"/>
        <charset val="134"/>
      </rPr>
      <t>抛光大件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</si>
  <si>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t>拉伸
成型</t>
    <phoneticPr fontId="1" type="noConversion"/>
  </si>
  <si>
    <r>
      <rPr>
        <sz val="3"/>
        <color theme="0"/>
        <rFont val="宋体"/>
        <family val="3"/>
        <charset val="134"/>
        <scheme val="minor"/>
      </rPr>
      <t>拉伸成型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</si>
  <si>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拉伸成型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</si>
  <si>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喷内涂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</si>
  <si>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喷内涂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</si>
  <si>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喷外涂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</si>
  <si>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喷外涂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</si>
  <si>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砂底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</si>
  <si>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砂底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</si>
  <si>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</si>
  <si>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装配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</si>
  <si>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新产品首次客户验货质量统计</t>
    <phoneticPr fontId="1" type="noConversion"/>
  </si>
  <si>
    <t>新产品首次客户验货不合格主要存在问题</t>
    <phoneticPr fontId="1" type="noConversion"/>
  </si>
  <si>
    <t>统计：练小玉</t>
  </si>
  <si>
    <t>统计：练小玉</t>
    <phoneticPr fontId="1" type="noConversion"/>
  </si>
  <si>
    <t xml:space="preserve">统计：练小玉 </t>
  </si>
  <si>
    <t>F.PZB.0003.02</t>
    <phoneticPr fontId="1" type="noConversion"/>
  </si>
  <si>
    <t>物料上线质量情况</t>
    <phoneticPr fontId="1" type="noConversion"/>
  </si>
  <si>
    <t>FZL03</t>
    <phoneticPr fontId="7" type="noConversion"/>
  </si>
  <si>
    <t>FZH08</t>
    <phoneticPr fontId="7" type="noConversion"/>
  </si>
  <si>
    <t>KHD03</t>
    <phoneticPr fontId="7" type="noConversion"/>
  </si>
  <si>
    <t>FTZ01</t>
    <phoneticPr fontId="7" type="noConversion"/>
  </si>
  <si>
    <t>FWS03</t>
    <phoneticPr fontId="7" type="noConversion"/>
  </si>
  <si>
    <t>GMS01</t>
    <phoneticPr fontId="7" type="noConversion"/>
  </si>
  <si>
    <t>GLK02</t>
    <phoneticPr fontId="7" type="noConversion"/>
  </si>
  <si>
    <t>GCS01</t>
    <phoneticPr fontId="7" type="noConversion"/>
  </si>
  <si>
    <t>FJS10</t>
    <phoneticPr fontId="7" type="noConversion"/>
  </si>
  <si>
    <t>FZG03</t>
    <phoneticPr fontId="7" type="noConversion"/>
  </si>
  <si>
    <t>辉豪</t>
    <phoneticPr fontId="7" type="noConversion"/>
  </si>
  <si>
    <t>GXU04</t>
    <phoneticPr fontId="7" type="noConversion"/>
  </si>
  <si>
    <t>HLL01</t>
    <phoneticPr fontId="7" type="noConversion"/>
  </si>
  <si>
    <t>KHH08</t>
    <phoneticPr fontId="7" type="noConversion"/>
  </si>
  <si>
    <t>GRH02</t>
    <phoneticPr fontId="7" type="noConversion"/>
  </si>
  <si>
    <t>利昌</t>
    <phoneticPr fontId="7" type="noConversion"/>
  </si>
  <si>
    <t>IHF03</t>
    <phoneticPr fontId="7" type="noConversion"/>
  </si>
  <si>
    <t>KAH02</t>
    <phoneticPr fontId="7" type="noConversion"/>
  </si>
  <si>
    <t>HCH02</t>
    <phoneticPr fontId="7" type="noConversion"/>
  </si>
  <si>
    <t>BLC01</t>
    <phoneticPr fontId="7" type="noConversion"/>
  </si>
  <si>
    <t>FOP01</t>
    <phoneticPr fontId="7" type="noConversion"/>
  </si>
  <si>
    <t>GXL01</t>
    <phoneticPr fontId="7" type="noConversion"/>
  </si>
  <si>
    <t>东莞新晶</t>
    <phoneticPr fontId="7" type="noConversion"/>
  </si>
  <si>
    <t>FYJ03</t>
    <phoneticPr fontId="7" type="noConversion"/>
  </si>
  <si>
    <t>GRHK01</t>
    <phoneticPr fontId="7" type="noConversion"/>
  </si>
  <si>
    <t>H0252客户验货情况</t>
    <phoneticPr fontId="7" type="noConversion"/>
  </si>
  <si>
    <t>H0252本厂验货情况</t>
    <phoneticPr fontId="7" type="noConversion"/>
  </si>
  <si>
    <t>GYN01</t>
    <phoneticPr fontId="7" type="noConversion"/>
  </si>
  <si>
    <t>GYH01</t>
    <phoneticPr fontId="7" type="noConversion"/>
  </si>
  <si>
    <t>FTD01</t>
    <phoneticPr fontId="7" type="noConversion"/>
  </si>
  <si>
    <t>EXD01</t>
    <phoneticPr fontId="7" type="noConversion"/>
  </si>
  <si>
    <t>旭光</t>
    <phoneticPr fontId="7" type="noConversion"/>
  </si>
  <si>
    <t>HCH02</t>
    <phoneticPr fontId="7" type="noConversion"/>
  </si>
  <si>
    <t>DMC02</t>
    <phoneticPr fontId="7" type="noConversion"/>
  </si>
  <si>
    <t>DMC01</t>
    <phoneticPr fontId="7" type="noConversion"/>
  </si>
  <si>
    <t>FJY15</t>
    <phoneticPr fontId="7" type="noConversion"/>
  </si>
  <si>
    <t>FLY07</t>
    <phoneticPr fontId="7" type="noConversion"/>
  </si>
  <si>
    <t>GHY01</t>
    <phoneticPr fontId="7" type="noConversion"/>
  </si>
  <si>
    <t>振达</t>
    <phoneticPr fontId="7" type="noConversion"/>
  </si>
  <si>
    <t>EQX01</t>
    <phoneticPr fontId="7" type="noConversion"/>
  </si>
  <si>
    <t>鸿钢</t>
    <phoneticPr fontId="7" type="noConversion"/>
  </si>
  <si>
    <t>FRH02</t>
    <phoneticPr fontId="7" type="noConversion"/>
  </si>
  <si>
    <t>KHS06</t>
    <phoneticPr fontId="7" type="noConversion"/>
  </si>
  <si>
    <t>问题描述</t>
    <phoneticPr fontId="7" type="noConversion"/>
  </si>
  <si>
    <t>当月排前十不良问题</t>
    <phoneticPr fontId="1" type="noConversion"/>
  </si>
  <si>
    <t>当月不良数</t>
    <phoneticPr fontId="1" type="noConversion"/>
  </si>
  <si>
    <t>年不良数</t>
    <phoneticPr fontId="1" type="noConversion"/>
  </si>
  <si>
    <t>当年累计不良数</t>
    <phoneticPr fontId="7" type="noConversion"/>
  </si>
  <si>
    <t>当月排前十不良问题</t>
    <phoneticPr fontId="1" type="noConversion"/>
  </si>
  <si>
    <t>当月排前十不良问题</t>
    <phoneticPr fontId="1" type="noConversion"/>
  </si>
  <si>
    <t>问题描述</t>
    <phoneticPr fontId="7" type="noConversion"/>
  </si>
  <si>
    <t>当年累计不良数</t>
    <phoneticPr fontId="7" type="noConversion"/>
  </si>
  <si>
    <t>当月不良数</t>
    <phoneticPr fontId="1" type="noConversion"/>
  </si>
  <si>
    <t>年不良数</t>
    <phoneticPr fontId="1" type="noConversion"/>
  </si>
  <si>
    <t>当月排前十不良问题</t>
    <phoneticPr fontId="1" type="noConversion"/>
  </si>
  <si>
    <t>当月不良数</t>
    <phoneticPr fontId="1" type="noConversion"/>
  </si>
  <si>
    <t>年不良数</t>
    <phoneticPr fontId="1" type="noConversion"/>
  </si>
  <si>
    <t>当月排前十不良问题</t>
    <phoneticPr fontId="7" type="noConversion"/>
  </si>
  <si>
    <t>当年累计不良数</t>
    <phoneticPr fontId="7" type="noConversion"/>
  </si>
  <si>
    <t>问题描述</t>
    <phoneticPr fontId="7" type="noConversion"/>
  </si>
  <si>
    <t>当月不良数</t>
    <phoneticPr fontId="1" type="noConversion"/>
  </si>
  <si>
    <t>年不良数</t>
    <phoneticPr fontId="1" type="noConversion"/>
  </si>
  <si>
    <t>当月排前十不良问题</t>
    <phoneticPr fontId="7" type="noConversion"/>
  </si>
  <si>
    <t>年不良数</t>
    <phoneticPr fontId="1" type="noConversion"/>
  </si>
  <si>
    <t>当月排前十不良问题</t>
    <phoneticPr fontId="1" type="noConversion"/>
  </si>
  <si>
    <t>当年累计不良数</t>
    <phoneticPr fontId="1" type="noConversion"/>
  </si>
  <si>
    <t>年累计不良数</t>
    <phoneticPr fontId="7" type="noConversion"/>
  </si>
  <si>
    <t>年不良数</t>
    <phoneticPr fontId="1" type="noConversion"/>
  </si>
  <si>
    <t>KXS11</t>
    <phoneticPr fontId="7" type="noConversion"/>
  </si>
  <si>
    <t>鸿钢</t>
    <phoneticPr fontId="7" type="noConversion"/>
  </si>
  <si>
    <t>新兴众源</t>
    <phoneticPr fontId="7" type="noConversion"/>
  </si>
  <si>
    <t>KHQ01</t>
    <phoneticPr fontId="7" type="noConversion"/>
  </si>
  <si>
    <t>FCY08</t>
    <phoneticPr fontId="7" type="noConversion"/>
  </si>
  <si>
    <t>GEY01</t>
    <phoneticPr fontId="7" type="noConversion"/>
  </si>
  <si>
    <t>FBS07</t>
    <phoneticPr fontId="7" type="noConversion"/>
  </si>
  <si>
    <t>FHN01</t>
    <phoneticPr fontId="7" type="noConversion"/>
  </si>
  <si>
    <t>FQF05</t>
    <phoneticPr fontId="7" type="noConversion"/>
  </si>
  <si>
    <t>FXS04</t>
    <phoneticPr fontId="7" type="noConversion"/>
  </si>
  <si>
    <t>FXX03</t>
    <phoneticPr fontId="7" type="noConversion"/>
  </si>
  <si>
    <t>FQA01</t>
    <phoneticPr fontId="7" type="noConversion"/>
  </si>
  <si>
    <t>FLC05</t>
    <phoneticPr fontId="7" type="noConversion"/>
  </si>
  <si>
    <t>KFH01</t>
    <phoneticPr fontId="7" type="noConversion"/>
  </si>
  <si>
    <t>FAJ02</t>
    <phoneticPr fontId="7" type="noConversion"/>
  </si>
  <si>
    <t>FFT02</t>
    <phoneticPr fontId="7" type="noConversion"/>
  </si>
  <si>
    <t>FYB02</t>
    <phoneticPr fontId="7" type="noConversion"/>
  </si>
  <si>
    <t>FZJ05</t>
    <phoneticPr fontId="7" type="noConversion"/>
  </si>
  <si>
    <t>KJS09</t>
    <phoneticPr fontId="7" type="noConversion"/>
  </si>
  <si>
    <t>FWS03</t>
    <phoneticPr fontId="7" type="noConversion"/>
  </si>
  <si>
    <t>FHS07</t>
    <phoneticPr fontId="7" type="noConversion"/>
  </si>
  <si>
    <t>GYJ03</t>
    <phoneticPr fontId="7" type="noConversion"/>
  </si>
  <si>
    <t>FDD02</t>
    <phoneticPr fontId="7" type="noConversion"/>
  </si>
  <si>
    <t>FHD06</t>
    <phoneticPr fontId="7" type="noConversion"/>
  </si>
  <si>
    <t>FJL04</t>
    <phoneticPr fontId="7" type="noConversion"/>
  </si>
  <si>
    <t>累计占比</t>
    <phoneticPr fontId="7" type="noConversion"/>
  </si>
  <si>
    <t>年不良数</t>
    <phoneticPr fontId="1" type="noConversion"/>
  </si>
  <si>
    <t>累计占比</t>
    <phoneticPr fontId="1" type="noConversion"/>
  </si>
  <si>
    <t>7月份</t>
    <phoneticPr fontId="1" type="noConversion"/>
  </si>
  <si>
    <t>GYH01</t>
    <phoneticPr fontId="7" type="noConversion"/>
  </si>
  <si>
    <t>GJS03</t>
    <phoneticPr fontId="7" type="noConversion"/>
  </si>
  <si>
    <t>GSR01</t>
    <phoneticPr fontId="7" type="noConversion"/>
  </si>
  <si>
    <t>FCY09</t>
    <phoneticPr fontId="7" type="noConversion"/>
  </si>
  <si>
    <t>FHP03</t>
    <phoneticPr fontId="7" type="noConversion"/>
  </si>
  <si>
    <t>FSZ01</t>
    <phoneticPr fontId="7" type="noConversion"/>
  </si>
  <si>
    <t>FYB02</t>
    <phoneticPr fontId="7" type="noConversion"/>
  </si>
  <si>
    <t>FDZ01</t>
    <phoneticPr fontId="7" type="noConversion"/>
  </si>
  <si>
    <t>FHX14</t>
    <phoneticPr fontId="7" type="noConversion"/>
  </si>
  <si>
    <t>FKS04</t>
    <phoneticPr fontId="7" type="noConversion"/>
  </si>
  <si>
    <t>FYH13</t>
    <phoneticPr fontId="7" type="noConversion"/>
  </si>
  <si>
    <t>GGW01</t>
    <phoneticPr fontId="7" type="noConversion"/>
  </si>
  <si>
    <t>FKS08</t>
    <phoneticPr fontId="7" type="noConversion"/>
  </si>
  <si>
    <t>BDZ01</t>
    <phoneticPr fontId="7" type="noConversion"/>
  </si>
  <si>
    <t>新兴华创</t>
    <phoneticPr fontId="7" type="noConversion"/>
  </si>
  <si>
    <t>DJY02</t>
    <phoneticPr fontId="7" type="noConversion"/>
  </si>
  <si>
    <t>FLR02</t>
    <phoneticPr fontId="7" type="noConversion"/>
  </si>
  <si>
    <t>FSD10</t>
    <phoneticPr fontId="7" type="noConversion"/>
  </si>
  <si>
    <t>GHX01</t>
    <phoneticPr fontId="7" type="noConversion"/>
  </si>
  <si>
    <t>GJM03</t>
    <phoneticPr fontId="7" type="noConversion"/>
  </si>
  <si>
    <t>易能</t>
    <phoneticPr fontId="7" type="noConversion"/>
  </si>
  <si>
    <t>GYN01</t>
    <phoneticPr fontId="7" type="noConversion"/>
  </si>
  <si>
    <t>GWP01</t>
    <phoneticPr fontId="7" type="noConversion"/>
  </si>
  <si>
    <t>FJF03</t>
    <phoneticPr fontId="7" type="noConversion"/>
  </si>
  <si>
    <t>BCS03</t>
    <phoneticPr fontId="7" type="noConversion"/>
  </si>
  <si>
    <t>AHD01</t>
    <phoneticPr fontId="7" type="noConversion"/>
  </si>
  <si>
    <t>IXL05</t>
    <phoneticPr fontId="7" type="noConversion"/>
  </si>
  <si>
    <t>FLF03</t>
    <phoneticPr fontId="7" type="noConversion"/>
  </si>
  <si>
    <t>KXJ02</t>
    <phoneticPr fontId="7" type="noConversion"/>
  </si>
  <si>
    <t>KKH05</t>
    <phoneticPr fontId="7" type="noConversion"/>
  </si>
  <si>
    <t>伟天</t>
    <phoneticPr fontId="7" type="noConversion"/>
  </si>
  <si>
    <t>GJH03</t>
    <phoneticPr fontId="7" type="noConversion"/>
  </si>
  <si>
    <t>FXX04</t>
    <phoneticPr fontId="7" type="noConversion"/>
  </si>
  <si>
    <t>KJJ10</t>
    <phoneticPr fontId="7" type="noConversion"/>
  </si>
  <si>
    <t>FPF01</t>
    <phoneticPr fontId="7" type="noConversion"/>
  </si>
  <si>
    <t>EHD01</t>
    <phoneticPr fontId="7" type="noConversion"/>
  </si>
  <si>
    <t>FKS07</t>
    <phoneticPr fontId="7" type="noConversion"/>
  </si>
  <si>
    <t>宏峰</t>
    <phoneticPr fontId="7" type="noConversion"/>
  </si>
  <si>
    <t>KXS11</t>
    <phoneticPr fontId="7" type="noConversion"/>
  </si>
  <si>
    <t>AXY03</t>
    <phoneticPr fontId="7" type="noConversion"/>
  </si>
  <si>
    <t>FKH05</t>
    <phoneticPr fontId="7" type="noConversion"/>
  </si>
  <si>
    <t>FLC05</t>
    <phoneticPr fontId="7" type="noConversion"/>
  </si>
  <si>
    <t>HJS03</t>
    <phoneticPr fontId="7" type="noConversion"/>
  </si>
  <si>
    <t>EHD01</t>
    <phoneticPr fontId="7" type="noConversion"/>
  </si>
  <si>
    <t>FQA01</t>
    <phoneticPr fontId="7" type="noConversion"/>
  </si>
  <si>
    <t>FYM03</t>
    <phoneticPr fontId="7" type="noConversion"/>
  </si>
  <si>
    <t>FCY04</t>
    <phoneticPr fontId="7" type="noConversion"/>
  </si>
  <si>
    <t>KAH02</t>
    <phoneticPr fontId="7" type="noConversion"/>
  </si>
  <si>
    <t>FCY08</t>
    <phoneticPr fontId="7" type="noConversion"/>
  </si>
  <si>
    <t>FHH14</t>
    <phoneticPr fontId="7" type="noConversion"/>
  </si>
  <si>
    <t>KHN02</t>
    <phoneticPr fontId="7" type="noConversion"/>
  </si>
  <si>
    <t>FYT06</t>
    <phoneticPr fontId="7" type="noConversion"/>
  </si>
  <si>
    <t>KHF16</t>
    <phoneticPr fontId="7" type="noConversion"/>
  </si>
  <si>
    <t>AHT02</t>
    <phoneticPr fontId="7" type="noConversion"/>
  </si>
  <si>
    <t>FQL02</t>
    <phoneticPr fontId="7" type="noConversion"/>
  </si>
  <si>
    <t>FTF01</t>
    <phoneticPr fontId="7" type="noConversion"/>
  </si>
  <si>
    <t>FZY07</t>
    <phoneticPr fontId="7" type="noConversion"/>
  </si>
  <si>
    <t>HHX09</t>
    <phoneticPr fontId="7" type="noConversion"/>
  </si>
  <si>
    <t>GHC13</t>
    <phoneticPr fontId="7" type="noConversion"/>
  </si>
  <si>
    <t>RGY01</t>
    <phoneticPr fontId="7" type="noConversion"/>
  </si>
  <si>
    <t>FHD11</t>
    <phoneticPr fontId="7" type="noConversion"/>
  </si>
  <si>
    <t>GRY03</t>
    <phoneticPr fontId="7" type="noConversion"/>
  </si>
  <si>
    <t>FRY01</t>
    <phoneticPr fontId="7" type="noConversion"/>
  </si>
  <si>
    <t>BSC02</t>
    <phoneticPr fontId="7" type="noConversion"/>
  </si>
  <si>
    <t>BCN01</t>
    <phoneticPr fontId="7" type="noConversion"/>
  </si>
  <si>
    <t>ADS02</t>
    <phoneticPr fontId="7" type="noConversion"/>
  </si>
  <si>
    <t>GHC13</t>
    <phoneticPr fontId="7" type="noConversion"/>
  </si>
  <si>
    <t>BCS03</t>
    <phoneticPr fontId="7" type="noConversion"/>
  </si>
  <si>
    <t>FCD02</t>
    <phoneticPr fontId="7" type="noConversion"/>
  </si>
  <si>
    <t>KJT07</t>
    <phoneticPr fontId="7" type="noConversion"/>
  </si>
  <si>
    <t>FQF05</t>
    <phoneticPr fontId="7" type="noConversion"/>
  </si>
  <si>
    <t>EYJ01</t>
    <phoneticPr fontId="7" type="noConversion"/>
  </si>
  <si>
    <t>FDK03</t>
    <phoneticPr fontId="7" type="noConversion"/>
  </si>
  <si>
    <t>FHS07</t>
    <phoneticPr fontId="7" type="noConversion"/>
  </si>
  <si>
    <t>KSM02</t>
    <phoneticPr fontId="7" type="noConversion"/>
  </si>
  <si>
    <t>GLQ01</t>
    <phoneticPr fontId="7" type="noConversion"/>
  </si>
  <si>
    <t>GRZ01</t>
    <phoneticPr fontId="7" type="noConversion"/>
  </si>
  <si>
    <t>阳江联丰</t>
    <phoneticPr fontId="1" type="noConversion"/>
  </si>
  <si>
    <t>BQH01</t>
    <phoneticPr fontId="7" type="noConversion"/>
  </si>
  <si>
    <t>FKH01</t>
    <phoneticPr fontId="7" type="noConversion"/>
  </si>
  <si>
    <t>KGJ04</t>
    <phoneticPr fontId="7" type="noConversion"/>
  </si>
  <si>
    <t>李丽燕</t>
  </si>
  <si>
    <t>A</t>
  </si>
  <si>
    <t>KHF16</t>
  </si>
  <si>
    <t>唛网</t>
  </si>
  <si>
    <t>IHL01</t>
  </si>
  <si>
    <t>包装物料</t>
  </si>
  <si>
    <t>彩卡</t>
  </si>
  <si>
    <t>灰纸板</t>
  </si>
  <si>
    <t>彩盒</t>
  </si>
  <si>
    <t>隔纸</t>
  </si>
  <si>
    <t>GLQ02</t>
  </si>
  <si>
    <t>ME210003胶袋</t>
  </si>
  <si>
    <t>1211230/-1</t>
  </si>
  <si>
    <t>ME219胶袋</t>
  </si>
  <si>
    <t>JM027胶袋</t>
  </si>
  <si>
    <t>一部</t>
  </si>
  <si>
    <t>无唛汽泡袋</t>
  </si>
  <si>
    <t>梁燕怡</t>
  </si>
  <si>
    <t>梁红英</t>
  </si>
  <si>
    <t>苏红婵</t>
  </si>
  <si>
    <t>罗敬淑</t>
  </si>
  <si>
    <t>R</t>
  </si>
  <si>
    <t>外箱</t>
  </si>
  <si>
    <t>白盒</t>
  </si>
  <si>
    <t>纸筒</t>
  </si>
  <si>
    <t>地箱</t>
  </si>
  <si>
    <t>ME001胶袋</t>
  </si>
  <si>
    <t>ME130胶袋</t>
  </si>
  <si>
    <t>TB02/16砂光盖耳</t>
  </si>
  <si>
    <t>BCS03</t>
  </si>
  <si>
    <t>EGY01</t>
  </si>
  <si>
    <t>塑胶/硅胶类</t>
  </si>
  <si>
    <t>2211235W</t>
  </si>
  <si>
    <t>ESJ01</t>
  </si>
  <si>
    <t>玻璃制品</t>
  </si>
  <si>
    <t>FYJ13</t>
  </si>
  <si>
    <t>TB02玻盖硅胶垫圈</t>
  </si>
  <si>
    <t>GCS01</t>
  </si>
  <si>
    <t>电蚀网</t>
  </si>
  <si>
    <t>贴纸</t>
  </si>
  <si>
    <t>GPC03</t>
  </si>
  <si>
    <t>说明书</t>
  </si>
  <si>
    <t>AOD</t>
  </si>
  <si>
    <t>GSH01</t>
  </si>
  <si>
    <t>AHD01</t>
  </si>
  <si>
    <t>大头鼓柄12*6</t>
  </si>
  <si>
    <t>HHS02</t>
  </si>
  <si>
    <t>卡板纸</t>
  </si>
  <si>
    <t>吊牌</t>
  </si>
  <si>
    <t>GHY02</t>
  </si>
  <si>
    <t>φ8圆形线料NI0.8料</t>
  </si>
  <si>
    <t>φ6圆形线料NI0.8料</t>
  </si>
  <si>
    <t>大头鼓柄16*8</t>
  </si>
  <si>
    <t>大头鼓柄20*4.5</t>
  </si>
  <si>
    <t>2211112W</t>
  </si>
  <si>
    <t>FSQ01</t>
  </si>
  <si>
    <t>FBX01</t>
  </si>
  <si>
    <t>邮购盒</t>
  </si>
  <si>
    <t>胶袋</t>
  </si>
  <si>
    <t>KAH02</t>
  </si>
  <si>
    <t>IHF03</t>
  </si>
  <si>
    <t>内盒</t>
  </si>
  <si>
    <t>汽泡袋</t>
  </si>
  <si>
    <t>1211218-1</t>
  </si>
  <si>
    <t>1211214-1</t>
  </si>
  <si>
    <t>15.7*1.2不锈钢管NI8</t>
  </si>
  <si>
    <t>2211103-3W</t>
  </si>
  <si>
    <t>2220414W</t>
  </si>
  <si>
    <t>W30小号线耳料</t>
  </si>
  <si>
    <t>胶手挽</t>
  </si>
  <si>
    <t>GRY03</t>
  </si>
  <si>
    <t>纸角</t>
  </si>
  <si>
    <t>无唛胶袋</t>
  </si>
  <si>
    <t>干燥剂</t>
  </si>
  <si>
    <t>12112108-1</t>
  </si>
  <si>
    <t>1220101-1</t>
  </si>
  <si>
    <t>1220110-1</t>
  </si>
  <si>
    <t>1220123-2</t>
  </si>
  <si>
    <t>1220206-1</t>
  </si>
  <si>
    <t>啡盒</t>
  </si>
  <si>
    <t>保修卡</t>
  </si>
  <si>
    <t>GI 24侧耳</t>
  </si>
  <si>
    <t>GZ20211225备料</t>
  </si>
  <si>
    <t>螺丝</t>
  </si>
  <si>
    <t>螺母</t>
  </si>
  <si>
    <t>铆钉</t>
  </si>
  <si>
    <t>2211233-4</t>
  </si>
  <si>
    <t>MC9211</t>
  </si>
  <si>
    <t>MC9217</t>
  </si>
  <si>
    <t>MC8819</t>
  </si>
  <si>
    <t>MC8856</t>
  </si>
  <si>
    <t>MC10231</t>
  </si>
  <si>
    <t>BDZ01</t>
  </si>
  <si>
    <t>1.6*142铝片</t>
  </si>
  <si>
    <t>备料</t>
  </si>
  <si>
    <t>15A奶煲铆合硅胶圈</t>
  </si>
  <si>
    <t>1210526备料</t>
  </si>
  <si>
    <t>MC10712</t>
  </si>
  <si>
    <t>MC10716</t>
  </si>
  <si>
    <t>1.6*180铝片</t>
  </si>
  <si>
    <t>GMS01</t>
  </si>
  <si>
    <t>GWL01</t>
  </si>
  <si>
    <t>KHM09</t>
  </si>
  <si>
    <t>1220112-1A</t>
  </si>
  <si>
    <t>打包带</t>
  </si>
  <si>
    <t>FHR01</t>
  </si>
  <si>
    <t>铁夹</t>
  </si>
  <si>
    <t>众鑫</t>
  </si>
  <si>
    <t>20物兜啤硅胶</t>
  </si>
  <si>
    <t>24物兜啤硅胶</t>
  </si>
  <si>
    <t>4CM透明贴</t>
  </si>
  <si>
    <t>GJL05</t>
  </si>
  <si>
    <t>ME034胶袋</t>
  </si>
  <si>
    <t>1211278A</t>
  </si>
  <si>
    <t>2.7*205铝片</t>
  </si>
  <si>
    <t>1.8*180铝片</t>
  </si>
  <si>
    <t>FSZ01</t>
  </si>
  <si>
    <t>任伟连</t>
  </si>
  <si>
    <t>黎新锋</t>
  </si>
  <si>
    <t>A大耳</t>
  </si>
  <si>
    <t>MAI3093</t>
  </si>
  <si>
    <t>纸滑板</t>
  </si>
  <si>
    <t>1220114A</t>
  </si>
  <si>
    <t>MX3050</t>
  </si>
  <si>
    <t>G1铸钢耳/28*21斜身</t>
  </si>
  <si>
    <t>1211293A</t>
  </si>
  <si>
    <t>1.8*142铝片</t>
  </si>
  <si>
    <t>1.3*142铝片</t>
  </si>
  <si>
    <t>1211260A</t>
  </si>
  <si>
    <t>GGW01</t>
  </si>
  <si>
    <t>E-6耳座坯</t>
  </si>
  <si>
    <t>ZS2/20硅胶盖耳</t>
  </si>
  <si>
    <t>5210922备料</t>
  </si>
  <si>
    <t>ZS2/20*11硅胶柄</t>
  </si>
  <si>
    <t>5210713备料</t>
  </si>
  <si>
    <t>ZS2/20*4.5硅胶柄</t>
  </si>
  <si>
    <t>5210903备料</t>
  </si>
  <si>
    <t>CZ001/24盖耳</t>
  </si>
  <si>
    <t>柔美大号镀金盖耳</t>
  </si>
  <si>
    <t>5*13不锈钢铆钉</t>
  </si>
  <si>
    <t>6*14钢头铝钉</t>
  </si>
  <si>
    <t>ZS2/24/26硅胶盖耳</t>
  </si>
  <si>
    <t>ZS2/16硅胶盖耳</t>
  </si>
  <si>
    <t>BJL02</t>
  </si>
  <si>
    <t>3.6*250拉伸铝</t>
  </si>
  <si>
    <t>3.6*315拉伸铝</t>
  </si>
  <si>
    <t>3.6*370拉伸铝</t>
  </si>
  <si>
    <t>3.6*320拉伸铝</t>
  </si>
  <si>
    <t>3.5*400拉伸铝</t>
  </si>
  <si>
    <t>BWH01</t>
  </si>
  <si>
    <t>FBS07</t>
  </si>
  <si>
    <t>柔美大号砂光盖耳</t>
  </si>
  <si>
    <t>5210407备料</t>
  </si>
  <si>
    <t>ZS2/26*5硅胶柄</t>
  </si>
  <si>
    <t>FZY07</t>
  </si>
  <si>
    <t>6*13钢头铝钉</t>
  </si>
  <si>
    <t>521三部</t>
  </si>
  <si>
    <t>M5盖帽螺母</t>
  </si>
  <si>
    <t>5*15不锈钢铆钉</t>
  </si>
  <si>
    <t>Y款侧耳20</t>
  </si>
  <si>
    <t>521/三部</t>
  </si>
  <si>
    <t>ME129胶袋</t>
  </si>
  <si>
    <t>3.8*260拉伸铝</t>
  </si>
  <si>
    <t>3.8*300拉伸铝</t>
  </si>
  <si>
    <t>4.4*380拉伸铝</t>
  </si>
  <si>
    <t>3.5*305拉伸铝</t>
  </si>
  <si>
    <t>3.8*370拉伸铝</t>
  </si>
  <si>
    <t>2.8*470拉伸铝</t>
  </si>
  <si>
    <t>2.8*300拉伸铝</t>
  </si>
  <si>
    <t>3.1*300拉伸铝</t>
  </si>
  <si>
    <t>5210722/732</t>
  </si>
  <si>
    <t>3.1*425拉伸铝</t>
  </si>
  <si>
    <t>法兰克福柄30*7.5</t>
  </si>
  <si>
    <t>SPB107侧耳24</t>
  </si>
  <si>
    <t>3.3*370拉伸铝</t>
  </si>
  <si>
    <t>2.8*350拉伸铝</t>
  </si>
  <si>
    <t>HHX09</t>
  </si>
  <si>
    <t>5210722-3</t>
  </si>
  <si>
    <t>5210722-2</t>
  </si>
  <si>
    <t>ZS2 26*6.5柄</t>
  </si>
  <si>
    <t>SU 16盖耳</t>
  </si>
  <si>
    <t>144*0.4满天星底片</t>
  </si>
  <si>
    <t>178*0.4满天星底片</t>
  </si>
  <si>
    <t>128*0.4满天星底片</t>
  </si>
  <si>
    <t>160*0.4满天星底片</t>
  </si>
  <si>
    <t>法兰克福柄30*5</t>
  </si>
  <si>
    <t>法兰克福柄16*9.5</t>
  </si>
  <si>
    <t>柔美系列侧耳20</t>
  </si>
  <si>
    <t>ZS2盖耳24/26</t>
  </si>
  <si>
    <t>ZS2盖耳30</t>
  </si>
  <si>
    <t>ZS2柄30*7.5</t>
  </si>
  <si>
    <t>ZS2柄26*5</t>
  </si>
  <si>
    <t>3.3*315拉伸铝</t>
  </si>
  <si>
    <t>NJ系列</t>
  </si>
  <si>
    <t>3.8*265拉伸铝</t>
  </si>
  <si>
    <t>3.8*310拉伸铝</t>
  </si>
  <si>
    <t>5210602备料</t>
  </si>
  <si>
    <t>ZS2盖耳20</t>
  </si>
  <si>
    <t>ZS2柄20*11</t>
  </si>
  <si>
    <t>ZS2柄16*8</t>
  </si>
  <si>
    <t>5210513备料</t>
  </si>
  <si>
    <t>KHQ04</t>
  </si>
  <si>
    <t>ME201胶袋</t>
  </si>
  <si>
    <t>213*0.4满天星底片</t>
  </si>
  <si>
    <t>195*0.4满天星底片</t>
  </si>
  <si>
    <t>5211226-1</t>
  </si>
  <si>
    <t>ME174胶袋</t>
  </si>
  <si>
    <t>盖板</t>
  </si>
  <si>
    <t>3.6*345拉伸铝</t>
  </si>
  <si>
    <t>3.6*390拉伸铝</t>
  </si>
  <si>
    <t>2.7*270拉伸铝</t>
  </si>
  <si>
    <t>2.7*255拉伸铝</t>
  </si>
  <si>
    <t>2.7*340拉伸铝</t>
  </si>
  <si>
    <t>2.7*370拉伸铝</t>
  </si>
  <si>
    <t>2.7*405拉伸铝</t>
  </si>
  <si>
    <t>2.7*430拉伸铝</t>
  </si>
  <si>
    <t>SU盖耳24</t>
  </si>
  <si>
    <t>SU盖耳16</t>
  </si>
  <si>
    <t>SU盖耳18</t>
  </si>
  <si>
    <t>SU盖耳20</t>
  </si>
  <si>
    <t>海豚实心盖耳垫片</t>
  </si>
  <si>
    <t>2.7*320拉伸铝</t>
  </si>
  <si>
    <t>3.3*360拉伸铝</t>
  </si>
  <si>
    <t>5210406备料</t>
  </si>
  <si>
    <t>ZS2侧耳30*7.5</t>
  </si>
  <si>
    <t>HLF03柄16*8.3</t>
  </si>
  <si>
    <t>HLF03柄30*6.8</t>
  </si>
  <si>
    <t>HLF03柄20*4.8</t>
  </si>
  <si>
    <t>HLF03侧耳30*6.8</t>
  </si>
  <si>
    <t>炸篮</t>
  </si>
  <si>
    <t>3.4*400拉伸铝</t>
  </si>
  <si>
    <t>3.5*375拉伸铝</t>
  </si>
  <si>
    <t>3.5*390拉伸铝</t>
  </si>
  <si>
    <t>3.5*460拉伸铝</t>
  </si>
  <si>
    <t>3.6*255拉伸铝</t>
  </si>
  <si>
    <t>2.8*410拉伸铝</t>
  </si>
  <si>
    <t>3.8*280拉伸铝</t>
  </si>
  <si>
    <t>3.8*330拉伸铝</t>
  </si>
  <si>
    <t>3.8*345拉伸铝</t>
  </si>
  <si>
    <t>2.7*350拉伸铝</t>
  </si>
  <si>
    <t>2.7*330拉伸铝</t>
  </si>
  <si>
    <t>3.7*370拉伸铝</t>
  </si>
  <si>
    <t>3.2*220拉伸铝</t>
  </si>
  <si>
    <t>3.2*255拉伸铝</t>
  </si>
  <si>
    <t>3.2*335拉伸铝</t>
  </si>
  <si>
    <t>3.2*370拉伸铝</t>
  </si>
  <si>
    <t>5211237-2</t>
  </si>
  <si>
    <t>5211238-1</t>
  </si>
  <si>
    <t>5211238-2</t>
  </si>
  <si>
    <t>5211238-5</t>
  </si>
  <si>
    <t>5211238-6</t>
  </si>
  <si>
    <t>5211237-3</t>
  </si>
  <si>
    <t>ZS2硅胶铸钢柄30*7.5</t>
  </si>
  <si>
    <t xml:space="preserve">5210903备料 </t>
  </si>
  <si>
    <t>5211237/1238</t>
  </si>
  <si>
    <t>无唛收缩袋</t>
  </si>
  <si>
    <t>EZX02</t>
  </si>
  <si>
    <t>异形盒</t>
  </si>
  <si>
    <t>半彩盒</t>
  </si>
  <si>
    <t>5211233-3</t>
  </si>
  <si>
    <t>5211237-1</t>
  </si>
  <si>
    <t>5211237-6</t>
  </si>
  <si>
    <t>5211237-9</t>
  </si>
  <si>
    <t>5211237-10</t>
  </si>
  <si>
    <t>5211237-8</t>
  </si>
  <si>
    <t>5211237-5</t>
  </si>
  <si>
    <t>5211237-4</t>
  </si>
  <si>
    <t>HA18*6.61柄</t>
  </si>
  <si>
    <t>HA20*8.81柄</t>
  </si>
  <si>
    <t>柔美24侧耳 香槟金</t>
  </si>
  <si>
    <t>5210722-2/-3</t>
  </si>
  <si>
    <t>GNY01</t>
  </si>
  <si>
    <t>纸托</t>
  </si>
  <si>
    <t>彩纸</t>
  </si>
  <si>
    <t>GYY05</t>
  </si>
  <si>
    <t>4.3*275拉伸铝</t>
  </si>
  <si>
    <t>NJ01系列</t>
  </si>
  <si>
    <t>4.3*240拉伸铝</t>
  </si>
  <si>
    <t>4.3*370拉伸铝</t>
  </si>
  <si>
    <t>NJ01</t>
  </si>
  <si>
    <t>4.1*360拉伸铝</t>
  </si>
  <si>
    <t>3.1*370拉伸铝</t>
  </si>
  <si>
    <t>NJ07系列</t>
  </si>
  <si>
    <t>铝智线</t>
  </si>
  <si>
    <t>牛皮纸</t>
  </si>
  <si>
    <t>塑胶</t>
  </si>
  <si>
    <t>MR2154贴纸</t>
  </si>
  <si>
    <t>补料</t>
  </si>
  <si>
    <t>801电机固定座</t>
  </si>
  <si>
    <t>009BV3供电座上件</t>
  </si>
  <si>
    <t>009BV3供电座下件</t>
  </si>
  <si>
    <t>801搅拌器</t>
  </si>
  <si>
    <t>801搅泡器</t>
  </si>
  <si>
    <t>801轴套</t>
  </si>
  <si>
    <t>808杯底盖</t>
  </si>
  <si>
    <t>EYJ01</t>
  </si>
  <si>
    <t>塑胶杯身</t>
  </si>
  <si>
    <t>ERA01</t>
  </si>
  <si>
    <t>2201杯盖</t>
  </si>
  <si>
    <t>0803底座上壳</t>
  </si>
  <si>
    <t>801V2内支架</t>
  </si>
  <si>
    <t>321压线片</t>
  </si>
  <si>
    <t>005搅泡器</t>
  </si>
  <si>
    <t>008A内扣件</t>
  </si>
  <si>
    <t>MC211366说明书</t>
  </si>
  <si>
    <t>808内扣件</t>
  </si>
  <si>
    <t>917磁铁支架</t>
  </si>
  <si>
    <t>009BV3供电座上件白</t>
  </si>
  <si>
    <t>009BV3供电座下件白</t>
  </si>
  <si>
    <t>硅胶</t>
  </si>
  <si>
    <t>GYH01</t>
  </si>
  <si>
    <t>2101供电座下件黑</t>
  </si>
  <si>
    <t>2101供电座上件黑</t>
  </si>
  <si>
    <t>2101杯底盖</t>
  </si>
  <si>
    <t>801控制板扣</t>
  </si>
  <si>
    <t>2101内支架</t>
  </si>
  <si>
    <t>2101塑料外身黑色</t>
  </si>
  <si>
    <t>808塑料外身黑色带丝印</t>
  </si>
  <si>
    <t>015手柄配小杯</t>
  </si>
  <si>
    <t>005搅拌器</t>
  </si>
  <si>
    <t>234BV2供电座下件黑</t>
  </si>
  <si>
    <t>FGD03</t>
  </si>
  <si>
    <t>005胶脚</t>
  </si>
  <si>
    <t>815导光件胶圈</t>
  </si>
  <si>
    <t>815面板胶圈</t>
  </si>
  <si>
    <t>MC211273贴纸</t>
  </si>
  <si>
    <t>ECH01</t>
  </si>
  <si>
    <t>801A外壳喷油黑色</t>
  </si>
  <si>
    <t>801供电座上件喷油黑色</t>
  </si>
  <si>
    <t>801供电座下件喷油黑色</t>
  </si>
  <si>
    <t>801杯底盖喷油黑色</t>
  </si>
  <si>
    <t>ESX02</t>
  </si>
  <si>
    <t>808按键</t>
  </si>
  <si>
    <t>808杯身圈</t>
  </si>
  <si>
    <t>816按键胶圈</t>
  </si>
  <si>
    <t>801A杯盖圈</t>
  </si>
  <si>
    <t>002B按键</t>
  </si>
  <si>
    <t>005电机密封圈</t>
  </si>
  <si>
    <t>9401杯身圈</t>
  </si>
  <si>
    <t>005电机垫片</t>
  </si>
  <si>
    <t>9401-0型圈</t>
  </si>
  <si>
    <t>005杯盖圈</t>
  </si>
  <si>
    <t>005胶脚黑</t>
  </si>
  <si>
    <t>007手柄塞</t>
  </si>
  <si>
    <t>6011V2面板垫片</t>
  </si>
  <si>
    <t>6011V2按键</t>
  </si>
  <si>
    <t>618杯盖圈</t>
  </si>
  <si>
    <t>912发热盘密封圈</t>
  </si>
  <si>
    <t>801杯身圈</t>
  </si>
  <si>
    <t>005电机固定座</t>
  </si>
  <si>
    <t>梁国梅</t>
  </si>
  <si>
    <t>EYF01</t>
  </si>
  <si>
    <t>809杯盖</t>
  </si>
  <si>
    <t>9401内支架</t>
  </si>
  <si>
    <t>9401指示灯透光件</t>
  </si>
  <si>
    <t>9401供电座上件</t>
  </si>
  <si>
    <t>9401供电座下件</t>
  </si>
  <si>
    <t>9401杯底盖白</t>
  </si>
  <si>
    <t>9401杯盖</t>
  </si>
  <si>
    <t>EWS01</t>
  </si>
  <si>
    <t>6011V2按键面板</t>
  </si>
  <si>
    <t>005轴套</t>
  </si>
  <si>
    <t>017杯底盖</t>
  </si>
  <si>
    <t>6017杯底盖</t>
  </si>
  <si>
    <t>005杯盖</t>
  </si>
  <si>
    <t>JM012胶袋18*34</t>
  </si>
  <si>
    <t>JM012胶袋18*20</t>
  </si>
  <si>
    <t>909开关支架</t>
  </si>
  <si>
    <t>912发热盘隔热圈</t>
  </si>
  <si>
    <t>917转子支架</t>
  </si>
  <si>
    <t>005杯盖带丝印</t>
  </si>
  <si>
    <t>EZX01</t>
  </si>
  <si>
    <t>217开关固定片</t>
  </si>
  <si>
    <t>217内支架</t>
  </si>
  <si>
    <t>JM027胶袋30*35</t>
  </si>
  <si>
    <t>MAF210059彩盒</t>
  </si>
  <si>
    <t>MAF210060彩盒</t>
  </si>
  <si>
    <t>MAF210087彩盒</t>
  </si>
  <si>
    <t>801A外箱</t>
  </si>
  <si>
    <t>015外箱</t>
  </si>
  <si>
    <t>815外箱</t>
  </si>
  <si>
    <t>2101杯盖圈</t>
  </si>
  <si>
    <t>GLL02</t>
  </si>
  <si>
    <t>湿水纸</t>
  </si>
  <si>
    <t>EHD01</t>
  </si>
  <si>
    <t>816按键</t>
  </si>
  <si>
    <t>816导光件</t>
  </si>
  <si>
    <t>816外壳黑色</t>
  </si>
  <si>
    <t>815底盖</t>
  </si>
  <si>
    <t>815内支架</t>
  </si>
  <si>
    <t>815杯盖</t>
  </si>
  <si>
    <t>815面板</t>
  </si>
  <si>
    <t>815手柄盖</t>
  </si>
  <si>
    <t>815面板支架</t>
  </si>
  <si>
    <t>815外壳黑色</t>
  </si>
  <si>
    <t>815导光件</t>
  </si>
  <si>
    <t>008手柄黑</t>
  </si>
  <si>
    <t>002B按键面板</t>
  </si>
  <si>
    <t>015手柄配大杯</t>
  </si>
  <si>
    <t>618杯盖带丝印</t>
  </si>
  <si>
    <t>007搅泡器</t>
  </si>
  <si>
    <t>007搅拌器</t>
  </si>
  <si>
    <t>007轴套</t>
  </si>
  <si>
    <t>810刮手柄</t>
  </si>
  <si>
    <t>MC21987贴纸</t>
  </si>
  <si>
    <t>MR10818贴纸</t>
  </si>
  <si>
    <t>815手柄</t>
  </si>
  <si>
    <t>816面板</t>
  </si>
  <si>
    <t>218手柄盖黑</t>
  </si>
  <si>
    <t>912发热盘支架</t>
  </si>
  <si>
    <t>917绕线板</t>
  </si>
  <si>
    <t>库存</t>
  </si>
  <si>
    <t>815按键</t>
  </si>
  <si>
    <t>801杯盖圈</t>
  </si>
  <si>
    <t>218按键</t>
  </si>
  <si>
    <t>923胶脚</t>
  </si>
  <si>
    <t>017面板垫片</t>
  </si>
  <si>
    <t>005按键灰</t>
  </si>
  <si>
    <t>801B按键</t>
  </si>
  <si>
    <t>907杯盖圈</t>
  </si>
  <si>
    <t>907按键</t>
  </si>
  <si>
    <t>907杯身圈</t>
  </si>
  <si>
    <t>809按键面板</t>
  </si>
  <si>
    <t>9401搅拌器转子</t>
  </si>
  <si>
    <t>FZL03</t>
  </si>
  <si>
    <t>不锈钢杯身</t>
  </si>
  <si>
    <t>KHD04</t>
  </si>
  <si>
    <t>HZY04</t>
  </si>
  <si>
    <t>HHX07</t>
  </si>
  <si>
    <t>陈楚驰</t>
  </si>
  <si>
    <t>FYD03</t>
  </si>
  <si>
    <t>FDK03</t>
  </si>
  <si>
    <t>FTJ01</t>
  </si>
  <si>
    <t>电线类</t>
  </si>
  <si>
    <t>FRH01</t>
  </si>
  <si>
    <t>CXL01</t>
  </si>
  <si>
    <t>909强磁铁</t>
  </si>
  <si>
    <t>9106-A3杯身砂光</t>
  </si>
  <si>
    <t>801保险管固定片</t>
  </si>
  <si>
    <t>FHD11</t>
  </si>
  <si>
    <t>FHL09</t>
  </si>
  <si>
    <t>003手柄装饰片镜光</t>
  </si>
  <si>
    <t>003手柄护套镜光</t>
  </si>
  <si>
    <t>IZB01</t>
  </si>
  <si>
    <t>FLF03</t>
  </si>
  <si>
    <t>9106风扇</t>
  </si>
  <si>
    <t>FKH01</t>
  </si>
  <si>
    <t>电路板</t>
  </si>
  <si>
    <t>005电路板</t>
  </si>
  <si>
    <t>FCY09</t>
  </si>
  <si>
    <t>玻纤管</t>
  </si>
  <si>
    <t>自制</t>
  </si>
  <si>
    <t>梁达萍</t>
  </si>
  <si>
    <t>隔纸32*28</t>
  </si>
  <si>
    <t>MC21311贴纸</t>
  </si>
  <si>
    <t>MC21896贴纸</t>
  </si>
  <si>
    <t>MC9215插页</t>
  </si>
  <si>
    <t>MC9216入门指南</t>
  </si>
  <si>
    <t>MC9472入门指南</t>
  </si>
  <si>
    <t>MC9138入门指南</t>
  </si>
  <si>
    <t>005电源线</t>
  </si>
  <si>
    <t>FDZ01</t>
  </si>
  <si>
    <t>变压器</t>
  </si>
  <si>
    <t>801V2变压器230V</t>
  </si>
  <si>
    <t>KSY16</t>
  </si>
  <si>
    <t>9106电源线</t>
  </si>
  <si>
    <t>JM012胶袋</t>
  </si>
  <si>
    <t>FWS03</t>
  </si>
  <si>
    <t>503V2控制板</t>
  </si>
  <si>
    <t>503V2开关板</t>
  </si>
  <si>
    <t>801V2控制板</t>
  </si>
  <si>
    <t>801V2开关板</t>
  </si>
  <si>
    <t>922电机引线</t>
  </si>
  <si>
    <t>KKH06</t>
  </si>
  <si>
    <t>温控器</t>
  </si>
  <si>
    <t>217突跳温控器</t>
  </si>
  <si>
    <t>开关</t>
  </si>
  <si>
    <t>002开关</t>
  </si>
  <si>
    <t>IXL05</t>
  </si>
  <si>
    <t>线材</t>
  </si>
  <si>
    <t>热缩套管</t>
  </si>
  <si>
    <t>MC211104贴纸</t>
  </si>
  <si>
    <t>MC211111贴纸</t>
  </si>
  <si>
    <t>KDN03</t>
  </si>
  <si>
    <t>FWS01</t>
  </si>
  <si>
    <t>005变压器230V</t>
  </si>
  <si>
    <t>5*7密封袋</t>
  </si>
  <si>
    <t>8*12密封袋</t>
  </si>
  <si>
    <t>15*20密封袋</t>
  </si>
  <si>
    <t>传感器</t>
  </si>
  <si>
    <t>005温度传感器</t>
  </si>
  <si>
    <t>KHL09</t>
  </si>
  <si>
    <t>FYL04</t>
  </si>
  <si>
    <t>2101内部导线1</t>
  </si>
  <si>
    <t>2101内部导线2</t>
  </si>
  <si>
    <t>MC210336提示卡</t>
  </si>
  <si>
    <t>JM049胶袋18*20</t>
  </si>
  <si>
    <t>JM049胶袋18*34</t>
  </si>
  <si>
    <t>ME227胶袋30*35</t>
  </si>
  <si>
    <t>ME227胶袋20*29</t>
  </si>
  <si>
    <t>FHJ05</t>
  </si>
  <si>
    <t>电机</t>
  </si>
  <si>
    <t>005电机</t>
  </si>
  <si>
    <t>9401电机</t>
  </si>
  <si>
    <t>6011V2控制板</t>
  </si>
  <si>
    <t>FWN02</t>
  </si>
  <si>
    <t>003温度传感器</t>
  </si>
  <si>
    <t>005外箱</t>
  </si>
  <si>
    <t>插座</t>
  </si>
  <si>
    <t>端子</t>
  </si>
  <si>
    <t>9401控制板</t>
  </si>
  <si>
    <t>FLH03</t>
  </si>
  <si>
    <t>816电机</t>
  </si>
  <si>
    <t>217变压器230V</t>
  </si>
  <si>
    <t>FHS07</t>
  </si>
  <si>
    <t>809蜂鸣器230V</t>
  </si>
  <si>
    <t>008开关板</t>
  </si>
  <si>
    <t>9106电机引线</t>
  </si>
  <si>
    <t>FHX17</t>
  </si>
  <si>
    <t>9106温度传感器</t>
  </si>
  <si>
    <t>FXS04</t>
  </si>
  <si>
    <t>KSL09</t>
  </si>
  <si>
    <t>C3连接器下件</t>
  </si>
  <si>
    <t>816开关板</t>
  </si>
  <si>
    <t>补退料</t>
  </si>
  <si>
    <t>FYB02</t>
  </si>
  <si>
    <t>602B温度传感器</t>
  </si>
  <si>
    <t>801V2变压器</t>
  </si>
  <si>
    <t>2101开关板</t>
  </si>
  <si>
    <t>005电路控制板</t>
  </si>
  <si>
    <t>KXJ02</t>
  </si>
  <si>
    <t>9106线圈</t>
  </si>
  <si>
    <t>热缩套管2.5</t>
  </si>
  <si>
    <t>816功能板</t>
  </si>
  <si>
    <t>008电路板</t>
  </si>
  <si>
    <t>FQF05</t>
  </si>
  <si>
    <t>KSM02</t>
  </si>
  <si>
    <t>603电机</t>
  </si>
  <si>
    <t>801V2变压器120V</t>
  </si>
  <si>
    <t>801B开关板</t>
  </si>
  <si>
    <t>801B控制板</t>
  </si>
  <si>
    <t>808控制板</t>
  </si>
  <si>
    <t>6017变压器230V</t>
  </si>
  <si>
    <t>009BV3变压器110V</t>
  </si>
  <si>
    <t>809控制板</t>
  </si>
  <si>
    <t>JM027胶袋35*40</t>
  </si>
  <si>
    <t>隔纸200*160</t>
  </si>
  <si>
    <t>815开关板</t>
  </si>
  <si>
    <t>2101突跳温控器</t>
  </si>
  <si>
    <t>005控制板</t>
  </si>
  <si>
    <t>空白贴纸</t>
  </si>
  <si>
    <t>MC211651说明书</t>
  </si>
  <si>
    <t>MC211650说明书</t>
  </si>
  <si>
    <t>017按键面板</t>
  </si>
  <si>
    <t>217杯盖</t>
  </si>
  <si>
    <t>234BV2供电座上件黑</t>
  </si>
  <si>
    <t>808供电座上件黑</t>
  </si>
  <si>
    <t>801内扣件</t>
  </si>
  <si>
    <t>902转轴套</t>
  </si>
  <si>
    <t>218杯盖圈</t>
  </si>
  <si>
    <t>809杯身圈</t>
  </si>
  <si>
    <t>EWY01</t>
  </si>
  <si>
    <t>801A搅泡器</t>
  </si>
  <si>
    <t>EBH01</t>
  </si>
  <si>
    <t>005隔纸2</t>
  </si>
  <si>
    <t>160*200保护膜</t>
  </si>
  <si>
    <t>110*200保护膜</t>
  </si>
  <si>
    <t>005面板垫片</t>
  </si>
  <si>
    <t>801外箱</t>
  </si>
  <si>
    <t>005清冼毛刷</t>
  </si>
  <si>
    <t>801A大档板</t>
  </si>
  <si>
    <t>801A杯底盖</t>
  </si>
  <si>
    <t>801A杯盖</t>
  </si>
  <si>
    <t>801A内支架</t>
  </si>
  <si>
    <t>MR8504贴纸</t>
  </si>
  <si>
    <t>801供电座上件黑</t>
  </si>
  <si>
    <t>801供电座下件黑</t>
  </si>
  <si>
    <t>备料单</t>
  </si>
  <si>
    <t>907杯盖</t>
  </si>
  <si>
    <t>907按键面板绿</t>
  </si>
  <si>
    <t>907供电座上件绿</t>
  </si>
  <si>
    <t>907内支架</t>
  </si>
  <si>
    <t>801A轴套</t>
  </si>
  <si>
    <t>801供电座下件黑色</t>
  </si>
  <si>
    <t>801A电机固定片</t>
  </si>
  <si>
    <t>506供电座下件黑色</t>
  </si>
  <si>
    <t>506供电座上件黑色</t>
  </si>
  <si>
    <t>506杯底盖</t>
  </si>
  <si>
    <t>907塑料外身绿色带丝印</t>
  </si>
  <si>
    <t>ME002胶袋8*34</t>
  </si>
  <si>
    <t>KE026胶袋36*32</t>
  </si>
  <si>
    <t>ME262胶袋26*28</t>
  </si>
  <si>
    <t>JM027胶袋18*35</t>
  </si>
  <si>
    <t>MC9369说明书</t>
  </si>
  <si>
    <t>2101杯身套</t>
  </si>
  <si>
    <t>GYY05</t>
    <phoneticPr fontId="7" type="noConversion"/>
  </si>
  <si>
    <t>EYJ01</t>
    <phoneticPr fontId="7" type="noConversion"/>
  </si>
  <si>
    <t>FHP03</t>
    <phoneticPr fontId="7" type="noConversion"/>
  </si>
  <si>
    <t>FLH03</t>
    <phoneticPr fontId="7" type="noConversion"/>
  </si>
  <si>
    <t>FQS02</t>
    <phoneticPr fontId="7" type="noConversion"/>
  </si>
  <si>
    <t>KHZ06</t>
    <phoneticPr fontId="7" type="noConversion"/>
  </si>
  <si>
    <t>部门</t>
    <phoneticPr fontId="1" type="noConversion"/>
  </si>
  <si>
    <t>客户名称</t>
    <phoneticPr fontId="1" type="noConversion"/>
  </si>
  <si>
    <t>单号</t>
    <phoneticPr fontId="1" type="noConversion"/>
  </si>
  <si>
    <t>产品名称</t>
    <phoneticPr fontId="1" type="noConversion"/>
  </si>
  <si>
    <t>质量问题</t>
    <phoneticPr fontId="1" type="noConversion"/>
  </si>
  <si>
    <t>万事泰钢线客户验货情况</t>
    <phoneticPr fontId="7" type="noConversion"/>
  </si>
  <si>
    <t>万事泰钢线客户验货不通过主要存在问题</t>
    <phoneticPr fontId="7" type="noConversion"/>
  </si>
  <si>
    <t>万事泰钢线本厂验货情况</t>
    <phoneticPr fontId="7" type="noConversion"/>
  </si>
  <si>
    <t>万事泰钢线本厂验货不通过主要存在问题</t>
    <phoneticPr fontId="7" type="noConversion"/>
  </si>
  <si>
    <t>万事泰铝线客户验货情况</t>
    <phoneticPr fontId="7" type="noConversion"/>
  </si>
  <si>
    <t>万事泰铝线客户验货不通过主要存在问题</t>
    <phoneticPr fontId="7" type="noConversion"/>
  </si>
  <si>
    <t>万事泰铝线本厂验货情况</t>
    <phoneticPr fontId="7" type="noConversion"/>
  </si>
  <si>
    <t>万事泰铝线本厂验货不通过主要存在问题</t>
    <phoneticPr fontId="7" type="noConversion"/>
  </si>
  <si>
    <t>欧德罗钢线客户验货情况</t>
    <phoneticPr fontId="7" type="noConversion"/>
  </si>
  <si>
    <t>欧德罗钢线客户验货不通过主要存在问题</t>
    <phoneticPr fontId="7" type="noConversion"/>
  </si>
  <si>
    <t>欧德罗钢线本厂验货情况</t>
    <phoneticPr fontId="7" type="noConversion"/>
  </si>
  <si>
    <t>欧德罗钢线本厂验货不通过主要存在问题</t>
    <phoneticPr fontId="7" type="noConversion"/>
  </si>
  <si>
    <t>欧德罗铝线客户验货情况</t>
    <phoneticPr fontId="7" type="noConversion"/>
  </si>
  <si>
    <t>欧德罗铝线客户验货不通过主要存在问题</t>
    <phoneticPr fontId="7" type="noConversion"/>
  </si>
  <si>
    <t>欧德罗铝线本厂验货情况</t>
    <phoneticPr fontId="7" type="noConversion"/>
  </si>
  <si>
    <t>欧德罗铝线本厂验货不通过主要存在问题</t>
    <phoneticPr fontId="7" type="noConversion"/>
  </si>
  <si>
    <t>合计</t>
    <phoneticPr fontId="7" type="noConversion"/>
  </si>
  <si>
    <t>目标</t>
    <phoneticPr fontId="7" type="noConversion"/>
  </si>
  <si>
    <t>客户验货</t>
    <phoneticPr fontId="7" type="noConversion"/>
  </si>
  <si>
    <t>检验总批次</t>
    <phoneticPr fontId="7" type="noConversion"/>
  </si>
  <si>
    <t>项目</t>
    <phoneticPr fontId="1" type="noConversion"/>
  </si>
  <si>
    <t>1月份</t>
    <phoneticPr fontId="7" type="noConversion"/>
  </si>
  <si>
    <t>合格批次</t>
    <phoneticPr fontId="7" type="noConversion"/>
  </si>
  <si>
    <t>不合格批次</t>
    <phoneticPr fontId="7" type="noConversion"/>
  </si>
  <si>
    <t>合格率</t>
    <phoneticPr fontId="7" type="noConversion"/>
  </si>
  <si>
    <t>本厂验货</t>
    <phoneticPr fontId="7" type="noConversion"/>
  </si>
  <si>
    <t>Y0762客户验货情况</t>
    <phoneticPr fontId="7" type="noConversion"/>
  </si>
  <si>
    <t>部门</t>
    <phoneticPr fontId="1" type="noConversion"/>
  </si>
  <si>
    <t>Y0762客户验货不通过主要存在问题</t>
    <phoneticPr fontId="7" type="noConversion"/>
  </si>
  <si>
    <t>万事泰钢线</t>
    <phoneticPr fontId="7" type="noConversion"/>
  </si>
  <si>
    <t>万事泰
钢线</t>
    <phoneticPr fontId="7" type="noConversion"/>
  </si>
  <si>
    <t>万事泰
铝线</t>
    <phoneticPr fontId="7" type="noConversion"/>
  </si>
  <si>
    <t>欧德罗
钢线</t>
    <phoneticPr fontId="7" type="noConversion"/>
  </si>
  <si>
    <t>万事泰铝线</t>
    <phoneticPr fontId="7" type="noConversion"/>
  </si>
  <si>
    <t>目标</t>
    <phoneticPr fontId="7" type="noConversion"/>
  </si>
  <si>
    <t>累计</t>
    <phoneticPr fontId="7" type="noConversion"/>
  </si>
  <si>
    <t>TR01客户验货走势图</t>
    <phoneticPr fontId="7" type="noConversion"/>
  </si>
  <si>
    <t>欧德罗钢线</t>
    <phoneticPr fontId="7" type="noConversion"/>
  </si>
  <si>
    <t>万事泰
钢线</t>
    <phoneticPr fontId="7" type="noConversion"/>
  </si>
  <si>
    <t>万事泰铝线</t>
    <phoneticPr fontId="7" type="noConversion"/>
  </si>
  <si>
    <t>万事泰钢线</t>
    <phoneticPr fontId="7" type="noConversion"/>
  </si>
  <si>
    <t>万事泰
铝线</t>
    <phoneticPr fontId="7" type="noConversion"/>
  </si>
  <si>
    <t>欧德罗
钢线</t>
    <phoneticPr fontId="7" type="noConversion"/>
  </si>
  <si>
    <t>累计</t>
    <phoneticPr fontId="7" type="noConversion"/>
  </si>
  <si>
    <t>CA01客户验货走势图</t>
    <phoneticPr fontId="7" type="noConversion"/>
  </si>
  <si>
    <t>欧德罗钢线</t>
    <phoneticPr fontId="7" type="noConversion"/>
  </si>
  <si>
    <t>欧德罗
钢线</t>
    <phoneticPr fontId="7" type="noConversion"/>
  </si>
  <si>
    <t>万事泰钢线</t>
    <phoneticPr fontId="7" type="noConversion"/>
  </si>
  <si>
    <t>万事泰
钢线</t>
    <phoneticPr fontId="7" type="noConversion"/>
  </si>
  <si>
    <t>累计</t>
    <phoneticPr fontId="7" type="noConversion"/>
  </si>
  <si>
    <t>万事泰铝线</t>
    <phoneticPr fontId="7" type="noConversion"/>
  </si>
  <si>
    <t>TG01客户验货走势图</t>
    <phoneticPr fontId="7" type="noConversion"/>
  </si>
  <si>
    <t>欧德罗钢线</t>
    <phoneticPr fontId="7" type="noConversion"/>
  </si>
  <si>
    <t>铸钢配件</t>
    <phoneticPr fontId="1" type="noConversion"/>
  </si>
  <si>
    <t>1月份</t>
    <phoneticPr fontId="1" type="noConversion"/>
  </si>
  <si>
    <t>检验总批次</t>
    <phoneticPr fontId="1" type="noConversion"/>
  </si>
  <si>
    <t>合格批次</t>
    <phoneticPr fontId="1" type="noConversion"/>
  </si>
  <si>
    <t>不合格批次</t>
    <phoneticPr fontId="1" type="noConversion"/>
  </si>
  <si>
    <t>合格率</t>
    <phoneticPr fontId="1" type="noConversion"/>
  </si>
  <si>
    <t>累计</t>
    <phoneticPr fontId="1" type="noConversion"/>
  </si>
  <si>
    <t>万事泰
钢线</t>
    <phoneticPr fontId="1" type="noConversion"/>
  </si>
  <si>
    <t>万事泰
铝线</t>
    <phoneticPr fontId="1" type="noConversion"/>
  </si>
  <si>
    <t>欧德罗
钢线</t>
    <phoneticPr fontId="1" type="noConversion"/>
  </si>
  <si>
    <t>委外成品本厂验货情况</t>
    <phoneticPr fontId="1" type="noConversion"/>
  </si>
  <si>
    <t>万事泰钢线</t>
    <phoneticPr fontId="1" type="noConversion"/>
  </si>
  <si>
    <t>万事泰铝线</t>
    <phoneticPr fontId="1" type="noConversion"/>
  </si>
  <si>
    <t>欧德罗钢线</t>
    <phoneticPr fontId="1" type="noConversion"/>
  </si>
  <si>
    <t>万事泰钢线</t>
    <phoneticPr fontId="1" type="noConversion"/>
  </si>
  <si>
    <t>万事泰铝线</t>
    <phoneticPr fontId="1" type="noConversion"/>
  </si>
  <si>
    <t>欧德罗钢线</t>
    <phoneticPr fontId="1" type="noConversion"/>
  </si>
  <si>
    <t>累计</t>
    <phoneticPr fontId="1" type="noConversion"/>
  </si>
  <si>
    <t>委外成品客户验货情况</t>
    <phoneticPr fontId="1" type="noConversion"/>
  </si>
  <si>
    <t>万事泰钢线</t>
    <phoneticPr fontId="1" type="noConversion"/>
  </si>
  <si>
    <t>万事泰铝线</t>
    <phoneticPr fontId="1" type="noConversion"/>
  </si>
  <si>
    <t>欧德罗钢线</t>
    <phoneticPr fontId="1" type="noConversion"/>
  </si>
  <si>
    <t>累计</t>
    <phoneticPr fontId="1" type="noConversion"/>
  </si>
  <si>
    <t xml:space="preserve">      统计：练小玉</t>
    <phoneticPr fontId="7" type="noConversion"/>
  </si>
  <si>
    <t>日期</t>
    <phoneticPr fontId="1" type="noConversion"/>
  </si>
  <si>
    <t>客户名称</t>
    <phoneticPr fontId="1" type="noConversion"/>
  </si>
  <si>
    <t>产品名称</t>
    <phoneticPr fontId="1" type="noConversion"/>
  </si>
  <si>
    <t>委外成品客户验货不通过主要存在问题</t>
    <phoneticPr fontId="1" type="noConversion"/>
  </si>
  <si>
    <t>不良单号</t>
    <phoneticPr fontId="1" type="noConversion"/>
  </si>
  <si>
    <t>质量缺陷</t>
    <phoneticPr fontId="1" type="noConversion"/>
  </si>
  <si>
    <t>委外成品本厂验货不通过主要存在问题</t>
    <phoneticPr fontId="1" type="noConversion"/>
  </si>
  <si>
    <t>1月份合格率</t>
    <phoneticPr fontId="7" type="noConversion"/>
  </si>
  <si>
    <r>
      <t xml:space="preserve">                                                       审核：</t>
    </r>
    <r>
      <rPr>
        <b/>
        <sz val="11"/>
        <rFont val="华文楷体"/>
        <family val="3"/>
        <charset val="134"/>
      </rPr>
      <t>陈成武</t>
    </r>
    <phoneticPr fontId="7" type="noConversion"/>
  </si>
  <si>
    <t>2021年全年</t>
    <phoneticPr fontId="1" type="noConversion"/>
  </si>
  <si>
    <t>2022年累计</t>
    <phoneticPr fontId="1" type="noConversion"/>
  </si>
  <si>
    <t>2022年达标情况</t>
    <phoneticPr fontId="1" type="noConversion"/>
  </si>
  <si>
    <t>欧德罗铝线</t>
    <phoneticPr fontId="7" type="noConversion"/>
  </si>
  <si>
    <t>2022年各生产部制程小批量质量事故统计</t>
    <phoneticPr fontId="7" type="noConversion"/>
  </si>
  <si>
    <t>欧德罗铝线</t>
    <phoneticPr fontId="1" type="noConversion"/>
  </si>
  <si>
    <t>万事泰钢线</t>
    <phoneticPr fontId="7" type="noConversion"/>
  </si>
  <si>
    <t>万事泰铝线</t>
    <phoneticPr fontId="7" type="noConversion"/>
  </si>
  <si>
    <t>欧德罗钢线</t>
    <phoneticPr fontId="7" type="noConversion"/>
  </si>
  <si>
    <t>欧德罗铝线</t>
    <phoneticPr fontId="1" type="noConversion"/>
  </si>
  <si>
    <t>累计</t>
    <phoneticPr fontId="7" type="noConversion"/>
  </si>
  <si>
    <t>精密铸造回厂检验情况</t>
    <phoneticPr fontId="7" type="noConversion"/>
  </si>
  <si>
    <t>万事泰
钢线</t>
    <phoneticPr fontId="7" type="noConversion"/>
  </si>
  <si>
    <t>万事泰
铝线</t>
    <phoneticPr fontId="7" type="noConversion"/>
  </si>
  <si>
    <t>欧德罗
铝线</t>
    <phoneticPr fontId="1" type="noConversion"/>
  </si>
  <si>
    <t>欧德罗
钢线</t>
    <phoneticPr fontId="7" type="noConversion"/>
  </si>
  <si>
    <t>2022年客户合理投诉汇总表</t>
    <phoneticPr fontId="7" type="noConversion"/>
  </si>
  <si>
    <t>2022年物料上线质量统计</t>
    <phoneticPr fontId="1" type="noConversion"/>
  </si>
  <si>
    <t>精密铸造上线质量统计</t>
    <phoneticPr fontId="1" type="noConversion"/>
  </si>
  <si>
    <t>目标</t>
    <phoneticPr fontId="1" type="noConversion"/>
  </si>
  <si>
    <t>电器公司</t>
    <phoneticPr fontId="1" type="noConversion"/>
  </si>
  <si>
    <t>2022年各生产部样板质量统计</t>
    <phoneticPr fontId="1" type="noConversion"/>
  </si>
  <si>
    <t>工程中心</t>
    <phoneticPr fontId="1" type="noConversion"/>
  </si>
  <si>
    <t>工程中心</t>
    <phoneticPr fontId="1" type="noConversion"/>
  </si>
  <si>
    <t>欧德罗铝线</t>
    <phoneticPr fontId="1" type="noConversion"/>
  </si>
  <si>
    <t>工程部</t>
    <phoneticPr fontId="1" type="noConversion"/>
  </si>
  <si>
    <t>电器公司</t>
    <phoneticPr fontId="1" type="noConversion"/>
  </si>
  <si>
    <t>累计</t>
    <phoneticPr fontId="1" type="noConversion"/>
  </si>
  <si>
    <t>2022年新产品首次客户验货质量统计</t>
    <phoneticPr fontId="1" type="noConversion"/>
  </si>
  <si>
    <t>欧德罗
铝线</t>
    <phoneticPr fontId="1" type="noConversion"/>
  </si>
  <si>
    <t>欧德罗
钢线</t>
    <phoneticPr fontId="1" type="noConversion"/>
  </si>
  <si>
    <t>欧德罗
铝线</t>
    <phoneticPr fontId="1" type="noConversion"/>
  </si>
  <si>
    <t>目标</t>
    <phoneticPr fontId="1" type="noConversion"/>
  </si>
  <si>
    <t>万事泰钢线</t>
    <phoneticPr fontId="1" type="noConversion"/>
  </si>
  <si>
    <t>万事泰铝线</t>
    <phoneticPr fontId="1" type="noConversion"/>
  </si>
  <si>
    <t>欧德罗钢线</t>
    <phoneticPr fontId="1" type="noConversion"/>
  </si>
  <si>
    <t>欧德罗铝线</t>
    <phoneticPr fontId="1" type="noConversion"/>
  </si>
  <si>
    <t>电器公司</t>
    <phoneticPr fontId="1" type="noConversion"/>
  </si>
  <si>
    <t>累计</t>
    <phoneticPr fontId="1" type="noConversion"/>
  </si>
  <si>
    <t>万事泰钢线客户、本厂验货质量情况</t>
    <phoneticPr fontId="1" type="noConversion"/>
  </si>
  <si>
    <t>万事泰铝线客户、本厂验货质量情况</t>
    <phoneticPr fontId="1" type="noConversion"/>
  </si>
  <si>
    <t>欧德罗钢线客户、本厂验货质量情况</t>
    <phoneticPr fontId="1" type="noConversion"/>
  </si>
  <si>
    <t>欧德罗铝线客户、本厂验货质量情况</t>
    <phoneticPr fontId="1" type="noConversion"/>
  </si>
  <si>
    <t>委外成品客户、本厂验货质量情况</t>
    <phoneticPr fontId="1" type="noConversion"/>
  </si>
  <si>
    <t>重要客户验货质量情况</t>
    <phoneticPr fontId="1" type="noConversion"/>
  </si>
  <si>
    <t>嘉事泰公司(玻盖车间)验货质量情况</t>
    <phoneticPr fontId="1" type="noConversion"/>
  </si>
  <si>
    <t>电器公司验货质量情况</t>
    <phoneticPr fontId="1" type="noConversion"/>
  </si>
  <si>
    <t>电器公司制程质量情况</t>
    <phoneticPr fontId="1" type="noConversion"/>
  </si>
  <si>
    <t>厨具中心来料质量情况</t>
    <phoneticPr fontId="1" type="noConversion"/>
  </si>
  <si>
    <t>精密铸造铸钢配件来料质量情况</t>
    <phoneticPr fontId="1" type="noConversion"/>
  </si>
  <si>
    <t>电器来料质量情况</t>
    <phoneticPr fontId="1" type="noConversion"/>
  </si>
  <si>
    <t>各供应商质量情况</t>
    <phoneticPr fontId="1" type="noConversion"/>
  </si>
  <si>
    <t>投诉</t>
    <phoneticPr fontId="1" type="noConversion"/>
  </si>
  <si>
    <t>各生产部制程品控专业稽查情况</t>
    <phoneticPr fontId="1" type="noConversion"/>
  </si>
  <si>
    <t>各生产部自检自控实施情况</t>
    <phoneticPr fontId="1" type="noConversion"/>
  </si>
  <si>
    <t>各生产部零不良实施情况</t>
    <phoneticPr fontId="1" type="noConversion"/>
  </si>
  <si>
    <t>各生产部废品率质量情况</t>
    <phoneticPr fontId="1" type="noConversion"/>
  </si>
  <si>
    <t>各生产部制程小批量质量事故</t>
    <phoneticPr fontId="1" type="noConversion"/>
  </si>
  <si>
    <t>样板质量情况</t>
    <phoneticPr fontId="1" type="noConversion"/>
  </si>
  <si>
    <t>新产品首次客户验货质量情况</t>
    <phoneticPr fontId="1" type="noConversion"/>
  </si>
  <si>
    <t>抛光 大件</t>
    <phoneticPr fontId="1" type="noConversion"/>
  </si>
  <si>
    <r>
      <t xml:space="preserve">抛光 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配件</t>
    </r>
    <phoneticPr fontId="1" type="noConversion"/>
  </si>
  <si>
    <t>检品数</t>
  </si>
  <si>
    <t>本车间责任总不良数</t>
  </si>
  <si>
    <r>
      <rPr>
        <sz val="11"/>
        <color theme="0"/>
        <rFont val="宋体"/>
        <family val="3"/>
        <charset val="134"/>
      </rPr>
      <t>抛光配件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</si>
  <si>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11"/>
        <color theme="0"/>
        <rFont val="宋体"/>
        <family val="3"/>
        <charset val="134"/>
      </rPr>
      <t>抛光配件</t>
    </r>
    <r>
      <rPr>
        <sz val="11"/>
        <color theme="1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</si>
  <si>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抛光大件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</si>
  <si>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t>熔覆</t>
    <phoneticPr fontId="1" type="noConversion"/>
  </si>
  <si>
    <t>抛丸</t>
    <phoneticPr fontId="1" type="noConversion"/>
  </si>
  <si>
    <r>
      <rPr>
        <sz val="3"/>
        <color theme="0"/>
        <rFont val="宋体"/>
        <family val="3"/>
        <charset val="134"/>
      </rPr>
      <t>熔覆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</si>
  <si>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熔覆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</si>
  <si>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r>
      <rPr>
        <sz val="3"/>
        <color theme="0"/>
        <rFont val="宋体"/>
        <family val="3"/>
        <charset val="134"/>
      </rPr>
      <t>抛丸</t>
    </r>
    <r>
      <rPr>
        <sz val="11"/>
        <color rgb="FF000000"/>
        <rFont val="宋体"/>
        <family val="3"/>
        <charset val="134"/>
      </rPr>
      <t>不良率</t>
    </r>
    <phoneticPr fontId="1" type="noConversion"/>
  </si>
  <si>
    <r>
      <rPr>
        <sz val="3"/>
        <color theme="0"/>
        <rFont val="宋体"/>
        <family val="3"/>
        <charset val="134"/>
      </rPr>
      <t>抛丸</t>
    </r>
    <r>
      <rPr>
        <sz val="11"/>
        <color rgb="FF00B050"/>
        <rFont val="宋体"/>
        <family val="3"/>
        <charset val="134"/>
      </rPr>
      <t>目标</t>
    </r>
    <phoneticPr fontId="1" type="noConversion"/>
  </si>
  <si>
    <t>ERA01</t>
    <phoneticPr fontId="7" type="noConversion"/>
  </si>
  <si>
    <t>联盈</t>
    <phoneticPr fontId="7" type="noConversion"/>
  </si>
  <si>
    <t>FPX18</t>
    <phoneticPr fontId="7" type="noConversion"/>
  </si>
  <si>
    <t>FPX01</t>
    <phoneticPr fontId="7" type="noConversion"/>
  </si>
  <si>
    <t>FMG02</t>
    <phoneticPr fontId="7" type="noConversion"/>
  </si>
  <si>
    <t>GRY03</t>
    <phoneticPr fontId="7" type="noConversion"/>
  </si>
  <si>
    <t>GWY07</t>
    <phoneticPr fontId="7" type="noConversion"/>
  </si>
  <si>
    <t>诚智勇</t>
    <phoneticPr fontId="7" type="noConversion"/>
  </si>
  <si>
    <t>FWF01</t>
    <phoneticPr fontId="7" type="noConversion"/>
  </si>
  <si>
    <t>揭阳昇泰</t>
    <phoneticPr fontId="7" type="noConversion"/>
  </si>
  <si>
    <t>1</t>
  </si>
  <si>
    <t>4</t>
  </si>
  <si>
    <t>2220120W</t>
  </si>
  <si>
    <t>7圆线</t>
  </si>
  <si>
    <t>10圆线</t>
  </si>
  <si>
    <t>1220108-1</t>
  </si>
  <si>
    <t>1220121-1</t>
  </si>
  <si>
    <t>310*2.3三层钢</t>
  </si>
  <si>
    <t>25.5海豚蒸架</t>
  </si>
  <si>
    <t>25.5半圆蒸架</t>
  </si>
  <si>
    <t>5</t>
  </si>
  <si>
    <t>嘉升款大号线盖耳硅胶垫</t>
  </si>
  <si>
    <t>B款玻盖硅胶垫圈/薄款</t>
  </si>
  <si>
    <t>2220207W</t>
  </si>
  <si>
    <t>LD钢通盖耳硅胶件</t>
  </si>
  <si>
    <t>1220230-1</t>
  </si>
  <si>
    <t>JA02钢的介子硅胶片</t>
  </si>
  <si>
    <t>W40款工字型硅胶圈</t>
  </si>
  <si>
    <t>1220217/0352</t>
  </si>
  <si>
    <t>ME203胶袋</t>
  </si>
  <si>
    <t>2220122W</t>
  </si>
  <si>
    <t>1220123-1</t>
  </si>
  <si>
    <t>12*1.0不锈钢管NI8</t>
  </si>
  <si>
    <t>6</t>
  </si>
  <si>
    <t>1220109-1</t>
  </si>
  <si>
    <t>1220124-2</t>
  </si>
  <si>
    <t>12112107系列</t>
  </si>
  <si>
    <t>汽泡纸20*16</t>
  </si>
  <si>
    <t>ME131胶袋</t>
  </si>
  <si>
    <t>2220123W</t>
  </si>
  <si>
    <t>KE024胶袋</t>
  </si>
  <si>
    <t>12112107-1</t>
  </si>
  <si>
    <t>12112107-2</t>
  </si>
  <si>
    <t>12112107-3</t>
  </si>
  <si>
    <t>TB01侧耳16（黑金</t>
  </si>
  <si>
    <t>TB01盖耳16（黑金</t>
  </si>
  <si>
    <t>IQF02</t>
  </si>
  <si>
    <t>油性刮刀</t>
  </si>
  <si>
    <t>TP02 16柄</t>
  </si>
  <si>
    <t>1211219-1</t>
  </si>
  <si>
    <t>TB02 16侧耳</t>
  </si>
  <si>
    <t>TB02 20侧耳</t>
  </si>
  <si>
    <t>TB02 24侧耳</t>
  </si>
  <si>
    <t xml:space="preserve">TB02 16盖耳  </t>
  </si>
  <si>
    <t>TB02 20盖耳</t>
  </si>
  <si>
    <t>TB02 24盖耳</t>
  </si>
  <si>
    <t>TB01 20*4.3柄</t>
  </si>
  <si>
    <t>TB01 26*5.0柄</t>
  </si>
  <si>
    <t xml:space="preserve">TB01 大号盖耳 </t>
  </si>
  <si>
    <t>4*7.5扁形线料NI0.8料</t>
  </si>
  <si>
    <t>φ8扁形线料NI0.8料</t>
  </si>
  <si>
    <t>TB01 16柄</t>
  </si>
  <si>
    <t>1220107/1220121</t>
  </si>
  <si>
    <t>海豚盖耳</t>
  </si>
  <si>
    <t>TB01 小号盖耳</t>
  </si>
  <si>
    <t>TB021大号盖耳</t>
  </si>
  <si>
    <t>海豚24*6.3柄</t>
  </si>
  <si>
    <t>TB38 24*6.3侧耳</t>
  </si>
  <si>
    <t>TB38 17*7.3柄</t>
  </si>
  <si>
    <t>TB38 20*9.7柄</t>
  </si>
  <si>
    <t>SL2201013</t>
  </si>
  <si>
    <t>M5*8*7圆柱螺母</t>
  </si>
  <si>
    <t>M4*6*5圆柱螺母（W40专用</t>
  </si>
  <si>
    <t>M5*7*7圆柱螺母</t>
  </si>
  <si>
    <t>2220208W</t>
  </si>
  <si>
    <t>M5*12三花螺丝</t>
  </si>
  <si>
    <t>M5*6三花螺丝</t>
  </si>
  <si>
    <t>1220202/-1</t>
  </si>
  <si>
    <t>7*11铆钉</t>
  </si>
  <si>
    <t>6*11铆钉</t>
  </si>
  <si>
    <t>M4*14十字沉头螺丝</t>
  </si>
  <si>
    <t>1220206/-1</t>
  </si>
  <si>
    <t>M5*7三花螺丝</t>
  </si>
  <si>
    <t>6220306W</t>
  </si>
  <si>
    <t>400*2.5三层钢</t>
  </si>
  <si>
    <t>360*2.3七层钢</t>
  </si>
  <si>
    <t>2211102/-5/-6W</t>
  </si>
  <si>
    <t>5*15铆钉</t>
  </si>
  <si>
    <t>5*11铆钉</t>
  </si>
  <si>
    <t>2211204W</t>
  </si>
  <si>
    <t>6*10铆钉</t>
  </si>
  <si>
    <t>2211203W</t>
  </si>
  <si>
    <t>7*13铆钉</t>
  </si>
  <si>
    <t>7*14铆钉</t>
  </si>
  <si>
    <t>5*13铆钉</t>
  </si>
  <si>
    <t>2211102/-5/-6</t>
  </si>
  <si>
    <t>5*14铆钉</t>
  </si>
  <si>
    <t>1220137/-1</t>
  </si>
  <si>
    <t>6*14铆钉</t>
  </si>
  <si>
    <t>1220227系列</t>
  </si>
  <si>
    <t>2220206W</t>
  </si>
  <si>
    <t>D24粉蓝提手</t>
  </si>
  <si>
    <t>2220201W</t>
  </si>
  <si>
    <t>尖更</t>
  </si>
  <si>
    <t>2211203-2W</t>
  </si>
  <si>
    <t>冲条铲</t>
  </si>
  <si>
    <t>肉叉</t>
  </si>
  <si>
    <t>1220111/0121/-1/0203</t>
  </si>
  <si>
    <t>W30大号线耳料</t>
  </si>
  <si>
    <t>W40/16钢通柄</t>
  </si>
  <si>
    <t>B款28砂光柄</t>
  </si>
  <si>
    <t>2211203-5W</t>
  </si>
  <si>
    <t>2211203-6W</t>
  </si>
  <si>
    <t>2220201-5W</t>
  </si>
  <si>
    <t>2220201-6W</t>
  </si>
  <si>
    <t>2220201-7W</t>
  </si>
  <si>
    <t>2220201-8W</t>
  </si>
  <si>
    <t>2220201-1W</t>
  </si>
  <si>
    <t>2220201-2W</t>
  </si>
  <si>
    <t>B款24*5.5砂光柄</t>
  </si>
  <si>
    <t>2211203-7W</t>
  </si>
  <si>
    <t>2220201-4W</t>
  </si>
  <si>
    <t>B款20*5砂光柄</t>
  </si>
  <si>
    <t>2211203-8W</t>
  </si>
  <si>
    <t>B款18砂光柄</t>
  </si>
  <si>
    <t>B款16砂光柄</t>
  </si>
  <si>
    <t>B款20*4.5砂光柄</t>
  </si>
  <si>
    <t>TB02/20耳</t>
  </si>
  <si>
    <t>H393/20柄</t>
  </si>
  <si>
    <t>H393/24*5柄</t>
  </si>
  <si>
    <t>H393/28*5柄</t>
  </si>
  <si>
    <t>H393/16柄</t>
  </si>
  <si>
    <t>油印网</t>
  </si>
  <si>
    <t>TB01 24盖耳</t>
  </si>
  <si>
    <t>TB01 20侧耳</t>
  </si>
  <si>
    <t>TB01 24侧耳 玫瑰金</t>
  </si>
  <si>
    <t>1220102-1</t>
  </si>
  <si>
    <t>TB01 20盖耳 玫瑰金</t>
  </si>
  <si>
    <t>TB01 24盖耳 玫瑰金</t>
  </si>
  <si>
    <t>插页</t>
  </si>
  <si>
    <t>110*7.铝片</t>
  </si>
  <si>
    <t>1220137 不见货</t>
  </si>
  <si>
    <t>125*7.5铝片</t>
  </si>
  <si>
    <t>245*2.3三层钢</t>
  </si>
  <si>
    <t>WA2大号硅胶玻璃盖</t>
  </si>
  <si>
    <t>6mm不锈钢圆线</t>
  </si>
  <si>
    <t>121192加单</t>
  </si>
  <si>
    <t>16*9法兰克福柄</t>
  </si>
  <si>
    <t>18*10法兰克福柄</t>
  </si>
  <si>
    <t>TB38/28*12.1耳</t>
  </si>
  <si>
    <t>TP38/32*8.4柄</t>
  </si>
  <si>
    <t>TB38/24*6.3柄</t>
  </si>
  <si>
    <t>TB01/20玫瑰金盖耳</t>
  </si>
  <si>
    <t>TB01/20玫瑰金耳</t>
  </si>
  <si>
    <t>TB01/16玫瑰金盖耳</t>
  </si>
  <si>
    <t>TB01/24玫瑰金耳</t>
  </si>
  <si>
    <t>无唛胶袋 不见货</t>
  </si>
  <si>
    <t>TB01/26*5砂光柄</t>
  </si>
  <si>
    <t>TP38/24*6.3耳</t>
  </si>
  <si>
    <t>TP38/20*10.6耳</t>
  </si>
  <si>
    <t>MR款搅拌碗钢钉4.75头</t>
  </si>
  <si>
    <t>NJ02款盖耳16G</t>
  </si>
  <si>
    <t>NJ02款盖耳24G</t>
  </si>
  <si>
    <t>NJ02款盖耳26G</t>
  </si>
  <si>
    <t>5*21汽泡袋</t>
  </si>
  <si>
    <t>7*19汽泡袋</t>
  </si>
  <si>
    <t>芯纸</t>
  </si>
  <si>
    <t>1220145-2</t>
  </si>
  <si>
    <t>TB01/大号砂光盖耳</t>
  </si>
  <si>
    <t>1211244-1</t>
  </si>
  <si>
    <t>TB01/小号砂光盖耳</t>
  </si>
  <si>
    <t>TP38/24*6.3柄</t>
  </si>
  <si>
    <t>30*5.5法兰克福柄</t>
  </si>
  <si>
    <t>26*5法兰克福柄</t>
  </si>
  <si>
    <t>φ6不锈钢圆线NI8</t>
  </si>
  <si>
    <t>5*12不锈钢椭圆线</t>
  </si>
  <si>
    <t>5220212-1</t>
  </si>
  <si>
    <t>5220212-2</t>
  </si>
  <si>
    <t>2211102-6W</t>
  </si>
  <si>
    <t>1220209/221</t>
  </si>
  <si>
    <t>2210626-1W</t>
  </si>
  <si>
    <t>2211205-5W</t>
  </si>
  <si>
    <t>2211202W</t>
  </si>
  <si>
    <t>1220212/0217</t>
  </si>
  <si>
    <t>1220230/-1</t>
  </si>
  <si>
    <t>C1480</t>
  </si>
  <si>
    <t>4.8*100透明封箱胶</t>
  </si>
  <si>
    <t>1.2*20码透明封箱胶</t>
  </si>
  <si>
    <t>6*10钢头铝钉</t>
  </si>
  <si>
    <t>6*10钢头铝钉有R</t>
  </si>
  <si>
    <t>21102-5-6W</t>
  </si>
  <si>
    <t>6*10钢头铝钉无R</t>
  </si>
  <si>
    <t>26声望柄</t>
  </si>
  <si>
    <t>KS20211218-1</t>
  </si>
  <si>
    <t>24*5大头鼓柄</t>
  </si>
  <si>
    <t>28*5.5大头鼓柄</t>
  </si>
  <si>
    <t>28*7.5大头鼓柄</t>
  </si>
  <si>
    <t>TB01/16玫瑰金耳</t>
  </si>
  <si>
    <t>TB01/16黑金耳</t>
  </si>
  <si>
    <t>TB01/24黑金耳</t>
  </si>
  <si>
    <t>TB01/16黑金盖耳</t>
  </si>
  <si>
    <t xml:space="preserve">ME238胶袋 </t>
  </si>
  <si>
    <t>ME238胶袋</t>
  </si>
  <si>
    <t>2211102-5W</t>
  </si>
  <si>
    <t>ISW01</t>
  </si>
  <si>
    <t>WA2温度计</t>
  </si>
  <si>
    <t>1220366/367</t>
  </si>
  <si>
    <t>W30钢的尼龙连接件</t>
  </si>
  <si>
    <t>1220510/1220602</t>
  </si>
  <si>
    <t>旧款光面隔热板</t>
  </si>
  <si>
    <t>2220202W/-2W/2211204-2W</t>
  </si>
  <si>
    <t>B-011 18柄</t>
  </si>
  <si>
    <t>WA2方盘硅胶盖</t>
  </si>
  <si>
    <t>海豚实心盖耳</t>
  </si>
  <si>
    <t>5210926-1</t>
  </si>
  <si>
    <t>6*16*12钢头铝钉</t>
  </si>
  <si>
    <t>28平板玻盖</t>
  </si>
  <si>
    <t>φ12*1.0圆钢管NI0.料</t>
  </si>
  <si>
    <t>φ12*1.0圆钢管NI0.8料</t>
  </si>
  <si>
    <t>G1侧耳24</t>
  </si>
  <si>
    <t>2211103/-1/-2</t>
  </si>
  <si>
    <t>G1侧耳24*6.5</t>
  </si>
  <si>
    <t>大头鼓盖耳24</t>
  </si>
  <si>
    <t>大头鼓盖耳12</t>
  </si>
  <si>
    <t>大头鼓盖耳16</t>
  </si>
  <si>
    <t>大头鼓盖耳20</t>
  </si>
  <si>
    <t>海豚2侧耳24*6.3</t>
  </si>
  <si>
    <t>法兰克福柄16*9</t>
  </si>
  <si>
    <t>法兰克福柄24*7</t>
  </si>
  <si>
    <t>1220137-1</t>
  </si>
  <si>
    <t>法兰克福柄18*10</t>
  </si>
  <si>
    <t>TB01小号盖耳16</t>
  </si>
  <si>
    <t>TB01侧耳20</t>
  </si>
  <si>
    <t>TB01柄26*5（砂光</t>
  </si>
  <si>
    <t>TB01柄26*5（不粘</t>
  </si>
  <si>
    <t>12222107-3</t>
  </si>
  <si>
    <t>大头鼓小号侧耳20*10</t>
  </si>
  <si>
    <t>大头鼓大号侧耳24*11.5</t>
  </si>
  <si>
    <t>大头鼓大号侧耳28*7.5</t>
  </si>
  <si>
    <t>1220205-1</t>
  </si>
  <si>
    <t>ME210010胶袋</t>
  </si>
  <si>
    <t>2211204-3W</t>
  </si>
  <si>
    <t>2211203-3W</t>
  </si>
  <si>
    <t>2211203-4W</t>
  </si>
  <si>
    <t>2211204W-1</t>
  </si>
  <si>
    <t>2211204W-2</t>
  </si>
  <si>
    <t>2211204W-3</t>
  </si>
  <si>
    <t>2211203-1W</t>
  </si>
  <si>
    <t>2211204-1W</t>
  </si>
  <si>
    <t>2211204-2W</t>
  </si>
  <si>
    <t>ME200胶袋</t>
  </si>
  <si>
    <t>6*11铆钉有R</t>
  </si>
  <si>
    <t>6*15铆钉有R</t>
  </si>
  <si>
    <t>7*14铆钉有R</t>
  </si>
  <si>
    <t>6*13铆钉</t>
  </si>
  <si>
    <t>28LE钢通耳</t>
  </si>
  <si>
    <t>M5*5螺母</t>
  </si>
  <si>
    <t>M5*14*8三花机丝</t>
  </si>
  <si>
    <t>M5*19.5螺丝</t>
  </si>
  <si>
    <t>M5*8*8*4碰焊螺母</t>
  </si>
  <si>
    <t>M5*16螺丝</t>
  </si>
  <si>
    <t>M4*4*7螺丝</t>
  </si>
  <si>
    <t>M5*9*10W30连接件螺丝</t>
  </si>
  <si>
    <t>5*13*12钢头铝钉</t>
  </si>
  <si>
    <t>M5*3*5圆柱螺丝</t>
  </si>
  <si>
    <t>1220360-2</t>
  </si>
  <si>
    <t>M5*7螺丝</t>
  </si>
  <si>
    <t>SU 18盖耳</t>
  </si>
  <si>
    <t>SU 24盖耳</t>
  </si>
  <si>
    <t>SU 28盖耳</t>
  </si>
  <si>
    <t>NJ02 26*12.5侧耳</t>
  </si>
  <si>
    <t>NJ02 16盖耳</t>
  </si>
  <si>
    <t>NJ02 24盖耳</t>
  </si>
  <si>
    <t>NJ02 26盖耳</t>
  </si>
  <si>
    <t>NJ02 18盖耳</t>
  </si>
  <si>
    <t>GMH01</t>
  </si>
  <si>
    <t>320*2.3七层料</t>
  </si>
  <si>
    <t>420*2.3七层料</t>
  </si>
  <si>
    <t>425*2.3七层料</t>
  </si>
  <si>
    <t>510*2.3七层料</t>
  </si>
  <si>
    <t>TB01侧耳20（砂光</t>
  </si>
  <si>
    <t>TB01大号盖耳</t>
  </si>
  <si>
    <t>TB01小号盖耳</t>
  </si>
  <si>
    <t>TB01侧耳24（砂光</t>
  </si>
  <si>
    <t>TB01盖耳16（玫瑰金</t>
  </si>
  <si>
    <t>1211218-1/1220121</t>
  </si>
  <si>
    <t>TB01侧耳16（砂光</t>
  </si>
  <si>
    <t>1220204/206</t>
  </si>
  <si>
    <t>TB01柄16（砂光</t>
  </si>
  <si>
    <t>TB01柄16（黑金</t>
  </si>
  <si>
    <t>TB01盖耳24（黑金</t>
  </si>
  <si>
    <t>TB01侧耳16（玫瑰金</t>
  </si>
  <si>
    <t>1220121/-1</t>
  </si>
  <si>
    <t>TB01柄16（玫瑰金</t>
  </si>
  <si>
    <t>TB02侧耳20（砂光</t>
  </si>
  <si>
    <t>海豚2侧耳20*10.6</t>
  </si>
  <si>
    <t>28G形方玻盖</t>
  </si>
  <si>
    <t>FZG03</t>
  </si>
  <si>
    <t>不锈钢滤网</t>
  </si>
  <si>
    <t>2卷</t>
  </si>
  <si>
    <t>2212103W</t>
  </si>
  <si>
    <t>海豚2侧耳28*12.1</t>
  </si>
  <si>
    <t>ME210027胶袋</t>
  </si>
  <si>
    <t>彩纸板</t>
  </si>
  <si>
    <t>TB01侧耳24（黑金</t>
  </si>
  <si>
    <t>TB01侧耳24（玫瑰金</t>
  </si>
  <si>
    <t>TB01侧耳20（玫瑰金</t>
  </si>
  <si>
    <t>法兰克福柄30*5.5</t>
  </si>
  <si>
    <t>法兰克福柄26*5</t>
  </si>
  <si>
    <t>HHH03</t>
  </si>
  <si>
    <t>海豚2盖耳</t>
  </si>
  <si>
    <t>YW20201497</t>
  </si>
  <si>
    <t>圆纸筒</t>
  </si>
  <si>
    <t>211203W</t>
  </si>
  <si>
    <t>221203W</t>
  </si>
  <si>
    <t>PP05胶袋</t>
  </si>
  <si>
    <t>W30/16红色右耳套</t>
  </si>
  <si>
    <t>W30/16红色左耳套</t>
  </si>
  <si>
    <t>W30/20红色右耳套</t>
  </si>
  <si>
    <t>W30/20红色左耳套</t>
  </si>
  <si>
    <t>W30/24红色右耳套</t>
  </si>
  <si>
    <t>W30/24红色左耳套</t>
  </si>
  <si>
    <t>W40工字形硅胶</t>
  </si>
  <si>
    <t>W30黑色定位圈硅胶</t>
  </si>
  <si>
    <t>W30红色硅胶垫</t>
  </si>
  <si>
    <t>B款玻盖硅胶圈（薄款）</t>
  </si>
  <si>
    <t>3.9*8.5MR搅拌碗钢钉</t>
  </si>
  <si>
    <t>10克干燥剂</t>
  </si>
  <si>
    <t>打包扣</t>
  </si>
  <si>
    <t>防潮包</t>
  </si>
  <si>
    <t>透明底黑字封箱胶</t>
  </si>
  <si>
    <t>TB01柄16/黑金</t>
  </si>
  <si>
    <t>TB01侧耳24/黑金</t>
  </si>
  <si>
    <t>TB01侧耳16/玫瑰金</t>
  </si>
  <si>
    <t>TB01盖耳16/玫瑰金</t>
  </si>
  <si>
    <t>1220147-1</t>
  </si>
  <si>
    <t>1220145-3</t>
  </si>
  <si>
    <t>1220615-1</t>
  </si>
  <si>
    <t>CL柄26</t>
  </si>
  <si>
    <t>GZ2011225备料</t>
  </si>
  <si>
    <t>CL柄20</t>
  </si>
  <si>
    <t>GZ202010241备料</t>
  </si>
  <si>
    <t>GCS</t>
  </si>
  <si>
    <t>揭阳昇泰</t>
  </si>
  <si>
    <t>五件套厨具（漏铲）</t>
  </si>
  <si>
    <t>1220137-1单第一水</t>
  </si>
  <si>
    <t>苏华杰</t>
  </si>
  <si>
    <t>五件套厨具（密更）</t>
  </si>
  <si>
    <t>五件套厨具（密铲）</t>
  </si>
  <si>
    <t>五件套厨具（漏更）</t>
  </si>
  <si>
    <t>五件套厨具（肉叉）</t>
  </si>
  <si>
    <t>17</t>
  </si>
  <si>
    <t>锦润</t>
  </si>
  <si>
    <t>22*6锅</t>
  </si>
  <si>
    <t>李树飞</t>
  </si>
  <si>
    <t>21</t>
  </si>
  <si>
    <t>22*11锅</t>
  </si>
  <si>
    <t>5220111-5</t>
  </si>
  <si>
    <t>5220111-1</t>
  </si>
  <si>
    <t>52111237-3</t>
  </si>
  <si>
    <t>52111237-9</t>
  </si>
  <si>
    <t>52111237-7</t>
  </si>
  <si>
    <t>5220119-1</t>
  </si>
  <si>
    <t>ZS2柄20*4.5</t>
  </si>
  <si>
    <t>法兰克福柄18*11.5</t>
  </si>
  <si>
    <t>HA柄26*6.1</t>
  </si>
  <si>
    <t>5211125-3/1201</t>
  </si>
  <si>
    <t>HA柄26*6.4</t>
  </si>
  <si>
    <t>5211211-2/1201</t>
  </si>
  <si>
    <t>5220119-2</t>
  </si>
  <si>
    <t>5220119-5</t>
  </si>
  <si>
    <t>5220119-4</t>
  </si>
  <si>
    <t>2.3*345拉伸铝</t>
  </si>
  <si>
    <t>2.3*380拉伸铝</t>
  </si>
  <si>
    <t>2.3*270拉伸铝</t>
  </si>
  <si>
    <t>2.3*320拉伸铝</t>
  </si>
  <si>
    <t>4.0*405拉伸铝</t>
  </si>
  <si>
    <t>5211019系列</t>
  </si>
  <si>
    <t>2.8*475拉伸铝</t>
  </si>
  <si>
    <t>5211205系列</t>
  </si>
  <si>
    <t>5220104系列</t>
  </si>
  <si>
    <t>3.2*305拉伸铝</t>
  </si>
  <si>
    <t>5220201系列</t>
  </si>
  <si>
    <t>3.6*480拉伸铝（压往）</t>
  </si>
  <si>
    <t>5220202系列</t>
  </si>
  <si>
    <t>5220203系列</t>
  </si>
  <si>
    <t>3.5*255拉伸铝</t>
  </si>
  <si>
    <t>2.3*260拉伸铝</t>
  </si>
  <si>
    <t>5220219系列</t>
  </si>
  <si>
    <t>2.3*430拉伸铝</t>
  </si>
  <si>
    <t>2.8*320拉伸铝</t>
  </si>
  <si>
    <t>5220104-1</t>
  </si>
  <si>
    <t>5220109-2</t>
  </si>
  <si>
    <t>5220106-1</t>
  </si>
  <si>
    <t>ZS2侧耳24*12</t>
  </si>
  <si>
    <t>5220111-2</t>
  </si>
  <si>
    <t>5220111-6</t>
  </si>
  <si>
    <t>5220111-3</t>
  </si>
  <si>
    <t>5220111-4</t>
  </si>
  <si>
    <t>5220206系列</t>
  </si>
  <si>
    <t>3.5*325拉伸铝</t>
  </si>
  <si>
    <t>3.5*365拉伸铝</t>
  </si>
  <si>
    <t>3.5*455拉伸铝</t>
  </si>
  <si>
    <t>3.8*345拉伸铝(无见货）</t>
  </si>
  <si>
    <t>4.2*390拉伸铝</t>
  </si>
  <si>
    <t>5220311/313系列</t>
  </si>
  <si>
    <t>3.8*270拉伸铝</t>
  </si>
  <si>
    <t>2.8*270拉伸铝</t>
  </si>
  <si>
    <t>5220302/305系列</t>
  </si>
  <si>
    <t>无唛周转袋</t>
  </si>
  <si>
    <t>HLF03柄29.8*29.8*4</t>
  </si>
  <si>
    <t>SU盖耳24/304</t>
  </si>
  <si>
    <t>SU盖耳18/304</t>
  </si>
  <si>
    <t>SU盖耳20/304</t>
  </si>
  <si>
    <t>黑色塑胶底座</t>
  </si>
  <si>
    <t>4MM工字玻盖硅胶垫圈</t>
  </si>
  <si>
    <t>5MM工字玻盖硅胶垫圈</t>
  </si>
  <si>
    <t>YA电木盖耳硅胶垫片</t>
  </si>
  <si>
    <t>Y0126钢的硅胶装饰圈</t>
  </si>
  <si>
    <t>5220203-1</t>
  </si>
  <si>
    <t>Y款侧耳24</t>
  </si>
  <si>
    <t>5220203-3</t>
  </si>
  <si>
    <t>Y款侧耳32*8.5</t>
  </si>
  <si>
    <t>XY电木柄</t>
  </si>
  <si>
    <t>珠链</t>
  </si>
  <si>
    <t>压铸铝椭圆烤盘锅身</t>
  </si>
  <si>
    <t>压铸铝椭圆烤盘盖</t>
  </si>
  <si>
    <t>5220119-3</t>
  </si>
  <si>
    <t>挂牌</t>
  </si>
  <si>
    <t>7</t>
  </si>
  <si>
    <t>HLF01柄26蓝</t>
  </si>
  <si>
    <t>HLF01柄16红</t>
  </si>
  <si>
    <t>HLF01柄18灰</t>
  </si>
  <si>
    <t>HLF01柄26灰</t>
  </si>
  <si>
    <t>5210602/513</t>
  </si>
  <si>
    <t>HLF01柄30灰</t>
  </si>
  <si>
    <t>HLF01柄3红</t>
  </si>
  <si>
    <t>HLF01柄16灰</t>
  </si>
  <si>
    <t>HLF01柄18棕</t>
  </si>
  <si>
    <t>HLF01柄20红</t>
  </si>
  <si>
    <t>5220209/312</t>
  </si>
  <si>
    <t>C款盖耳24</t>
  </si>
  <si>
    <t>N形线煲耳24</t>
  </si>
  <si>
    <t>ZS2 16盖耳</t>
  </si>
  <si>
    <t>ZS2 20*4.5柄</t>
  </si>
  <si>
    <t>ZS2 16*8.0柄</t>
  </si>
  <si>
    <t>ZS2 26盖耳</t>
  </si>
  <si>
    <t>ZS2 24*12侧耳</t>
  </si>
  <si>
    <t>ZS2 30*5.5柄</t>
  </si>
  <si>
    <t>5211201-2</t>
  </si>
  <si>
    <t>5220201-2</t>
  </si>
  <si>
    <t>5220202-4</t>
  </si>
  <si>
    <t>HA20*3.9柄</t>
  </si>
  <si>
    <t>AZ002大号侧耳</t>
  </si>
  <si>
    <t>5211020/5210407</t>
  </si>
  <si>
    <t>4.5*370拉伸铝</t>
  </si>
  <si>
    <t>5220205系列</t>
  </si>
  <si>
    <t>4.2*380拉伸铝</t>
  </si>
  <si>
    <t>5220212系列</t>
  </si>
  <si>
    <t>5220312系列</t>
  </si>
  <si>
    <t>2.7*455拉伸铝（压住）</t>
  </si>
  <si>
    <t>XY钢柄套20*3.9</t>
  </si>
  <si>
    <t>XY钢柄套30*8.5</t>
  </si>
  <si>
    <t>7*15铆钉</t>
  </si>
  <si>
    <t>7*12铆钉</t>
  </si>
  <si>
    <t>3件套密更</t>
  </si>
  <si>
    <t>3件套漏更</t>
  </si>
  <si>
    <t>3件套漏铲</t>
  </si>
  <si>
    <t>113*.04满天星底片</t>
  </si>
  <si>
    <t>5*13铝铆钉</t>
  </si>
  <si>
    <t>7*14*14头铝铆钉</t>
  </si>
  <si>
    <t>5*10不锈钢铆钉</t>
  </si>
  <si>
    <t>M5*18带弹介十字螺丝</t>
  </si>
  <si>
    <t>5220214/215/216</t>
  </si>
  <si>
    <t>M5*14十字螺丝</t>
  </si>
  <si>
    <t>5*10*10头铆钉</t>
  </si>
  <si>
    <t>点焊款铝柄座</t>
  </si>
  <si>
    <t>7*14*16头尖角铝铆钉</t>
  </si>
  <si>
    <t>SJ-10柄座28*7.5</t>
  </si>
  <si>
    <t>5210633/5220110/0112/0210/0215</t>
  </si>
  <si>
    <t>PGC03系列蛋碗格电木的</t>
  </si>
  <si>
    <t>B款大头半圆电木柄/喷橡胶油</t>
  </si>
  <si>
    <t>ZS2/24*12硅胶耳</t>
  </si>
  <si>
    <t>ZS2/30*5.5硅胶柄</t>
  </si>
  <si>
    <t>6.0*285拉伸铝 取不到货</t>
  </si>
  <si>
    <t>3.8*260拉伸铝 取不到货</t>
  </si>
  <si>
    <t>2.4*275拉伸铝</t>
  </si>
  <si>
    <t>2.7*345拉伸铝</t>
  </si>
  <si>
    <t>2.4*335拉伸铝</t>
  </si>
  <si>
    <t>2.8*330拉伸铝</t>
  </si>
  <si>
    <t>3.5*460拉伸铝 取不到货</t>
  </si>
  <si>
    <t>3.2*370拉伸铝 取不到货</t>
  </si>
  <si>
    <t>3.2*305拉伸铝 取不到货</t>
  </si>
  <si>
    <t>3.3*315拉伸铝 取不到货</t>
  </si>
  <si>
    <t>3.4*400拉伸铝 取不到货</t>
  </si>
  <si>
    <t>4.2*265拉伸铝 取不到货</t>
  </si>
  <si>
    <t>4.6*325拉伸铝</t>
  </si>
  <si>
    <t>10</t>
  </si>
  <si>
    <t>透明圆贴</t>
  </si>
  <si>
    <t>20*4.3铝护套</t>
  </si>
  <si>
    <t>5220313/5220311/5211225</t>
  </si>
  <si>
    <t>HRH03</t>
  </si>
  <si>
    <t>铝蒸蛋碗</t>
  </si>
  <si>
    <t>SU盖耳30</t>
  </si>
  <si>
    <t>ZS2硅胶铸钢盖20</t>
  </si>
  <si>
    <t xml:space="preserve">5210922备料 </t>
  </si>
  <si>
    <t>ZS2硅胶铸钢耳24</t>
  </si>
  <si>
    <t>ZS2硅胶铸钢柄20*4.5</t>
  </si>
  <si>
    <t>ZS2硅胶铸钢柄26*6.5</t>
  </si>
  <si>
    <t>BZ001铸钢柄28*7.8</t>
  </si>
  <si>
    <t>5211020加单</t>
  </si>
  <si>
    <t>HLF01灰色硅胶柄20</t>
  </si>
  <si>
    <t xml:space="preserve">5210513备料 </t>
  </si>
  <si>
    <t>HLF01灰色硅胶柄18</t>
  </si>
  <si>
    <t>HLF01红色硅胶柄20</t>
  </si>
  <si>
    <t>HLF01红色硅胶柄26</t>
  </si>
  <si>
    <t>ZS2/26*6.5硅胶柄</t>
  </si>
  <si>
    <t>11</t>
  </si>
  <si>
    <t>AZ002/28砂光耳</t>
  </si>
  <si>
    <t>AZ002/28耳</t>
  </si>
  <si>
    <t>CZ001/28砂光盖耳</t>
  </si>
  <si>
    <t>CZ001/24砂光盖耳</t>
  </si>
  <si>
    <t>AZ002/20耳</t>
  </si>
  <si>
    <t>CZ001/20盖耳</t>
  </si>
  <si>
    <t>CZ001/28盖耳</t>
  </si>
  <si>
    <t>CZ001/14盖耳</t>
  </si>
  <si>
    <t>CZ001/20砂光盖耳</t>
  </si>
  <si>
    <t>CZ001/16砂光盖耳</t>
  </si>
  <si>
    <t>12</t>
  </si>
  <si>
    <t>ZS2/*20*4.5硅胶柄</t>
  </si>
  <si>
    <t>Y-2/14柄</t>
  </si>
  <si>
    <t>普斯20柄</t>
  </si>
  <si>
    <t>M5*12方颈异形头钢螺丝</t>
  </si>
  <si>
    <t>5220222/5220322</t>
  </si>
  <si>
    <t>HLF03大号包硅胶盖耳</t>
  </si>
  <si>
    <t>5210602/513备料</t>
  </si>
  <si>
    <t>SU大号盖耳16</t>
  </si>
  <si>
    <t>SU大号盖耳30</t>
  </si>
  <si>
    <t>JN01炸篮</t>
  </si>
  <si>
    <t>52211240/5220118</t>
  </si>
  <si>
    <t>XY电木柄套20*3.9</t>
  </si>
  <si>
    <t xml:space="preserve">5211142备料 </t>
  </si>
  <si>
    <t>无唛 胶袋</t>
  </si>
  <si>
    <t>ME174 胶袋</t>
  </si>
  <si>
    <t>KE001 胶袋</t>
  </si>
  <si>
    <t>5220109-1</t>
  </si>
  <si>
    <t>纸卷卡</t>
  </si>
  <si>
    <t>5220209-1</t>
  </si>
  <si>
    <t>5220209-6</t>
  </si>
  <si>
    <t>5220209-2</t>
  </si>
  <si>
    <t>5220209-5</t>
  </si>
  <si>
    <t>5220209-3</t>
  </si>
  <si>
    <t>5220209-4</t>
  </si>
  <si>
    <t>13</t>
  </si>
  <si>
    <t>C款大号压凹盖耳30</t>
  </si>
  <si>
    <t>N形线耳30*6.8</t>
  </si>
  <si>
    <t>N形线耳24</t>
  </si>
  <si>
    <t>4.8*100码透明封箱</t>
  </si>
  <si>
    <t>三部</t>
  </si>
  <si>
    <t>3.6*100码透明封箱</t>
  </si>
  <si>
    <t>6*15钢头铝钉</t>
  </si>
  <si>
    <t>6*12铝钉</t>
  </si>
  <si>
    <t>7*14钢头铝钉</t>
  </si>
  <si>
    <t>SU大号盖耳30（304）</t>
  </si>
  <si>
    <t>SU小号盖耳16（304）</t>
  </si>
  <si>
    <t>黑色Y0126硅胶耳套</t>
  </si>
  <si>
    <t>ME002胶袋</t>
  </si>
  <si>
    <t>5211114/1205</t>
  </si>
  <si>
    <t>14</t>
  </si>
  <si>
    <t>5211019/1020</t>
  </si>
  <si>
    <t>3.2*315拉伸铝</t>
  </si>
  <si>
    <t>5220319/320</t>
  </si>
  <si>
    <t>5220307/308</t>
  </si>
  <si>
    <t>YA款短电木柄</t>
  </si>
  <si>
    <t>5220204-1</t>
  </si>
  <si>
    <t>YA款中电木柄</t>
  </si>
  <si>
    <t>YA款加长电木柄</t>
  </si>
  <si>
    <t>大头半圆短电木柄喷黑色橡胶</t>
  </si>
  <si>
    <t xml:space="preserve">5220113/5211228备料 </t>
  </si>
  <si>
    <t>5211238-3</t>
  </si>
  <si>
    <t>5211238-4</t>
  </si>
  <si>
    <t>6*15铆钉</t>
  </si>
  <si>
    <t>6*17铆钉</t>
  </si>
  <si>
    <t>6*13*14头铆钉</t>
  </si>
  <si>
    <t>5*17铆钉</t>
  </si>
  <si>
    <t>圆卡</t>
  </si>
  <si>
    <t>烤盘精装书</t>
  </si>
  <si>
    <t>5220211/0222/0322</t>
  </si>
  <si>
    <t>522020-2</t>
  </si>
  <si>
    <t>普斯系列柄20*4.5</t>
  </si>
  <si>
    <t>5220206-1</t>
  </si>
  <si>
    <t>普斯系列柄30*6.2</t>
  </si>
  <si>
    <t>普斯系列侧耳24</t>
  </si>
  <si>
    <t>普斯系列柄18</t>
  </si>
  <si>
    <t>普斯系列盖耳18</t>
  </si>
  <si>
    <t>普斯系列盖耳24</t>
  </si>
  <si>
    <t>普斯系列盖耳30</t>
  </si>
  <si>
    <t>ZS2硅胶铸钢柄26*5</t>
  </si>
  <si>
    <t>ZS2硅胶铸钢柄20*11</t>
  </si>
  <si>
    <t>5220203-2</t>
  </si>
  <si>
    <t>5220201-1</t>
  </si>
  <si>
    <t>5220212/213</t>
  </si>
  <si>
    <t>海豚铸钢盖耳</t>
  </si>
  <si>
    <t>海豚盖耳垫片</t>
  </si>
  <si>
    <t>SU30盖耳</t>
  </si>
  <si>
    <t xml:space="preserve">N形24侧耳 </t>
  </si>
  <si>
    <t xml:space="preserve">C款24盖耳  </t>
  </si>
  <si>
    <t>HLF01 16混合硅胶柄 红色</t>
  </si>
  <si>
    <t>5*15*12钢钉</t>
  </si>
  <si>
    <t>5*13*12钢钉</t>
  </si>
  <si>
    <t>5*16*12钢钉</t>
  </si>
  <si>
    <t>M5*20螺丝</t>
  </si>
  <si>
    <t>M5*12钢螺丝</t>
  </si>
  <si>
    <t>M5钢帽螺母</t>
  </si>
  <si>
    <t>5*15*12铝钉</t>
  </si>
  <si>
    <t>7*13*14铝钉</t>
  </si>
  <si>
    <t>7*14*14铝钉</t>
  </si>
  <si>
    <t>5*13*13钢钉</t>
  </si>
  <si>
    <t>5*10*12钢钉</t>
  </si>
  <si>
    <t>XY20*3.9护套</t>
  </si>
  <si>
    <t>W01XY2875 30*8.5护套</t>
  </si>
  <si>
    <t>SU16盖耳</t>
  </si>
  <si>
    <t>SU20盖耳</t>
  </si>
  <si>
    <t>SU24盖耳</t>
  </si>
  <si>
    <t>18</t>
  </si>
  <si>
    <t>4.5*320拉伸铝</t>
  </si>
  <si>
    <t>26*6普斯柄</t>
  </si>
  <si>
    <t>5220206/-2</t>
  </si>
  <si>
    <t>30*6.2普斯柄</t>
  </si>
  <si>
    <t>普斯系列盖耳20</t>
  </si>
  <si>
    <t>玻璃盖硅胶垫圈</t>
  </si>
  <si>
    <t>ZU-02 20*3.9柄座</t>
  </si>
  <si>
    <t>5220206-2</t>
  </si>
  <si>
    <t>牛皮贴</t>
  </si>
  <si>
    <t>5211216返工</t>
  </si>
  <si>
    <t>MC211404说明书</t>
  </si>
  <si>
    <t>普斯系列侧耳18</t>
  </si>
  <si>
    <t>普斯柄16</t>
  </si>
  <si>
    <t>普斯柄18</t>
  </si>
  <si>
    <t>普斯侧耳30*6.4</t>
  </si>
  <si>
    <t>普斯系列侧耳32</t>
  </si>
  <si>
    <t>普斯系列侧耳20</t>
  </si>
  <si>
    <t>普斯盖耳20</t>
  </si>
  <si>
    <t>普斯盖耳32</t>
  </si>
  <si>
    <t>普斯柄20*4.5</t>
  </si>
  <si>
    <t>Y-1柄25*4.5</t>
  </si>
  <si>
    <t>Y-2款/16*3.6柄</t>
  </si>
  <si>
    <t>20*14.6HA铸钢耳</t>
  </si>
  <si>
    <t>26B  HA铸钢盖耳</t>
  </si>
  <si>
    <t>5220201/-1/-2</t>
  </si>
  <si>
    <t>16*9.5法兰克福柄</t>
  </si>
  <si>
    <t>5210632/</t>
  </si>
  <si>
    <t>M5*20铝柄座65度</t>
  </si>
  <si>
    <t>M5*20铝柄座60度</t>
  </si>
  <si>
    <t>5220311/313</t>
  </si>
  <si>
    <t>24*50Y美纹纸</t>
  </si>
  <si>
    <t>CL柄16</t>
  </si>
  <si>
    <t>2211204/-1/-3W/2211103-3W</t>
  </si>
  <si>
    <t>CL柄24</t>
  </si>
  <si>
    <t>2211204-1/-3/2220202-1/-3W/2211103-3W</t>
  </si>
  <si>
    <t>522020-3</t>
  </si>
  <si>
    <t>ME214胶袋</t>
  </si>
  <si>
    <t>5220217/218</t>
  </si>
  <si>
    <t>52202021-2</t>
  </si>
  <si>
    <t>HLF01/16红色硅胶柄</t>
  </si>
  <si>
    <t>HLF01/20红色硅胶柄</t>
  </si>
  <si>
    <t>HLF01/26红色硅胶柄</t>
  </si>
  <si>
    <t>5211101备料</t>
  </si>
  <si>
    <t>522/三部</t>
  </si>
  <si>
    <t>D款玻盖硅胶密封圈</t>
  </si>
  <si>
    <t>Y-3柄20*5</t>
  </si>
  <si>
    <t>普斯盖耳26</t>
  </si>
  <si>
    <t>普斯柄30*6.2</t>
  </si>
  <si>
    <t>普斯柄26*6</t>
  </si>
  <si>
    <t>普斯侧耳20</t>
  </si>
  <si>
    <t>普斯盖耳16</t>
  </si>
  <si>
    <t>普斯盖耳18</t>
  </si>
  <si>
    <t>Y-2柄14直</t>
  </si>
  <si>
    <t>普斯盖耳30</t>
  </si>
  <si>
    <t>普斯侧耳18</t>
  </si>
  <si>
    <t>普斯侧耳26</t>
  </si>
  <si>
    <t>普斯侧耳24</t>
  </si>
  <si>
    <t>ZS2侧耳26*6.5</t>
  </si>
  <si>
    <t>海豚柄18*10</t>
  </si>
  <si>
    <t>C款盖耳30</t>
  </si>
  <si>
    <t>N款侧耳24</t>
  </si>
  <si>
    <t>N款侧耳30*6.8</t>
  </si>
  <si>
    <t>羽泰</t>
  </si>
  <si>
    <t>20*9柔美提篮蒸笼</t>
  </si>
  <si>
    <t>5210722/5210732</t>
  </si>
  <si>
    <t>24*20切边蒸笼</t>
  </si>
  <si>
    <t>20*16.5蒸笼</t>
  </si>
  <si>
    <t>5220312-1</t>
  </si>
  <si>
    <t>24*20切边蒸笼（返验）</t>
  </si>
  <si>
    <t>20*9柔美提篮蒸笼(返验）</t>
  </si>
  <si>
    <t>1220113A</t>
  </si>
  <si>
    <t>1220104A</t>
  </si>
  <si>
    <t>1220104-1A</t>
  </si>
  <si>
    <t>1220103-1A</t>
  </si>
  <si>
    <t>1220149A</t>
  </si>
  <si>
    <t>1220103A</t>
  </si>
  <si>
    <t>1220142-4A</t>
  </si>
  <si>
    <t>1220146A</t>
  </si>
  <si>
    <t>1220146-1A</t>
  </si>
  <si>
    <t>1220146-2A</t>
  </si>
  <si>
    <t>1211293-1A</t>
  </si>
  <si>
    <t>1220143-1A</t>
  </si>
  <si>
    <t>1220143-2A</t>
  </si>
  <si>
    <t>1220143A</t>
  </si>
  <si>
    <t>1220134-1A</t>
  </si>
  <si>
    <t>1220134A</t>
  </si>
  <si>
    <t>1220148-1A</t>
  </si>
  <si>
    <t>1220148A</t>
  </si>
  <si>
    <t>保质卡</t>
  </si>
  <si>
    <t>2220124-4</t>
  </si>
  <si>
    <t>2220124-2</t>
  </si>
  <si>
    <t>2220124-1</t>
  </si>
  <si>
    <t>2220124-5</t>
  </si>
  <si>
    <t>1220214-3</t>
  </si>
  <si>
    <t>1220124-4</t>
  </si>
  <si>
    <t>1220139A</t>
  </si>
  <si>
    <t>1220222A</t>
  </si>
  <si>
    <t>1220222-1A</t>
  </si>
  <si>
    <t>1220202A</t>
  </si>
  <si>
    <t>1220202-1A</t>
  </si>
  <si>
    <t>ME061胶袋</t>
  </si>
  <si>
    <t>ME072胶袋</t>
  </si>
  <si>
    <t>2220115-1</t>
  </si>
  <si>
    <t>1220150A</t>
  </si>
  <si>
    <t>二部</t>
  </si>
  <si>
    <t>2220124-3</t>
  </si>
  <si>
    <t>MK10 20*48柄</t>
  </si>
  <si>
    <t>1210902A</t>
  </si>
  <si>
    <t>MK10 26*5柄</t>
  </si>
  <si>
    <t>GI 30侧耳</t>
  </si>
  <si>
    <t>1220134-1</t>
  </si>
  <si>
    <t>2220119-1</t>
  </si>
  <si>
    <t>2.8*142铝片</t>
  </si>
  <si>
    <t>1.5*142铝片</t>
  </si>
  <si>
    <t>1220226A</t>
  </si>
  <si>
    <t>2220203-2</t>
  </si>
  <si>
    <t>1.8*280铝片</t>
  </si>
  <si>
    <t>2.7*173铝片</t>
  </si>
  <si>
    <t>2.7*213铝片</t>
  </si>
  <si>
    <t>2220118-1</t>
  </si>
  <si>
    <t>2.7*233铝片</t>
  </si>
  <si>
    <t>2.7*300铝片</t>
  </si>
  <si>
    <t>2.7*280铝片</t>
  </si>
  <si>
    <t>2.7*335铝片</t>
  </si>
  <si>
    <t>2.7*395铝片</t>
  </si>
  <si>
    <t>2220103-2</t>
  </si>
  <si>
    <t>1.3*180铝片</t>
  </si>
  <si>
    <t>2.8*240铝片</t>
  </si>
  <si>
    <t>2.8*180铝片</t>
  </si>
  <si>
    <t>2.8*214铝片</t>
  </si>
  <si>
    <t>1220225A</t>
  </si>
  <si>
    <t>B款5*12 20侧耳</t>
  </si>
  <si>
    <t>B款5*12 24侧耳</t>
  </si>
  <si>
    <t>B款5*12 28侧耳</t>
  </si>
  <si>
    <t>B款5*12 16侧耳</t>
  </si>
  <si>
    <t>GA 16柄</t>
  </si>
  <si>
    <t>1211226-2A</t>
  </si>
  <si>
    <t>1220303-3A</t>
  </si>
  <si>
    <t>1220303A</t>
  </si>
  <si>
    <t>1220310A</t>
  </si>
  <si>
    <t>1220320A</t>
  </si>
  <si>
    <t>1220323A</t>
  </si>
  <si>
    <t>2220113-1</t>
  </si>
  <si>
    <t>2220117-2</t>
  </si>
  <si>
    <t>MX1966</t>
  </si>
  <si>
    <t>MX1968</t>
  </si>
  <si>
    <t>MX1969</t>
  </si>
  <si>
    <t>MX1970</t>
  </si>
  <si>
    <t>MX1971</t>
  </si>
  <si>
    <t>MX1974</t>
  </si>
  <si>
    <t>MX3049</t>
  </si>
  <si>
    <t>MX3051</t>
  </si>
  <si>
    <t>MD3225</t>
  </si>
  <si>
    <t>BZ21004</t>
  </si>
  <si>
    <t>BZ21005</t>
  </si>
  <si>
    <t>新款E款短通柄硅胶</t>
  </si>
  <si>
    <t>1220134/-1A</t>
  </si>
  <si>
    <t>MX3127</t>
  </si>
  <si>
    <t>MX3294</t>
  </si>
  <si>
    <t>1220369A</t>
  </si>
  <si>
    <t>1220226-1A</t>
  </si>
  <si>
    <t>1220202/-1A</t>
  </si>
  <si>
    <t>1220205-1A</t>
  </si>
  <si>
    <t>1220305-1A</t>
  </si>
  <si>
    <t>1220211A</t>
  </si>
  <si>
    <t>1220205A</t>
  </si>
  <si>
    <t>1220305A</t>
  </si>
  <si>
    <t>1220112A</t>
  </si>
  <si>
    <t>1220303-1A</t>
  </si>
  <si>
    <t>1220208A</t>
  </si>
  <si>
    <t>1220208-1/-3A</t>
  </si>
  <si>
    <t>2220203-1</t>
  </si>
  <si>
    <t>玛卡盖耳/18</t>
  </si>
  <si>
    <t>玛卡盖耳/20</t>
  </si>
  <si>
    <t>玛卡盖耳/22</t>
  </si>
  <si>
    <t>玛卡盖耳/24</t>
  </si>
  <si>
    <t>玛卡盖耳-的座</t>
  </si>
  <si>
    <t>1220138A</t>
  </si>
  <si>
    <t>MC9934</t>
  </si>
  <si>
    <t>MC9935</t>
  </si>
  <si>
    <t>MC9936</t>
  </si>
  <si>
    <t>MC9937</t>
  </si>
  <si>
    <t>MC9938</t>
  </si>
  <si>
    <t>MC12393</t>
  </si>
  <si>
    <t>MC12394</t>
  </si>
  <si>
    <t>MC12395</t>
  </si>
  <si>
    <t>MC12396</t>
  </si>
  <si>
    <t>MC12397</t>
  </si>
  <si>
    <t>MC12387</t>
  </si>
  <si>
    <t>MC12388</t>
  </si>
  <si>
    <t>MC12389</t>
  </si>
  <si>
    <t>MC12390</t>
  </si>
  <si>
    <t>MC12391</t>
  </si>
  <si>
    <t>MC12392</t>
  </si>
  <si>
    <t>MC212044</t>
  </si>
  <si>
    <t>玻璃盖（T形）硅胶垫圈</t>
  </si>
  <si>
    <t>TE系列玻盖硅胶垫圈</t>
  </si>
  <si>
    <t>KU-192温度计硅胶粒</t>
  </si>
  <si>
    <t>12*1.2硅胶垫片</t>
  </si>
  <si>
    <t>50B款球的硅胶垫片/30.5</t>
  </si>
  <si>
    <t>50B款球的硅胶垫片/71.2</t>
  </si>
  <si>
    <t>2220312-1</t>
  </si>
  <si>
    <t>嘉升款大号10*6线盖耳硅胶垫（黑色 ）</t>
  </si>
  <si>
    <t>A款方盘线蒸架</t>
  </si>
  <si>
    <t>TP22三角蒸架</t>
  </si>
  <si>
    <t>玛卡电木钢件耳/22</t>
  </si>
  <si>
    <t>玛卡电木钢件耳/24</t>
  </si>
  <si>
    <t>玛卡电木钢件耳/18</t>
  </si>
  <si>
    <t>大号E款镶硅胶通耳硅胶（黑色）</t>
  </si>
  <si>
    <t>小号E款镶硅胶通耳硅胶（黑色）</t>
  </si>
  <si>
    <t>FPX01</t>
  </si>
  <si>
    <t>E-6耳座坯返检</t>
  </si>
  <si>
    <t>FHY18</t>
  </si>
  <si>
    <t>18TES03隔水板</t>
  </si>
  <si>
    <t>2220107-3</t>
  </si>
  <si>
    <t>2220107-2</t>
  </si>
  <si>
    <t>2220107-1</t>
  </si>
  <si>
    <t>2220112-2</t>
  </si>
  <si>
    <t>2220112-1</t>
  </si>
  <si>
    <t>1220112-2A</t>
  </si>
  <si>
    <t>1220226/-1A</t>
  </si>
  <si>
    <t>MC210575</t>
  </si>
  <si>
    <t>MD3291</t>
  </si>
  <si>
    <t>2220118/203-1</t>
  </si>
  <si>
    <t>2.7*193铝片</t>
  </si>
  <si>
    <t>2220203-4/1220226-1</t>
  </si>
  <si>
    <t>1220142-3A</t>
  </si>
  <si>
    <t>1220142-1A</t>
  </si>
  <si>
    <t>1220142-2A</t>
  </si>
  <si>
    <t>24TES钢件电木混合耳</t>
  </si>
  <si>
    <t>MC212095</t>
  </si>
  <si>
    <t>1220142A</t>
  </si>
  <si>
    <t>MAI2522</t>
  </si>
  <si>
    <t>MFI210707</t>
  </si>
  <si>
    <t>MFI3028</t>
  </si>
  <si>
    <t>MFI3031</t>
  </si>
  <si>
    <t>MFG0718</t>
  </si>
  <si>
    <t>24.5纸托</t>
  </si>
  <si>
    <t>*6钢珠</t>
  </si>
  <si>
    <t>1220114A/1220323A/2220415</t>
  </si>
  <si>
    <t>MFI3024</t>
  </si>
  <si>
    <t>MFI3026</t>
  </si>
  <si>
    <t>MFI3027</t>
  </si>
  <si>
    <t>MC9939</t>
  </si>
  <si>
    <t>MC9940</t>
  </si>
  <si>
    <t>MC9941</t>
  </si>
  <si>
    <t>MC9942</t>
  </si>
  <si>
    <t>MC9943</t>
  </si>
  <si>
    <t>MC9944</t>
  </si>
  <si>
    <t>MFI3785</t>
  </si>
  <si>
    <t>MAI3789</t>
  </si>
  <si>
    <t>MAI3784</t>
  </si>
  <si>
    <t>MFG0880</t>
  </si>
  <si>
    <t>MFI3887</t>
  </si>
  <si>
    <t>弧形的</t>
  </si>
  <si>
    <t>MX2751</t>
  </si>
  <si>
    <t>MC6102</t>
  </si>
  <si>
    <t>MC10776</t>
  </si>
  <si>
    <t>MC10777</t>
  </si>
  <si>
    <t>MC10778</t>
  </si>
  <si>
    <t>MC10779</t>
  </si>
  <si>
    <t>MC10780</t>
  </si>
  <si>
    <t>MC10781</t>
  </si>
  <si>
    <t>MD3302</t>
  </si>
  <si>
    <t>MD3303</t>
  </si>
  <si>
    <t>MD3304</t>
  </si>
  <si>
    <t>MD3305</t>
  </si>
  <si>
    <t>MD3306</t>
  </si>
  <si>
    <t>MD3307</t>
  </si>
  <si>
    <t>MC10439</t>
  </si>
  <si>
    <t>MC10711</t>
  </si>
  <si>
    <t>MC10713</t>
  </si>
  <si>
    <t>MC10714</t>
  </si>
  <si>
    <t>MC10715</t>
  </si>
  <si>
    <t>MC212302</t>
  </si>
  <si>
    <t>ZS2包硅胶铸钢耳/24直</t>
  </si>
  <si>
    <t>G1铸钢耳/30*23斜身</t>
  </si>
  <si>
    <t>1210714A</t>
  </si>
  <si>
    <t>MK10铸钢柄/30*5.5</t>
  </si>
  <si>
    <t>泡泡袋</t>
  </si>
  <si>
    <t>1220208/-3/-4/-5A</t>
  </si>
  <si>
    <t>1220208/-5A</t>
  </si>
  <si>
    <t>MC5671</t>
  </si>
  <si>
    <t>120MM珠链</t>
  </si>
  <si>
    <t>普斯系列铸钢柄/20直</t>
  </si>
  <si>
    <t>1211261-2A</t>
  </si>
  <si>
    <t>G1铸钢耳/24</t>
  </si>
  <si>
    <t>G1铸钢耳/16</t>
  </si>
  <si>
    <t>1220208-4A</t>
  </si>
  <si>
    <t>G1铸钢耳/20</t>
  </si>
  <si>
    <t>1220208-3A</t>
  </si>
  <si>
    <t>1220208-5A</t>
  </si>
  <si>
    <t>G1铸钢耳/22</t>
  </si>
  <si>
    <t>B款空心铸钢柄/16*7.5XR返检</t>
  </si>
  <si>
    <t>B款空心铸钢柄/24*9XR返检</t>
  </si>
  <si>
    <t>MC212047</t>
  </si>
  <si>
    <t>MFG210036</t>
  </si>
  <si>
    <t>1220227-4A</t>
  </si>
  <si>
    <t>1220336-5A</t>
  </si>
  <si>
    <t>1220226A/-1A</t>
  </si>
  <si>
    <t>1220305-2A</t>
  </si>
  <si>
    <t>1220347/348A</t>
  </si>
  <si>
    <t>皇冠铸钢柄/24*4.4返检</t>
  </si>
  <si>
    <t>皇冠铸钢柄/28*4.6返检</t>
  </si>
  <si>
    <t>防潮珠5克</t>
  </si>
  <si>
    <t>4.8(100码）黄色封箱胶</t>
  </si>
  <si>
    <t>X3盖耳</t>
  </si>
  <si>
    <t>1220233-1A</t>
  </si>
  <si>
    <t>1220233-2A</t>
  </si>
  <si>
    <t>1220233A</t>
  </si>
  <si>
    <t>1220227-1A</t>
  </si>
  <si>
    <t>1220227-3A</t>
  </si>
  <si>
    <t>1220227A</t>
  </si>
  <si>
    <t>1220227-2A</t>
  </si>
  <si>
    <t>2220117-1</t>
  </si>
  <si>
    <t>5.08透明圆贴</t>
  </si>
  <si>
    <t>13CM挂绳</t>
  </si>
  <si>
    <t>B款椭圆线耳/20</t>
  </si>
  <si>
    <t>B款椭圆线耳/24</t>
  </si>
  <si>
    <t>B款椭圆线耳/28</t>
  </si>
  <si>
    <t>B款椭圆线耳/16</t>
  </si>
  <si>
    <t>GA通柄/16</t>
  </si>
  <si>
    <t>2220118/-1</t>
  </si>
  <si>
    <t>EFP01</t>
  </si>
  <si>
    <t>MA-FLY电木耳</t>
  </si>
  <si>
    <t>1220220A</t>
  </si>
  <si>
    <t>空心不锈钢铆钉</t>
  </si>
  <si>
    <t>粉篮挂柱</t>
  </si>
  <si>
    <t>1220303/-2A</t>
  </si>
  <si>
    <t>2220309-2</t>
  </si>
  <si>
    <t>2220325/326/416-2/508/509</t>
  </si>
  <si>
    <t>1220234A/-1A</t>
  </si>
  <si>
    <t>1220303A/-3A</t>
  </si>
  <si>
    <t>2220203-4</t>
  </si>
  <si>
    <t>2220203-5</t>
  </si>
  <si>
    <t>2220203-6</t>
  </si>
  <si>
    <t>2220203-3</t>
  </si>
  <si>
    <t>2220203-7</t>
  </si>
  <si>
    <t>1220234A</t>
  </si>
  <si>
    <t>1220208A/-1/-2/-3/-4/-5A</t>
  </si>
  <si>
    <t>1220112A/-2A</t>
  </si>
  <si>
    <t>120227-1A</t>
  </si>
  <si>
    <t>MR11514</t>
  </si>
  <si>
    <t>普斯系列铸钢柄/30*6直</t>
  </si>
  <si>
    <t>1211261A</t>
  </si>
  <si>
    <t>120227A</t>
  </si>
  <si>
    <t>MR5579</t>
  </si>
  <si>
    <t>MC212137</t>
  </si>
  <si>
    <t>1220234-1A</t>
  </si>
  <si>
    <t>MC8859</t>
  </si>
  <si>
    <t>MC8861</t>
  </si>
  <si>
    <t>MC8820</t>
  </si>
  <si>
    <t>122027-1A</t>
  </si>
  <si>
    <t>MD210420</t>
  </si>
  <si>
    <t>MD210421</t>
  </si>
  <si>
    <t>MD210422</t>
  </si>
  <si>
    <t>MD210423</t>
  </si>
  <si>
    <t>MD210424</t>
  </si>
  <si>
    <t>MC8969</t>
  </si>
  <si>
    <t>HDM1910上件</t>
  </si>
  <si>
    <t>HDM1910下件</t>
  </si>
  <si>
    <t>1220202-1</t>
  </si>
  <si>
    <t>1220202/-2</t>
  </si>
  <si>
    <t>W01旧款短电木柄</t>
  </si>
  <si>
    <t>1220202-2</t>
  </si>
  <si>
    <t>W01旧款长电木柄</t>
  </si>
  <si>
    <t>1220202/-3</t>
  </si>
  <si>
    <t>水煲的</t>
  </si>
  <si>
    <t>1220202-3</t>
  </si>
  <si>
    <t>MC212013</t>
  </si>
  <si>
    <t>MC212014</t>
  </si>
  <si>
    <t>MC212012</t>
  </si>
  <si>
    <t>MC212015</t>
  </si>
  <si>
    <t>MC212016</t>
  </si>
  <si>
    <t>ZTBK-S-04短柄/16</t>
  </si>
  <si>
    <t>ZTBK-L-04长柄/24*5.5XR</t>
  </si>
  <si>
    <t>1220208-2A</t>
  </si>
  <si>
    <t>GI 22侧耳</t>
  </si>
  <si>
    <t>GI 16侧耳</t>
  </si>
  <si>
    <t>GI 20侧耳</t>
  </si>
  <si>
    <t>GI 18侧耳</t>
  </si>
  <si>
    <t>1220208-1A</t>
  </si>
  <si>
    <t>AMA-FLY电木20耳套</t>
  </si>
  <si>
    <t>ME180 胶袋</t>
  </si>
  <si>
    <t>ME180胶袋</t>
  </si>
  <si>
    <t>普斯20*5柄</t>
  </si>
  <si>
    <t>普斯26*5.5柄</t>
  </si>
  <si>
    <t>16物兜啤硅胶</t>
  </si>
  <si>
    <t>FMG02</t>
  </si>
  <si>
    <t>M01温度计</t>
  </si>
  <si>
    <t>1220141A</t>
  </si>
  <si>
    <t>15A奶煲柄</t>
  </si>
  <si>
    <t>15A奶煲三孔硅胶圈</t>
  </si>
  <si>
    <t>15A奶煲14.5硅胶圈</t>
  </si>
  <si>
    <t>15A奶煲22硅胶圈</t>
  </si>
  <si>
    <t>G大耳</t>
  </si>
  <si>
    <t>G中耳</t>
  </si>
  <si>
    <t>DB短柄</t>
  </si>
  <si>
    <t>PD的座</t>
  </si>
  <si>
    <t>T的</t>
  </si>
  <si>
    <t>MC21264</t>
  </si>
  <si>
    <t>MC9961</t>
  </si>
  <si>
    <t>MC9927</t>
  </si>
  <si>
    <t>MC9954</t>
  </si>
  <si>
    <t>YH7 18柄</t>
  </si>
  <si>
    <t>2220124-4-2</t>
  </si>
  <si>
    <t>YH7 28*5.5柄</t>
  </si>
  <si>
    <t xml:space="preserve">YH7 16盖耳 </t>
  </si>
  <si>
    <t>YH7 18盖耳</t>
  </si>
  <si>
    <t>YH7 20盖耳</t>
  </si>
  <si>
    <t>YH7 24盖耳</t>
  </si>
  <si>
    <t>YH7 24*5.5XR柄</t>
  </si>
  <si>
    <t>YH7 28*6XR柄</t>
  </si>
  <si>
    <t>YH7 32*6.5XR柄</t>
  </si>
  <si>
    <t xml:space="preserve">   YH7 24侧耳</t>
  </si>
  <si>
    <t>YH7 20侧耳</t>
  </si>
  <si>
    <t xml:space="preserve">YH7 16侧耳 </t>
  </si>
  <si>
    <t>G1铸钢耳/18</t>
  </si>
  <si>
    <t>1220208A/-3-4-5A</t>
  </si>
  <si>
    <t>ZTBK-XL-04加长柄/28*5</t>
  </si>
  <si>
    <t>1220208-2/-3A</t>
  </si>
  <si>
    <t>15A奶煲方形芯（黑色）</t>
  </si>
  <si>
    <t>15A奶煲方形芯（红色）</t>
  </si>
  <si>
    <t>15A奶煲钢珠盖</t>
  </si>
  <si>
    <t>15A奶煲塑料盖</t>
  </si>
  <si>
    <t>ELD01</t>
  </si>
  <si>
    <t>水位尺</t>
  </si>
  <si>
    <t>L形短柄</t>
  </si>
  <si>
    <t>1220220-1A</t>
  </si>
  <si>
    <t>七字柄</t>
  </si>
  <si>
    <t>HM的</t>
  </si>
  <si>
    <t>HM的座</t>
  </si>
  <si>
    <t>MC211901</t>
  </si>
  <si>
    <t>联盈</t>
  </si>
  <si>
    <t>TP29系列10.1*8.5cm无级卷边碗</t>
  </si>
  <si>
    <t>TP29系列10.1*6.1c
m无级卷边碗</t>
  </si>
  <si>
    <t>TP29系列10.1*4.6cm无级卷边碗</t>
  </si>
  <si>
    <t>TP29系列10.1*6.1cm无级卷边碗</t>
  </si>
  <si>
    <t>柔美柄24*5.1/砂光</t>
  </si>
  <si>
    <t>柔美柄26/砂光</t>
  </si>
  <si>
    <t>3.8*360拉伸铝</t>
  </si>
  <si>
    <t>3.1*315拉伸铝</t>
  </si>
  <si>
    <t>2.9*360拉伸铝</t>
  </si>
  <si>
    <t>NJ02</t>
  </si>
  <si>
    <t>28*6.8煲耳</t>
  </si>
  <si>
    <t>28盖耳</t>
  </si>
  <si>
    <t>28*6.8铸钢长柄</t>
  </si>
  <si>
    <t>4.3*325拉伸铝</t>
  </si>
  <si>
    <t>柔美系列侧耳26</t>
  </si>
  <si>
    <t>柔美系列柄24*5.1</t>
  </si>
  <si>
    <t>柔美盖26/橘红色</t>
  </si>
  <si>
    <t>柔美盖26/米白色</t>
  </si>
  <si>
    <t>柔美盖16/米白色</t>
  </si>
  <si>
    <t>柔美盖20/米白色</t>
  </si>
  <si>
    <t>柔美盖20/橘红色</t>
  </si>
  <si>
    <t>柔美20侧耳  香槟金</t>
  </si>
  <si>
    <t>柔美26侧耳  香槟金</t>
  </si>
  <si>
    <t>柔美24侧耳  砂光</t>
  </si>
  <si>
    <t>柔美大号盖耳  砂光</t>
  </si>
  <si>
    <t>柔美28*5.5柄 香槟金</t>
  </si>
  <si>
    <t>柔美28*5.5柄 砂光</t>
  </si>
  <si>
    <t>柔美24*5.1柄 砂光</t>
  </si>
  <si>
    <t>柔美大号盖耳  香槟金</t>
  </si>
  <si>
    <t>FWF01</t>
  </si>
  <si>
    <t>尼龙漏铲(锈红色）</t>
  </si>
  <si>
    <t>尼龙漏铲(灰色）</t>
  </si>
  <si>
    <t>尼龙漏铲(军绿色）</t>
  </si>
  <si>
    <t>30*6煲耳</t>
  </si>
  <si>
    <t>GWY07</t>
  </si>
  <si>
    <t>20柔美镀金耳</t>
  </si>
  <si>
    <t>28*5.5柔美砂光柄</t>
  </si>
  <si>
    <t>柔美盖24/橘红色</t>
  </si>
  <si>
    <t>柔美盖24/米白色</t>
  </si>
  <si>
    <t>3.8*240拉伸铝</t>
  </si>
  <si>
    <t>3.8*285拉伸铝</t>
  </si>
  <si>
    <t>ME258 胶袋</t>
  </si>
  <si>
    <t>新单需求</t>
  </si>
  <si>
    <t>6*16钢头铝钉</t>
  </si>
  <si>
    <t>NJ01加单</t>
  </si>
  <si>
    <t>24*5.1柔美砂光柄</t>
  </si>
  <si>
    <t>26柔美砂光柄</t>
  </si>
  <si>
    <t>20柔美砂光耳</t>
  </si>
  <si>
    <t>26柔美砂光耳</t>
  </si>
  <si>
    <t>24柔美砂光耳</t>
  </si>
  <si>
    <t>28*5.5柔美镀金柄</t>
  </si>
  <si>
    <t>24*5.1柔美镀金柄</t>
  </si>
  <si>
    <t>26柔美镀金柄</t>
  </si>
  <si>
    <t>26柔美镀金耳</t>
  </si>
  <si>
    <t>24柔美镀金耳</t>
  </si>
  <si>
    <t>24橘色铝盖</t>
  </si>
  <si>
    <t>7*16钢头铝钉</t>
  </si>
  <si>
    <t>5*14钢头铝钉</t>
  </si>
  <si>
    <t>3.3*310拉伸铝</t>
  </si>
  <si>
    <t>20铸铝盖 橘红色</t>
  </si>
  <si>
    <t>20铸铝盖 米白色</t>
  </si>
  <si>
    <t>16铸铝盖 橘红色</t>
  </si>
  <si>
    <t>16铸铝盖 米白色</t>
  </si>
  <si>
    <t>彩盒 不见货</t>
  </si>
  <si>
    <t>5210722/-2/-3</t>
  </si>
  <si>
    <t>7220101/124/131/132/134/101</t>
  </si>
  <si>
    <t>7220101/124/131/132/133/134/101</t>
  </si>
  <si>
    <t>188*0.4满天星</t>
  </si>
  <si>
    <t>203*0.4满天星</t>
  </si>
  <si>
    <t>133*0.4满天星</t>
  </si>
  <si>
    <t>120*0.4满天星</t>
  </si>
  <si>
    <t>160*0.4满天星</t>
  </si>
  <si>
    <t>174*0.4满天星</t>
  </si>
  <si>
    <t>242*0.4满天星</t>
  </si>
  <si>
    <t>144*0.4满天星</t>
  </si>
  <si>
    <t>178*0.4满天星</t>
  </si>
  <si>
    <t>128*0.4满天星</t>
  </si>
  <si>
    <t>144*0.5满天星</t>
  </si>
  <si>
    <t>178*0.5满天星</t>
  </si>
  <si>
    <t>128*0.5满天星</t>
  </si>
  <si>
    <t>3.1*340拉伸铝</t>
  </si>
  <si>
    <t>M5*5螺丝</t>
  </si>
  <si>
    <t>7220302-1-2</t>
  </si>
  <si>
    <t>20柔美盖  橘红色</t>
  </si>
  <si>
    <t>20柔美盖  米白色</t>
  </si>
  <si>
    <t>26柔美盖 橘红色</t>
  </si>
  <si>
    <t>26柔美盖 米白色</t>
  </si>
  <si>
    <t>55*300码封箱胶</t>
  </si>
  <si>
    <t>1.2*50码文具胶</t>
  </si>
  <si>
    <t>55*100码封箱胶</t>
  </si>
  <si>
    <t>5.5*300透明封箱胶</t>
  </si>
  <si>
    <t>牛皮贴纸</t>
  </si>
  <si>
    <t>NJ01-30*6侧耳</t>
  </si>
  <si>
    <t>NJ01-30*5.5斜柄</t>
  </si>
  <si>
    <t>NJ01-20*12.5侧耳</t>
  </si>
  <si>
    <t>NJ07-28*6.8侧耳</t>
  </si>
  <si>
    <t>NJ07-28盖耳</t>
  </si>
  <si>
    <t>NJ07-28*6.8柄</t>
  </si>
  <si>
    <t>诚智勇</t>
  </si>
  <si>
    <t>20柔美铸铝盖（橘红色）</t>
  </si>
  <si>
    <t>5210722-2第八水</t>
  </si>
  <si>
    <t>20柔美铸铝盖（米白色）</t>
  </si>
  <si>
    <t>5210722-3第八水</t>
  </si>
  <si>
    <t>16柔美铸铝盖（橘红色）</t>
  </si>
  <si>
    <t>张雄健</t>
  </si>
  <si>
    <t>16柔美铸铝盖（米白色）</t>
  </si>
  <si>
    <t>NJ01-30盖耳</t>
  </si>
  <si>
    <t>HRH03</t>
    <phoneticPr fontId="7" type="noConversion"/>
  </si>
  <si>
    <t xml:space="preserve">801杯身HY230v </t>
  </si>
  <si>
    <t>506杯身镜光230v</t>
  </si>
  <si>
    <t>506感温探头固定片</t>
  </si>
  <si>
    <t>005固定片120v</t>
  </si>
  <si>
    <t>005装饰圈镜光</t>
  </si>
  <si>
    <t>008手柄装饰片镜光</t>
  </si>
  <si>
    <t>808杯身镜光230v</t>
  </si>
  <si>
    <t>007杯身120v镜光</t>
  </si>
  <si>
    <t>6015杯身120v镜光</t>
  </si>
  <si>
    <t>603装饰圈镜光</t>
  </si>
  <si>
    <t>BX03A不锈钢打蛋头（短）</t>
  </si>
  <si>
    <t>BX03A不锈钢打蛋头（中）</t>
  </si>
  <si>
    <t>BX03A不锈钢打蛋头（长）</t>
  </si>
  <si>
    <t>BX03A打蛋连接杆</t>
  </si>
  <si>
    <t>BX03A搅拌杆</t>
  </si>
  <si>
    <t>BX03A弹簧</t>
  </si>
  <si>
    <t>902弹簧圈</t>
  </si>
  <si>
    <t>801A杯身120v镜光</t>
  </si>
  <si>
    <t>3210457/3211124</t>
  </si>
  <si>
    <t>9304杯身砂光</t>
  </si>
  <si>
    <t>9304装饰圈砂光</t>
  </si>
  <si>
    <t>801固定片</t>
  </si>
  <si>
    <t>005固定片</t>
  </si>
  <si>
    <t>3211204/321115</t>
  </si>
  <si>
    <t>311固定片</t>
  </si>
  <si>
    <t>218杯身230v</t>
  </si>
  <si>
    <t>3211114/3211217</t>
  </si>
  <si>
    <t xml:space="preserve"> 801固定片120v</t>
  </si>
  <si>
    <t>2108发热盘组件</t>
  </si>
  <si>
    <t>玻璃壶套件（含竹垫）</t>
  </si>
  <si>
    <t>FDY03</t>
  </si>
  <si>
    <t>816杯身120v砂光</t>
  </si>
  <si>
    <t>3211208/库存</t>
  </si>
  <si>
    <t>808杯身230v</t>
  </si>
  <si>
    <t>003杯身120v镜光</t>
  </si>
  <si>
    <t>3211118/3211028</t>
  </si>
  <si>
    <t>809杯身120v</t>
  </si>
  <si>
    <t>906弹簧固定环</t>
  </si>
  <si>
    <t>9401杯身230v</t>
  </si>
  <si>
    <t>808杯身230v镜光</t>
  </si>
  <si>
    <t>003B杯身120v镜光</t>
  </si>
  <si>
    <t>506杯身230v镜光</t>
  </si>
  <si>
    <t>121杯身230v砂光</t>
  </si>
  <si>
    <t>MR10200说明书</t>
  </si>
  <si>
    <t>3210355/3211119</t>
  </si>
  <si>
    <t>3211214/3210202</t>
  </si>
  <si>
    <t>816杯身120v</t>
  </si>
  <si>
    <t>907杯身230v</t>
  </si>
  <si>
    <t>913感温头固定片</t>
  </si>
  <si>
    <t>901固定片</t>
  </si>
  <si>
    <t>FGL05</t>
  </si>
  <si>
    <t>005弹簧固定环</t>
  </si>
  <si>
    <t>3211016/3211017</t>
  </si>
  <si>
    <t>FQF04</t>
  </si>
  <si>
    <t>MTKN-001粗砂轮</t>
  </si>
  <si>
    <t>MTKN-001幼砂轮</t>
  </si>
  <si>
    <t>MTKN-001磨刀石</t>
  </si>
  <si>
    <t>3211205/3211134</t>
  </si>
  <si>
    <t>MTKN-001磨刀机固定片</t>
  </si>
  <si>
    <t>005弹簧005弹簧固定环</t>
  </si>
  <si>
    <t>3211236/3211229</t>
  </si>
  <si>
    <t>902弹簧</t>
  </si>
  <si>
    <t>3211110/3211235</t>
  </si>
  <si>
    <t>902钢环</t>
  </si>
  <si>
    <t>211弹簧</t>
  </si>
  <si>
    <t>801A弹簧固定环</t>
  </si>
  <si>
    <t>MTKN-001弹簧</t>
  </si>
  <si>
    <t>922弹簧</t>
  </si>
  <si>
    <t>922奶座扣弹弓</t>
  </si>
  <si>
    <t>9401弹簧</t>
  </si>
  <si>
    <t>922弹簧扎圈</t>
  </si>
  <si>
    <t>816杯120v砂光</t>
  </si>
  <si>
    <t>018F杯身230v镜光</t>
  </si>
  <si>
    <t>9304杯身</t>
  </si>
  <si>
    <t>备品</t>
  </si>
  <si>
    <t>3211123/3211214</t>
  </si>
  <si>
    <t>9401杯身220</t>
  </si>
  <si>
    <t>MAF210169彩盒</t>
  </si>
  <si>
    <t>MAF210170彩盒</t>
  </si>
  <si>
    <t>MAF210147彩盒</t>
  </si>
  <si>
    <t>3211125/3211020</t>
  </si>
  <si>
    <t>3211025/3211218</t>
  </si>
  <si>
    <t>2108杯盖圈</t>
  </si>
  <si>
    <t>005灯套</t>
  </si>
  <si>
    <t>EAR01</t>
  </si>
  <si>
    <t>9106A3面板</t>
  </si>
  <si>
    <t>2108杯身</t>
  </si>
  <si>
    <t>808按键面板黑</t>
  </si>
  <si>
    <t>808按键面板冷灰11C</t>
  </si>
  <si>
    <t>005面板带丝印</t>
  </si>
  <si>
    <t>006手柄</t>
  </si>
  <si>
    <t>808杯盖</t>
  </si>
  <si>
    <t>808塑料外身米黄色带丝印</t>
  </si>
  <si>
    <t>808供电座上件米黄色</t>
  </si>
  <si>
    <t>234BV2供电座下件米黄色</t>
  </si>
  <si>
    <t>808杯底盖米黄色</t>
  </si>
  <si>
    <t>218塑料外身黑带丝印</t>
  </si>
  <si>
    <t>218杯底盖</t>
  </si>
  <si>
    <t>MAF210150彩盒</t>
  </si>
  <si>
    <t>MAF210149彩盒</t>
  </si>
  <si>
    <t>MFF0973彩盒</t>
  </si>
  <si>
    <t>801A外壳</t>
  </si>
  <si>
    <t>801B面板</t>
  </si>
  <si>
    <t>9401胶脚</t>
  </si>
  <si>
    <t>9401外壳黑色</t>
  </si>
  <si>
    <t>9401外壳白色</t>
  </si>
  <si>
    <t>9401杯底盖黑</t>
  </si>
  <si>
    <t>912转子手柄白</t>
  </si>
  <si>
    <t>001B款面壳米白色带丝印</t>
  </si>
  <si>
    <t>6017E供电座上件</t>
  </si>
  <si>
    <t>6017E供电座下件</t>
  </si>
  <si>
    <t>506供电座上件</t>
  </si>
  <si>
    <t>506供电座下件</t>
  </si>
  <si>
    <t>6011V2面板</t>
  </si>
  <si>
    <t>MAF210158彩盒</t>
  </si>
  <si>
    <t>MAF210096彩盒</t>
  </si>
  <si>
    <t>MAF0861彩盒</t>
  </si>
  <si>
    <t>218隔纸18*14</t>
  </si>
  <si>
    <t>9401隔纸3</t>
  </si>
  <si>
    <t>706隔纸</t>
  </si>
  <si>
    <t>MAF210155彩盒</t>
  </si>
  <si>
    <t>234BV2供电座下件</t>
  </si>
  <si>
    <t>MAF210116彩盒</t>
  </si>
  <si>
    <t>MAF210092彩盒</t>
  </si>
  <si>
    <t>MR10915使用手册</t>
  </si>
  <si>
    <t>MR11127说明书</t>
  </si>
  <si>
    <t>MC211617说明书</t>
  </si>
  <si>
    <t>ME178胶袋18*34</t>
  </si>
  <si>
    <t>无唛</t>
  </si>
  <si>
    <t>ME207胶袋35*40</t>
  </si>
  <si>
    <t>ME207胶袋18*25</t>
  </si>
  <si>
    <t>无唛7*15</t>
  </si>
  <si>
    <t>801A内扣件</t>
  </si>
  <si>
    <t>801A小档板</t>
  </si>
  <si>
    <t>801A控制板扣</t>
  </si>
  <si>
    <t>218塑料外身黑色</t>
  </si>
  <si>
    <t>001左压片1</t>
  </si>
  <si>
    <t>001左压片2</t>
  </si>
  <si>
    <t>001右压片1</t>
  </si>
  <si>
    <t>001右压片2</t>
  </si>
  <si>
    <t>001右側凹板</t>
  </si>
  <si>
    <t>001右側压片</t>
  </si>
  <si>
    <t>001右肖柜黑</t>
  </si>
  <si>
    <t>001左肖柜黑</t>
  </si>
  <si>
    <t>001防割片</t>
  </si>
  <si>
    <t>001绕线座黑</t>
  </si>
  <si>
    <t>001底座</t>
  </si>
  <si>
    <t>001弹簧垫片薄</t>
  </si>
  <si>
    <t>001弹簧垫片厚</t>
  </si>
  <si>
    <t>001风叶</t>
  </si>
  <si>
    <t>001胶塞</t>
  </si>
  <si>
    <t>001砂轮轴套</t>
  </si>
  <si>
    <t>MAF21069彩盒</t>
  </si>
  <si>
    <t>816胶圈</t>
  </si>
  <si>
    <t>BX03充电尾盖</t>
  </si>
  <si>
    <t>001B款面壳蓝色带丝印</t>
  </si>
  <si>
    <t>001EVA胶垫</t>
  </si>
  <si>
    <t>001电源线扣</t>
  </si>
  <si>
    <t>816塑料外身</t>
  </si>
  <si>
    <t>809内扣件</t>
  </si>
  <si>
    <t>808供电座上件</t>
  </si>
  <si>
    <t>809杯盖圈</t>
  </si>
  <si>
    <t>801A按键面板</t>
  </si>
  <si>
    <t>12*18.5密封袋</t>
  </si>
  <si>
    <t>JD0213丝网</t>
  </si>
  <si>
    <t>MAF210142彩盒</t>
  </si>
  <si>
    <t>121手柄</t>
  </si>
  <si>
    <t>121杯底盖</t>
  </si>
  <si>
    <t>121杯盖</t>
  </si>
  <si>
    <t>121手柄塞</t>
  </si>
  <si>
    <t>121外身</t>
  </si>
  <si>
    <t>121指示灯板</t>
  </si>
  <si>
    <t>001底座黑</t>
  </si>
  <si>
    <t>907隔纸1</t>
  </si>
  <si>
    <t>907隔纸2</t>
  </si>
  <si>
    <t>MFF0392彩盒</t>
  </si>
  <si>
    <t>MR4647警示卡</t>
  </si>
  <si>
    <t>MR2799吊牌</t>
  </si>
  <si>
    <t>907内扣件</t>
  </si>
  <si>
    <t>907供电座下件白带丝印</t>
  </si>
  <si>
    <t>907按键银色</t>
  </si>
  <si>
    <t>907杯底盖</t>
  </si>
  <si>
    <t>907按键面板蓝</t>
  </si>
  <si>
    <t>907按键面板棕</t>
  </si>
  <si>
    <t>907供电座上件蓝</t>
  </si>
  <si>
    <t>HTX02</t>
  </si>
  <si>
    <t>BX03杯盖</t>
  </si>
  <si>
    <t>S2117</t>
  </si>
  <si>
    <t>010手柄</t>
  </si>
  <si>
    <t>908电机固定座</t>
  </si>
  <si>
    <t>005电源线（美国）</t>
  </si>
  <si>
    <t>001电源线</t>
  </si>
  <si>
    <t>005电源线（阿根廷）白色</t>
  </si>
  <si>
    <t>6电源线（阿根廷）黑色</t>
  </si>
  <si>
    <t>9106主板</t>
  </si>
  <si>
    <t>9106灯板</t>
  </si>
  <si>
    <t>005电源线（法国）</t>
  </si>
  <si>
    <t>隔纸49*31</t>
  </si>
  <si>
    <t>隔纸39.8*31</t>
  </si>
  <si>
    <t>隔纸29.6*31</t>
  </si>
  <si>
    <t>隔纸142.5*15</t>
  </si>
  <si>
    <t>隔纸41*31.5</t>
  </si>
  <si>
    <t>FHD04</t>
  </si>
  <si>
    <t>001电机</t>
  </si>
  <si>
    <t>物流箱</t>
  </si>
  <si>
    <t>815-2开关板</t>
  </si>
  <si>
    <t>005温度传感器A</t>
  </si>
  <si>
    <t>MC211662说明书</t>
  </si>
  <si>
    <t>MC212000说明书</t>
  </si>
  <si>
    <t>MR4915贴纸</t>
  </si>
  <si>
    <t>MR5033贴纸</t>
  </si>
  <si>
    <t>MR5036贴纸</t>
  </si>
  <si>
    <t>MR5037贴纸</t>
  </si>
  <si>
    <t>MR5034贴纸</t>
  </si>
  <si>
    <t>MR5035贴纸</t>
  </si>
  <si>
    <t>MR5038贴纸</t>
  </si>
  <si>
    <t>MR5039贴纸</t>
  </si>
  <si>
    <t>MC211976贴纸</t>
  </si>
  <si>
    <t>MC212222贴纸</t>
  </si>
  <si>
    <t>MC212221贴纸</t>
  </si>
  <si>
    <t>MR3925贴纸</t>
  </si>
  <si>
    <t>MX1182贴纸</t>
  </si>
  <si>
    <t>MR5031贴纸</t>
  </si>
  <si>
    <t>MC210087贴纸</t>
  </si>
  <si>
    <t>MC212320贴纸</t>
  </si>
  <si>
    <t>MC9372贴纸</t>
  </si>
  <si>
    <t>MC9373贴纸</t>
  </si>
  <si>
    <t>MC3925贴纸</t>
  </si>
  <si>
    <t>MX1181贴纸</t>
  </si>
  <si>
    <t>MX1183贴纸</t>
  </si>
  <si>
    <t>MR5030贴纸</t>
  </si>
  <si>
    <t>MR5032贴纸</t>
  </si>
  <si>
    <t>MD210392贴纸</t>
  </si>
  <si>
    <t>MD210393贴纸</t>
  </si>
  <si>
    <t>MC212178说明书</t>
  </si>
  <si>
    <t>MC212179说明书</t>
  </si>
  <si>
    <t>MC212092说明书</t>
  </si>
  <si>
    <t>MC212093说明书</t>
  </si>
  <si>
    <t>MC212220说明书</t>
  </si>
  <si>
    <t>MC212180贴纸</t>
  </si>
  <si>
    <t>MR12594贴纸</t>
  </si>
  <si>
    <t>MC212034贴纸</t>
  </si>
  <si>
    <t>MR11768贴纸</t>
  </si>
  <si>
    <t>MC210217贴纸</t>
  </si>
  <si>
    <t>809遮光贴纸</t>
  </si>
  <si>
    <t>MC212290贴纸</t>
  </si>
  <si>
    <t>MC212288贴纸</t>
  </si>
  <si>
    <t>MC212289贴纸</t>
  </si>
  <si>
    <t>MC211961贴纸</t>
  </si>
  <si>
    <t>MC211962贴纸</t>
  </si>
  <si>
    <t>MR5005保修卡</t>
  </si>
  <si>
    <t>MR5003认证表</t>
  </si>
  <si>
    <t>MC212079说明书</t>
  </si>
  <si>
    <t>MC210087彩纸</t>
  </si>
  <si>
    <t>MC212322插页</t>
  </si>
  <si>
    <t>MR3926贴纸</t>
  </si>
  <si>
    <t>MC212274贴纸</t>
  </si>
  <si>
    <t>MR3926贴纸棕色</t>
  </si>
  <si>
    <t>MR3926贴纸兰色</t>
  </si>
  <si>
    <t>MR3926贴纸绿色</t>
  </si>
  <si>
    <t>MC212321贴纸</t>
  </si>
  <si>
    <t>MC210214贴纸</t>
  </si>
  <si>
    <t>MC212344贴纸</t>
  </si>
  <si>
    <t>MC212371贴纸</t>
  </si>
  <si>
    <t>MC212372贴纸</t>
  </si>
  <si>
    <t>MC212373贴纸</t>
  </si>
  <si>
    <t>MC212256贴纸</t>
  </si>
  <si>
    <t>MC212257贴纸</t>
  </si>
  <si>
    <t>MC210346贴纸</t>
  </si>
  <si>
    <t>MC212343贴纸</t>
  </si>
  <si>
    <t>MC212342贴纸</t>
  </si>
  <si>
    <t>MC212346贴纸</t>
  </si>
  <si>
    <t>MC212347贴纸</t>
  </si>
  <si>
    <t>MC212345贴纸</t>
  </si>
  <si>
    <t>MC212349贴纸</t>
  </si>
  <si>
    <t>MC212348贴纸</t>
  </si>
  <si>
    <t>3211134/3211205</t>
  </si>
  <si>
    <t>ME090胶袋</t>
  </si>
  <si>
    <t>ME262胶袋</t>
  </si>
  <si>
    <t>MC212182贴纸</t>
  </si>
  <si>
    <t>3211129/3211130</t>
  </si>
  <si>
    <t>MC9216插页</t>
  </si>
  <si>
    <t>MC9138插页</t>
  </si>
  <si>
    <t>MC10051贴纸</t>
  </si>
  <si>
    <t>MC21151贴纸</t>
  </si>
  <si>
    <t>MC211231资保卡</t>
  </si>
  <si>
    <t>MC211102说明书</t>
  </si>
  <si>
    <t>MR9331保修卡</t>
  </si>
  <si>
    <t>MR9330说明书</t>
  </si>
  <si>
    <t>MAF0946彩盒</t>
  </si>
  <si>
    <t>纸卡板</t>
  </si>
  <si>
    <t>密封袋5*7*12</t>
  </si>
  <si>
    <t>GHD01</t>
  </si>
  <si>
    <t>001磨刀机泡沫板（小）</t>
  </si>
  <si>
    <t>001磨刀机泡沫板（大）</t>
  </si>
  <si>
    <t>922外箱</t>
  </si>
  <si>
    <t>922隔纸1</t>
  </si>
  <si>
    <t>922隔纸2</t>
  </si>
  <si>
    <t>3211128补料</t>
  </si>
  <si>
    <t>MC212251贴纸</t>
  </si>
  <si>
    <t>MC212252贴纸</t>
  </si>
  <si>
    <t>9201遮光贴纸</t>
  </si>
  <si>
    <t xml:space="preserve">φ4空白贴纸 </t>
  </si>
  <si>
    <t>MD210406贴纸</t>
  </si>
  <si>
    <t xml:space="preserve">801遮光贴纸 </t>
  </si>
  <si>
    <t>3211211/3211216</t>
  </si>
  <si>
    <t xml:space="preserve">816杯身120v砂光 </t>
  </si>
  <si>
    <t>6015v2杯身120v镜光</t>
  </si>
  <si>
    <t>3211128/3211130</t>
  </si>
  <si>
    <t xml:space="preserve">603装饰圈镜光 </t>
  </si>
  <si>
    <t>3211236/3211216</t>
  </si>
  <si>
    <t xml:space="preserve">815杯身120v砂光 </t>
  </si>
  <si>
    <t xml:space="preserve">009D杯身230v砂光 </t>
  </si>
  <si>
    <t>3210373/3210454</t>
  </si>
  <si>
    <t>003杯身230v黑色</t>
  </si>
  <si>
    <t>003杯身230v镜光</t>
  </si>
  <si>
    <t>32111142/3211106</t>
  </si>
  <si>
    <t>003杯身230v镜光带丝印</t>
  </si>
  <si>
    <t>005保险管固定座230v</t>
  </si>
  <si>
    <t>3210454/3210456</t>
  </si>
  <si>
    <t>005装饰圈黑色</t>
  </si>
  <si>
    <t>3210380/3210615</t>
  </si>
  <si>
    <t>005保险管固定座120v</t>
  </si>
  <si>
    <t>005弹簧</t>
  </si>
  <si>
    <t>3211122/208/210/222</t>
  </si>
  <si>
    <t>005固定环</t>
  </si>
  <si>
    <t>2101杯身120v砂光</t>
  </si>
  <si>
    <t>017E杯身230v</t>
  </si>
  <si>
    <t>801A电机固定片（五金）</t>
  </si>
  <si>
    <t>FGM03</t>
  </si>
  <si>
    <t>海绵刷</t>
  </si>
  <si>
    <t>潘结茹</t>
  </si>
  <si>
    <t>801A杯身120v砂光</t>
  </si>
  <si>
    <t>801杯身230v镜光</t>
  </si>
  <si>
    <t>815杯身120v砂光</t>
  </si>
  <si>
    <t>M3纸平介</t>
  </si>
  <si>
    <t>815测速磁铁</t>
  </si>
  <si>
    <t>3210246/3211235</t>
  </si>
  <si>
    <t>001磨刀机粗砂轮</t>
  </si>
  <si>
    <t>001磨刀机幼砂轮</t>
  </si>
  <si>
    <t>001磨刀机磨刀石</t>
  </si>
  <si>
    <t>9401杯身220v</t>
  </si>
  <si>
    <t>BCS02</t>
  </si>
  <si>
    <t>9103转子轴套</t>
  </si>
  <si>
    <t>9103介子</t>
  </si>
  <si>
    <t>922杯身230v</t>
  </si>
  <si>
    <t>922-NTC架</t>
  </si>
  <si>
    <t>922保险管架</t>
  </si>
  <si>
    <t>005装饰片黑色</t>
  </si>
  <si>
    <t>M3*10渡铬螺丝</t>
  </si>
  <si>
    <t>M4*10渡铬螺丝</t>
  </si>
  <si>
    <t>801A固定环</t>
  </si>
  <si>
    <t>003手柄装护套镜光</t>
  </si>
  <si>
    <t>3210904/3220102</t>
  </si>
  <si>
    <t>KJT07</t>
  </si>
  <si>
    <t>KOKA咖啡机-机身下件</t>
  </si>
  <si>
    <t xml:space="preserve">库存     </t>
  </si>
  <si>
    <t>3210454/3210513</t>
  </si>
  <si>
    <t>3211219/3211116</t>
  </si>
  <si>
    <t>003杯身230v镜光（丝印）</t>
  </si>
  <si>
    <t>ME239胶袋</t>
  </si>
  <si>
    <t>6011V2变压器120V</t>
  </si>
  <si>
    <t>热缩套2.5</t>
  </si>
  <si>
    <t>018F控制板</t>
  </si>
  <si>
    <t>808开关板</t>
  </si>
  <si>
    <t>005直流电机</t>
  </si>
  <si>
    <t>3211214-1</t>
  </si>
  <si>
    <t>3211214-2</t>
  </si>
  <si>
    <t>3211214-3</t>
  </si>
  <si>
    <t>FZJ05</t>
  </si>
  <si>
    <t>BX03A电机</t>
  </si>
  <si>
    <t>0803主板</t>
  </si>
  <si>
    <t>0803显示屏</t>
  </si>
  <si>
    <t>MC21448说明书</t>
  </si>
  <si>
    <t>MC8471说明书</t>
  </si>
  <si>
    <t>MC10609说明书</t>
  </si>
  <si>
    <t>MC211158说明书</t>
  </si>
  <si>
    <t>MC211159说明书</t>
  </si>
  <si>
    <t>MC211160质保卡</t>
  </si>
  <si>
    <t>MC9391说明书</t>
  </si>
  <si>
    <t>MC12165保修卡</t>
  </si>
  <si>
    <t>MR8471说明书</t>
  </si>
  <si>
    <t>MC8991说明书</t>
  </si>
  <si>
    <t>MC8992说明书</t>
  </si>
  <si>
    <t>MR9609售后卡</t>
  </si>
  <si>
    <t>ME178胶袋</t>
  </si>
  <si>
    <t>ME21004胶袋</t>
  </si>
  <si>
    <t>ME026胶袋</t>
  </si>
  <si>
    <t>保险丝</t>
  </si>
  <si>
    <t>801变压器120V</t>
  </si>
  <si>
    <t>801变压器230V</t>
  </si>
  <si>
    <t>815功能板</t>
  </si>
  <si>
    <t>2108开关电源板</t>
  </si>
  <si>
    <t>809开关灯板</t>
  </si>
  <si>
    <t>MC212212贴纸</t>
  </si>
  <si>
    <t>MC212213贴纸</t>
  </si>
  <si>
    <t>MD210395贴纸</t>
  </si>
  <si>
    <t>MC212113贴纸</t>
  </si>
  <si>
    <t>MC212340贴纸</t>
  </si>
  <si>
    <t>MC212315贴纸</t>
  </si>
  <si>
    <t>MC212317贴纸</t>
  </si>
  <si>
    <t>MC212316贴纸</t>
  </si>
  <si>
    <t>MC212319贴纸</t>
  </si>
  <si>
    <t>MC212318贴纸</t>
  </si>
  <si>
    <t>热缩套管4.5</t>
  </si>
  <si>
    <t>玻纤胶管</t>
  </si>
  <si>
    <t>217内部导线</t>
  </si>
  <si>
    <t>MAF210165彩盒</t>
  </si>
  <si>
    <t>MMFF0973彩盒</t>
  </si>
  <si>
    <t>005电源线阿根廷插</t>
  </si>
  <si>
    <t>815-1功能板</t>
  </si>
  <si>
    <t>隔纸16.5*16</t>
  </si>
  <si>
    <t>隔纸74*74</t>
  </si>
  <si>
    <t>隔纸200*165</t>
  </si>
  <si>
    <t>MAF210152彩盒</t>
  </si>
  <si>
    <t>BX03A线路板</t>
  </si>
  <si>
    <t>809电源板</t>
  </si>
  <si>
    <t>809灯板</t>
  </si>
  <si>
    <t>005电源线（套管美国插）</t>
  </si>
  <si>
    <t>波纤管</t>
  </si>
  <si>
    <t>MAF210148彩盒</t>
  </si>
  <si>
    <t>套管2.5</t>
  </si>
  <si>
    <t>套管25</t>
  </si>
  <si>
    <t>GJS03</t>
  </si>
  <si>
    <t>MC212110贴纸</t>
  </si>
  <si>
    <t>MC212111贴纸</t>
  </si>
  <si>
    <t>物流盒</t>
  </si>
  <si>
    <t>U08电源线</t>
  </si>
  <si>
    <t>913电源线</t>
  </si>
  <si>
    <t>008开关灯板</t>
  </si>
  <si>
    <t>217开关</t>
  </si>
  <si>
    <t>FMJ03</t>
  </si>
  <si>
    <t>BX03充电线</t>
  </si>
  <si>
    <t>KKH02</t>
  </si>
  <si>
    <t>005以色列插</t>
  </si>
  <si>
    <t>热缩套管25</t>
  </si>
  <si>
    <t>005变压器</t>
  </si>
  <si>
    <t>9201内部导线4</t>
  </si>
  <si>
    <t>热缩套管6</t>
  </si>
  <si>
    <t>MC212402说明书</t>
  </si>
  <si>
    <t>MC210349贴纸</t>
  </si>
  <si>
    <t>MC210350贴纸</t>
  </si>
  <si>
    <t>MC212339说明书</t>
  </si>
  <si>
    <t>JM027胶袋18*34</t>
  </si>
  <si>
    <t>217V2变压器230V</t>
  </si>
  <si>
    <t>005V2变压器120V</t>
  </si>
  <si>
    <t>009BV3变压器120V</t>
  </si>
  <si>
    <t>801V2变压器100V</t>
  </si>
  <si>
    <t>9103线圈</t>
  </si>
  <si>
    <t>2111电源线</t>
  </si>
  <si>
    <t>913电源板</t>
  </si>
  <si>
    <t>809蜂鸣器</t>
  </si>
  <si>
    <t>913插线</t>
  </si>
  <si>
    <t>913开关板</t>
  </si>
  <si>
    <t>017E控制板</t>
  </si>
  <si>
    <t>3211236-1</t>
  </si>
  <si>
    <t>3211236-2</t>
  </si>
  <si>
    <t>815电机</t>
  </si>
  <si>
    <t>3211211-1</t>
  </si>
  <si>
    <t>3211211-2</t>
  </si>
  <si>
    <t>A8连接器上件</t>
  </si>
  <si>
    <t>MAF210020彩盒</t>
  </si>
  <si>
    <t>MAI4083彩盒</t>
  </si>
  <si>
    <t>隔纸176.1*15</t>
  </si>
  <si>
    <t>隔纸58.6*38.2</t>
  </si>
  <si>
    <t>隔纸50.6*37.7</t>
  </si>
  <si>
    <t>隔纸36.8*31</t>
  </si>
  <si>
    <t>隔纸49.4*31</t>
  </si>
  <si>
    <t>隔纸28.5*22.5</t>
  </si>
  <si>
    <t>2110内部导线1</t>
  </si>
  <si>
    <t>2110内部导线2</t>
  </si>
  <si>
    <t>2110内部导线3</t>
  </si>
  <si>
    <t>2110内部导线4</t>
  </si>
  <si>
    <t>2110内部导线5</t>
  </si>
  <si>
    <t>隔纸18*15</t>
  </si>
  <si>
    <t>MAF210085彩盒</t>
  </si>
  <si>
    <t>MAF210086彩盒</t>
  </si>
  <si>
    <t>MAF210088彩盒</t>
  </si>
  <si>
    <t>BX03A主板</t>
  </si>
  <si>
    <t>密封袋</t>
  </si>
  <si>
    <t>913内部导线1</t>
  </si>
  <si>
    <t>913内部导线3</t>
  </si>
  <si>
    <t>913内部导线5</t>
  </si>
  <si>
    <t>913内部导线4</t>
  </si>
  <si>
    <t>913连接器引线</t>
  </si>
  <si>
    <t>KXX02</t>
  </si>
  <si>
    <t>917电机</t>
  </si>
  <si>
    <t>9103电机</t>
  </si>
  <si>
    <t>922温度保险导线</t>
  </si>
  <si>
    <t>922保险管导线</t>
  </si>
  <si>
    <t>915风扇</t>
  </si>
  <si>
    <t>815隔纸38.2*58.6</t>
  </si>
  <si>
    <t>815隔纸50.6*37.7</t>
  </si>
  <si>
    <t>815隔纸36.8*31</t>
  </si>
  <si>
    <t>815隔纸49.4*31</t>
  </si>
  <si>
    <t>815隔纸176.1*15</t>
  </si>
  <si>
    <t>外箱39.5*32.5*21</t>
  </si>
  <si>
    <t>隔纸11.5</t>
  </si>
  <si>
    <t>005电源线美</t>
  </si>
  <si>
    <t>005电源线美（套管）</t>
  </si>
  <si>
    <t>MD210396贴纸</t>
  </si>
  <si>
    <t>MC220009贴纸</t>
  </si>
  <si>
    <t>MC220010贴纸</t>
  </si>
  <si>
    <t>MC220004贴纸</t>
  </si>
  <si>
    <t>MC220015说明书</t>
  </si>
  <si>
    <t>MC220016保修卡</t>
  </si>
  <si>
    <t>MC220017说明书</t>
  </si>
  <si>
    <t>MC220003说明书</t>
  </si>
  <si>
    <t>MR7902贴纸</t>
  </si>
  <si>
    <t>3211216-2</t>
  </si>
  <si>
    <t>3211216-1</t>
  </si>
  <si>
    <t>811控制板</t>
  </si>
  <si>
    <t>811开关板</t>
  </si>
  <si>
    <t>922温度传感器</t>
  </si>
  <si>
    <t>922主板</t>
  </si>
  <si>
    <t>815-3电机板</t>
  </si>
  <si>
    <t>815电机板</t>
  </si>
  <si>
    <t>MAF0890彩盒</t>
  </si>
  <si>
    <t>MAF220009彩盒</t>
  </si>
  <si>
    <t>UO8电机</t>
  </si>
  <si>
    <t>3211236-3</t>
  </si>
  <si>
    <t>9304电机</t>
  </si>
  <si>
    <t>922电机</t>
  </si>
  <si>
    <t>001胶脚</t>
  </si>
  <si>
    <t>810刮身7C</t>
  </si>
  <si>
    <t>810刮塞</t>
  </si>
  <si>
    <t>006手柄塞</t>
  </si>
  <si>
    <t>913杯身圈</t>
  </si>
  <si>
    <t>913杯盖圈</t>
  </si>
  <si>
    <t>913按键</t>
  </si>
  <si>
    <t>018F按键</t>
  </si>
  <si>
    <t>018F面板</t>
  </si>
  <si>
    <t>809按键</t>
  </si>
  <si>
    <t>809杯盖圈40度</t>
  </si>
  <si>
    <t>MC212112说明书</t>
  </si>
  <si>
    <t>ME210029说明书</t>
  </si>
  <si>
    <t>001磨刀机泡沫小</t>
  </si>
  <si>
    <t>001磨刀机泡沫大</t>
  </si>
  <si>
    <t>SL2201019</t>
  </si>
  <si>
    <t>046电源线扣</t>
  </si>
  <si>
    <t>913供电座胶脚</t>
  </si>
  <si>
    <t>907塑料外身蓝色带丝印</t>
  </si>
  <si>
    <t>907塑料外身棕色带丝印</t>
  </si>
  <si>
    <t>018F按键面板</t>
  </si>
  <si>
    <t>009手柄黑</t>
  </si>
  <si>
    <t>009手柄塞黑</t>
  </si>
  <si>
    <t>706面板黑色</t>
  </si>
  <si>
    <t>JD2112004丝网</t>
  </si>
  <si>
    <t>9201杯盖圈</t>
  </si>
  <si>
    <t>MAF210166彩盒</t>
  </si>
  <si>
    <t>泡沫板</t>
  </si>
  <si>
    <t>9103-NTC固定塞</t>
  </si>
  <si>
    <t>801杯盖新材料</t>
  </si>
  <si>
    <t>005面板黑色带丝印</t>
  </si>
  <si>
    <t>006手柄黑色</t>
  </si>
  <si>
    <t>009D面板黑色</t>
  </si>
  <si>
    <t>MC220020贴纸</t>
  </si>
  <si>
    <t>MC212183贴纸</t>
  </si>
  <si>
    <t>MC212184贴纸</t>
  </si>
  <si>
    <t>MC212181贴纸</t>
  </si>
  <si>
    <t>防割卡纸</t>
  </si>
  <si>
    <t>005邮购盒</t>
  </si>
  <si>
    <t>UO8右肖柜墨绿色</t>
  </si>
  <si>
    <t>UO8左肖柜墨绿色</t>
  </si>
  <si>
    <t>U08底座墨绿色</t>
  </si>
  <si>
    <t>U08面壳墨绿色</t>
  </si>
  <si>
    <t>922杯盖圈</t>
  </si>
  <si>
    <t>922胶脚</t>
  </si>
  <si>
    <t>922颈位防水圈</t>
  </si>
  <si>
    <t>811按键</t>
  </si>
  <si>
    <t>017供电座下件</t>
  </si>
  <si>
    <t>008A按键</t>
  </si>
  <si>
    <t>005按键冷灰</t>
  </si>
  <si>
    <t>810刮身</t>
  </si>
  <si>
    <t>017手柄塞</t>
  </si>
  <si>
    <t>017按键</t>
  </si>
  <si>
    <t>909马达盖密封圈</t>
  </si>
  <si>
    <t>909NTC固定架</t>
  </si>
  <si>
    <t>909温度传感器密封圈</t>
  </si>
  <si>
    <t>005按键黑</t>
  </si>
  <si>
    <t>922开关制</t>
  </si>
  <si>
    <t>001胶脚黑</t>
  </si>
  <si>
    <t>916感温探头密封圈</t>
  </si>
  <si>
    <t>9201杯身圈</t>
  </si>
  <si>
    <t>017手柄</t>
  </si>
  <si>
    <t>801供电座上件喷油黑</t>
  </si>
  <si>
    <t>801供电座下件喷油黑</t>
  </si>
  <si>
    <t>EHY02</t>
  </si>
  <si>
    <t>922底座锁扣架</t>
  </si>
  <si>
    <t>922底座锁扣</t>
  </si>
  <si>
    <t>922电源连接盒底</t>
  </si>
  <si>
    <t>922电源连接盒面</t>
  </si>
  <si>
    <t>922座底</t>
  </si>
  <si>
    <t>922座面</t>
  </si>
  <si>
    <t>017供电座上件</t>
  </si>
  <si>
    <t>2101塑料外身黑</t>
  </si>
  <si>
    <t>017杯盖带丝印</t>
  </si>
  <si>
    <t>9201供电座下件银色</t>
  </si>
  <si>
    <t>9201杯盖</t>
  </si>
  <si>
    <t>9201塑料外身白色</t>
  </si>
  <si>
    <t>9201手柄盖</t>
  </si>
  <si>
    <t>9201供电座上件白</t>
  </si>
  <si>
    <t>9201杯底盖白</t>
  </si>
  <si>
    <t>9201压线板</t>
  </si>
  <si>
    <t>9201内支架</t>
  </si>
  <si>
    <t>922搅拌杆中心轴</t>
  </si>
  <si>
    <t>922马达磁铁石组件</t>
  </si>
  <si>
    <t>922搅泡磁铁石组件</t>
  </si>
  <si>
    <t>922大身黑</t>
  </si>
  <si>
    <t>922-PCB支架</t>
  </si>
  <si>
    <t>922杯底盖黑色</t>
  </si>
  <si>
    <t>922搅拌杆固定盖黑</t>
  </si>
  <si>
    <t>922杯盖</t>
  </si>
  <si>
    <t>922搅拌杆</t>
  </si>
  <si>
    <t>922开关支架</t>
  </si>
  <si>
    <t>001右封盖红色带丝印</t>
  </si>
  <si>
    <t>001左封盖红色带丝印</t>
  </si>
  <si>
    <t>046线扣</t>
  </si>
  <si>
    <t>913胶脚</t>
  </si>
  <si>
    <t>9103手柄塞</t>
  </si>
  <si>
    <t>9103杯盖圈</t>
  </si>
  <si>
    <t>MAF1548彩盒</t>
  </si>
  <si>
    <t>005杯盖新材料</t>
  </si>
  <si>
    <t>017杯盖</t>
  </si>
  <si>
    <t>912杯盖提手黑色</t>
  </si>
  <si>
    <t>810刮芯</t>
  </si>
  <si>
    <t>UO8泡沫板左</t>
  </si>
  <si>
    <t>UO8泡沫板右</t>
  </si>
  <si>
    <t>JM027胶袋18*24</t>
  </si>
  <si>
    <t>9201按键面板</t>
  </si>
  <si>
    <t>2201内支架</t>
  </si>
  <si>
    <t>2201发热盘隔热圈</t>
  </si>
  <si>
    <t>809塑料外身</t>
  </si>
  <si>
    <t>2201底盖</t>
  </si>
  <si>
    <t>S2128</t>
  </si>
  <si>
    <t>017E外箱</t>
  </si>
  <si>
    <t>0901手柄塞</t>
  </si>
  <si>
    <t>801A外壳喷橡胶油黑色</t>
  </si>
  <si>
    <t>3210202/3211216</t>
  </si>
  <si>
    <t>919杯身230v</t>
  </si>
  <si>
    <t>JD0063电蚀网</t>
  </si>
  <si>
    <t>EAX01</t>
    <phoneticPr fontId="7" type="noConversion"/>
  </si>
  <si>
    <t>FDY03</t>
    <phoneticPr fontId="7" type="noConversion"/>
  </si>
  <si>
    <t>HTX02</t>
    <phoneticPr fontId="7" type="noConversion"/>
  </si>
  <si>
    <t>GXH04</t>
    <phoneticPr fontId="7" type="noConversion"/>
  </si>
  <si>
    <t>FHX17</t>
    <phoneticPr fontId="7" type="noConversion"/>
  </si>
  <si>
    <t>FZJ05</t>
    <phoneticPr fontId="7" type="noConversion"/>
  </si>
  <si>
    <t>FMJ03</t>
    <phoneticPr fontId="7" type="noConversion"/>
  </si>
  <si>
    <t>羽泰</t>
    <phoneticPr fontId="7" type="noConversion"/>
  </si>
  <si>
    <t>锦润</t>
    <phoneticPr fontId="7" type="noConversion"/>
  </si>
  <si>
    <r>
      <t>审核：</t>
    </r>
    <r>
      <rPr>
        <b/>
        <sz val="11"/>
        <rFont val="华文楷体"/>
        <family val="3"/>
        <charset val="134"/>
      </rPr>
      <t>梁进杰</t>
    </r>
    <phoneticPr fontId="7" type="noConversion"/>
  </si>
  <si>
    <r>
      <t xml:space="preserve">         审核：</t>
    </r>
    <r>
      <rPr>
        <b/>
        <sz val="11"/>
        <rFont val="华文楷体"/>
        <family val="3"/>
        <charset val="134"/>
      </rPr>
      <t>梁进杰</t>
    </r>
    <phoneticPr fontId="7" type="noConversion"/>
  </si>
  <si>
    <t>梁进杰</t>
    <phoneticPr fontId="1" type="noConversion"/>
  </si>
  <si>
    <r>
      <t>审核:</t>
    </r>
    <r>
      <rPr>
        <sz val="12"/>
        <rFont val="华文行楷"/>
        <family val="3"/>
        <charset val="134"/>
      </rPr>
      <t>梁进杰</t>
    </r>
    <phoneticPr fontId="1" type="noConversion"/>
  </si>
  <si>
    <r>
      <t>审核</t>
    </r>
    <r>
      <rPr>
        <sz val="12"/>
        <rFont val="华文行楷"/>
        <family val="3"/>
        <charset val="134"/>
      </rPr>
      <t>：梁进杰</t>
    </r>
    <phoneticPr fontId="7" type="noConversion"/>
  </si>
  <si>
    <r>
      <t>审核：</t>
    </r>
    <r>
      <rPr>
        <sz val="14"/>
        <color theme="1"/>
        <rFont val="华文行楷"/>
        <family val="3"/>
        <charset val="134"/>
      </rPr>
      <t>梁进杰</t>
    </r>
    <phoneticPr fontId="7" type="noConversion"/>
  </si>
  <si>
    <r>
      <t>审核：</t>
    </r>
    <r>
      <rPr>
        <sz val="12"/>
        <color theme="1"/>
        <rFont val="华文行楷"/>
        <family val="3"/>
        <charset val="134"/>
      </rPr>
      <t>梁进杰</t>
    </r>
    <phoneticPr fontId="7" type="noConversion"/>
  </si>
  <si>
    <r>
      <t xml:space="preserve">   审核：</t>
    </r>
    <r>
      <rPr>
        <sz val="12"/>
        <color theme="1"/>
        <rFont val="华文行楷"/>
        <family val="3"/>
        <charset val="134"/>
      </rPr>
      <t>梁进杰</t>
    </r>
    <phoneticPr fontId="7" type="noConversion"/>
  </si>
  <si>
    <r>
      <t>审核：</t>
    </r>
    <r>
      <rPr>
        <sz val="11"/>
        <color theme="1"/>
        <rFont val="华文行楷"/>
        <family val="3"/>
        <charset val="134"/>
      </rPr>
      <t>梁进杰</t>
    </r>
    <phoneticPr fontId="7" type="noConversion"/>
  </si>
  <si>
    <r>
      <t>审核：</t>
    </r>
    <r>
      <rPr>
        <sz val="12"/>
        <rFont val="华文行楷"/>
        <family val="3"/>
        <charset val="134"/>
      </rPr>
      <t>梁进杰</t>
    </r>
    <phoneticPr fontId="1" type="noConversion"/>
  </si>
  <si>
    <r>
      <t>审核：</t>
    </r>
    <r>
      <rPr>
        <sz val="11"/>
        <color theme="1"/>
        <rFont val="华文行楷"/>
        <family val="3"/>
        <charset val="134"/>
      </rPr>
      <t>梁进杰</t>
    </r>
    <phoneticPr fontId="1" type="noConversion"/>
  </si>
  <si>
    <t>抛光  配件</t>
    <phoneticPr fontId="1" type="noConversion"/>
  </si>
  <si>
    <r>
      <rPr>
        <sz val="3"/>
        <color theme="0"/>
        <rFont val="宋体"/>
        <family val="3"/>
        <charset val="134"/>
        <scheme val="minor"/>
      </rPr>
      <t>抛光配件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</si>
  <si>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抛光
大件(本厂）</t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</si>
  <si>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抛光大件（本厂）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</si>
  <si>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抛光大件（本厂）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</si>
  <si>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抛光
大件(委外）</t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</si>
  <si>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抛光大件（委外）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</si>
  <si>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抛光大件（委外）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</si>
  <si>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抛光
大件（本厂）</t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</si>
  <si>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抛光大件（本厂）</t>
    </r>
    <r>
      <rPr>
        <sz val="11"/>
        <color theme="1"/>
        <rFont val="宋体"/>
        <family val="2"/>
        <charset val="134"/>
        <scheme val="minor"/>
      </rPr>
      <t>废品率</t>
    </r>
    <phoneticPr fontId="1" type="noConversion"/>
  </si>
  <si>
    <r>
      <rPr>
        <sz val="3"/>
        <color theme="0"/>
        <rFont val="宋体"/>
        <family val="3"/>
        <charset val="134"/>
        <scheme val="minor"/>
      </rPr>
      <t>抛光大件（本厂）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</si>
  <si>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抛光
大件（委外）</t>
    <phoneticPr fontId="1" type="noConversion"/>
  </si>
  <si>
    <t>生产总数</t>
    <phoneticPr fontId="1" type="noConversion"/>
  </si>
  <si>
    <t>废品数</t>
    <phoneticPr fontId="1" type="noConversion"/>
  </si>
  <si>
    <r>
      <rPr>
        <sz val="6"/>
        <color rgb="FFFFFFFF"/>
        <rFont val="宋体"/>
        <family val="3"/>
        <charset val="134"/>
        <scheme val="minor"/>
      </rPr>
      <t>抛光大件（委外）</t>
    </r>
    <r>
      <rPr>
        <sz val="11"/>
        <color theme="1"/>
        <rFont val="宋体"/>
        <family val="3"/>
        <charset val="134"/>
        <scheme val="minor"/>
      </rPr>
      <t>废品率</t>
    </r>
    <phoneticPr fontId="1" type="noConversion"/>
  </si>
  <si>
    <r>
      <rPr>
        <sz val="6"/>
        <color theme="0"/>
        <rFont val="宋体"/>
        <family val="3"/>
        <charset val="134"/>
        <scheme val="minor"/>
      </rPr>
      <t>抛光大件（委外）</t>
    </r>
    <r>
      <rPr>
        <sz val="11"/>
        <color rgb="FF00B050"/>
        <rFont val="宋体"/>
        <family val="3"/>
        <charset val="134"/>
        <scheme val="minor"/>
      </rPr>
      <t>目标</t>
    </r>
    <phoneticPr fontId="1" type="noConversion"/>
  </si>
  <si>
    <t>F.PZB.0003.03</t>
    <phoneticPr fontId="7" type="noConversion"/>
  </si>
  <si>
    <t>F.PZB.0003.03</t>
    <phoneticPr fontId="1" type="noConversion"/>
  </si>
  <si>
    <t>万事泰钢线XX月份质量统计分析表</t>
    <phoneticPr fontId="7" type="noConversion"/>
  </si>
  <si>
    <t>万事泰铝线XX月份质量统计分析表</t>
    <phoneticPr fontId="7" type="noConversion"/>
  </si>
  <si>
    <t>欧德罗钢线XX月份质量统计分析表</t>
    <phoneticPr fontId="7" type="noConversion"/>
  </si>
  <si>
    <t>欧德罗铝线XX月份质量统计分析表</t>
    <phoneticPr fontId="1" type="noConversion"/>
  </si>
  <si>
    <t>委外成品XX月份质量统计分析表</t>
    <phoneticPr fontId="1" type="noConversion"/>
  </si>
  <si>
    <t>重要客户XX月份质量统计分析表</t>
    <phoneticPr fontId="7" type="noConversion"/>
  </si>
  <si>
    <t>嘉事泰公司玻盖车间XX月份质量统计分析表</t>
    <phoneticPr fontId="7" type="noConversion"/>
  </si>
  <si>
    <t>电器公司XX月份质量统计分析表</t>
    <phoneticPr fontId="7" type="noConversion"/>
  </si>
  <si>
    <t>电器公司XX月份制程质量统计分析表</t>
    <phoneticPr fontId="7" type="noConversion"/>
  </si>
  <si>
    <t>供应商XX月份厨具中心来料质量情况</t>
    <phoneticPr fontId="1" type="noConversion"/>
  </si>
  <si>
    <t>精密铸造XX月份回厂检验质量统计分析表</t>
    <phoneticPr fontId="7" type="noConversion"/>
  </si>
  <si>
    <t>供应商XX月份电器公司来料质量情况</t>
    <phoneticPr fontId="1" type="noConversion"/>
  </si>
  <si>
    <t>各供应商XX月份质量情况</t>
    <phoneticPr fontId="7" type="noConversion"/>
  </si>
  <si>
    <t>各事业部XX月份制程品控专业稽查情况</t>
    <phoneticPr fontId="7" type="noConversion"/>
  </si>
</sst>
</file>

<file path=xl/styles.xml><?xml version="1.0" encoding="utf-8"?>
<styleSheet xmlns="http://schemas.openxmlformats.org/spreadsheetml/2006/main">
  <numFmts count="5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.0%"/>
    <numFmt numFmtId="177" formatCode="0_ "/>
    <numFmt numFmtId="178" formatCode="0.000%"/>
  </numFmts>
  <fonts count="9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1"/>
      <name val="华文楷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2"/>
      <color rgb="FFFFFFFF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8"/>
      <name val="Arial"/>
      <family val="2"/>
    </font>
    <font>
      <sz val="9"/>
      <color rgb="FFFF0000"/>
      <name val="新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92D050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2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b/>
      <sz val="12"/>
      <color rgb="FF0070C0"/>
      <name val="华文新魏"/>
      <family val="3"/>
      <charset val="134"/>
    </font>
    <font>
      <b/>
      <sz val="18"/>
      <name val="宋体"/>
      <family val="3"/>
      <charset val="134"/>
    </font>
    <font>
      <sz val="11"/>
      <color indexed="52"/>
      <name val="Calibri"/>
      <family val="2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theme="0"/>
      <name val="宋体"/>
      <family val="3"/>
      <charset val="134"/>
    </font>
    <font>
      <sz val="12"/>
      <name val="华文行楷"/>
      <family val="3"/>
      <charset val="134"/>
    </font>
    <font>
      <sz val="11"/>
      <color theme="1"/>
      <name val="宋体"/>
      <family val="3"/>
      <charset val="134"/>
    </font>
    <font>
      <b/>
      <sz val="12"/>
      <color theme="0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0"/>
      <color indexed="8"/>
      <name val="楷体_GB2312"/>
      <family val="3"/>
      <charset val="134"/>
    </font>
    <font>
      <sz val="10"/>
      <color indexed="8"/>
      <name val="宋体"/>
      <family val="3"/>
      <charset val="134"/>
    </font>
    <font>
      <u/>
      <sz val="11"/>
      <color rgb="FFFF0000"/>
      <name val="宋体"/>
      <family val="3"/>
      <charset val="134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u/>
      <sz val="11"/>
      <color indexed="12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华文行楷"/>
      <family val="3"/>
      <charset val="134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8"/>
      <color theme="1"/>
      <name val="宋体"/>
      <family val="3"/>
      <charset val="134"/>
      <scheme val="minor"/>
    </font>
    <font>
      <sz val="12"/>
      <color theme="1"/>
      <name val="华文行楷"/>
      <family val="3"/>
      <charset val="134"/>
    </font>
    <font>
      <b/>
      <sz val="11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theme="1"/>
      <name val="华文行楷"/>
      <family val="3"/>
      <charset val="134"/>
    </font>
    <font>
      <sz val="10.5"/>
      <color theme="1"/>
      <name val="Calibri"/>
      <family val="2"/>
    </font>
    <font>
      <b/>
      <sz val="16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</font>
    <font>
      <b/>
      <sz val="11"/>
      <color theme="0"/>
      <name val="宋体"/>
      <family val="3"/>
      <charset val="134"/>
    </font>
    <font>
      <b/>
      <sz val="20"/>
      <color theme="1"/>
      <name val="宋体"/>
      <family val="3"/>
      <charset val="134"/>
      <scheme val="minor"/>
    </font>
    <font>
      <b/>
      <sz val="8"/>
      <color theme="1"/>
      <name val="Arial"/>
      <family val="2"/>
    </font>
    <font>
      <sz val="10"/>
      <color rgb="FF000000"/>
      <name val="新宋体"/>
      <family val="3"/>
      <charset val="134"/>
    </font>
    <font>
      <sz val="10"/>
      <color theme="1"/>
      <name val="Arial"/>
      <family val="2"/>
    </font>
    <font>
      <sz val="10"/>
      <color theme="1"/>
      <name val="新宋体"/>
      <family val="3"/>
      <charset val="134"/>
    </font>
    <font>
      <sz val="11"/>
      <color theme="0"/>
      <name val="宋体"/>
      <family val="3"/>
      <charset val="134"/>
      <scheme val="minor"/>
    </font>
    <font>
      <sz val="11"/>
      <color rgb="FF00B050"/>
      <name val="宋体"/>
      <family val="3"/>
      <charset val="134"/>
    </font>
    <font>
      <b/>
      <sz val="12"/>
      <color rgb="FF00B050"/>
      <name val="宋体"/>
      <family val="3"/>
      <charset val="134"/>
    </font>
    <font>
      <sz val="12"/>
      <color rgb="FF00B050"/>
      <name val="宋体"/>
      <family val="3"/>
      <charset val="134"/>
    </font>
    <font>
      <sz val="3"/>
      <color theme="0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3"/>
      <color theme="0"/>
      <name val="宋体"/>
      <family val="3"/>
      <charset val="134"/>
    </font>
    <font>
      <sz val="6"/>
      <color theme="0"/>
      <name val="宋体"/>
      <family val="3"/>
      <charset val="134"/>
      <scheme val="minor"/>
    </font>
    <font>
      <sz val="2"/>
      <color theme="0"/>
      <name val="宋体"/>
      <family val="3"/>
      <charset val="134"/>
      <scheme val="minor"/>
    </font>
    <font>
      <sz val="10"/>
      <name val="宋体"/>
      <family val="3"/>
      <charset val="134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2"/>
      <charset val="134"/>
    </font>
    <font>
      <b/>
      <sz val="8"/>
      <color rgb="FF000000"/>
      <name val="Arial"/>
      <family val="2"/>
    </font>
    <font>
      <sz val="10"/>
      <color rgb="FF000000"/>
      <name val="宋体"/>
      <family val="3"/>
      <charset val="134"/>
      <scheme val="minor"/>
    </font>
    <font>
      <b/>
      <sz val="11"/>
      <color rgb="FFFFFFFF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2"/>
      <color rgb="FFFFFFFF"/>
      <name val="宋体"/>
      <family val="3"/>
      <charset val="134"/>
    </font>
    <font>
      <sz val="11"/>
      <color rgb="FFEC1AE2"/>
      <name val="宋体"/>
      <family val="3"/>
      <charset val="134"/>
      <scheme val="minor"/>
    </font>
    <font>
      <sz val="11"/>
      <color rgb="FFFFFFFF"/>
      <name val="宋体"/>
      <family val="3"/>
      <charset val="134"/>
      <scheme val="minor"/>
    </font>
    <font>
      <sz val="11"/>
      <color rgb="FFFFFFFF"/>
      <name val="宋体"/>
      <family val="2"/>
      <charset val="134"/>
      <scheme val="minor"/>
    </font>
    <font>
      <b/>
      <sz val="11"/>
      <color theme="0"/>
      <name val="宋体"/>
      <family val="2"/>
      <charset val="134"/>
    </font>
    <font>
      <sz val="11"/>
      <color rgb="FFFFFFFF"/>
      <name val="宋体"/>
      <family val="2"/>
      <charset val="134"/>
    </font>
    <font>
      <sz val="11"/>
      <color rgb="FF92D050"/>
      <name val="宋体"/>
      <family val="3"/>
      <charset val="134"/>
      <scheme val="minor"/>
    </font>
    <font>
      <sz val="6"/>
      <color rgb="FFFFFFFF"/>
      <name val="宋体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gradientFill degree="90">
        <stop position="0">
          <color theme="0"/>
        </stop>
        <stop position="1">
          <color theme="6" tint="0.59999389629810485"/>
        </stop>
      </gradientFill>
    </fill>
    <fill>
      <patternFill patternType="solid">
        <fgColor rgb="FFEAF1DD"/>
        <bgColor indexed="64"/>
      </patternFill>
    </fill>
    <fill>
      <patternFill patternType="solid">
        <fgColor theme="6" tint="0.39997558519241921"/>
        <bgColor indexed="64"/>
      </patternFill>
    </fill>
    <fill>
      <gradientFill degree="90">
        <stop position="0">
          <color theme="0"/>
        </stop>
        <stop position="1">
          <color theme="5" tint="0.40000610370189521"/>
        </stop>
      </gradientFill>
    </fill>
    <fill>
      <patternFill patternType="solid">
        <fgColor rgb="FFD7E4BC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6337778862885"/>
        <bgColor indexed="64"/>
      </patternFill>
    </fill>
  </fills>
  <borders count="19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 diagonalDown="1">
      <left style="medium">
        <color indexed="64"/>
      </left>
      <right style="medium">
        <color indexed="64"/>
      </right>
      <top/>
      <bottom style="medium">
        <color indexed="64"/>
      </bottom>
      <diagonal style="dashed">
        <color indexed="64"/>
      </diagonal>
    </border>
    <border diagonalDown="1">
      <left style="medium">
        <color indexed="64"/>
      </left>
      <right style="medium">
        <color indexed="64"/>
      </right>
      <top style="medium">
        <color indexed="64"/>
      </top>
      <bottom/>
      <diagonal style="dashed">
        <color indexed="64"/>
      </diagonal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/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ott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ash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ed">
        <color indexed="64"/>
      </right>
      <top style="dashed">
        <color indexed="64"/>
      </top>
      <bottom style="dotted">
        <color indexed="64"/>
      </bottom>
      <diagonal/>
    </border>
    <border>
      <left/>
      <right/>
      <top style="dashed">
        <color indexed="64"/>
      </top>
      <bottom style="dotted">
        <color indexed="64"/>
      </bottom>
      <diagonal/>
    </border>
    <border>
      <left style="dashed">
        <color indexed="64"/>
      </left>
      <right/>
      <top style="dashed">
        <color indexed="64"/>
      </top>
      <bottom style="dotted">
        <color indexed="64"/>
      </bottom>
      <diagonal/>
    </border>
    <border>
      <left/>
      <right style="dashed">
        <color indexed="64"/>
      </right>
      <top style="dotted">
        <color indexed="64"/>
      </top>
      <bottom style="dotted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 style="dotted">
        <color indexed="64"/>
      </bottom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/>
      <top/>
      <bottom/>
      <diagonal/>
    </border>
    <border>
      <left/>
      <right/>
      <top style="dotted">
        <color indexed="64"/>
      </top>
      <bottom style="dashed">
        <color indexed="64"/>
      </bottom>
      <diagonal/>
    </border>
    <border>
      <left style="dashed">
        <color indexed="64"/>
      </left>
      <right/>
      <top style="dott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ashed">
        <color indexed="64"/>
      </bottom>
      <diagonal/>
    </border>
    <border>
      <left style="double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ashed">
        <color indexed="64"/>
      </right>
      <top style="hair">
        <color indexed="64"/>
      </top>
      <bottom/>
      <diagonal/>
    </border>
    <border>
      <left style="medium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ott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 style="dotted">
        <color indexed="64"/>
      </right>
      <top style="dott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 diagonalDown="1">
      <left style="thin">
        <color auto="1"/>
      </left>
      <right/>
      <top style="thin">
        <color auto="1"/>
      </top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 style="thin">
        <color auto="1"/>
      </top>
      <bottom style="thin">
        <color indexed="64"/>
      </bottom>
      <diagonal style="thin">
        <color auto="1"/>
      </diagonal>
    </border>
    <border>
      <left style="double">
        <color indexed="64"/>
      </left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</borders>
  <cellStyleXfs count="12">
    <xf numFmtId="0" fontId="0" fillId="0" borderId="0">
      <alignment vertical="center"/>
    </xf>
    <xf numFmtId="0" fontId="4" fillId="0" borderId="0">
      <alignment vertical="center"/>
    </xf>
    <xf numFmtId="0" fontId="23" fillId="0" borderId="0" applyNumberFormat="0" applyFill="0" applyBorder="0" applyAlignment="0" applyProtection="0">
      <alignment vertical="top"/>
      <protection locked="0"/>
    </xf>
    <xf numFmtId="0" fontId="25" fillId="0" borderId="29" applyNumberFormat="0" applyFill="0" applyAlignment="0" applyProtection="0"/>
    <xf numFmtId="0" fontId="1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6" fillId="0" borderId="0"/>
    <xf numFmtId="43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</cellStyleXfs>
  <cellXfs count="1324">
    <xf numFmtId="0" fontId="0" fillId="0" borderId="0" xfId="0">
      <alignment vertical="center"/>
    </xf>
    <xf numFmtId="0" fontId="4" fillId="0" borderId="0" xfId="1">
      <alignment vertical="center"/>
    </xf>
    <xf numFmtId="0" fontId="5" fillId="0" borderId="0" xfId="1" applyFont="1">
      <alignment vertical="center"/>
    </xf>
    <xf numFmtId="0" fontId="9" fillId="0" borderId="2" xfId="1" applyFont="1" applyFill="1" applyBorder="1" applyAlignment="1">
      <alignment horizontal="center" vertical="center"/>
    </xf>
    <xf numFmtId="58" fontId="9" fillId="0" borderId="3" xfId="1" applyNumberFormat="1" applyFont="1" applyFill="1" applyBorder="1" applyAlignment="1">
      <alignment horizontal="center" vertical="center"/>
    </xf>
    <xf numFmtId="0" fontId="10" fillId="2" borderId="4" xfId="1" applyFont="1" applyFill="1" applyBorder="1" applyAlignment="1">
      <alignment horizontal="center" vertical="center"/>
    </xf>
    <xf numFmtId="0" fontId="4" fillId="0" borderId="0" xfId="1" applyFill="1">
      <alignment vertical="center"/>
    </xf>
    <xf numFmtId="0" fontId="12" fillId="2" borderId="5" xfId="1" applyFont="1" applyFill="1" applyBorder="1" applyAlignment="1">
      <alignment horizontal="center" vertical="center"/>
    </xf>
    <xf numFmtId="0" fontId="13" fillId="0" borderId="0" xfId="1" applyFont="1" applyFill="1">
      <alignment vertical="center"/>
    </xf>
    <xf numFmtId="0" fontId="14" fillId="2" borderId="6" xfId="1" applyFont="1" applyFill="1" applyBorder="1" applyAlignment="1">
      <alignment horizontal="center" vertical="center"/>
    </xf>
    <xf numFmtId="0" fontId="14" fillId="2" borderId="6" xfId="1" applyFont="1" applyFill="1" applyBorder="1" applyAlignment="1">
      <alignment horizontal="center" vertical="center" wrapText="1"/>
    </xf>
    <xf numFmtId="0" fontId="13" fillId="0" borderId="0" xfId="1" applyFont="1">
      <alignment vertical="center"/>
    </xf>
    <xf numFmtId="176" fontId="13" fillId="0" borderId="0" xfId="1" applyNumberFormat="1" applyFont="1">
      <alignment vertical="center"/>
    </xf>
    <xf numFmtId="0" fontId="17" fillId="0" borderId="8" xfId="1" applyFont="1" applyFill="1" applyBorder="1" applyAlignment="1">
      <alignment horizontal="center" vertical="center"/>
    </xf>
    <xf numFmtId="0" fontId="5" fillId="2" borderId="11" xfId="1" applyFont="1" applyFill="1" applyBorder="1" applyAlignment="1">
      <alignment horizontal="center" vertical="center"/>
    </xf>
    <xf numFmtId="0" fontId="20" fillId="0" borderId="12" xfId="1" applyFont="1" applyBorder="1" applyAlignment="1">
      <alignment horizontal="center" vertical="center"/>
    </xf>
    <xf numFmtId="0" fontId="19" fillId="0" borderId="13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2" borderId="14" xfId="1" applyFont="1" applyFill="1" applyBorder="1" applyAlignment="1">
      <alignment horizontal="center" vertical="center"/>
    </xf>
    <xf numFmtId="0" fontId="19" fillId="0" borderId="12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20" fillId="0" borderId="15" xfId="1" applyFont="1" applyBorder="1" applyAlignment="1">
      <alignment horizontal="center" vertical="center"/>
    </xf>
    <xf numFmtId="0" fontId="19" fillId="0" borderId="15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17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2" borderId="19" xfId="1" applyFont="1" applyFill="1" applyBorder="1" applyAlignment="1">
      <alignment horizontal="center" vertical="center"/>
    </xf>
    <xf numFmtId="0" fontId="18" fillId="2" borderId="20" xfId="1" applyFont="1" applyFill="1" applyBorder="1" applyAlignment="1">
      <alignment horizontal="center" vertical="center"/>
    </xf>
    <xf numFmtId="0" fontId="19" fillId="2" borderId="20" xfId="1" applyFont="1" applyFill="1" applyBorder="1" applyAlignment="1">
      <alignment horizontal="center" vertical="center"/>
    </xf>
    <xf numFmtId="0" fontId="5" fillId="2" borderId="21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5" fillId="2" borderId="22" xfId="1" applyFont="1" applyFill="1" applyBorder="1" applyAlignment="1">
      <alignment horizontal="center" vertical="center"/>
    </xf>
    <xf numFmtId="0" fontId="5" fillId="2" borderId="23" xfId="1" applyFont="1" applyFill="1" applyBorder="1" applyAlignment="1">
      <alignment horizontal="center" vertical="center"/>
    </xf>
    <xf numFmtId="58" fontId="9" fillId="0" borderId="25" xfId="1" applyNumberFormat="1" applyFont="1" applyFill="1" applyBorder="1" applyAlignment="1">
      <alignment horizontal="center" vertical="center"/>
    </xf>
    <xf numFmtId="0" fontId="21" fillId="2" borderId="4" xfId="1" applyFont="1" applyFill="1" applyBorder="1" applyAlignment="1">
      <alignment horizontal="center" vertical="center"/>
    </xf>
    <xf numFmtId="0" fontId="14" fillId="2" borderId="7" xfId="1" applyFont="1" applyFill="1" applyBorder="1" applyAlignment="1">
      <alignment horizontal="center" vertical="center"/>
    </xf>
    <xf numFmtId="0" fontId="14" fillId="2" borderId="27" xfId="1" applyFont="1" applyFill="1" applyBorder="1" applyAlignment="1">
      <alignment horizontal="center" vertical="center"/>
    </xf>
    <xf numFmtId="0" fontId="14" fillId="2" borderId="27" xfId="1" applyFont="1" applyFill="1" applyBorder="1" applyAlignment="1">
      <alignment horizontal="center" vertical="center" wrapText="1"/>
    </xf>
    <xf numFmtId="0" fontId="12" fillId="2" borderId="27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 wrapText="1"/>
    </xf>
    <xf numFmtId="10" fontId="13" fillId="0" borderId="0" xfId="1" applyNumberFormat="1" applyFont="1" applyFill="1">
      <alignment vertical="center"/>
    </xf>
    <xf numFmtId="0" fontId="23" fillId="0" borderId="0" xfId="2" applyAlignment="1" applyProtection="1">
      <alignment vertical="center"/>
    </xf>
    <xf numFmtId="0" fontId="18" fillId="0" borderId="12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58" fontId="9" fillId="0" borderId="2" xfId="1" applyNumberFormat="1" applyFont="1" applyFill="1" applyBorder="1" applyAlignment="1">
      <alignment horizontal="center" vertical="center"/>
    </xf>
    <xf numFmtId="0" fontId="8" fillId="0" borderId="0" xfId="1" applyFont="1">
      <alignment vertical="center"/>
    </xf>
    <xf numFmtId="0" fontId="12" fillId="2" borderId="4" xfId="1" applyFont="1" applyFill="1" applyBorder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10" fontId="13" fillId="0" borderId="0" xfId="1" applyNumberFormat="1" applyFont="1">
      <alignment vertical="center"/>
    </xf>
    <xf numFmtId="0" fontId="5" fillId="4" borderId="35" xfId="1" applyFont="1" applyFill="1" applyBorder="1" applyAlignment="1">
      <alignment horizontal="center" vertical="center"/>
    </xf>
    <xf numFmtId="0" fontId="18" fillId="0" borderId="4" xfId="1" applyFont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/>
    </xf>
    <xf numFmtId="0" fontId="19" fillId="0" borderId="26" xfId="1" applyFont="1" applyBorder="1" applyAlignment="1">
      <alignment horizontal="center" vertical="center"/>
    </xf>
    <xf numFmtId="0" fontId="19" fillId="0" borderId="24" xfId="1" applyFont="1" applyBorder="1" applyAlignment="1">
      <alignment horizontal="center" vertical="center"/>
    </xf>
    <xf numFmtId="0" fontId="5" fillId="4" borderId="7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8" fillId="0" borderId="4" xfId="1" applyFont="1" applyFill="1" applyBorder="1" applyAlignment="1">
      <alignment horizontal="center" vertical="center"/>
    </xf>
    <xf numFmtId="0" fontId="19" fillId="0" borderId="4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28" fillId="0" borderId="0" xfId="1" applyFont="1">
      <alignment vertical="center"/>
    </xf>
    <xf numFmtId="0" fontId="19" fillId="2" borderId="4" xfId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4" fillId="0" borderId="0" xfId="1" applyFill="1" applyBorder="1" applyAlignment="1">
      <alignment horizontal="center" vertical="center"/>
    </xf>
    <xf numFmtId="0" fontId="4" fillId="0" borderId="0" xfId="1" applyFont="1">
      <alignment vertical="center"/>
    </xf>
    <xf numFmtId="0" fontId="17" fillId="0" borderId="0" xfId="1" applyFont="1" applyFill="1" applyBorder="1" applyAlignment="1">
      <alignment horizontal="center" vertical="center"/>
    </xf>
    <xf numFmtId="0" fontId="5" fillId="4" borderId="13" xfId="1" applyFont="1" applyFill="1" applyBorder="1" applyAlignment="1">
      <alignment horizontal="center" vertical="center"/>
    </xf>
    <xf numFmtId="0" fontId="18" fillId="4" borderId="4" xfId="1" applyFont="1" applyFill="1" applyBorder="1" applyAlignment="1">
      <alignment horizontal="center" vertical="center"/>
    </xf>
    <xf numFmtId="0" fontId="19" fillId="4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/>
    </xf>
    <xf numFmtId="176" fontId="18" fillId="0" borderId="40" xfId="1" applyNumberFormat="1" applyFont="1" applyFill="1" applyBorder="1" applyAlignment="1">
      <alignment horizontal="center" vertical="center"/>
    </xf>
    <xf numFmtId="0" fontId="18" fillId="0" borderId="41" xfId="1" applyNumberFormat="1" applyFont="1" applyFill="1" applyBorder="1" applyAlignment="1">
      <alignment horizontal="center" vertical="center"/>
    </xf>
    <xf numFmtId="176" fontId="19" fillId="0" borderId="42" xfId="1" applyNumberFormat="1" applyFont="1" applyFill="1" applyBorder="1" applyAlignment="1">
      <alignment horizontal="center" vertical="center"/>
    </xf>
    <xf numFmtId="176" fontId="19" fillId="0" borderId="43" xfId="1" applyNumberFormat="1" applyFont="1" applyFill="1" applyBorder="1" applyAlignment="1">
      <alignment horizontal="center" vertical="center"/>
    </xf>
    <xf numFmtId="0" fontId="19" fillId="0" borderId="44" xfId="1" applyNumberFormat="1" applyFont="1" applyFill="1" applyBorder="1" applyAlignment="1">
      <alignment horizontal="center" vertical="center"/>
    </xf>
    <xf numFmtId="0" fontId="19" fillId="0" borderId="45" xfId="1" applyNumberFormat="1" applyFont="1" applyFill="1" applyBorder="1" applyAlignment="1">
      <alignment horizontal="center" vertical="center"/>
    </xf>
    <xf numFmtId="0" fontId="18" fillId="0" borderId="46" xfId="1" applyNumberFormat="1" applyFont="1" applyFill="1" applyBorder="1" applyAlignment="1">
      <alignment horizontal="center" vertical="center"/>
    </xf>
    <xf numFmtId="0" fontId="19" fillId="0" borderId="47" xfId="1" applyNumberFormat="1" applyFont="1" applyFill="1" applyBorder="1" applyAlignment="1">
      <alignment horizontal="center" vertical="center"/>
    </xf>
    <xf numFmtId="0" fontId="19" fillId="0" borderId="48" xfId="1" applyNumberFormat="1" applyFont="1" applyFill="1" applyBorder="1" applyAlignment="1">
      <alignment horizontal="center" vertical="center"/>
    </xf>
    <xf numFmtId="0" fontId="18" fillId="0" borderId="41" xfId="1" applyFont="1" applyFill="1" applyBorder="1" applyAlignment="1">
      <alignment horizontal="center" vertical="center"/>
    </xf>
    <xf numFmtId="0" fontId="19" fillId="0" borderId="44" xfId="1" applyFont="1" applyFill="1" applyBorder="1" applyAlignment="1">
      <alignment horizontal="center" vertical="center"/>
    </xf>
    <xf numFmtId="0" fontId="5" fillId="0" borderId="44" xfId="1" applyFont="1" applyFill="1" applyBorder="1" applyAlignment="1">
      <alignment horizontal="center" vertical="center"/>
    </xf>
    <xf numFmtId="0" fontId="18" fillId="0" borderId="46" xfId="1" applyFont="1" applyFill="1" applyBorder="1" applyAlignment="1">
      <alignment horizontal="center" vertical="center"/>
    </xf>
    <xf numFmtId="0" fontId="19" fillId="0" borderId="47" xfId="1" applyFont="1" applyFill="1" applyBorder="1" applyAlignment="1">
      <alignment horizontal="center" vertical="center"/>
    </xf>
    <xf numFmtId="0" fontId="5" fillId="0" borderId="47" xfId="1" applyFont="1" applyFill="1" applyBorder="1" applyAlignment="1">
      <alignment horizontal="center" vertical="center"/>
    </xf>
    <xf numFmtId="0" fontId="18" fillId="2" borderId="4" xfId="1" applyFont="1" applyFill="1" applyBorder="1" applyAlignment="1">
      <alignment horizontal="center" vertical="center"/>
    </xf>
    <xf numFmtId="0" fontId="5" fillId="0" borderId="0" xfId="1" applyFont="1" applyBorder="1">
      <alignment vertical="center"/>
    </xf>
    <xf numFmtId="0" fontId="4" fillId="0" borderId="0" xfId="1" applyFont="1" applyBorder="1" applyAlignment="1">
      <alignment horizontal="center" vertical="center"/>
    </xf>
    <xf numFmtId="0" fontId="4" fillId="0" borderId="0" xfId="1" applyFont="1" applyBorder="1">
      <alignment vertical="center"/>
    </xf>
    <xf numFmtId="0" fontId="4" fillId="0" borderId="0" xfId="1" applyBorder="1">
      <alignment vertical="center"/>
    </xf>
    <xf numFmtId="0" fontId="4" fillId="0" borderId="0" xfId="1" applyBorder="1" applyAlignment="1">
      <alignment horizontal="center" vertical="center"/>
    </xf>
    <xf numFmtId="0" fontId="23" fillId="0" borderId="0" xfId="2" applyAlignment="1" applyProtection="1">
      <alignment horizontal="center" vertical="center"/>
    </xf>
    <xf numFmtId="0" fontId="4" fillId="0" borderId="0" xfId="1" applyAlignment="1">
      <alignment horizontal="center" vertical="center"/>
    </xf>
    <xf numFmtId="58" fontId="9" fillId="0" borderId="48" xfId="1" applyNumberFormat="1" applyFont="1" applyFill="1" applyBorder="1" applyAlignment="1">
      <alignment horizontal="center" vertical="center"/>
    </xf>
    <xf numFmtId="10" fontId="19" fillId="0" borderId="4" xfId="1" applyNumberFormat="1" applyFont="1" applyBorder="1" applyAlignment="1">
      <alignment horizontal="center" vertical="center"/>
    </xf>
    <xf numFmtId="10" fontId="19" fillId="0" borderId="13" xfId="1" applyNumberFormat="1" applyFont="1" applyBorder="1" applyAlignment="1">
      <alignment horizontal="center" vertical="center"/>
    </xf>
    <xf numFmtId="0" fontId="4" fillId="0" borderId="0" xfId="1" applyFill="1" applyAlignment="1">
      <alignment horizontal="center" vertical="center"/>
    </xf>
    <xf numFmtId="0" fontId="4" fillId="0" borderId="0" xfId="1" applyFont="1" applyFill="1">
      <alignment vertical="center"/>
    </xf>
    <xf numFmtId="0" fontId="4" fillId="0" borderId="0" xfId="1" applyFill="1" applyBorder="1">
      <alignment vertical="center"/>
    </xf>
    <xf numFmtId="0" fontId="13" fillId="0" borderId="0" xfId="1" applyFont="1" applyFill="1" applyBorder="1">
      <alignment vertical="center"/>
    </xf>
    <xf numFmtId="0" fontId="28" fillId="0" borderId="0" xfId="1" applyFont="1" applyFill="1" applyBorder="1" applyAlignment="1">
      <alignment horizontal="center" vertical="center"/>
    </xf>
    <xf numFmtId="0" fontId="28" fillId="0" borderId="51" xfId="1" applyFont="1" applyFill="1" applyBorder="1" applyAlignment="1">
      <alignment horizontal="center" vertical="center"/>
    </xf>
    <xf numFmtId="0" fontId="28" fillId="0" borderId="0" xfId="1" applyFont="1" applyFill="1" applyBorder="1">
      <alignment vertical="center"/>
    </xf>
    <xf numFmtId="0" fontId="28" fillId="0" borderId="0" xfId="1" applyFont="1" applyFill="1">
      <alignment vertical="center"/>
    </xf>
    <xf numFmtId="0" fontId="8" fillId="0" borderId="57" xfId="1" applyFont="1" applyFill="1" applyBorder="1" applyAlignment="1">
      <alignment horizontal="center" vertical="center"/>
    </xf>
    <xf numFmtId="0" fontId="8" fillId="0" borderId="58" xfId="1" applyFont="1" applyFill="1" applyBorder="1" applyAlignment="1">
      <alignment horizontal="center" vertical="center"/>
    </xf>
    <xf numFmtId="0" fontId="8" fillId="0" borderId="59" xfId="1" applyFont="1" applyFill="1" applyBorder="1" applyAlignment="1">
      <alignment horizontal="center" vertical="center"/>
    </xf>
    <xf numFmtId="0" fontId="8" fillId="0" borderId="60" xfId="1" applyFont="1" applyFill="1" applyBorder="1" applyAlignment="1">
      <alignment horizontal="center" vertical="center"/>
    </xf>
    <xf numFmtId="0" fontId="8" fillId="0" borderId="61" xfId="1" applyFont="1" applyFill="1" applyBorder="1" applyAlignment="1">
      <alignment horizontal="center" vertical="center"/>
    </xf>
    <xf numFmtId="0" fontId="8" fillId="0" borderId="56" xfId="1" applyFont="1" applyFill="1" applyBorder="1" applyAlignment="1">
      <alignment horizontal="center" vertical="center"/>
    </xf>
    <xf numFmtId="0" fontId="8" fillId="0" borderId="63" xfId="1" applyFont="1" applyFill="1" applyBorder="1" applyAlignment="1">
      <alignment horizontal="center" vertical="center"/>
    </xf>
    <xf numFmtId="0" fontId="8" fillId="0" borderId="64" xfId="1" applyFont="1" applyFill="1" applyBorder="1" applyAlignment="1">
      <alignment horizontal="center" vertical="center"/>
    </xf>
    <xf numFmtId="0" fontId="8" fillId="0" borderId="65" xfId="1" applyFont="1" applyFill="1" applyBorder="1" applyAlignment="1">
      <alignment horizontal="center" vertical="center"/>
    </xf>
    <xf numFmtId="0" fontId="4" fillId="0" borderId="64" xfId="1" applyFont="1" applyFill="1" applyBorder="1" applyAlignment="1">
      <alignment horizontal="center" vertical="center"/>
    </xf>
    <xf numFmtId="0" fontId="4" fillId="0" borderId="67" xfId="1" applyFont="1" applyFill="1" applyBorder="1" applyAlignment="1">
      <alignment horizontal="center" vertical="center"/>
    </xf>
    <xf numFmtId="0" fontId="4" fillId="0" borderId="65" xfId="1" applyFont="1" applyFill="1" applyBorder="1" applyAlignment="1">
      <alignment horizontal="center" vertical="center"/>
    </xf>
    <xf numFmtId="0" fontId="4" fillId="0" borderId="63" xfId="1" applyFont="1" applyFill="1" applyBorder="1" applyAlignment="1">
      <alignment horizontal="center" vertical="center"/>
    </xf>
    <xf numFmtId="0" fontId="8" fillId="0" borderId="62" xfId="1" applyFont="1" applyFill="1" applyBorder="1" applyAlignment="1">
      <alignment horizontal="center" vertical="center"/>
    </xf>
    <xf numFmtId="0" fontId="8" fillId="0" borderId="69" xfId="1" applyFont="1" applyFill="1" applyBorder="1" applyAlignment="1">
      <alignment horizontal="center" vertical="center"/>
    </xf>
    <xf numFmtId="0" fontId="8" fillId="0" borderId="70" xfId="1" applyFont="1" applyFill="1" applyBorder="1" applyAlignment="1">
      <alignment horizontal="center" vertical="center"/>
    </xf>
    <xf numFmtId="0" fontId="8" fillId="0" borderId="71" xfId="1" applyFont="1" applyFill="1" applyBorder="1" applyAlignment="1">
      <alignment horizontal="center" vertical="center"/>
    </xf>
    <xf numFmtId="0" fontId="4" fillId="0" borderId="70" xfId="1" applyFont="1" applyFill="1" applyBorder="1" applyAlignment="1">
      <alignment horizontal="center" vertical="center"/>
    </xf>
    <xf numFmtId="0" fontId="4" fillId="0" borderId="73" xfId="1" applyFont="1" applyFill="1" applyBorder="1" applyAlignment="1">
      <alignment horizontal="center" vertical="center"/>
    </xf>
    <xf numFmtId="0" fontId="4" fillId="0" borderId="71" xfId="1" applyFont="1" applyFill="1" applyBorder="1" applyAlignment="1">
      <alignment horizontal="center" vertical="center"/>
    </xf>
    <xf numFmtId="0" fontId="4" fillId="0" borderId="69" xfId="1" applyFont="1" applyFill="1" applyBorder="1" applyAlignment="1">
      <alignment horizontal="center" vertical="center"/>
    </xf>
    <xf numFmtId="0" fontId="8" fillId="0" borderId="68" xfId="1" applyFont="1" applyFill="1" applyBorder="1" applyAlignment="1">
      <alignment horizontal="center" vertical="center"/>
    </xf>
    <xf numFmtId="0" fontId="8" fillId="6" borderId="74" xfId="1" applyFont="1" applyFill="1" applyBorder="1" applyAlignment="1">
      <alignment horizontal="center" vertical="center" wrapText="1"/>
    </xf>
    <xf numFmtId="0" fontId="8" fillId="6" borderId="75" xfId="1" applyFont="1" applyFill="1" applyBorder="1" applyAlignment="1">
      <alignment horizontal="center" vertical="center" wrapText="1"/>
    </xf>
    <xf numFmtId="0" fontId="8" fillId="6" borderId="76" xfId="1" applyFont="1" applyFill="1" applyBorder="1" applyAlignment="1">
      <alignment horizontal="center" vertical="center" wrapText="1"/>
    </xf>
    <xf numFmtId="0" fontId="8" fillId="6" borderId="77" xfId="1" applyFont="1" applyFill="1" applyBorder="1" applyAlignment="1">
      <alignment horizontal="center" vertical="center"/>
    </xf>
    <xf numFmtId="0" fontId="8" fillId="0" borderId="53" xfId="1" applyFont="1" applyFill="1" applyBorder="1" applyAlignment="1">
      <alignment vertical="center"/>
    </xf>
    <xf numFmtId="10" fontId="4" fillId="0" borderId="82" xfId="1" applyNumberFormat="1" applyFill="1" applyBorder="1" applyAlignment="1">
      <alignment horizontal="right" vertical="center"/>
    </xf>
    <xf numFmtId="0" fontId="4" fillId="0" borderId="84" xfId="1" applyFill="1" applyBorder="1" applyAlignment="1">
      <alignment horizontal="center" vertical="center"/>
    </xf>
    <xf numFmtId="0" fontId="4" fillId="0" borderId="84" xfId="1" applyFill="1" applyBorder="1" applyAlignment="1">
      <alignment horizontal="right" vertical="center"/>
    </xf>
    <xf numFmtId="0" fontId="4" fillId="0" borderId="82" xfId="1" applyFill="1" applyBorder="1" applyAlignment="1">
      <alignment horizontal="center" vertical="center"/>
    </xf>
    <xf numFmtId="0" fontId="11" fillId="0" borderId="82" xfId="1" applyFont="1" applyFill="1" applyBorder="1" applyAlignment="1">
      <alignment vertical="center"/>
    </xf>
    <xf numFmtId="0" fontId="11" fillId="0" borderId="83" xfId="1" applyFont="1" applyFill="1" applyBorder="1" applyAlignment="1">
      <alignment vertical="center"/>
    </xf>
    <xf numFmtId="0" fontId="8" fillId="2" borderId="85" xfId="1" applyFont="1" applyFill="1" applyBorder="1" applyAlignment="1">
      <alignment vertical="center" textRotation="255"/>
    </xf>
    <xf numFmtId="0" fontId="4" fillId="0" borderId="86" xfId="1" applyFill="1" applyBorder="1" applyAlignment="1">
      <alignment horizontal="center" vertical="center"/>
    </xf>
    <xf numFmtId="0" fontId="4" fillId="0" borderId="87" xfId="1" applyFill="1" applyBorder="1" applyAlignment="1">
      <alignment horizontal="center" vertical="center"/>
    </xf>
    <xf numFmtId="0" fontId="4" fillId="0" borderId="88" xfId="1" applyFill="1" applyBorder="1" applyAlignment="1">
      <alignment horizontal="center" vertical="center"/>
    </xf>
    <xf numFmtId="0" fontId="4" fillId="0" borderId="89" xfId="1" applyFill="1" applyBorder="1" applyAlignment="1">
      <alignment vertical="center"/>
    </xf>
    <xf numFmtId="0" fontId="4" fillId="0" borderId="87" xfId="1" applyFill="1" applyBorder="1" applyAlignment="1">
      <alignment vertical="center"/>
    </xf>
    <xf numFmtId="0" fontId="4" fillId="0" borderId="88" xfId="1" applyFill="1" applyBorder="1" applyAlignment="1">
      <alignment vertical="center"/>
    </xf>
    <xf numFmtId="0" fontId="11" fillId="0" borderId="89" xfId="1" applyFont="1" applyFill="1" applyBorder="1" applyAlignment="1">
      <alignment vertical="center"/>
    </xf>
    <xf numFmtId="0" fontId="11" fillId="0" borderId="87" xfId="1" applyFont="1" applyFill="1" applyBorder="1" applyAlignment="1">
      <alignment vertical="center"/>
    </xf>
    <xf numFmtId="0" fontId="8" fillId="2" borderId="51" xfId="1" applyFont="1" applyFill="1" applyBorder="1" applyAlignment="1">
      <alignment vertical="center" textRotation="255"/>
    </xf>
    <xf numFmtId="0" fontId="31" fillId="0" borderId="65" xfId="1" applyFont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94" xfId="1" applyFill="1" applyBorder="1" applyAlignment="1">
      <alignment vertical="center"/>
    </xf>
    <xf numFmtId="0" fontId="4" fillId="0" borderId="82" xfId="1" applyFill="1" applyBorder="1" applyAlignment="1">
      <alignment vertical="center"/>
    </xf>
    <xf numFmtId="0" fontId="4" fillId="0" borderId="91" xfId="1" applyFill="1" applyBorder="1" applyAlignment="1">
      <alignment vertical="center"/>
    </xf>
    <xf numFmtId="0" fontId="11" fillId="0" borderId="94" xfId="1" applyFont="1" applyFill="1" applyBorder="1" applyAlignment="1">
      <alignment vertical="center"/>
    </xf>
    <xf numFmtId="0" fontId="5" fillId="0" borderId="96" xfId="10" applyNumberFormat="1" applyFont="1" applyFill="1" applyBorder="1" applyAlignment="1" applyProtection="1">
      <alignment horizontal="center" vertical="center" wrapText="1"/>
    </xf>
    <xf numFmtId="0" fontId="4" fillId="0" borderId="97" xfId="1" applyFill="1" applyBorder="1" applyAlignment="1">
      <alignment vertical="center"/>
    </xf>
    <xf numFmtId="0" fontId="5" fillId="0" borderId="98" xfId="10" applyNumberFormat="1" applyFont="1" applyFill="1" applyBorder="1" applyAlignment="1" applyProtection="1">
      <alignment horizontal="center" vertical="center" wrapText="1"/>
    </xf>
    <xf numFmtId="0" fontId="5" fillId="0" borderId="99" xfId="10" applyNumberFormat="1" applyFont="1" applyFill="1" applyBorder="1" applyAlignment="1" applyProtection="1">
      <alignment horizontal="center" vertical="center" wrapText="1"/>
    </xf>
    <xf numFmtId="0" fontId="5" fillId="0" borderId="65" xfId="10" applyNumberFormat="1" applyFont="1" applyFill="1" applyBorder="1" applyAlignment="1" applyProtection="1">
      <alignment horizontal="center" vertical="center" wrapText="1"/>
    </xf>
    <xf numFmtId="0" fontId="5" fillId="0" borderId="100" xfId="10" applyNumberFormat="1" applyFont="1" applyFill="1" applyBorder="1" applyAlignment="1" applyProtection="1">
      <alignment horizontal="center" vertical="center" wrapText="1"/>
    </xf>
    <xf numFmtId="0" fontId="5" fillId="0" borderId="101" xfId="10" applyNumberFormat="1" applyFont="1" applyFill="1" applyBorder="1" applyAlignment="1" applyProtection="1">
      <alignment horizontal="center" vertical="center" wrapText="1"/>
    </xf>
    <xf numFmtId="0" fontId="11" fillId="0" borderId="93" xfId="1" applyFont="1" applyFill="1" applyBorder="1" applyAlignment="1">
      <alignment vertical="center"/>
    </xf>
    <xf numFmtId="0" fontId="11" fillId="0" borderId="91" xfId="1" applyFont="1" applyFill="1" applyBorder="1" applyAlignment="1">
      <alignment vertical="center"/>
    </xf>
    <xf numFmtId="0" fontId="11" fillId="0" borderId="102" xfId="1" applyFont="1" applyFill="1" applyBorder="1" applyAlignment="1">
      <alignment horizontal="center" vertical="center"/>
    </xf>
    <xf numFmtId="0" fontId="5" fillId="0" borderId="102" xfId="10" applyNumberFormat="1" applyFont="1" applyFill="1" applyBorder="1" applyAlignment="1" applyProtection="1">
      <alignment horizontal="center" vertical="center" wrapText="1"/>
    </xf>
    <xf numFmtId="0" fontId="11" fillId="0" borderId="82" xfId="1" applyFont="1" applyFill="1" applyBorder="1" applyAlignment="1">
      <alignment horizontal="center" vertical="center"/>
    </xf>
    <xf numFmtId="0" fontId="11" fillId="0" borderId="96" xfId="1" applyFont="1" applyFill="1" applyBorder="1" applyAlignment="1">
      <alignment horizontal="center" vertical="center"/>
    </xf>
    <xf numFmtId="0" fontId="5" fillId="0" borderId="102" xfId="1" applyFont="1" applyFill="1" applyBorder="1" applyAlignment="1">
      <alignment horizontal="center" vertical="center"/>
    </xf>
    <xf numFmtId="0" fontId="5" fillId="0" borderId="102" xfId="1" applyNumberFormat="1" applyFont="1" applyFill="1" applyBorder="1" applyAlignment="1" applyProtection="1">
      <alignment horizontal="center" vertical="top" wrapText="1"/>
    </xf>
    <xf numFmtId="0" fontId="5" fillId="0" borderId="102" xfId="1" applyNumberFormat="1" applyFont="1" applyFill="1" applyBorder="1" applyAlignment="1" applyProtection="1">
      <alignment horizontal="center" vertical="center" wrapText="1"/>
    </xf>
    <xf numFmtId="0" fontId="4" fillId="0" borderId="103" xfId="1" applyFill="1" applyBorder="1" applyAlignment="1">
      <alignment horizontal="center" vertical="center"/>
    </xf>
    <xf numFmtId="0" fontId="4" fillId="0" borderId="84" xfId="1" applyFill="1" applyBorder="1" applyAlignment="1">
      <alignment vertical="center"/>
    </xf>
    <xf numFmtId="10" fontId="4" fillId="0" borderId="84" xfId="1" applyNumberFormat="1" applyFill="1" applyBorder="1" applyAlignment="1">
      <alignment horizontal="right" vertical="center"/>
    </xf>
    <xf numFmtId="0" fontId="11" fillId="0" borderId="84" xfId="1" applyFont="1" applyFill="1" applyBorder="1" applyAlignment="1">
      <alignment vertical="center"/>
    </xf>
    <xf numFmtId="0" fontId="11" fillId="0" borderId="104" xfId="1" applyFont="1" applyFill="1" applyBorder="1" applyAlignment="1">
      <alignment horizontal="center" vertical="center"/>
    </xf>
    <xf numFmtId="0" fontId="4" fillId="0" borderId="105" xfId="1" applyFill="1" applyBorder="1" applyAlignment="1">
      <alignment horizontal="center" vertical="center"/>
    </xf>
    <xf numFmtId="0" fontId="4" fillId="0" borderId="106" xfId="1" applyFill="1" applyBorder="1" applyAlignment="1">
      <alignment horizontal="center" vertical="center"/>
    </xf>
    <xf numFmtId="0" fontId="4" fillId="0" borderId="107" xfId="1" applyFill="1" applyBorder="1" applyAlignment="1">
      <alignment horizontal="center" vertical="center"/>
    </xf>
    <xf numFmtId="0" fontId="4" fillId="0" borderId="108" xfId="1" applyFill="1" applyBorder="1" applyAlignment="1">
      <alignment vertical="center"/>
    </xf>
    <xf numFmtId="0" fontId="4" fillId="0" borderId="109" xfId="1" applyFill="1" applyBorder="1" applyAlignment="1">
      <alignment vertical="center"/>
    </xf>
    <xf numFmtId="0" fontId="4" fillId="0" borderId="66" xfId="1" applyFill="1" applyBorder="1" applyAlignment="1">
      <alignment vertical="center"/>
    </xf>
    <xf numFmtId="0" fontId="4" fillId="0" borderId="67" xfId="1" applyFill="1" applyBorder="1" applyAlignment="1">
      <alignment vertical="center"/>
    </xf>
    <xf numFmtId="0" fontId="4" fillId="0" borderId="66" xfId="1" applyFill="1" applyBorder="1" applyAlignment="1">
      <alignment horizontal="center" vertical="center"/>
    </xf>
    <xf numFmtId="0" fontId="4" fillId="0" borderId="110" xfId="1" applyFill="1" applyBorder="1" applyAlignment="1">
      <alignment vertical="center"/>
    </xf>
    <xf numFmtId="0" fontId="11" fillId="0" borderId="111" xfId="1" applyFont="1" applyFill="1" applyBorder="1" applyAlignment="1">
      <alignment vertical="center"/>
    </xf>
    <xf numFmtId="0" fontId="11" fillId="0" borderId="106" xfId="1" applyFont="1" applyFill="1" applyBorder="1" applyAlignment="1">
      <alignment vertical="center"/>
    </xf>
    <xf numFmtId="0" fontId="5" fillId="0" borderId="65" xfId="1" applyFont="1" applyFill="1" applyBorder="1" applyAlignment="1">
      <alignment horizontal="center" vertical="center"/>
    </xf>
    <xf numFmtId="0" fontId="11" fillId="0" borderId="112" xfId="1" applyFont="1" applyFill="1" applyBorder="1" applyAlignment="1">
      <alignment vertical="center"/>
    </xf>
    <xf numFmtId="0" fontId="11" fillId="0" borderId="113" xfId="1" applyFont="1" applyFill="1" applyBorder="1" applyAlignment="1">
      <alignment vertical="center"/>
    </xf>
    <xf numFmtId="0" fontId="5" fillId="0" borderId="114" xfId="1" applyFont="1" applyFill="1" applyBorder="1" applyAlignment="1">
      <alignment horizontal="center" vertical="center"/>
    </xf>
    <xf numFmtId="0" fontId="4" fillId="0" borderId="115" xfId="1" applyFill="1" applyBorder="1" applyAlignment="1">
      <alignment horizontal="center" vertical="center"/>
    </xf>
    <xf numFmtId="0" fontId="4" fillId="0" borderId="109" xfId="1" applyFill="1" applyBorder="1" applyAlignment="1">
      <alignment horizontal="center" vertical="center"/>
    </xf>
    <xf numFmtId="0" fontId="4" fillId="0" borderId="110" xfId="1" applyFill="1" applyBorder="1" applyAlignment="1">
      <alignment horizontal="center" vertical="center"/>
    </xf>
    <xf numFmtId="0" fontId="11" fillId="0" borderId="107" xfId="1" applyFont="1" applyFill="1" applyBorder="1" applyAlignment="1">
      <alignment vertical="center"/>
    </xf>
    <xf numFmtId="0" fontId="5" fillId="0" borderId="98" xfId="1" applyFont="1" applyFill="1" applyBorder="1" applyAlignment="1">
      <alignment horizontal="center" vertical="center"/>
    </xf>
    <xf numFmtId="0" fontId="4" fillId="0" borderId="0" xfId="1" applyFill="1" applyBorder="1" applyAlignment="1">
      <alignment vertical="center"/>
    </xf>
    <xf numFmtId="0" fontId="4" fillId="0" borderId="118" xfId="1" applyFill="1" applyBorder="1" applyAlignment="1">
      <alignment vertical="center"/>
    </xf>
    <xf numFmtId="0" fontId="4" fillId="0" borderId="119" xfId="1" applyFill="1" applyBorder="1" applyAlignment="1">
      <alignment horizontal="center" vertical="center"/>
    </xf>
    <xf numFmtId="0" fontId="4" fillId="0" borderId="120" xfId="1" applyFill="1" applyBorder="1" applyAlignment="1">
      <alignment vertical="center"/>
    </xf>
    <xf numFmtId="0" fontId="11" fillId="0" borderId="108" xfId="1" applyFont="1" applyFill="1" applyBorder="1" applyAlignment="1">
      <alignment vertical="center"/>
    </xf>
    <xf numFmtId="0" fontId="11" fillId="0" borderId="109" xfId="1" applyFont="1" applyFill="1" applyBorder="1" applyAlignment="1">
      <alignment vertical="center"/>
    </xf>
    <xf numFmtId="49" fontId="5" fillId="0" borderId="102" xfId="1" applyNumberFormat="1" applyFont="1" applyFill="1" applyBorder="1" applyAlignment="1">
      <alignment horizontal="center" vertical="center"/>
    </xf>
    <xf numFmtId="0" fontId="4" fillId="0" borderId="102" xfId="1" applyFont="1" applyFill="1" applyBorder="1" applyAlignment="1">
      <alignment horizontal="center" vertical="center"/>
    </xf>
    <xf numFmtId="0" fontId="31" fillId="0" borderId="114" xfId="1" applyFont="1" applyFill="1" applyBorder="1" applyAlignment="1">
      <alignment horizontal="center" vertical="center"/>
    </xf>
    <xf numFmtId="0" fontId="5" fillId="0" borderId="114" xfId="10" applyNumberFormat="1" applyFont="1" applyFill="1" applyBorder="1" applyAlignment="1" applyProtection="1">
      <alignment horizontal="center" vertical="center" wrapText="1"/>
    </xf>
    <xf numFmtId="0" fontId="11" fillId="0" borderId="114" xfId="4" applyFont="1" applyFill="1" applyBorder="1" applyAlignment="1">
      <alignment horizontal="center" vertical="center"/>
    </xf>
    <xf numFmtId="0" fontId="11" fillId="0" borderId="114" xfId="1" applyFont="1" applyFill="1" applyBorder="1" applyAlignment="1">
      <alignment horizontal="center" vertical="center"/>
    </xf>
    <xf numFmtId="0" fontId="5" fillId="0" borderId="114" xfId="1" applyNumberFormat="1" applyFont="1" applyFill="1" applyBorder="1" applyAlignment="1" applyProtection="1">
      <alignment horizontal="center" vertical="top" wrapText="1"/>
    </xf>
    <xf numFmtId="0" fontId="11" fillId="0" borderId="65" xfId="1" applyFont="1" applyFill="1" applyBorder="1" applyAlignment="1">
      <alignment horizontal="center" vertical="center"/>
    </xf>
    <xf numFmtId="0" fontId="31" fillId="0" borderId="125" xfId="1" applyFont="1" applyFill="1" applyBorder="1" applyAlignment="1">
      <alignment horizontal="center" vertical="center"/>
    </xf>
    <xf numFmtId="0" fontId="11" fillId="0" borderId="125" xfId="1" applyFont="1" applyFill="1" applyBorder="1" applyAlignment="1">
      <alignment horizontal="center" vertical="center"/>
    </xf>
    <xf numFmtId="0" fontId="31" fillId="0" borderId="127" xfId="1" applyFont="1" applyFill="1" applyBorder="1" applyAlignment="1">
      <alignment horizontal="center" vertical="center"/>
    </xf>
    <xf numFmtId="0" fontId="31" fillId="0" borderId="102" xfId="1" applyFont="1" applyFill="1" applyBorder="1" applyAlignment="1">
      <alignment horizontal="center" vertical="center"/>
    </xf>
    <xf numFmtId="0" fontId="5" fillId="0" borderId="102" xfId="4" applyFont="1" applyFill="1" applyBorder="1" applyAlignment="1">
      <alignment horizontal="center" vertical="center"/>
    </xf>
    <xf numFmtId="0" fontId="4" fillId="0" borderId="123" xfId="1" applyFont="1" applyFill="1" applyBorder="1" applyAlignment="1">
      <alignment horizontal="center" vertical="center"/>
    </xf>
    <xf numFmtId="0" fontId="4" fillId="0" borderId="96" xfId="1" applyFont="1" applyFill="1" applyBorder="1" applyAlignment="1">
      <alignment horizontal="center" vertical="center"/>
    </xf>
    <xf numFmtId="0" fontId="4" fillId="0" borderId="128" xfId="1" applyFill="1" applyBorder="1" applyAlignment="1">
      <alignment horizontal="center" vertical="center"/>
    </xf>
    <xf numFmtId="0" fontId="4" fillId="0" borderId="104" xfId="1" applyFont="1" applyFill="1" applyBorder="1" applyAlignment="1">
      <alignment horizontal="center" vertical="center"/>
    </xf>
    <xf numFmtId="0" fontId="31" fillId="0" borderId="129" xfId="1" applyFont="1" applyFill="1" applyBorder="1" applyAlignment="1">
      <alignment horizontal="center" vertical="center"/>
    </xf>
    <xf numFmtId="0" fontId="14" fillId="0" borderId="102" xfId="1" applyFont="1" applyFill="1" applyBorder="1" applyAlignment="1">
      <alignment horizontal="center" vertical="center"/>
    </xf>
    <xf numFmtId="0" fontId="11" fillId="0" borderId="82" xfId="1" applyFont="1" applyBorder="1" applyAlignment="1">
      <alignment vertical="center"/>
    </xf>
    <xf numFmtId="49" fontId="5" fillId="0" borderId="96" xfId="1" applyNumberFormat="1" applyFont="1" applyFill="1" applyBorder="1" applyAlignment="1">
      <alignment horizontal="center" vertical="center"/>
    </xf>
    <xf numFmtId="0" fontId="11" fillId="0" borderId="94" xfId="1" applyFont="1" applyBorder="1" applyAlignment="1">
      <alignment vertical="center"/>
    </xf>
    <xf numFmtId="0" fontId="11" fillId="0" borderId="91" xfId="1" applyFont="1" applyBorder="1" applyAlignment="1">
      <alignment vertical="center"/>
    </xf>
    <xf numFmtId="0" fontId="11" fillId="7" borderId="90" xfId="1" applyFont="1" applyFill="1" applyBorder="1" applyAlignment="1">
      <alignment vertical="center"/>
    </xf>
    <xf numFmtId="0" fontId="11" fillId="7" borderId="82" xfId="1" applyFont="1" applyFill="1" applyBorder="1" applyAlignment="1">
      <alignment vertical="center"/>
    </xf>
    <xf numFmtId="0" fontId="11" fillId="7" borderId="94" xfId="1" applyFont="1" applyFill="1" applyBorder="1" applyAlignment="1">
      <alignment vertical="center"/>
    </xf>
    <xf numFmtId="0" fontId="11" fillId="7" borderId="82" xfId="1" applyFont="1" applyFill="1" applyBorder="1" applyAlignment="1">
      <alignment horizontal="center" vertical="center"/>
    </xf>
    <xf numFmtId="0" fontId="11" fillId="7" borderId="97" xfId="1" applyFont="1" applyFill="1" applyBorder="1" applyAlignment="1">
      <alignment vertical="center"/>
    </xf>
    <xf numFmtId="0" fontId="11" fillId="7" borderId="133" xfId="1" applyFont="1" applyFill="1" applyBorder="1" applyAlignment="1">
      <alignment vertical="center"/>
    </xf>
    <xf numFmtId="0" fontId="5" fillId="0" borderId="90" xfId="1" applyFont="1" applyFill="1" applyBorder="1" applyAlignment="1">
      <alignment vertical="center"/>
    </xf>
    <xf numFmtId="0" fontId="5" fillId="0" borderId="82" xfId="1" applyFont="1" applyFill="1" applyBorder="1" applyAlignment="1">
      <alignment vertical="center"/>
    </xf>
    <xf numFmtId="0" fontId="4" fillId="0" borderId="82" xfId="1" applyFill="1" applyBorder="1" applyAlignment="1">
      <alignment horizontal="right" vertical="center"/>
    </xf>
    <xf numFmtId="0" fontId="5" fillId="0" borderId="84" xfId="1" applyFont="1" applyFill="1" applyBorder="1" applyAlignment="1">
      <alignment vertical="center"/>
    </xf>
    <xf numFmtId="0" fontId="5" fillId="0" borderId="96" xfId="1" applyFont="1" applyFill="1" applyBorder="1" applyAlignment="1">
      <alignment vertical="center"/>
    </xf>
    <xf numFmtId="10" fontId="4" fillId="0" borderId="94" xfId="1" applyNumberFormat="1" applyFill="1" applyBorder="1" applyAlignment="1">
      <alignment horizontal="right" vertical="center"/>
    </xf>
    <xf numFmtId="0" fontId="4" fillId="0" borderId="91" xfId="1" applyFill="1" applyBorder="1" applyAlignment="1">
      <alignment horizontal="right" vertical="center"/>
    </xf>
    <xf numFmtId="0" fontId="11" fillId="0" borderId="134" xfId="1" applyFont="1" applyBorder="1" applyAlignment="1">
      <alignment vertical="center"/>
    </xf>
    <xf numFmtId="0" fontId="11" fillId="0" borderId="106" xfId="1" applyFont="1" applyBorder="1" applyAlignment="1">
      <alignment vertical="center"/>
    </xf>
    <xf numFmtId="0" fontId="4" fillId="0" borderId="94" xfId="1" applyFill="1" applyBorder="1" applyAlignment="1">
      <alignment horizontal="right" vertical="center"/>
    </xf>
    <xf numFmtId="0" fontId="11" fillId="0" borderId="97" xfId="1" applyFont="1" applyBorder="1" applyAlignment="1">
      <alignment vertical="center"/>
    </xf>
    <xf numFmtId="0" fontId="11" fillId="0" borderId="135" xfId="1" applyFont="1" applyFill="1" applyBorder="1" applyAlignment="1">
      <alignment horizontal="center" vertical="center"/>
    </xf>
    <xf numFmtId="0" fontId="11" fillId="0" borderId="136" xfId="1" applyFont="1" applyBorder="1" applyAlignment="1">
      <alignment vertical="center"/>
    </xf>
    <xf numFmtId="0" fontId="4" fillId="0" borderId="133" xfId="1" applyFill="1" applyBorder="1" applyAlignment="1">
      <alignment horizontal="right" vertical="center"/>
    </xf>
    <xf numFmtId="0" fontId="11" fillId="0" borderId="67" xfId="1" applyFont="1" applyBorder="1" applyAlignment="1">
      <alignment vertical="center"/>
    </xf>
    <xf numFmtId="0" fontId="11" fillId="0" borderId="66" xfId="1" applyFont="1" applyFill="1" applyBorder="1" applyAlignment="1">
      <alignment vertical="center"/>
    </xf>
    <xf numFmtId="0" fontId="4" fillId="0" borderId="133" xfId="1" applyFill="1" applyBorder="1" applyAlignment="1">
      <alignment horizontal="center" vertical="center"/>
    </xf>
    <xf numFmtId="0" fontId="11" fillId="0" borderId="66" xfId="1" applyFont="1" applyBorder="1" applyAlignment="1">
      <alignment vertical="center"/>
    </xf>
    <xf numFmtId="0" fontId="4" fillId="0" borderId="134" xfId="1" applyFill="1" applyBorder="1" applyAlignment="1">
      <alignment vertical="center"/>
    </xf>
    <xf numFmtId="0" fontId="4" fillId="0" borderId="140" xfId="1" applyFill="1" applyBorder="1" applyAlignment="1">
      <alignment horizontal="center" vertical="center"/>
    </xf>
    <xf numFmtId="0" fontId="4" fillId="0" borderId="140" xfId="1" applyFill="1" applyBorder="1" applyAlignment="1">
      <alignment horizontal="right" vertical="center"/>
    </xf>
    <xf numFmtId="0" fontId="11" fillId="0" borderId="141" xfId="1" applyFont="1" applyBorder="1" applyAlignment="1">
      <alignment vertical="center"/>
    </xf>
    <xf numFmtId="0" fontId="11" fillId="0" borderId="142" xfId="1" applyFont="1" applyBorder="1" applyAlignment="1">
      <alignment vertical="center"/>
    </xf>
    <xf numFmtId="0" fontId="11" fillId="0" borderId="143" xfId="1" applyFont="1" applyFill="1" applyBorder="1" applyAlignment="1">
      <alignment vertical="center"/>
    </xf>
    <xf numFmtId="0" fontId="13" fillId="2" borderId="144" xfId="1" applyFont="1" applyFill="1" applyBorder="1" applyAlignment="1">
      <alignment horizontal="center" vertical="center"/>
    </xf>
    <xf numFmtId="0" fontId="8" fillId="2" borderId="145" xfId="1" applyFont="1" applyFill="1" applyBorder="1" applyAlignment="1">
      <alignment horizontal="center" vertical="center"/>
    </xf>
    <xf numFmtId="0" fontId="8" fillId="2" borderId="145" xfId="1" applyFont="1" applyFill="1" applyBorder="1" applyAlignment="1">
      <alignment vertical="center"/>
    </xf>
    <xf numFmtId="0" fontId="8" fillId="2" borderId="144" xfId="1" applyFont="1" applyFill="1" applyBorder="1" applyAlignment="1">
      <alignment vertical="center"/>
    </xf>
    <xf numFmtId="0" fontId="8" fillId="2" borderId="146" xfId="1" applyFont="1" applyFill="1" applyBorder="1" applyAlignment="1">
      <alignment vertical="center"/>
    </xf>
    <xf numFmtId="0" fontId="8" fillId="2" borderId="147" xfId="1" applyFont="1" applyFill="1" applyBorder="1" applyAlignment="1">
      <alignment vertical="center"/>
    </xf>
    <xf numFmtId="0" fontId="8" fillId="2" borderId="55" xfId="1" applyFont="1" applyFill="1" applyBorder="1" applyAlignment="1">
      <alignment vertical="center" textRotation="255"/>
    </xf>
    <xf numFmtId="0" fontId="13" fillId="0" borderId="0" xfId="1" applyFont="1" applyFill="1" applyBorder="1" applyAlignment="1">
      <alignment horizontal="center" vertical="center"/>
    </xf>
    <xf numFmtId="0" fontId="4" fillId="0" borderId="0" xfId="1" applyFont="1" applyFill="1" applyBorder="1">
      <alignment vertical="center"/>
    </xf>
    <xf numFmtId="0" fontId="4" fillId="5" borderId="0" xfId="1" applyFont="1" applyFill="1" applyBorder="1" applyAlignment="1">
      <alignment horizontal="center" vertical="center" wrapText="1"/>
    </xf>
    <xf numFmtId="0" fontId="4" fillId="5" borderId="0" xfId="1" applyFont="1" applyFill="1" applyBorder="1" applyAlignment="1">
      <alignment horizontal="center" vertical="center"/>
    </xf>
    <xf numFmtId="0" fontId="21" fillId="0" borderId="0" xfId="1" applyFont="1" applyFill="1" applyBorder="1" applyAlignment="1">
      <alignment horizontal="center" vertical="center"/>
    </xf>
    <xf numFmtId="0" fontId="4" fillId="0" borderId="4" xfId="1" applyFont="1" applyFill="1" applyBorder="1" applyAlignment="1">
      <alignment horizontal="center" vertical="center"/>
    </xf>
    <xf numFmtId="0" fontId="29" fillId="0" borderId="0" xfId="1" applyFont="1" applyFill="1">
      <alignment vertical="center"/>
    </xf>
    <xf numFmtId="0" fontId="33" fillId="0" borderId="56" xfId="1" applyFont="1" applyFill="1" applyBorder="1" applyAlignment="1">
      <alignment horizontal="center" vertical="center"/>
    </xf>
    <xf numFmtId="0" fontId="21" fillId="0" borderId="62" xfId="1" applyFont="1" applyFill="1" applyBorder="1" applyAlignment="1">
      <alignment horizontal="center" vertical="center"/>
    </xf>
    <xf numFmtId="0" fontId="21" fillId="0" borderId="148" xfId="1" applyFont="1" applyFill="1" applyBorder="1" applyAlignment="1">
      <alignment horizontal="center" vertical="center"/>
    </xf>
    <xf numFmtId="0" fontId="33" fillId="0" borderId="148" xfId="1" applyFont="1" applyFill="1" applyBorder="1" applyAlignment="1">
      <alignment horizontal="center" vertical="center"/>
    </xf>
    <xf numFmtId="0" fontId="8" fillId="0" borderId="148" xfId="1" applyFont="1" applyFill="1" applyBorder="1" applyAlignment="1">
      <alignment horizontal="center" vertical="center"/>
    </xf>
    <xf numFmtId="0" fontId="32" fillId="0" borderId="51" xfId="1" applyFont="1" applyFill="1" applyBorder="1" applyAlignment="1">
      <alignment horizontal="center" vertical="center"/>
    </xf>
    <xf numFmtId="0" fontId="8" fillId="2" borderId="149" xfId="1" applyFont="1" applyFill="1" applyBorder="1" applyAlignment="1">
      <alignment horizontal="center" vertical="center" wrapText="1"/>
    </xf>
    <xf numFmtId="0" fontId="33" fillId="2" borderId="149" xfId="1" applyFont="1" applyFill="1" applyBorder="1" applyAlignment="1">
      <alignment horizontal="center" vertical="center" wrapText="1"/>
    </xf>
    <xf numFmtId="0" fontId="33" fillId="2" borderId="149" xfId="1" applyFont="1" applyFill="1" applyBorder="1" applyAlignment="1">
      <alignment horizontal="center" vertical="center"/>
    </xf>
    <xf numFmtId="0" fontId="34" fillId="8" borderId="151" xfId="1" applyFont="1" applyFill="1" applyBorder="1" applyAlignment="1" applyProtection="1">
      <alignment horizontal="center" vertical="center" wrapText="1" shrinkToFit="1"/>
    </xf>
    <xf numFmtId="0" fontId="34" fillId="8" borderId="151" xfId="1" applyFont="1" applyFill="1" applyBorder="1" applyAlignment="1" applyProtection="1">
      <alignment horizontal="center" vertical="center" wrapText="1"/>
    </xf>
    <xf numFmtId="0" fontId="34" fillId="8" borderId="151" xfId="1" applyFont="1" applyFill="1" applyBorder="1" applyAlignment="1" applyProtection="1">
      <alignment horizontal="center" vertical="center"/>
    </xf>
    <xf numFmtId="0" fontId="4" fillId="5" borderId="0" xfId="1" applyFill="1">
      <alignment vertical="center"/>
    </xf>
    <xf numFmtId="0" fontId="35" fillId="5" borderId="0" xfId="1" applyFont="1" applyFill="1" applyAlignment="1">
      <alignment vertical="center" wrapText="1"/>
    </xf>
    <xf numFmtId="0" fontId="4" fillId="5" borderId="0" xfId="1" applyFill="1" applyAlignment="1">
      <alignment horizontal="center" vertical="center"/>
    </xf>
    <xf numFmtId="0" fontId="9" fillId="5" borderId="0" xfId="1" applyFont="1" applyFill="1" applyAlignment="1">
      <alignment horizontal="right" vertical="center" wrapText="1"/>
    </xf>
    <xf numFmtId="0" fontId="36" fillId="5" borderId="0" xfId="2" applyFont="1" applyFill="1" applyAlignment="1" applyProtection="1">
      <alignment horizontal="center" vertical="center"/>
    </xf>
    <xf numFmtId="0" fontId="4" fillId="0" borderId="4" xfId="1" applyBorder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3" fillId="0" borderId="0" xfId="1" applyFont="1">
      <alignment vertical="center"/>
    </xf>
    <xf numFmtId="177" fontId="4" fillId="0" borderId="0" xfId="1" applyNumberFormat="1">
      <alignment vertical="center"/>
    </xf>
    <xf numFmtId="9" fontId="37" fillId="0" borderId="4" xfId="1" applyNumberFormat="1" applyFont="1" applyFill="1" applyBorder="1" applyAlignment="1">
      <alignment horizontal="center" vertical="center"/>
    </xf>
    <xf numFmtId="0" fontId="37" fillId="0" borderId="4" xfId="1" applyFont="1" applyFill="1" applyBorder="1" applyAlignment="1">
      <alignment horizontal="center" vertical="center"/>
    </xf>
    <xf numFmtId="177" fontId="19" fillId="0" borderId="4" xfId="1" applyNumberFormat="1" applyFont="1" applyFill="1" applyBorder="1" applyAlignment="1">
      <alignment horizontal="center" vertical="center" wrapText="1"/>
    </xf>
    <xf numFmtId="0" fontId="38" fillId="0" borderId="4" xfId="1" applyFont="1" applyFill="1" applyBorder="1" applyAlignment="1">
      <alignment horizontal="center" vertical="center"/>
    </xf>
    <xf numFmtId="177" fontId="31" fillId="0" borderId="4" xfId="1" applyNumberFormat="1" applyFont="1" applyFill="1" applyBorder="1" applyAlignment="1">
      <alignment horizontal="center" vertical="center" wrapText="1"/>
    </xf>
    <xf numFmtId="177" fontId="5" fillId="0" borderId="4" xfId="1" applyNumberFormat="1" applyFont="1" applyFill="1" applyBorder="1" applyAlignment="1">
      <alignment horizontal="center" vertical="center" wrapText="1"/>
    </xf>
    <xf numFmtId="0" fontId="4" fillId="0" borderId="4" xfId="1" applyFill="1" applyBorder="1" applyAlignment="1">
      <alignment horizontal="center" vertical="center"/>
    </xf>
    <xf numFmtId="9" fontId="39" fillId="0" borderId="4" xfId="1" applyNumberFormat="1" applyFont="1" applyFill="1" applyBorder="1" applyAlignment="1">
      <alignment horizontal="center" vertical="center"/>
    </xf>
    <xf numFmtId="0" fontId="3" fillId="0" borderId="0" xfId="1" applyFont="1" applyFill="1">
      <alignment vertical="center"/>
    </xf>
    <xf numFmtId="0" fontId="14" fillId="9" borderId="4" xfId="1" applyFont="1" applyFill="1" applyBorder="1" applyAlignment="1">
      <alignment horizontal="center" vertical="center"/>
    </xf>
    <xf numFmtId="0" fontId="4" fillId="9" borderId="27" xfId="1" applyFill="1" applyBorder="1" applyAlignment="1">
      <alignment horizontal="center" vertical="center"/>
    </xf>
    <xf numFmtId="0" fontId="40" fillId="5" borderId="0" xfId="2" applyFont="1" applyFill="1" applyAlignment="1" applyProtection="1">
      <alignment horizontal="center" vertical="center"/>
    </xf>
    <xf numFmtId="0" fontId="21" fillId="0" borderId="0" xfId="1" applyFont="1">
      <alignment vertical="center"/>
    </xf>
    <xf numFmtId="0" fontId="14" fillId="0" borderId="0" xfId="7">
      <alignment vertical="center"/>
    </xf>
    <xf numFmtId="0" fontId="14" fillId="0" borderId="0" xfId="7" applyAlignment="1">
      <alignment vertical="center" wrapText="1"/>
    </xf>
    <xf numFmtId="0" fontId="14" fillId="0" borderId="0" xfId="7" applyAlignment="1">
      <alignment horizontal="center" vertical="center"/>
    </xf>
    <xf numFmtId="0" fontId="41" fillId="0" borderId="0" xfId="7" applyFont="1" applyAlignment="1">
      <alignment horizontal="center" vertical="center"/>
    </xf>
    <xf numFmtId="0" fontId="43" fillId="0" borderId="0" xfId="7" applyFont="1">
      <alignment vertical="center"/>
    </xf>
    <xf numFmtId="0" fontId="14" fillId="0" borderId="0" xfId="7" applyFont="1">
      <alignment vertical="center"/>
    </xf>
    <xf numFmtId="0" fontId="44" fillId="0" borderId="0" xfId="7" applyFont="1" applyFill="1">
      <alignment vertical="center"/>
    </xf>
    <xf numFmtId="0" fontId="14" fillId="0" borderId="0" xfId="7" applyFill="1">
      <alignment vertical="center"/>
    </xf>
    <xf numFmtId="0" fontId="14" fillId="0" borderId="0" xfId="7" applyAlignment="1">
      <alignment vertical="center"/>
    </xf>
    <xf numFmtId="0" fontId="45" fillId="0" borderId="0" xfId="7" applyFont="1" applyBorder="1" applyAlignment="1">
      <alignment horizontal="center" vertical="center"/>
    </xf>
    <xf numFmtId="0" fontId="14" fillId="0" borderId="157" xfId="7" applyBorder="1" applyAlignment="1">
      <alignment vertical="center" wrapText="1"/>
    </xf>
    <xf numFmtId="0" fontId="14" fillId="0" borderId="158" xfId="7" applyBorder="1" applyAlignment="1">
      <alignment vertical="center"/>
    </xf>
    <xf numFmtId="0" fontId="14" fillId="0" borderId="158" xfId="7" applyBorder="1" applyAlignment="1">
      <alignment horizontal="center" vertical="center"/>
    </xf>
    <xf numFmtId="0" fontId="14" fillId="0" borderId="85" xfId="7" applyBorder="1" applyAlignment="1">
      <alignment horizontal="center" vertical="center"/>
    </xf>
    <xf numFmtId="0" fontId="14" fillId="0" borderId="50" xfId="7" applyBorder="1" applyAlignment="1">
      <alignment vertical="center" wrapText="1"/>
    </xf>
    <xf numFmtId="0" fontId="14" fillId="0" borderId="0" xfId="7" applyBorder="1" applyAlignment="1">
      <alignment vertical="center"/>
    </xf>
    <xf numFmtId="0" fontId="14" fillId="0" borderId="0" xfId="7" applyBorder="1" applyAlignment="1">
      <alignment horizontal="center" vertical="center"/>
    </xf>
    <xf numFmtId="0" fontId="14" fillId="0" borderId="51" xfId="7" applyBorder="1" applyAlignment="1">
      <alignment horizontal="center" vertical="center"/>
    </xf>
    <xf numFmtId="0" fontId="14" fillId="0" borderId="51" xfId="7" applyBorder="1">
      <alignment vertical="center"/>
    </xf>
    <xf numFmtId="0" fontId="14" fillId="0" borderId="0" xfId="7" applyBorder="1">
      <alignment vertical="center"/>
    </xf>
    <xf numFmtId="0" fontId="49" fillId="0" borderId="0" xfId="7" applyFont="1" applyBorder="1" applyAlignment="1">
      <alignment horizontal="center" vertical="center" wrapText="1"/>
    </xf>
    <xf numFmtId="0" fontId="49" fillId="0" borderId="0" xfId="7" applyFont="1" applyBorder="1" applyAlignment="1">
      <alignment horizontal="center" vertical="center"/>
    </xf>
    <xf numFmtId="0" fontId="14" fillId="0" borderId="0" xfId="5" applyFont="1">
      <alignment vertical="center"/>
    </xf>
    <xf numFmtId="0" fontId="14" fillId="0" borderId="0" xfId="5" applyFont="1" applyAlignment="1">
      <alignment horizontal="center" vertical="center"/>
    </xf>
    <xf numFmtId="0" fontId="43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38" fillId="0" borderId="0" xfId="5" applyFont="1" applyAlignment="1">
      <alignment horizontal="right" vertical="center"/>
    </xf>
    <xf numFmtId="0" fontId="14" fillId="0" borderId="0" xfId="5" applyFont="1" applyAlignment="1">
      <alignment vertical="center"/>
    </xf>
    <xf numFmtId="0" fontId="14" fillId="0" borderId="164" xfId="5" applyFont="1" applyBorder="1" applyAlignment="1">
      <alignment vertical="center"/>
    </xf>
    <xf numFmtId="0" fontId="14" fillId="0" borderId="0" xfId="5" applyFont="1" applyBorder="1" applyAlignment="1">
      <alignment vertical="center"/>
    </xf>
    <xf numFmtId="0" fontId="14" fillId="0" borderId="0" xfId="5" applyFont="1" applyBorder="1" applyAlignment="1">
      <alignment horizontal="center" vertical="center"/>
    </xf>
    <xf numFmtId="9" fontId="51" fillId="0" borderId="0" xfId="5" applyNumberFormat="1" applyFont="1" applyBorder="1" applyAlignment="1">
      <alignment horizontal="center" vertical="center"/>
    </xf>
    <xf numFmtId="0" fontId="14" fillId="0" borderId="28" xfId="5" applyFont="1" applyBorder="1" applyAlignment="1">
      <alignment vertical="center"/>
    </xf>
    <xf numFmtId="0" fontId="52" fillId="3" borderId="0" xfId="5" applyFont="1" applyFill="1" applyBorder="1" applyAlignment="1">
      <alignment horizontal="center" vertical="center"/>
    </xf>
    <xf numFmtId="0" fontId="52" fillId="3" borderId="4" xfId="5" applyFont="1" applyFill="1" applyBorder="1" applyAlignment="1">
      <alignment horizontal="center" vertical="center"/>
    </xf>
    <xf numFmtId="0" fontId="14" fillId="0" borderId="22" xfId="5" applyFont="1" applyBorder="1" applyAlignment="1">
      <alignment vertical="center"/>
    </xf>
    <xf numFmtId="0" fontId="14" fillId="0" borderId="1" xfId="5" applyFont="1" applyBorder="1" applyAlignment="1">
      <alignment vertical="center"/>
    </xf>
    <xf numFmtId="0" fontId="14" fillId="0" borderId="1" xfId="5" applyFont="1" applyBorder="1" applyAlignment="1">
      <alignment horizontal="center" vertical="center"/>
    </xf>
    <xf numFmtId="0" fontId="52" fillId="3" borderId="1" xfId="5" applyFont="1" applyFill="1" applyBorder="1" applyAlignment="1">
      <alignment horizontal="center" vertical="center" wrapText="1"/>
    </xf>
    <xf numFmtId="0" fontId="52" fillId="3" borderId="21" xfId="5" applyFont="1" applyFill="1" applyBorder="1" applyAlignment="1">
      <alignment horizontal="center" vertical="center" wrapText="1"/>
    </xf>
    <xf numFmtId="9" fontId="52" fillId="3" borderId="4" xfId="5" applyNumberFormat="1" applyFont="1" applyFill="1" applyBorder="1" applyAlignment="1">
      <alignment horizontal="center" vertical="center"/>
    </xf>
    <xf numFmtId="0" fontId="53" fillId="0" borderId="0" xfId="5" applyFont="1" applyBorder="1" applyAlignment="1">
      <alignment horizontal="center" vertical="center"/>
    </xf>
    <xf numFmtId="0" fontId="23" fillId="0" borderId="0" xfId="2" applyBorder="1" applyAlignment="1" applyProtection="1">
      <alignment horizontal="center" vertical="center"/>
    </xf>
    <xf numFmtId="0" fontId="2" fillId="0" borderId="0" xfId="5">
      <alignment vertical="center"/>
    </xf>
    <xf numFmtId="0" fontId="55" fillId="0" borderId="0" xfId="5" applyFont="1">
      <alignment vertical="center"/>
    </xf>
    <xf numFmtId="0" fontId="2" fillId="0" borderId="0" xfId="5" applyAlignment="1">
      <alignment vertical="center"/>
    </xf>
    <xf numFmtId="0" fontId="57" fillId="0" borderId="0" xfId="5" applyFont="1" applyAlignment="1">
      <alignment horizontal="left" vertical="center"/>
    </xf>
    <xf numFmtId="0" fontId="27" fillId="3" borderId="4" xfId="5" applyFont="1" applyFill="1" applyBorder="1" applyAlignment="1">
      <alignment horizontal="center" vertical="center"/>
    </xf>
    <xf numFmtId="0" fontId="48" fillId="10" borderId="6" xfId="5" applyFont="1" applyFill="1" applyBorder="1" applyAlignment="1">
      <alignment horizontal="center" vertical="center"/>
    </xf>
    <xf numFmtId="0" fontId="48" fillId="10" borderId="4" xfId="5" applyFont="1" applyFill="1" applyBorder="1" applyAlignment="1">
      <alignment horizontal="center" vertical="center"/>
    </xf>
    <xf numFmtId="0" fontId="27" fillId="10" borderId="4" xfId="5" applyFont="1" applyFill="1" applyBorder="1" applyAlignment="1">
      <alignment horizontal="center" vertical="center"/>
    </xf>
    <xf numFmtId="0" fontId="2" fillId="0" borderId="0" xfId="5" applyAlignment="1">
      <alignment horizontal="center" vertical="center"/>
    </xf>
    <xf numFmtId="177" fontId="21" fillId="0" borderId="4" xfId="5" applyNumberFormat="1" applyFont="1" applyBorder="1" applyAlignment="1">
      <alignment horizontal="center" vertical="center"/>
    </xf>
    <xf numFmtId="177" fontId="2" fillId="0" borderId="4" xfId="5" applyNumberFormat="1" applyBorder="1" applyAlignment="1">
      <alignment horizontal="center" vertical="center"/>
    </xf>
    <xf numFmtId="177" fontId="21" fillId="3" borderId="4" xfId="5" applyNumberFormat="1" applyFont="1" applyFill="1" applyBorder="1" applyAlignment="1">
      <alignment horizontal="center" vertical="center"/>
    </xf>
    <xf numFmtId="177" fontId="21" fillId="3" borderId="13" xfId="5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48" xfId="1" applyNumberFormat="1" applyFont="1" applyFill="1" applyBorder="1" applyAlignment="1">
      <alignment horizontal="center" vertical="center"/>
    </xf>
    <xf numFmtId="0" fontId="5" fillId="0" borderId="47" xfId="1" applyNumberFormat="1" applyFont="1" applyFill="1" applyBorder="1" applyAlignment="1">
      <alignment horizontal="center" vertical="center"/>
    </xf>
    <xf numFmtId="0" fontId="5" fillId="0" borderId="45" xfId="1" applyNumberFormat="1" applyFont="1" applyFill="1" applyBorder="1" applyAlignment="1">
      <alignment horizontal="center" vertical="center"/>
    </xf>
    <xf numFmtId="0" fontId="5" fillId="0" borderId="44" xfId="1" applyNumberFormat="1" applyFont="1" applyFill="1" applyBorder="1" applyAlignment="1">
      <alignment horizontal="center" vertical="center"/>
    </xf>
    <xf numFmtId="0" fontId="5" fillId="0" borderId="48" xfId="1" applyFont="1" applyFill="1" applyBorder="1" applyAlignment="1">
      <alignment horizontal="center" vertical="center"/>
    </xf>
    <xf numFmtId="0" fontId="5" fillId="0" borderId="45" xfId="1" applyFont="1" applyFill="1" applyBorder="1" applyAlignment="1">
      <alignment horizontal="center" vertical="center"/>
    </xf>
    <xf numFmtId="176" fontId="29" fillId="0" borderId="0" xfId="1" applyNumberFormat="1" applyFont="1" applyAlignment="1">
      <alignment horizontal="center" vertical="center"/>
    </xf>
    <xf numFmtId="176" fontId="29" fillId="0" borderId="0" xfId="1" applyNumberFormat="1" applyFont="1">
      <alignment vertical="center"/>
    </xf>
    <xf numFmtId="0" fontId="12" fillId="2" borderId="27" xfId="1" applyFont="1" applyFill="1" applyBorder="1" applyAlignment="1">
      <alignment horizontal="center" vertical="center"/>
    </xf>
    <xf numFmtId="0" fontId="44" fillId="3" borderId="28" xfId="1" applyFont="1" applyFill="1" applyBorder="1" applyAlignment="1">
      <alignment horizontal="center" vertical="center" wrapText="1"/>
    </xf>
    <xf numFmtId="0" fontId="29" fillId="3" borderId="0" xfId="1" applyFont="1" applyFill="1" applyAlignment="1">
      <alignment horizontal="center" vertical="center"/>
    </xf>
    <xf numFmtId="0" fontId="29" fillId="3" borderId="0" xfId="1" applyNumberFormat="1" applyFont="1" applyFill="1" applyAlignment="1">
      <alignment horizontal="center" vertical="center"/>
    </xf>
    <xf numFmtId="0" fontId="59" fillId="0" borderId="0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/>
    </xf>
    <xf numFmtId="0" fontId="19" fillId="2" borderId="4" xfId="1" applyFont="1" applyFill="1" applyBorder="1" applyAlignment="1">
      <alignment horizontal="center" vertical="center"/>
    </xf>
    <xf numFmtId="0" fontId="19" fillId="4" borderId="4" xfId="1" applyFont="1" applyFill="1" applyBorder="1" applyAlignment="1">
      <alignment horizontal="center" vertical="center"/>
    </xf>
    <xf numFmtId="0" fontId="19" fillId="4" borderId="24" xfId="1" applyFont="1" applyFill="1" applyBorder="1" applyAlignment="1">
      <alignment horizontal="center" vertical="center"/>
    </xf>
    <xf numFmtId="0" fontId="19" fillId="4" borderId="26" xfId="1" applyFont="1" applyFill="1" applyBorder="1" applyAlignment="1">
      <alignment horizontal="center" vertical="center"/>
    </xf>
    <xf numFmtId="0" fontId="19" fillId="4" borderId="39" xfId="1" applyFont="1" applyFill="1" applyBorder="1" applyAlignment="1">
      <alignment horizontal="center" vertical="center"/>
    </xf>
    <xf numFmtId="176" fontId="18" fillId="0" borderId="46" xfId="1" applyNumberFormat="1" applyFont="1" applyFill="1" applyBorder="1" applyAlignment="1">
      <alignment horizontal="center" vertical="center"/>
    </xf>
    <xf numFmtId="176" fontId="18" fillId="0" borderId="41" xfId="1" applyNumberFormat="1" applyFont="1" applyFill="1" applyBorder="1" applyAlignment="1">
      <alignment horizontal="center" vertical="center"/>
    </xf>
    <xf numFmtId="0" fontId="18" fillId="0" borderId="41" xfId="1" applyFont="1" applyBorder="1" applyAlignment="1">
      <alignment horizontal="center" vertical="center"/>
    </xf>
    <xf numFmtId="0" fontId="5" fillId="4" borderId="163" xfId="1" applyFont="1" applyFill="1" applyBorder="1" applyAlignment="1">
      <alignment horizontal="center" vertical="center"/>
    </xf>
    <xf numFmtId="0" fontId="5" fillId="0" borderId="165" xfId="1" applyNumberFormat="1" applyFont="1" applyFill="1" applyBorder="1" applyAlignment="1">
      <alignment horizontal="center" vertical="center"/>
    </xf>
    <xf numFmtId="176" fontId="18" fillId="0" borderId="166" xfId="1" applyNumberFormat="1" applyFont="1" applyFill="1" applyBorder="1" applyAlignment="1">
      <alignment horizontal="center" vertical="center"/>
    </xf>
    <xf numFmtId="0" fontId="18" fillId="0" borderId="166" xfId="1" applyFont="1" applyBorder="1" applyAlignment="1">
      <alignment horizontal="center" vertical="center"/>
    </xf>
    <xf numFmtId="0" fontId="19" fillId="0" borderId="150" xfId="1" applyNumberFormat="1" applyFont="1" applyFill="1" applyBorder="1" applyAlignment="1">
      <alignment horizontal="center" vertical="center"/>
    </xf>
    <xf numFmtId="10" fontId="29" fillId="0" borderId="0" xfId="1" applyNumberFormat="1" applyFont="1">
      <alignment vertical="center"/>
    </xf>
    <xf numFmtId="10" fontId="59" fillId="0" borderId="0" xfId="1" applyNumberFormat="1" applyFont="1" applyFill="1" applyBorder="1" applyAlignment="1">
      <alignment horizontal="center" vertical="center"/>
    </xf>
    <xf numFmtId="0" fontId="59" fillId="5" borderId="0" xfId="1" applyFont="1" applyFill="1" applyBorder="1" applyAlignment="1">
      <alignment horizontal="center" vertical="center"/>
    </xf>
    <xf numFmtId="0" fontId="29" fillId="0" borderId="0" xfId="1" applyFont="1">
      <alignment vertical="center"/>
    </xf>
    <xf numFmtId="10" fontId="60" fillId="0" borderId="0" xfId="1" applyNumberFormat="1" applyFont="1" applyFill="1" applyBorder="1" applyAlignment="1">
      <alignment horizontal="center" vertical="center"/>
    </xf>
    <xf numFmtId="0" fontId="5" fillId="0" borderId="150" xfId="1" applyNumberFormat="1" applyFont="1" applyFill="1" applyBorder="1" applyAlignment="1">
      <alignment horizontal="center" vertical="center"/>
    </xf>
    <xf numFmtId="0" fontId="61" fillId="12" borderId="4" xfId="0" applyFont="1" applyFill="1" applyBorder="1" applyAlignment="1">
      <alignment horizontal="center" vertical="center"/>
    </xf>
    <xf numFmtId="0" fontId="43" fillId="2" borderId="156" xfId="7" applyFont="1" applyFill="1" applyBorder="1" applyAlignment="1">
      <alignment horizontal="center" vertical="center"/>
    </xf>
    <xf numFmtId="0" fontId="5" fillId="4" borderId="23" xfId="1" applyFont="1" applyFill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62" fillId="0" borderId="4" xfId="0" applyFont="1" applyBorder="1" applyAlignment="1">
      <alignment horizontal="center" vertical="center"/>
    </xf>
    <xf numFmtId="0" fontId="16" fillId="0" borderId="27" xfId="1" applyFont="1" applyBorder="1" applyAlignment="1">
      <alignment horizontal="center" vertical="center"/>
    </xf>
    <xf numFmtId="0" fontId="15" fillId="0" borderId="27" xfId="1" applyFont="1" applyBorder="1" applyAlignment="1">
      <alignment horizontal="center" vertical="center"/>
    </xf>
    <xf numFmtId="0" fontId="5" fillId="4" borderId="22" xfId="1" applyFont="1" applyFill="1" applyBorder="1" applyAlignment="1">
      <alignment horizontal="center" vertical="center"/>
    </xf>
    <xf numFmtId="0" fontId="5" fillId="4" borderId="6" xfId="1" applyFont="1" applyFill="1" applyBorder="1" applyAlignment="1">
      <alignment horizontal="center" vertical="center"/>
    </xf>
    <xf numFmtId="0" fontId="5" fillId="4" borderId="21" xfId="1" applyFont="1" applyFill="1" applyBorder="1" applyAlignment="1">
      <alignment horizontal="center" vertical="center"/>
    </xf>
    <xf numFmtId="0" fontId="19" fillId="4" borderId="20" xfId="1" applyFont="1" applyFill="1" applyBorder="1" applyAlignment="1">
      <alignment horizontal="center" vertical="center"/>
    </xf>
    <xf numFmtId="0" fontId="18" fillId="4" borderId="20" xfId="1" applyFont="1" applyFill="1" applyBorder="1" applyAlignment="1">
      <alignment horizontal="center" vertical="center"/>
    </xf>
    <xf numFmtId="0" fontId="5" fillId="4" borderId="19" xfId="1" applyFont="1" applyFill="1" applyBorder="1" applyAlignment="1">
      <alignment horizontal="center" vertical="center"/>
    </xf>
    <xf numFmtId="0" fontId="5" fillId="4" borderId="14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/>
    </xf>
    <xf numFmtId="0" fontId="11" fillId="4" borderId="4" xfId="1" applyFont="1" applyFill="1" applyBorder="1" applyAlignment="1">
      <alignment horizontal="center" vertical="center" wrapText="1"/>
    </xf>
    <xf numFmtId="0" fontId="12" fillId="4" borderId="27" xfId="1" applyFont="1" applyFill="1" applyBorder="1" applyAlignment="1">
      <alignment horizontal="center" vertical="center"/>
    </xf>
    <xf numFmtId="0" fontId="14" fillId="4" borderId="27" xfId="1" applyFont="1" applyFill="1" applyBorder="1" applyAlignment="1">
      <alignment horizontal="center" vertical="center" wrapText="1"/>
    </xf>
    <xf numFmtId="0" fontId="14" fillId="4" borderId="27" xfId="1" applyFont="1" applyFill="1" applyBorder="1" applyAlignment="1">
      <alignment horizontal="center" vertical="center"/>
    </xf>
    <xf numFmtId="0" fontId="14" fillId="4" borderId="7" xfId="1" applyFont="1" applyFill="1" applyBorder="1" applyAlignment="1">
      <alignment horizontal="center" vertical="center"/>
    </xf>
    <xf numFmtId="0" fontId="21" fillId="4" borderId="4" xfId="1" applyFont="1" applyFill="1" applyBorder="1" applyAlignment="1">
      <alignment horizontal="center" vertical="center"/>
    </xf>
    <xf numFmtId="0" fontId="12" fillId="4" borderId="5" xfId="1" applyFont="1" applyFill="1" applyBorder="1" applyAlignment="1">
      <alignment horizontal="center" vertical="center"/>
    </xf>
    <xf numFmtId="0" fontId="10" fillId="4" borderId="4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114" xfId="1" applyFont="1" applyFill="1" applyBorder="1" applyAlignment="1">
      <alignment horizontal="center" vertical="center"/>
    </xf>
    <xf numFmtId="0" fontId="14" fillId="2" borderId="38" xfId="1" applyFont="1" applyFill="1" applyBorder="1" applyAlignment="1">
      <alignment horizontal="center" vertical="center" wrapText="1"/>
    </xf>
    <xf numFmtId="0" fontId="14" fillId="2" borderId="38" xfId="1" applyFont="1" applyFill="1" applyBorder="1" applyAlignment="1">
      <alignment horizontal="center" vertical="center"/>
    </xf>
    <xf numFmtId="0" fontId="21" fillId="2" borderId="6" xfId="1" applyNumberFormat="1" applyFont="1" applyFill="1" applyBorder="1" applyAlignment="1">
      <alignment horizontal="center" vertical="center"/>
    </xf>
    <xf numFmtId="0" fontId="20" fillId="0" borderId="0" xfId="1" applyFont="1" applyFill="1" applyBorder="1" applyAlignment="1">
      <alignment horizontal="center" vertical="center"/>
    </xf>
    <xf numFmtId="0" fontId="28" fillId="0" borderId="4" xfId="1" applyFont="1" applyBorder="1" applyAlignment="1">
      <alignment vertical="center" wrapText="1"/>
    </xf>
    <xf numFmtId="0" fontId="8" fillId="0" borderId="4" xfId="1" applyFont="1" applyBorder="1" applyAlignment="1">
      <alignment horizontal="center" vertical="center"/>
    </xf>
    <xf numFmtId="0" fontId="59" fillId="0" borderId="8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21" fillId="2" borderId="6" xfId="1" applyFont="1" applyFill="1" applyBorder="1" applyAlignment="1">
      <alignment horizontal="center" vertical="center"/>
    </xf>
    <xf numFmtId="0" fontId="64" fillId="0" borderId="4" xfId="0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65" fillId="14" borderId="4" xfId="0" applyFont="1" applyFill="1" applyBorder="1" applyAlignment="1">
      <alignment horizontal="center" vertical="center"/>
    </xf>
    <xf numFmtId="0" fontId="63" fillId="14" borderId="4" xfId="0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1" fillId="0" borderId="131" xfId="1" applyFont="1" applyFill="1" applyBorder="1" applyAlignment="1">
      <alignment horizontal="center" vertical="center"/>
    </xf>
    <xf numFmtId="0" fontId="43" fillId="2" borderId="155" xfId="7" applyFont="1" applyFill="1" applyBorder="1" applyAlignment="1">
      <alignment horizontal="center" vertical="center" wrapText="1"/>
    </xf>
    <xf numFmtId="0" fontId="4" fillId="0" borderId="82" xfId="1" applyFill="1" applyBorder="1" applyAlignment="1">
      <alignment horizontal="center" vertical="center"/>
    </xf>
    <xf numFmtId="0" fontId="43" fillId="2" borderId="154" xfId="7" applyFont="1" applyFill="1" applyBorder="1" applyAlignment="1">
      <alignment horizontal="center" vertical="center" wrapText="1"/>
    </xf>
    <xf numFmtId="0" fontId="11" fillId="0" borderId="87" xfId="1" applyFont="1" applyBorder="1" applyAlignment="1">
      <alignment vertical="center"/>
    </xf>
    <xf numFmtId="0" fontId="14" fillId="4" borderId="152" xfId="7" applyFont="1" applyFill="1" applyBorder="1" applyAlignment="1">
      <alignment horizontal="center" vertical="center"/>
    </xf>
    <xf numFmtId="58" fontId="43" fillId="4" borderId="4" xfId="7" applyNumberFormat="1" applyFont="1" applyFill="1" applyBorder="1" applyAlignment="1">
      <alignment horizontal="center" vertical="center" wrapText="1"/>
    </xf>
    <xf numFmtId="0" fontId="43" fillId="4" borderId="153" xfId="7" applyFont="1" applyFill="1" applyBorder="1" applyAlignment="1">
      <alignment horizontal="center" vertical="center" wrapText="1"/>
    </xf>
    <xf numFmtId="0" fontId="4" fillId="0" borderId="82" xfId="1" applyNumberFormat="1" applyFill="1" applyBorder="1" applyAlignment="1">
      <alignment horizontal="center" vertical="center"/>
    </xf>
    <xf numFmtId="0" fontId="4" fillId="0" borderId="67" xfId="1" applyNumberFormat="1" applyFill="1" applyBorder="1" applyAlignment="1">
      <alignment vertical="center"/>
    </xf>
    <xf numFmtId="0" fontId="4" fillId="0" borderId="66" xfId="1" applyNumberFormat="1" applyFill="1" applyBorder="1" applyAlignment="1">
      <alignment vertical="center"/>
    </xf>
    <xf numFmtId="0" fontId="4" fillId="0" borderId="84" xfId="1" applyNumberFormat="1" applyFill="1" applyBorder="1" applyAlignment="1">
      <alignment horizontal="right" vertical="center"/>
    </xf>
    <xf numFmtId="0" fontId="4" fillId="0" borderId="106" xfId="1" applyNumberFormat="1" applyFill="1" applyBorder="1" applyAlignment="1">
      <alignment vertical="center"/>
    </xf>
    <xf numFmtId="0" fontId="4" fillId="0" borderId="84" xfId="1" applyNumberForma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8" fillId="0" borderId="4" xfId="5" applyFont="1" applyFill="1" applyBorder="1" applyAlignment="1">
      <alignment horizontal="center" vertical="center"/>
    </xf>
    <xf numFmtId="0" fontId="2" fillId="0" borderId="0" xfId="5" applyFill="1" applyAlignment="1">
      <alignment vertical="center"/>
    </xf>
    <xf numFmtId="0" fontId="2" fillId="0" borderId="0" xfId="5" applyFill="1">
      <alignment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14" fillId="2" borderId="22" xfId="1" applyFont="1" applyFill="1" applyBorder="1" applyAlignment="1">
      <alignment horizontal="center" vertical="center"/>
    </xf>
    <xf numFmtId="0" fontId="27" fillId="0" borderId="27" xfId="5" applyFont="1" applyFill="1" applyBorder="1" applyAlignment="1">
      <alignment horizontal="center" vertical="center"/>
    </xf>
    <xf numFmtId="0" fontId="48" fillId="3" borderId="4" xfId="5" applyNumberFormat="1" applyFont="1" applyFill="1" applyBorder="1" applyAlignment="1">
      <alignment horizontal="center" vertical="center"/>
    </xf>
    <xf numFmtId="0" fontId="21" fillId="3" borderId="4" xfId="5" applyNumberFormat="1" applyFont="1" applyFill="1" applyBorder="1" applyAlignment="1">
      <alignment horizontal="center" vertical="center"/>
    </xf>
    <xf numFmtId="0" fontId="48" fillId="0" borderId="4" xfId="5" applyNumberFormat="1" applyFont="1" applyFill="1" applyBorder="1" applyAlignment="1">
      <alignment horizontal="center" vertical="center"/>
    </xf>
    <xf numFmtId="0" fontId="48" fillId="0" borderId="22" xfId="5" applyFont="1" applyFill="1" applyBorder="1" applyAlignment="1">
      <alignment horizontal="center" vertical="center"/>
    </xf>
    <xf numFmtId="0" fontId="48" fillId="0" borderId="6" xfId="5" applyFont="1" applyFill="1" applyBorder="1" applyAlignment="1">
      <alignment horizontal="center" vertical="center"/>
    </xf>
    <xf numFmtId="0" fontId="67" fillId="0" borderId="6" xfId="5" applyFont="1" applyFill="1" applyBorder="1" applyAlignment="1">
      <alignment horizontal="center" vertical="center"/>
    </xf>
    <xf numFmtId="0" fontId="68" fillId="0" borderId="4" xfId="5" applyNumberFormat="1" applyFont="1" applyFill="1" applyBorder="1" applyAlignment="1">
      <alignment horizontal="center" vertical="center"/>
    </xf>
    <xf numFmtId="0" fontId="21" fillId="0" borderId="4" xfId="5" applyNumberFormat="1" applyFont="1" applyFill="1" applyBorder="1" applyAlignment="1">
      <alignment horizontal="center" vertical="center"/>
    </xf>
    <xf numFmtId="0" fontId="21" fillId="0" borderId="13" xfId="5" applyNumberFormat="1" applyFont="1" applyFill="1" applyBorder="1" applyAlignment="1">
      <alignment horizontal="center" vertical="center"/>
    </xf>
    <xf numFmtId="0" fontId="21" fillId="0" borderId="4" xfId="5" applyNumberFormat="1" applyFont="1" applyBorder="1" applyAlignment="1">
      <alignment horizontal="center" vertical="center"/>
    </xf>
    <xf numFmtId="0" fontId="4" fillId="0" borderId="4" xfId="5" applyNumberFormat="1" applyFont="1" applyBorder="1" applyAlignment="1">
      <alignment horizontal="center" vertical="center"/>
    </xf>
    <xf numFmtId="0" fontId="48" fillId="0" borderId="4" xfId="5" applyNumberFormat="1" applyFont="1" applyBorder="1" applyAlignment="1">
      <alignment horizontal="center" vertical="center"/>
    </xf>
    <xf numFmtId="177" fontId="2" fillId="0" borderId="4" xfId="5" applyNumberFormat="1" applyFont="1" applyFill="1" applyBorder="1" applyAlignment="1">
      <alignment horizontal="center" vertical="center"/>
    </xf>
    <xf numFmtId="177" fontId="2" fillId="0" borderId="4" xfId="5" applyNumberForma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19" fillId="2" borderId="169" xfId="1" applyFont="1" applyFill="1" applyBorder="1" applyAlignment="1">
      <alignment horizontal="center" vertical="center"/>
    </xf>
    <xf numFmtId="0" fontId="19" fillId="0" borderId="5" xfId="1" applyFont="1" applyBorder="1" applyAlignment="1">
      <alignment horizontal="center" vertical="center"/>
    </xf>
    <xf numFmtId="10" fontId="19" fillId="0" borderId="5" xfId="1" applyNumberFormat="1" applyFont="1" applyBorder="1" applyAlignment="1">
      <alignment horizontal="center" vertical="center"/>
    </xf>
    <xf numFmtId="0" fontId="69" fillId="0" borderId="4" xfId="1" applyFont="1" applyBorder="1" applyAlignment="1">
      <alignment horizontal="center" vertical="center"/>
    </xf>
    <xf numFmtId="10" fontId="69" fillId="0" borderId="4" xfId="1" applyNumberFormat="1" applyFont="1" applyBorder="1" applyAlignment="1">
      <alignment horizontal="center" vertical="center"/>
    </xf>
    <xf numFmtId="0" fontId="59" fillId="0" borderId="1" xfId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69" fillId="2" borderId="4" xfId="1" applyFont="1" applyFill="1" applyBorder="1" applyAlignment="1">
      <alignment horizontal="center" vertical="center"/>
    </xf>
    <xf numFmtId="10" fontId="59" fillId="0" borderId="1" xfId="1" applyNumberFormat="1" applyFont="1" applyFill="1" applyBorder="1" applyAlignment="1">
      <alignment horizontal="center" vertical="center"/>
    </xf>
    <xf numFmtId="0" fontId="29" fillId="0" borderId="1" xfId="1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178" fontId="0" fillId="0" borderId="4" xfId="0" applyNumberFormat="1" applyFill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0" fontId="14" fillId="0" borderId="4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center" vertical="center"/>
    </xf>
    <xf numFmtId="0" fontId="27" fillId="5" borderId="4" xfId="5" applyFont="1" applyFill="1" applyBorder="1" applyAlignment="1">
      <alignment horizontal="center" vertical="center"/>
    </xf>
    <xf numFmtId="10" fontId="21" fillId="5" borderId="4" xfId="5" applyNumberFormat="1" applyFont="1" applyFill="1" applyBorder="1" applyAlignment="1">
      <alignment horizontal="center" vertical="center"/>
    </xf>
    <xf numFmtId="0" fontId="71" fillId="5" borderId="4" xfId="5" applyFont="1" applyFill="1" applyBorder="1" applyAlignment="1">
      <alignment horizontal="center" vertical="center" wrapText="1"/>
    </xf>
    <xf numFmtId="0" fontId="68" fillId="2" borderId="149" xfId="1" applyFont="1" applyFill="1" applyBorder="1" applyAlignment="1">
      <alignment horizontal="center" vertical="center" wrapText="1"/>
    </xf>
    <xf numFmtId="0" fontId="71" fillId="9" borderId="4" xfId="1" applyFont="1" applyFill="1" applyBorder="1" applyAlignment="1">
      <alignment horizontal="center" vertical="center"/>
    </xf>
    <xf numFmtId="177" fontId="67" fillId="0" borderId="4" xfId="1" applyNumberFormat="1" applyFont="1" applyFill="1" applyBorder="1" applyAlignment="1">
      <alignment horizontal="center" vertical="center" wrapText="1"/>
    </xf>
    <xf numFmtId="0" fontId="72" fillId="0" borderId="4" xfId="1" applyFont="1" applyFill="1" applyBorder="1" applyAlignment="1">
      <alignment horizontal="center" vertical="center"/>
    </xf>
    <xf numFmtId="0" fontId="67" fillId="5" borderId="27" xfId="5" applyFont="1" applyFill="1" applyBorder="1" applyAlignment="1">
      <alignment horizontal="center" vertical="center"/>
    </xf>
    <xf numFmtId="10" fontId="69" fillId="5" borderId="4" xfId="5" applyNumberFormat="1" applyFont="1" applyFill="1" applyBorder="1" applyAlignment="1">
      <alignment horizontal="center" vertical="center"/>
    </xf>
    <xf numFmtId="10" fontId="48" fillId="5" borderId="4" xfId="5" applyNumberFormat="1" applyFont="1" applyFill="1" applyBorder="1" applyAlignment="1">
      <alignment horizontal="center" vertical="center"/>
    </xf>
    <xf numFmtId="0" fontId="2" fillId="5" borderId="0" xfId="5" applyFill="1" applyAlignment="1">
      <alignment vertical="center"/>
    </xf>
    <xf numFmtId="0" fontId="67" fillId="5" borderId="4" xfId="5" applyFont="1" applyFill="1" applyBorder="1" applyAlignment="1">
      <alignment horizontal="center" vertical="center"/>
    </xf>
    <xf numFmtId="0" fontId="47" fillId="10" borderId="4" xfId="5" applyFont="1" applyFill="1" applyBorder="1" applyAlignment="1">
      <alignment horizontal="center" vertical="center"/>
    </xf>
    <xf numFmtId="0" fontId="47" fillId="10" borderId="6" xfId="5" applyFont="1" applyFill="1" applyBorder="1" applyAlignment="1">
      <alignment horizontal="center" vertical="center"/>
    </xf>
    <xf numFmtId="0" fontId="58" fillId="0" borderId="0" xfId="5" applyFont="1" applyBorder="1" applyAlignment="1">
      <alignment horizontal="center" vertical="center"/>
    </xf>
    <xf numFmtId="0" fontId="27" fillId="0" borderId="4" xfId="5" applyFont="1" applyFill="1" applyBorder="1" applyAlignment="1">
      <alignment horizontal="center" vertical="center"/>
    </xf>
    <xf numFmtId="10" fontId="21" fillId="5" borderId="13" xfId="5" applyNumberFormat="1" applyFont="1" applyFill="1" applyBorder="1" applyAlignment="1">
      <alignment horizontal="center" vertical="center"/>
    </xf>
    <xf numFmtId="10" fontId="69" fillId="5" borderId="13" xfId="5" applyNumberFormat="1" applyFont="1" applyFill="1" applyBorder="1" applyAlignment="1">
      <alignment horizontal="center" vertical="center"/>
    </xf>
    <xf numFmtId="0" fontId="27" fillId="5" borderId="6" xfId="5" applyFont="1" applyFill="1" applyBorder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0" fontId="71" fillId="0" borderId="4" xfId="0" applyFont="1" applyFill="1" applyBorder="1" applyAlignment="1">
      <alignment horizontal="left" vertical="center"/>
    </xf>
    <xf numFmtId="178" fontId="71" fillId="0" borderId="4" xfId="0" applyNumberFormat="1" applyFont="1" applyFill="1" applyBorder="1" applyAlignment="1">
      <alignment horizontal="center" vertical="center"/>
    </xf>
    <xf numFmtId="0" fontId="71" fillId="0" borderId="4" xfId="0" applyFont="1" applyBorder="1" applyAlignment="1">
      <alignment horizontal="left" vertical="center"/>
    </xf>
    <xf numFmtId="0" fontId="71" fillId="5" borderId="4" xfId="0" applyFont="1" applyFill="1" applyBorder="1" applyAlignment="1">
      <alignment horizontal="left" vertical="center"/>
    </xf>
    <xf numFmtId="178" fontId="71" fillId="5" borderId="4" xfId="0" applyNumberFormat="1" applyFont="1" applyFill="1" applyBorder="1" applyAlignment="1">
      <alignment horizontal="center" vertical="center"/>
    </xf>
    <xf numFmtId="0" fontId="71" fillId="5" borderId="4" xfId="0" applyFont="1" applyFill="1" applyBorder="1" applyAlignment="1">
      <alignment horizontal="center" vertical="center"/>
    </xf>
    <xf numFmtId="10" fontId="71" fillId="5" borderId="4" xfId="0" applyNumberFormat="1" applyFont="1" applyFill="1" applyBorder="1" applyAlignment="1">
      <alignment horizontal="center" vertical="center"/>
    </xf>
    <xf numFmtId="0" fontId="0" fillId="0" borderId="0" xfId="5" applyFont="1">
      <alignment vertical="center"/>
    </xf>
    <xf numFmtId="10" fontId="4" fillId="0" borderId="148" xfId="1" applyNumberFormat="1" applyFill="1" applyBorder="1" applyAlignment="1">
      <alignment horizontal="center" vertical="center"/>
    </xf>
    <xf numFmtId="10" fontId="69" fillId="0" borderId="148" xfId="1" applyNumberFormat="1" applyFont="1" applyFill="1" applyBorder="1" applyAlignment="1">
      <alignment horizontal="center" vertical="center"/>
    </xf>
    <xf numFmtId="10" fontId="8" fillId="0" borderId="56" xfId="1" applyNumberFormat="1" applyFont="1" applyFill="1" applyBorder="1" applyAlignment="1">
      <alignment horizontal="center" vertical="center"/>
    </xf>
    <xf numFmtId="10" fontId="19" fillId="0" borderId="10" xfId="1" applyNumberFormat="1" applyFont="1" applyFill="1" applyBorder="1" applyAlignment="1">
      <alignment horizontal="center" vertical="center"/>
    </xf>
    <xf numFmtId="10" fontId="19" fillId="0" borderId="10" xfId="1" applyNumberFormat="1" applyFont="1" applyBorder="1" applyAlignment="1">
      <alignment horizontal="center" vertical="center"/>
    </xf>
    <xf numFmtId="10" fontId="22" fillId="0" borderId="10" xfId="1" applyNumberFormat="1" applyFont="1" applyBorder="1" applyAlignment="1">
      <alignment horizontal="center" vertical="center"/>
    </xf>
    <xf numFmtId="10" fontId="18" fillId="0" borderId="9" xfId="1" applyNumberFormat="1" applyFont="1" applyBorder="1" applyAlignment="1">
      <alignment horizontal="center" vertical="center"/>
    </xf>
    <xf numFmtId="10" fontId="19" fillId="0" borderId="43" xfId="1" applyNumberFormat="1" applyFont="1" applyFill="1" applyBorder="1" applyAlignment="1">
      <alignment horizontal="center" vertical="center"/>
    </xf>
    <xf numFmtId="10" fontId="19" fillId="0" borderId="42" xfId="1" applyNumberFormat="1" applyFont="1" applyFill="1" applyBorder="1" applyAlignment="1">
      <alignment horizontal="center" vertical="center"/>
    </xf>
    <xf numFmtId="10" fontId="18" fillId="0" borderId="40" xfId="1" applyNumberFormat="1" applyFont="1" applyFill="1" applyBorder="1" applyAlignment="1">
      <alignment horizontal="center" vertical="center"/>
    </xf>
    <xf numFmtId="10" fontId="5" fillId="2" borderId="4" xfId="1" applyNumberFormat="1" applyFont="1" applyFill="1" applyBorder="1" applyAlignment="1">
      <alignment horizontal="center" vertical="center"/>
    </xf>
    <xf numFmtId="10" fontId="19" fillId="2" borderId="4" xfId="1" applyNumberFormat="1" applyFont="1" applyFill="1" applyBorder="1" applyAlignment="1">
      <alignment horizontal="center" vertical="center"/>
    </xf>
    <xf numFmtId="10" fontId="5" fillId="4" borderId="4" xfId="1" applyNumberFormat="1" applyFont="1" applyFill="1" applyBorder="1" applyAlignment="1">
      <alignment horizontal="center" vertical="center"/>
    </xf>
    <xf numFmtId="10" fontId="5" fillId="4" borderId="13" xfId="1" applyNumberFormat="1" applyFont="1" applyFill="1" applyBorder="1" applyAlignment="1">
      <alignment horizontal="center" vertical="center"/>
    </xf>
    <xf numFmtId="10" fontId="19" fillId="4" borderId="39" xfId="1" applyNumberFormat="1" applyFont="1" applyFill="1" applyBorder="1" applyAlignment="1">
      <alignment horizontal="center" vertical="center"/>
    </xf>
    <xf numFmtId="10" fontId="18" fillId="0" borderId="40" xfId="1" applyNumberFormat="1" applyFont="1" applyBorder="1" applyAlignment="1">
      <alignment horizontal="center" vertical="center"/>
    </xf>
    <xf numFmtId="10" fontId="19" fillId="0" borderId="4" xfId="1" applyNumberFormat="1" applyFont="1" applyFill="1" applyBorder="1" applyAlignment="1">
      <alignment horizontal="center" vertical="center"/>
    </xf>
    <xf numFmtId="10" fontId="18" fillId="0" borderId="4" xfId="1" applyNumberFormat="1" applyFont="1" applyFill="1" applyBorder="1" applyAlignment="1">
      <alignment horizontal="center" vertical="center"/>
    </xf>
    <xf numFmtId="10" fontId="18" fillId="0" borderId="4" xfId="1" applyNumberFormat="1" applyFont="1" applyBorder="1" applyAlignment="1">
      <alignment horizontal="center" vertical="center"/>
    </xf>
    <xf numFmtId="10" fontId="4" fillId="0" borderId="0" xfId="1" applyNumberFormat="1" applyFill="1">
      <alignment vertical="center"/>
    </xf>
    <xf numFmtId="10" fontId="4" fillId="0" borderId="0" xfId="1" applyNumberFormat="1" applyFill="1" applyAlignment="1">
      <alignment horizontal="center" vertical="center"/>
    </xf>
    <xf numFmtId="10" fontId="5" fillId="0" borderId="71" xfId="1" applyNumberFormat="1" applyFont="1" applyFill="1" applyBorder="1" applyAlignment="1">
      <alignment horizontal="center" vertical="center"/>
    </xf>
    <xf numFmtId="10" fontId="5" fillId="0" borderId="70" xfId="1" applyNumberFormat="1" applyFont="1" applyFill="1" applyBorder="1" applyAlignment="1">
      <alignment horizontal="center" vertical="center"/>
    </xf>
    <xf numFmtId="10" fontId="5" fillId="0" borderId="72" xfId="1" applyNumberFormat="1" applyFont="1" applyFill="1" applyBorder="1" applyAlignment="1">
      <alignment horizontal="center" vertical="center"/>
    </xf>
    <xf numFmtId="10" fontId="5" fillId="0" borderId="65" xfId="1" applyNumberFormat="1" applyFont="1" applyFill="1" applyBorder="1" applyAlignment="1">
      <alignment horizontal="center" vertical="center"/>
    </xf>
    <xf numFmtId="10" fontId="5" fillId="0" borderId="64" xfId="1" applyNumberFormat="1" applyFont="1" applyFill="1" applyBorder="1" applyAlignment="1">
      <alignment horizontal="center" vertical="center"/>
    </xf>
    <xf numFmtId="10" fontId="5" fillId="0" borderId="66" xfId="1" applyNumberFormat="1" applyFont="1" applyFill="1" applyBorder="1" applyAlignment="1">
      <alignment horizontal="center" vertical="center"/>
    </xf>
    <xf numFmtId="10" fontId="19" fillId="0" borderId="59" xfId="1" applyNumberFormat="1" applyFont="1" applyFill="1" applyBorder="1" applyAlignment="1">
      <alignment horizontal="center" vertical="center"/>
    </xf>
    <xf numFmtId="10" fontId="19" fillId="0" borderId="58" xfId="1" applyNumberFormat="1" applyFont="1" applyFill="1" applyBorder="1" applyAlignment="1">
      <alignment horizontal="center" vertical="center"/>
    </xf>
    <xf numFmtId="10" fontId="19" fillId="0" borderId="60" xfId="1" applyNumberFormat="1" applyFont="1" applyFill="1" applyBorder="1" applyAlignment="1">
      <alignment horizontal="center" vertical="center"/>
    </xf>
    <xf numFmtId="10" fontId="20" fillId="0" borderId="0" xfId="1" applyNumberFormat="1" applyFont="1" applyFill="1" applyBorder="1" applyAlignment="1">
      <alignment horizontal="center" vertical="center"/>
    </xf>
    <xf numFmtId="10" fontId="4" fillId="0" borderId="50" xfId="1" applyNumberFormat="1" applyFill="1" applyBorder="1" applyAlignment="1">
      <alignment horizontal="center" vertical="center"/>
    </xf>
    <xf numFmtId="10" fontId="71" fillId="5" borderId="4" xfId="5" applyNumberFormat="1" applyFont="1" applyFill="1" applyBorder="1" applyAlignment="1">
      <alignment horizontal="center" vertical="center"/>
    </xf>
    <xf numFmtId="10" fontId="71" fillId="5" borderId="4" xfId="5" applyNumberFormat="1" applyFont="1" applyFill="1" applyBorder="1" applyAlignment="1">
      <alignment horizontal="center" vertical="center" wrapText="1"/>
    </xf>
    <xf numFmtId="0" fontId="4" fillId="0" borderId="13" xfId="5" applyNumberFormat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10" fontId="48" fillId="5" borderId="6" xfId="5" applyNumberFormat="1" applyFont="1" applyFill="1" applyBorder="1" applyAlignment="1">
      <alignment horizontal="center" vertical="center"/>
    </xf>
    <xf numFmtId="0" fontId="21" fillId="5" borderId="4" xfId="5" applyNumberFormat="1" applyFont="1" applyFill="1" applyBorder="1" applyAlignment="1">
      <alignment horizontal="center" vertical="center"/>
    </xf>
    <xf numFmtId="0" fontId="11" fillId="0" borderId="84" xfId="1" applyFont="1" applyBorder="1" applyAlignment="1">
      <alignment vertical="center"/>
    </xf>
    <xf numFmtId="10" fontId="0" fillId="0" borderId="4" xfId="0" applyNumberFormat="1" applyBorder="1" applyAlignment="1">
      <alignment horizontal="center" vertical="center"/>
    </xf>
    <xf numFmtId="10" fontId="52" fillId="3" borderId="4" xfId="5" applyNumberFormat="1" applyFont="1" applyFill="1" applyBorder="1" applyAlignment="1">
      <alignment horizontal="center" vertical="center"/>
    </xf>
    <xf numFmtId="0" fontId="14" fillId="5" borderId="4" xfId="5" applyFont="1" applyFill="1" applyBorder="1" applyAlignment="1">
      <alignment horizontal="center" vertical="center" wrapText="1"/>
    </xf>
    <xf numFmtId="0" fontId="14" fillId="5" borderId="4" xfId="5" applyFont="1" applyFill="1" applyBorder="1" applyAlignment="1">
      <alignment horizontal="left" vertical="center" wrapText="1"/>
    </xf>
    <xf numFmtId="0" fontId="14" fillId="5" borderId="4" xfId="5" applyFont="1" applyFill="1" applyBorder="1" applyAlignment="1">
      <alignment horizontal="center" vertical="center" wrapText="1"/>
    </xf>
    <xf numFmtId="0" fontId="14" fillId="5" borderId="4" xfId="5" applyNumberFormat="1" applyFont="1" applyFill="1" applyBorder="1" applyAlignment="1">
      <alignment horizontal="center" vertical="center"/>
    </xf>
    <xf numFmtId="10" fontId="14" fillId="5" borderId="4" xfId="5" applyNumberFormat="1" applyFont="1" applyFill="1" applyBorder="1" applyAlignment="1">
      <alignment horizontal="center" vertical="center"/>
    </xf>
    <xf numFmtId="0" fontId="71" fillId="0" borderId="4" xfId="5" applyFont="1" applyFill="1" applyBorder="1" applyAlignment="1">
      <alignment horizontal="center" vertical="center" wrapText="1"/>
    </xf>
    <xf numFmtId="0" fontId="14" fillId="3" borderId="4" xfId="5" applyNumberFormat="1" applyFont="1" applyFill="1" applyBorder="1" applyAlignment="1">
      <alignment horizontal="center" vertical="center"/>
    </xf>
    <xf numFmtId="0" fontId="14" fillId="3" borderId="4" xfId="5" applyFont="1" applyFill="1" applyBorder="1" applyAlignment="1">
      <alignment horizontal="center" vertical="center"/>
    </xf>
    <xf numFmtId="10" fontId="14" fillId="3" borderId="4" xfId="5" applyNumberFormat="1" applyFont="1" applyFill="1" applyBorder="1" applyAlignment="1">
      <alignment horizontal="center" vertical="center"/>
    </xf>
    <xf numFmtId="10" fontId="14" fillId="0" borderId="28" xfId="5" applyNumberFormat="1" applyFont="1" applyBorder="1" applyAlignment="1">
      <alignment vertical="center"/>
    </xf>
    <xf numFmtId="0" fontId="4" fillId="0" borderId="4" xfId="5" applyNumberFormat="1" applyFont="1" applyFill="1" applyBorder="1" applyAlignment="1">
      <alignment horizontal="center" vertical="center"/>
    </xf>
    <xf numFmtId="10" fontId="14" fillId="0" borderId="4" xfId="5" applyNumberFormat="1" applyFont="1" applyBorder="1" applyAlignment="1">
      <alignment horizontal="center" vertical="center" wrapText="1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2" fillId="0" borderId="4" xfId="5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7" fillId="15" borderId="4" xfId="5" applyFont="1" applyFill="1" applyBorder="1" applyAlignment="1">
      <alignment horizontal="center" vertical="center"/>
    </xf>
    <xf numFmtId="58" fontId="43" fillId="16" borderId="4" xfId="7" applyNumberFormat="1" applyFont="1" applyFill="1" applyBorder="1" applyAlignment="1">
      <alignment horizontal="center" vertical="center" wrapText="1"/>
    </xf>
    <xf numFmtId="0" fontId="43" fillId="16" borderId="153" xfId="7" applyFont="1" applyFill="1" applyBorder="1" applyAlignment="1">
      <alignment horizontal="center" vertical="center" wrapText="1"/>
    </xf>
    <xf numFmtId="58" fontId="43" fillId="17" borderId="4" xfId="7" applyNumberFormat="1" applyFont="1" applyFill="1" applyBorder="1" applyAlignment="1">
      <alignment horizontal="center" vertical="center" wrapText="1"/>
    </xf>
    <xf numFmtId="0" fontId="43" fillId="17" borderId="153" xfId="7" applyFont="1" applyFill="1" applyBorder="1" applyAlignment="1">
      <alignment horizontal="center" vertical="center" wrapText="1"/>
    </xf>
    <xf numFmtId="0" fontId="72" fillId="15" borderId="4" xfId="0" applyFont="1" applyFill="1" applyBorder="1" applyAlignment="1">
      <alignment horizontal="center" vertical="center"/>
    </xf>
    <xf numFmtId="0" fontId="71" fillId="0" borderId="4" xfId="0" applyFont="1" applyBorder="1" applyAlignment="1">
      <alignment horizontal="center" vertical="center"/>
    </xf>
    <xf numFmtId="10" fontId="71" fillId="0" borderId="4" xfId="0" applyNumberFormat="1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10" fontId="22" fillId="0" borderId="43" xfId="1" applyNumberFormat="1" applyFont="1" applyFill="1" applyBorder="1" applyAlignment="1">
      <alignment horizontal="center" vertical="center"/>
    </xf>
    <xf numFmtId="10" fontId="22" fillId="0" borderId="42" xfId="1" applyNumberFormat="1" applyFont="1" applyFill="1" applyBorder="1" applyAlignment="1">
      <alignment horizontal="center" vertical="center"/>
    </xf>
    <xf numFmtId="10" fontId="22" fillId="0" borderId="4" xfId="1" applyNumberFormat="1" applyFont="1" applyBorder="1" applyAlignment="1">
      <alignment horizontal="center" vertical="center"/>
    </xf>
    <xf numFmtId="0" fontId="4" fillId="0" borderId="4" xfId="1" applyBorder="1" applyAlignment="1">
      <alignment horizontal="center" vertical="center" wrapText="1"/>
    </xf>
    <xf numFmtId="58" fontId="4" fillId="0" borderId="4" xfId="1" applyNumberForma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1" fillId="0" borderId="130" xfId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4" borderId="4" xfId="0" applyFont="1" applyFill="1" applyBorder="1" applyAlignment="1">
      <alignment horizontal="center" vertical="center"/>
    </xf>
    <xf numFmtId="0" fontId="72" fillId="4" borderId="4" xfId="0" applyFont="1" applyFill="1" applyBorder="1" applyAlignment="1">
      <alignment horizontal="center" vertical="center"/>
    </xf>
    <xf numFmtId="0" fontId="27" fillId="4" borderId="4" xfId="5" applyFont="1" applyFill="1" applyBorder="1" applyAlignment="1">
      <alignment horizontal="center" vertical="center"/>
    </xf>
    <xf numFmtId="0" fontId="78" fillId="0" borderId="1" xfId="0" applyFont="1" applyFill="1" applyBorder="1">
      <alignment vertical="center"/>
    </xf>
    <xf numFmtId="0" fontId="79" fillId="0" borderId="1" xfId="5" applyFont="1" applyFill="1" applyBorder="1" applyAlignment="1">
      <alignment horizontal="center" vertical="center"/>
    </xf>
    <xf numFmtId="0" fontId="78" fillId="0" borderId="0" xfId="0" applyFont="1">
      <alignment vertical="center"/>
    </xf>
    <xf numFmtId="0" fontId="59" fillId="0" borderId="0" xfId="5" applyFont="1" applyFill="1" applyBorder="1" applyAlignment="1">
      <alignment horizontal="center" vertical="center"/>
    </xf>
    <xf numFmtId="10" fontId="6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0" fillId="0" borderId="0" xfId="0" applyBorder="1" applyAlignment="1">
      <alignment vertical="center"/>
    </xf>
    <xf numFmtId="0" fontId="38" fillId="0" borderId="0" xfId="5" applyFont="1" applyAlignment="1">
      <alignment vertical="center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23" fillId="0" borderId="0" xfId="2" applyFill="1" applyAlignment="1" applyProtection="1">
      <alignment vertical="center"/>
    </xf>
    <xf numFmtId="0" fontId="11" fillId="0" borderId="96" xfId="1" applyFont="1" applyFill="1" applyBorder="1" applyAlignment="1">
      <alignment vertical="center"/>
    </xf>
    <xf numFmtId="0" fontId="5" fillId="0" borderId="101" xfId="1" applyFont="1" applyFill="1" applyBorder="1" applyAlignment="1">
      <alignment horizontal="center" vertical="center"/>
    </xf>
    <xf numFmtId="0" fontId="11" fillId="0" borderId="123" xfId="1" applyFont="1" applyFill="1" applyBorder="1" applyAlignment="1">
      <alignment horizontal="center" vertical="center"/>
    </xf>
    <xf numFmtId="0" fontId="11" fillId="0" borderId="129" xfId="1" applyFont="1" applyFill="1" applyBorder="1" applyAlignment="1">
      <alignment horizontal="center" vertical="center"/>
    </xf>
    <xf numFmtId="0" fontId="11" fillId="0" borderId="102" xfId="1" applyFont="1" applyFill="1" applyBorder="1" applyAlignment="1">
      <alignment horizontal="center" vertical="center" wrapText="1"/>
    </xf>
    <xf numFmtId="0" fontId="5" fillId="0" borderId="102" xfId="1" applyFont="1" applyFill="1" applyBorder="1" applyAlignment="1">
      <alignment horizontal="center" vertical="center" wrapText="1"/>
    </xf>
    <xf numFmtId="49" fontId="5" fillId="0" borderId="114" xfId="1" applyNumberFormat="1" applyFont="1" applyFill="1" applyBorder="1" applyAlignment="1">
      <alignment horizontal="center" vertical="center"/>
    </xf>
    <xf numFmtId="0" fontId="13" fillId="3" borderId="0" xfId="1" applyFont="1" applyFill="1" applyAlignment="1">
      <alignment horizontal="center" vertical="center"/>
    </xf>
    <xf numFmtId="0" fontId="13" fillId="3" borderId="0" xfId="1" applyNumberFormat="1" applyFont="1" applyFill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178" fontId="0" fillId="0" borderId="4" xfId="0" applyNumberFormat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2" fillId="2" borderId="27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19" fillId="0" borderId="175" xfId="1" applyFont="1" applyBorder="1" applyAlignment="1">
      <alignment horizontal="center" vertical="center"/>
    </xf>
    <xf numFmtId="0" fontId="19" fillId="0" borderId="176" xfId="1" applyFont="1" applyBorder="1" applyAlignment="1">
      <alignment horizontal="center" vertical="center"/>
    </xf>
    <xf numFmtId="10" fontId="19" fillId="0" borderId="26" xfId="1" applyNumberFormat="1" applyFont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5" fillId="0" borderId="135" xfId="1" applyFont="1" applyFill="1" applyBorder="1" applyAlignment="1">
      <alignment horizontal="center" vertical="center"/>
    </xf>
    <xf numFmtId="0" fontId="10" fillId="4" borderId="48" xfId="1" applyFont="1" applyFill="1" applyBorder="1" applyAlignment="1">
      <alignment horizontal="center" vertical="center"/>
    </xf>
    <xf numFmtId="58" fontId="9" fillId="0" borderId="45" xfId="1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4" fillId="5" borderId="4" xfId="0" applyNumberFormat="1" applyFont="1" applyFill="1" applyBorder="1" applyAlignment="1">
      <alignment horizontal="center" vertical="center"/>
    </xf>
    <xf numFmtId="178" fontId="14" fillId="5" borderId="4" xfId="0" applyNumberFormat="1" applyFont="1" applyFill="1" applyBorder="1" applyAlignment="1">
      <alignment horizontal="center" vertical="center"/>
    </xf>
    <xf numFmtId="10" fontId="8" fillId="0" borderId="0" xfId="1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33" fillId="0" borderId="0" xfId="1" applyFont="1" applyFill="1" applyBorder="1" applyAlignment="1">
      <alignment horizontal="center" vertical="center"/>
    </xf>
    <xf numFmtId="10" fontId="69" fillId="0" borderId="0" xfId="1" applyNumberFormat="1" applyFont="1" applyFill="1" applyBorder="1" applyAlignment="1">
      <alignment horizontal="center" vertical="center"/>
    </xf>
    <xf numFmtId="10" fontId="31" fillId="0" borderId="66" xfId="1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66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18" borderId="152" xfId="7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4" xfId="1" applyFill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12" fillId="2" borderId="27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71" fillId="0" borderId="4" xfId="0" applyNumberFormat="1" applyFont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10" fontId="31" fillId="0" borderId="65" xfId="1" applyNumberFormat="1" applyFont="1" applyFill="1" applyBorder="1" applyAlignment="1">
      <alignment horizontal="center" vertical="center"/>
    </xf>
    <xf numFmtId="10" fontId="31" fillId="0" borderId="64" xfId="1" applyNumberFormat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11" fillId="0" borderId="124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62" fillId="0" borderId="27" xfId="0" applyFont="1" applyBorder="1" applyAlignment="1">
      <alignment horizontal="center" vertical="center"/>
    </xf>
    <xf numFmtId="0" fontId="34" fillId="8" borderId="151" xfId="1" applyNumberFormat="1" applyFont="1" applyFill="1" applyBorder="1" applyAlignment="1" applyProtection="1">
      <alignment horizontal="center"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11" fillId="0" borderId="127" xfId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0" fillId="2" borderId="6" xfId="1" applyFont="1" applyFill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0" xfId="1" applyNumberFormat="1" applyAlignment="1">
      <alignment horizontal="center" vertical="center"/>
    </xf>
    <xf numFmtId="0" fontId="22" fillId="0" borderId="44" xfId="1" applyNumberFormat="1" applyFont="1" applyFill="1" applyBorder="1" applyAlignment="1">
      <alignment horizontal="center" vertical="center"/>
    </xf>
    <xf numFmtId="10" fontId="22" fillId="0" borderId="13" xfId="1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10" fontId="0" fillId="0" borderId="4" xfId="0" applyNumberFormat="1" applyFont="1" applyFill="1" applyBorder="1" applyAlignment="1">
      <alignment horizontal="center" vertical="center"/>
    </xf>
    <xf numFmtId="10" fontId="0" fillId="0" borderId="4" xfId="0" applyNumberFormat="1" applyFont="1" applyBorder="1" applyAlignment="1">
      <alignment horizontal="center" vertical="center"/>
    </xf>
    <xf numFmtId="10" fontId="69" fillId="0" borderId="56" xfId="1" applyNumberFormat="1" applyFont="1" applyFill="1" applyBorder="1" applyAlignment="1">
      <alignment horizontal="center" vertical="center"/>
    </xf>
    <xf numFmtId="0" fontId="10" fillId="4" borderId="25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58" fontId="9" fillId="0" borderId="44" xfId="1" applyNumberFormat="1" applyFont="1" applyFill="1" applyBorder="1" applyAlignment="1">
      <alignment horizontal="center" vertical="center"/>
    </xf>
    <xf numFmtId="10" fontId="17" fillId="0" borderId="0" xfId="1" applyNumberFormat="1" applyFont="1" applyFill="1" applyBorder="1" applyAlignment="1">
      <alignment horizontal="center" vertical="center"/>
    </xf>
    <xf numFmtId="10" fontId="82" fillId="0" borderId="0" xfId="1" applyNumberFormat="1" applyFont="1" applyFill="1" applyBorder="1" applyAlignment="1">
      <alignment horizontal="center" vertical="center"/>
    </xf>
    <xf numFmtId="0" fontId="83" fillId="0" borderId="8" xfId="1" applyFont="1" applyFill="1" applyBorder="1" applyAlignment="1">
      <alignment horizontal="center" vertical="center"/>
    </xf>
    <xf numFmtId="10" fontId="29" fillId="0" borderId="0" xfId="1" applyNumberFormat="1" applyFont="1" applyFill="1">
      <alignment vertical="center"/>
    </xf>
    <xf numFmtId="0" fontId="0" fillId="0" borderId="4" xfId="0" applyBorder="1" applyAlignment="1">
      <alignment horizontal="center" vertical="center"/>
    </xf>
    <xf numFmtId="10" fontId="8" fillId="6" borderId="181" xfId="1" applyNumberFormat="1" applyFont="1" applyFill="1" applyBorder="1" applyAlignment="1">
      <alignment horizontal="center" vertical="center" wrapText="1"/>
    </xf>
    <xf numFmtId="0" fontId="8" fillId="6" borderId="182" xfId="1" applyFont="1" applyFill="1" applyBorder="1" applyAlignment="1">
      <alignment horizontal="center" vertical="center" wrapText="1"/>
    </xf>
    <xf numFmtId="0" fontId="4" fillId="0" borderId="72" xfId="1" applyFont="1" applyFill="1" applyBorder="1" applyAlignment="1">
      <alignment horizontal="center" vertical="center"/>
    </xf>
    <xf numFmtId="0" fontId="4" fillId="0" borderId="66" xfId="1" applyFont="1" applyFill="1" applyBorder="1" applyAlignment="1">
      <alignment horizontal="center" vertical="center"/>
    </xf>
    <xf numFmtId="0" fontId="4" fillId="0" borderId="183" xfId="1" applyFont="1" applyFill="1" applyBorder="1" applyAlignment="1">
      <alignment horizontal="center" vertical="center"/>
    </xf>
    <xf numFmtId="0" fontId="4" fillId="0" borderId="106" xfId="1" applyFont="1" applyFill="1" applyBorder="1" applyAlignment="1">
      <alignment horizontal="center" vertical="center"/>
    </xf>
    <xf numFmtId="0" fontId="8" fillId="0" borderId="72" xfId="1" applyFont="1" applyFill="1" applyBorder="1" applyAlignment="1">
      <alignment horizontal="center" vertical="center"/>
    </xf>
    <xf numFmtId="0" fontId="8" fillId="0" borderId="66" xfId="1" applyFont="1" applyFill="1" applyBorder="1" applyAlignment="1">
      <alignment horizontal="center" vertical="center"/>
    </xf>
    <xf numFmtId="0" fontId="28" fillId="0" borderId="53" xfId="1" applyFont="1" applyFill="1" applyBorder="1" applyAlignment="1">
      <alignment horizontal="center" vertical="center"/>
    </xf>
    <xf numFmtId="0" fontId="20" fillId="0" borderId="53" xfId="1" applyFont="1" applyFill="1" applyBorder="1" applyAlignment="1">
      <alignment horizontal="center" vertical="center"/>
    </xf>
    <xf numFmtId="10" fontId="20" fillId="0" borderId="53" xfId="1" applyNumberFormat="1" applyFont="1" applyFill="1" applyBorder="1" applyAlignment="1">
      <alignment horizontal="center" vertical="center"/>
    </xf>
    <xf numFmtId="10" fontId="28" fillId="0" borderId="50" xfId="1" applyNumberFormat="1" applyFont="1" applyFill="1" applyBorder="1" applyAlignment="1">
      <alignment horizontal="center" vertical="center"/>
    </xf>
    <xf numFmtId="0" fontId="84" fillId="0" borderId="0" xfId="1" applyFont="1" applyFill="1" applyBorder="1" applyAlignment="1">
      <alignment horizontal="center" vertical="center"/>
    </xf>
    <xf numFmtId="0" fontId="13" fillId="0" borderId="54" xfId="1" applyFont="1" applyFill="1" applyBorder="1" applyAlignment="1">
      <alignment horizontal="center" vertical="center"/>
    </xf>
    <xf numFmtId="0" fontId="13" fillId="0" borderId="53" xfId="1" applyFont="1" applyFill="1" applyBorder="1" applyAlignment="1">
      <alignment horizontal="center" vertical="center"/>
    </xf>
    <xf numFmtId="0" fontId="13" fillId="0" borderId="51" xfId="1" applyFont="1" applyFill="1" applyBorder="1" applyAlignment="1">
      <alignment horizontal="center" vertical="center"/>
    </xf>
    <xf numFmtId="0" fontId="85" fillId="0" borderId="0" xfId="0" applyFont="1" applyBorder="1">
      <alignment vertical="center"/>
    </xf>
    <xf numFmtId="0" fontId="85" fillId="0" borderId="0" xfId="0" applyFont="1" applyAlignment="1">
      <alignment horizontal="center" vertical="center"/>
    </xf>
    <xf numFmtId="0" fontId="85" fillId="0" borderId="0" xfId="0" applyFont="1">
      <alignment vertical="center"/>
    </xf>
    <xf numFmtId="0" fontId="4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0" fontId="86" fillId="0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0" fontId="86" fillId="0" borderId="0" xfId="0" applyNumberFormat="1" applyFont="1" applyAlignment="1">
      <alignment horizontal="center" vertical="center"/>
    </xf>
    <xf numFmtId="0" fontId="86" fillId="0" borderId="0" xfId="0" applyFont="1">
      <alignment vertical="center"/>
    </xf>
    <xf numFmtId="0" fontId="87" fillId="0" borderId="0" xfId="0" applyFont="1">
      <alignment vertical="center"/>
    </xf>
    <xf numFmtId="0" fontId="28" fillId="0" borderId="1" xfId="1" applyFont="1" applyBorder="1" applyAlignment="1">
      <alignment horizontal="center" vertical="center"/>
    </xf>
    <xf numFmtId="10" fontId="17" fillId="0" borderId="1" xfId="1" applyNumberFormat="1" applyFont="1" applyBorder="1" applyAlignment="1">
      <alignment horizontal="center" vertical="center"/>
    </xf>
    <xf numFmtId="0" fontId="17" fillId="0" borderId="1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177" fontId="2" fillId="0" borderId="4" xfId="5" applyNumberFormat="1" applyFont="1" applyBorder="1" applyAlignment="1">
      <alignment horizontal="center" vertical="center"/>
    </xf>
    <xf numFmtId="10" fontId="66" fillId="0" borderId="0" xfId="0" applyNumberFormat="1" applyFont="1" applyFill="1" applyAlignment="1">
      <alignment horizontal="center" vertical="center"/>
    </xf>
    <xf numFmtId="0" fontId="66" fillId="0" borderId="0" xfId="0" applyFont="1" applyBorder="1">
      <alignment vertical="center"/>
    </xf>
    <xf numFmtId="10" fontId="8" fillId="0" borderId="0" xfId="1" applyNumberFormat="1" applyFont="1" applyFill="1" applyBorder="1" applyAlignment="1">
      <alignment horizontal="center" vertical="center"/>
    </xf>
    <xf numFmtId="0" fontId="24" fillId="0" borderId="0" xfId="1" applyFont="1" applyFill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0" fontId="59" fillId="3" borderId="1" xfId="1" applyNumberFormat="1" applyFont="1" applyFill="1" applyBorder="1" applyAlignment="1">
      <alignment horizontal="center" vertical="center"/>
    </xf>
    <xf numFmtId="0" fontId="29" fillId="3" borderId="1" xfId="1" applyFont="1" applyFill="1" applyBorder="1" applyAlignment="1">
      <alignment horizontal="center" vertical="center"/>
    </xf>
    <xf numFmtId="10" fontId="28" fillId="0" borderId="0" xfId="1" applyNumberFormat="1" applyFont="1" applyFill="1" applyBorder="1" applyAlignment="1">
      <alignment horizontal="center" vertical="center"/>
    </xf>
    <xf numFmtId="10" fontId="4" fillId="0" borderId="0" xfId="1" applyNumberFormat="1" applyFill="1" applyBorder="1" applyAlignment="1">
      <alignment horizontal="center" vertical="center"/>
    </xf>
    <xf numFmtId="0" fontId="38" fillId="15" borderId="5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178" fontId="0" fillId="0" borderId="5" xfId="0" applyNumberFormat="1" applyFont="1" applyFill="1" applyBorder="1" applyAlignment="1">
      <alignment horizontal="center" vertical="center"/>
    </xf>
    <xf numFmtId="178" fontId="71" fillId="5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8" fontId="0" fillId="0" borderId="5" xfId="0" applyNumberFormat="1" applyBorder="1" applyAlignment="1">
      <alignment horizontal="center" vertical="center"/>
    </xf>
    <xf numFmtId="178" fontId="0" fillId="0" borderId="5" xfId="0" applyNumberFormat="1" applyFill="1" applyBorder="1" applyAlignment="1">
      <alignment horizontal="center" vertical="center"/>
    </xf>
    <xf numFmtId="0" fontId="66" fillId="3" borderId="28" xfId="1" applyFont="1" applyFill="1" applyBorder="1" applyAlignment="1">
      <alignment horizontal="center" vertical="center" wrapText="1"/>
    </xf>
    <xf numFmtId="58" fontId="9" fillId="0" borderId="43" xfId="1" applyNumberFormat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9" fillId="2" borderId="4" xfId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0" fontId="18" fillId="0" borderId="46" xfId="1" applyNumberFormat="1" applyFont="1" applyFill="1" applyBorder="1" applyAlignment="1">
      <alignment horizontal="center" vertical="center"/>
    </xf>
    <xf numFmtId="10" fontId="18" fillId="0" borderId="41" xfId="1" applyNumberFormat="1" applyFont="1" applyFill="1" applyBorder="1" applyAlignment="1">
      <alignment horizontal="center" vertical="center"/>
    </xf>
    <xf numFmtId="10" fontId="66" fillId="0" borderId="0" xfId="0" applyNumberFormat="1" applyFont="1">
      <alignment vertical="center"/>
    </xf>
    <xf numFmtId="0" fontId="0" fillId="0" borderId="4" xfId="0" applyBorder="1" applyAlignment="1">
      <alignment horizontal="center" vertical="center"/>
    </xf>
    <xf numFmtId="0" fontId="14" fillId="0" borderId="0" xfId="0" applyFont="1">
      <alignment vertical="center"/>
    </xf>
    <xf numFmtId="10" fontId="68" fillId="6" borderId="102" xfId="1" applyNumberFormat="1" applyFont="1" applyFill="1" applyBorder="1" applyAlignment="1">
      <alignment horizontal="center" vertical="center" wrapText="1"/>
    </xf>
    <xf numFmtId="10" fontId="69" fillId="0" borderId="102" xfId="1" applyNumberFormat="1" applyFont="1" applyFill="1" applyBorder="1" applyAlignment="1">
      <alignment horizontal="center" vertical="center"/>
    </xf>
    <xf numFmtId="10" fontId="69" fillId="0" borderId="93" xfId="1" applyNumberFormat="1" applyFont="1" applyFill="1" applyBorder="1" applyAlignment="1">
      <alignment horizontal="center" vertical="center"/>
    </xf>
    <xf numFmtId="10" fontId="69" fillId="0" borderId="187" xfId="1" applyNumberFormat="1" applyFont="1" applyFill="1" applyBorder="1" applyAlignment="1">
      <alignment horizontal="center" vertical="center"/>
    </xf>
    <xf numFmtId="10" fontId="69" fillId="0" borderId="81" xfId="1" applyNumberFormat="1" applyFont="1" applyFill="1" applyBorder="1" applyAlignment="1">
      <alignment horizontal="center" vertical="center"/>
    </xf>
    <xf numFmtId="0" fontId="88" fillId="0" borderId="1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3" fillId="17" borderId="4" xfId="7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/>
    </xf>
    <xf numFmtId="58" fontId="9" fillId="0" borderId="34" xfId="1" applyNumberFormat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1" fillId="0" borderId="120" xfId="1" applyFont="1" applyFill="1" applyBorder="1" applyAlignment="1">
      <alignment vertical="center"/>
    </xf>
    <xf numFmtId="0" fontId="5" fillId="0" borderId="127" xfId="10" applyNumberFormat="1" applyFont="1" applyFill="1" applyBorder="1" applyAlignment="1" applyProtection="1">
      <alignment horizontal="center" vertical="center" wrapText="1"/>
    </xf>
    <xf numFmtId="0" fontId="4" fillId="5" borderId="4" xfId="1" applyFill="1" applyBorder="1" applyAlignment="1">
      <alignment horizontal="center" vertical="center"/>
    </xf>
    <xf numFmtId="0" fontId="11" fillId="2" borderId="27" xfId="1" applyFont="1" applyFill="1" applyBorder="1" applyAlignment="1">
      <alignment horizontal="center" vertical="center" wrapText="1"/>
    </xf>
    <xf numFmtId="0" fontId="4" fillId="2" borderId="4" xfId="1" applyFill="1" applyBorder="1" applyAlignment="1">
      <alignment horizontal="center" vertical="center"/>
    </xf>
    <xf numFmtId="0" fontId="11" fillId="2" borderId="27" xfId="1" applyFont="1" applyFill="1" applyBorder="1" applyAlignment="1">
      <alignment horizontal="center" vertical="center" wrapText="1"/>
    </xf>
    <xf numFmtId="10" fontId="62" fillId="0" borderId="13" xfId="0" applyNumberFormat="1" applyFont="1" applyBorder="1" applyAlignment="1">
      <alignment horizontal="center" vertical="center"/>
    </xf>
    <xf numFmtId="0" fontId="21" fillId="2" borderId="4" xfId="1" applyNumberFormat="1" applyFont="1" applyFill="1" applyBorder="1" applyAlignment="1">
      <alignment horizontal="center" vertical="center"/>
    </xf>
    <xf numFmtId="0" fontId="11" fillId="4" borderId="27" xfId="1" applyFont="1" applyFill="1" applyBorder="1" applyAlignment="1">
      <alignment horizontal="center" vertical="center" wrapText="1"/>
    </xf>
    <xf numFmtId="0" fontId="11" fillId="4" borderId="27" xfId="1" applyFont="1" applyFill="1" applyBorder="1" applyAlignment="1">
      <alignment horizontal="center" vertical="center" wrapText="1"/>
    </xf>
    <xf numFmtId="0" fontId="21" fillId="4" borderId="4" xfId="1" applyNumberFormat="1" applyFont="1" applyFill="1" applyBorder="1" applyAlignment="1">
      <alignment horizontal="center" vertical="center"/>
    </xf>
    <xf numFmtId="0" fontId="4" fillId="4" borderId="4" xfId="1" applyFill="1" applyBorder="1" applyAlignment="1">
      <alignment horizontal="center" vertical="center"/>
    </xf>
    <xf numFmtId="0" fontId="86" fillId="3" borderId="28" xfId="1" applyFont="1" applyFill="1" applyBorder="1" applyAlignment="1">
      <alignment horizontal="center" vertical="center" wrapText="1"/>
    </xf>
    <xf numFmtId="10" fontId="14" fillId="3" borderId="26" xfId="1" applyNumberFormat="1" applyFont="1" applyFill="1" applyBorder="1" applyAlignment="1">
      <alignment horizontal="center" vertical="center"/>
    </xf>
    <xf numFmtId="0" fontId="44" fillId="3" borderId="0" xfId="1" applyFont="1" applyFill="1" applyBorder="1" applyAlignment="1">
      <alignment horizontal="center" vertical="center" wrapText="1"/>
    </xf>
    <xf numFmtId="0" fontId="4" fillId="2" borderId="4" xfId="1" applyFill="1" applyBorder="1" applyAlignment="1">
      <alignment horizontal="center" vertical="center"/>
    </xf>
    <xf numFmtId="0" fontId="11" fillId="4" borderId="27" xfId="1" applyFont="1" applyFill="1" applyBorder="1" applyAlignment="1">
      <alignment horizontal="center" vertical="center" wrapText="1"/>
    </xf>
    <xf numFmtId="0" fontId="11" fillId="2" borderId="27" xfId="1" applyFont="1" applyFill="1" applyBorder="1" applyAlignment="1">
      <alignment horizontal="center" vertical="center" wrapText="1"/>
    </xf>
    <xf numFmtId="0" fontId="4" fillId="2" borderId="4" xfId="1" applyFill="1" applyBorder="1" applyAlignment="1">
      <alignment horizontal="center" vertical="center"/>
    </xf>
    <xf numFmtId="0" fontId="4" fillId="2" borderId="27" xfId="1" applyFill="1" applyBorder="1" applyAlignment="1">
      <alignment horizontal="center" vertical="center" wrapText="1"/>
    </xf>
    <xf numFmtId="10" fontId="48" fillId="13" borderId="4" xfId="0" applyNumberFormat="1" applyFont="1" applyFill="1" applyBorder="1" applyAlignment="1">
      <alignment horizontal="center" vertical="center"/>
    </xf>
    <xf numFmtId="0" fontId="21" fillId="2" borderId="13" xfId="1" applyNumberFormat="1" applyFont="1" applyFill="1" applyBorder="1" applyAlignment="1">
      <alignment horizontal="center" vertical="center"/>
    </xf>
    <xf numFmtId="0" fontId="29" fillId="0" borderId="0" xfId="1" applyFont="1" applyAlignment="1">
      <alignment horizontal="center" vertical="center"/>
    </xf>
    <xf numFmtId="0" fontId="29" fillId="0" borderId="0" xfId="1" applyNumberFormat="1" applyFont="1" applyAlignment="1">
      <alignment horizontal="center" vertical="center"/>
    </xf>
    <xf numFmtId="0" fontId="28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13" fillId="0" borderId="0" xfId="1" applyNumberFormat="1" applyFont="1" applyAlignment="1">
      <alignment horizontal="center" vertical="center"/>
    </xf>
    <xf numFmtId="0" fontId="11" fillId="2" borderId="27" xfId="1" applyFont="1" applyFill="1" applyBorder="1" applyAlignment="1">
      <alignment horizontal="center" vertical="center"/>
    </xf>
    <xf numFmtId="0" fontId="4" fillId="2" borderId="27" xfId="1" applyFill="1" applyBorder="1" applyAlignment="1">
      <alignment horizontal="center" vertical="center"/>
    </xf>
    <xf numFmtId="10" fontId="64" fillId="0" borderId="13" xfId="0" applyNumberFormat="1" applyFont="1" applyBorder="1" applyAlignment="1">
      <alignment horizontal="center" vertical="center"/>
    </xf>
    <xf numFmtId="0" fontId="14" fillId="2" borderId="7" xfId="1" applyNumberFormat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31" fillId="0" borderId="95" xfId="1" applyFont="1" applyFill="1" applyBorder="1" applyAlignment="1">
      <alignment horizontal="center" vertical="center"/>
    </xf>
    <xf numFmtId="10" fontId="48" fillId="0" borderId="13" xfId="0" applyNumberFormat="1" applyFont="1" applyBorder="1" applyAlignment="1">
      <alignment horizontal="center" vertical="center"/>
    </xf>
    <xf numFmtId="0" fontId="11" fillId="4" borderId="27" xfId="1" applyFont="1" applyFill="1" applyBorder="1" applyAlignment="1">
      <alignment horizontal="center" vertical="center" wrapText="1"/>
    </xf>
    <xf numFmtId="0" fontId="11" fillId="2" borderId="27" xfId="1" applyFont="1" applyFill="1" applyBorder="1" applyAlignment="1">
      <alignment horizontal="center" vertical="center" wrapText="1"/>
    </xf>
    <xf numFmtId="0" fontId="4" fillId="2" borderId="4" xfId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 wrapText="1"/>
    </xf>
    <xf numFmtId="0" fontId="5" fillId="2" borderId="6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63" fillId="14" borderId="27" xfId="0" applyFont="1" applyFill="1" applyBorder="1" applyAlignment="1">
      <alignment horizontal="center" vertical="center"/>
    </xf>
    <xf numFmtId="0" fontId="64" fillId="0" borderId="27" xfId="0" applyFont="1" applyBorder="1" applyAlignment="1">
      <alignment horizontal="center" vertical="center"/>
    </xf>
    <xf numFmtId="0" fontId="0" fillId="0" borderId="135" xfId="0" applyFill="1" applyBorder="1" applyAlignment="1">
      <alignment horizontal="center" vertical="center"/>
    </xf>
    <xf numFmtId="0" fontId="5" fillId="0" borderId="95" xfId="1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5" fillId="0" borderId="124" xfId="1" applyFont="1" applyFill="1" applyBorder="1" applyAlignment="1">
      <alignment horizontal="center" vertical="center"/>
    </xf>
    <xf numFmtId="0" fontId="4" fillId="0" borderId="134" xfId="1" applyFill="1" applyBorder="1" applyAlignment="1">
      <alignment horizontal="right" vertical="center"/>
    </xf>
    <xf numFmtId="0" fontId="5" fillId="0" borderId="98" xfId="1" applyNumberFormat="1" applyFont="1" applyFill="1" applyBorder="1" applyAlignment="1" applyProtection="1">
      <alignment horizontal="center" vertical="top" wrapText="1"/>
    </xf>
    <xf numFmtId="0" fontId="0" fillId="0" borderId="38" xfId="0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22" fillId="0" borderId="47" xfId="1" applyNumberFormat="1" applyFont="1" applyFill="1" applyBorder="1" applyAlignment="1">
      <alignment horizontal="center" vertical="center"/>
    </xf>
    <xf numFmtId="0" fontId="80" fillId="0" borderId="4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48" fillId="13" borderId="4" xfId="0" applyFont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81" fillId="0" borderId="127" xfId="0" applyFont="1" applyBorder="1" applyAlignment="1">
      <alignment horizontal="center" vertical="center"/>
    </xf>
    <xf numFmtId="0" fontId="5" fillId="0" borderId="98" xfId="1" applyNumberFormat="1" applyFont="1" applyFill="1" applyBorder="1" applyAlignment="1" applyProtection="1">
      <alignment horizontal="center" vertical="center" wrapText="1"/>
    </xf>
    <xf numFmtId="0" fontId="12" fillId="4" borderId="27" xfId="1" applyFont="1" applyFill="1" applyBorder="1" applyAlignment="1">
      <alignment horizontal="center" vertical="center"/>
    </xf>
    <xf numFmtId="0" fontId="11" fillId="2" borderId="27" xfId="1" applyFont="1" applyFill="1" applyBorder="1" applyAlignment="1">
      <alignment horizontal="center" vertical="center" wrapText="1"/>
    </xf>
    <xf numFmtId="0" fontId="12" fillId="2" borderId="27" xfId="1" applyFont="1" applyFill="1" applyBorder="1" applyAlignment="1">
      <alignment horizontal="center" vertical="center"/>
    </xf>
    <xf numFmtId="0" fontId="10" fillId="2" borderId="4" xfId="1" applyFont="1" applyFill="1" applyBorder="1" applyAlignment="1">
      <alignment horizontal="center" vertical="center"/>
    </xf>
    <xf numFmtId="0" fontId="14" fillId="2" borderId="27" xfId="1" applyFont="1" applyFill="1" applyBorder="1" applyAlignment="1">
      <alignment horizontal="center" vertical="center" wrapText="1"/>
    </xf>
    <xf numFmtId="0" fontId="10" fillId="4" borderId="4" xfId="1" applyFont="1" applyFill="1" applyBorder="1" applyAlignment="1">
      <alignment horizontal="center" vertical="center"/>
    </xf>
    <xf numFmtId="0" fontId="4" fillId="2" borderId="4" xfId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5" fillId="4" borderId="23" xfId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1" fillId="0" borderId="102" xfId="4" applyFont="1" applyFill="1" applyBorder="1" applyAlignment="1">
      <alignment horizontal="center" vertical="center"/>
    </xf>
    <xf numFmtId="10" fontId="48" fillId="2" borderId="4" xfId="0" applyNumberFormat="1" applyFont="1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43" fillId="16" borderId="4" xfId="7" applyFont="1" applyFill="1" applyBorder="1" applyAlignment="1">
      <alignment horizontal="center" vertical="center" wrapText="1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14" fillId="15" borderId="152" xfId="7" applyFont="1" applyFill="1" applyBorder="1" applyAlignment="1">
      <alignment horizontal="center" vertical="center"/>
    </xf>
    <xf numFmtId="58" fontId="43" fillId="15" borderId="4" xfId="7" applyNumberFormat="1" applyFont="1" applyFill="1" applyBorder="1" applyAlignment="1">
      <alignment horizontal="center" vertical="center" wrapText="1"/>
    </xf>
    <xf numFmtId="0" fontId="43" fillId="15" borderId="153" xfId="7" applyFont="1" applyFill="1" applyBorder="1" applyAlignment="1">
      <alignment horizontal="center" vertical="center" wrapText="1"/>
    </xf>
    <xf numFmtId="0" fontId="14" fillId="17" borderId="152" xfId="7" applyFont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4" fillId="0" borderId="125" xfId="1" applyFont="1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176" fontId="4" fillId="0" borderId="0" xfId="1" applyNumberFormat="1" applyFont="1" applyAlignment="1">
      <alignment horizontal="center" vertical="center"/>
    </xf>
    <xf numFmtId="10" fontId="4" fillId="0" borderId="0" xfId="1" applyNumberFormat="1" applyFont="1">
      <alignment vertical="center"/>
    </xf>
    <xf numFmtId="10" fontId="5" fillId="0" borderId="0" xfId="1" applyNumberFormat="1" applyFont="1" applyFill="1" applyBorder="1" applyAlignment="1">
      <alignment horizontal="center" vertical="center"/>
    </xf>
    <xf numFmtId="10" fontId="19" fillId="0" borderId="0" xfId="1" applyNumberFormat="1" applyFont="1" applyFill="1" applyBorder="1" applyAlignment="1">
      <alignment horizontal="center" vertical="center"/>
    </xf>
    <xf numFmtId="0" fontId="5" fillId="5" borderId="0" xfId="1" applyFont="1" applyFill="1" applyBorder="1" applyAlignment="1">
      <alignment horizontal="center" vertical="center"/>
    </xf>
    <xf numFmtId="0" fontId="4" fillId="5" borderId="0" xfId="1" applyFont="1" applyFill="1">
      <alignment vertical="center"/>
    </xf>
    <xf numFmtId="0" fontId="31" fillId="0" borderId="0" xfId="1" applyFont="1" applyFill="1" applyBorder="1" applyAlignment="1">
      <alignment horizontal="center" vertical="center"/>
    </xf>
    <xf numFmtId="10" fontId="22" fillId="0" borderId="0" xfId="1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9" fillId="2" borderId="4" xfId="1" applyFont="1" applyFill="1" applyBorder="1" applyAlignment="1">
      <alignment horizontal="center" vertical="center"/>
    </xf>
    <xf numFmtId="0" fontId="4" fillId="9" borderId="27" xfId="1" applyFill="1" applyBorder="1" applyAlignment="1">
      <alignment horizontal="center" vertical="center"/>
    </xf>
    <xf numFmtId="0" fontId="14" fillId="5" borderId="4" xfId="5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78" fillId="0" borderId="1" xfId="0" applyFont="1" applyFill="1" applyBorder="1" applyAlignment="1">
      <alignment horizontal="center" vertical="center"/>
    </xf>
    <xf numFmtId="0" fontId="66" fillId="0" borderId="0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7" fillId="2" borderId="48" xfId="0" applyFont="1" applyFill="1" applyBorder="1" applyAlignment="1">
      <alignment horizontal="center" vertical="center"/>
    </xf>
    <xf numFmtId="0" fontId="37" fillId="2" borderId="47" xfId="0" applyFont="1" applyFill="1" applyBorder="1" applyAlignment="1">
      <alignment horizontal="center" vertical="center"/>
    </xf>
    <xf numFmtId="0" fontId="37" fillId="4" borderId="48" xfId="0" applyFont="1" applyFill="1" applyBorder="1" applyAlignment="1">
      <alignment horizontal="center" vertical="center"/>
    </xf>
    <xf numFmtId="0" fontId="37" fillId="4" borderId="47" xfId="0" applyFont="1" applyFill="1" applyBorder="1" applyAlignment="1">
      <alignment horizontal="center" vertical="center"/>
    </xf>
    <xf numFmtId="10" fontId="11" fillId="3" borderId="4" xfId="5" applyNumberFormat="1" applyFont="1" applyFill="1" applyBorder="1" applyAlignment="1">
      <alignment horizontal="center" vertical="center"/>
    </xf>
    <xf numFmtId="10" fontId="39" fillId="0" borderId="4" xfId="0" applyNumberFormat="1" applyFont="1" applyFill="1" applyBorder="1" applyAlignment="1">
      <alignment horizontal="center" vertical="center"/>
    </xf>
    <xf numFmtId="10" fontId="39" fillId="0" borderId="4" xfId="0" applyNumberFormat="1" applyFont="1" applyBorder="1" applyAlignment="1">
      <alignment horizontal="center" vertical="center"/>
    </xf>
    <xf numFmtId="0" fontId="32" fillId="0" borderId="0" xfId="1" applyFont="1" applyFill="1" applyBorder="1" applyAlignment="1">
      <alignment horizontal="center" vertical="center"/>
    </xf>
    <xf numFmtId="10" fontId="68" fillId="6" borderId="91" xfId="1" applyNumberFormat="1" applyFont="1" applyFill="1" applyBorder="1" applyAlignment="1">
      <alignment horizontal="center" vertical="center" wrapText="1"/>
    </xf>
    <xf numFmtId="0" fontId="32" fillId="0" borderId="0" xfId="1" applyFont="1" applyFill="1" applyBorder="1" applyAlignment="1">
      <alignment horizontal="center" vertical="center" wrapText="1"/>
    </xf>
    <xf numFmtId="0" fontId="29" fillId="0" borderId="0" xfId="1" applyFont="1" applyFill="1" applyBorder="1">
      <alignment vertical="center"/>
    </xf>
    <xf numFmtId="0" fontId="5" fillId="0" borderId="191" xfId="1" applyFont="1" applyFill="1" applyBorder="1" applyAlignment="1">
      <alignment horizontal="center" vertical="center"/>
    </xf>
    <xf numFmtId="0" fontId="5" fillId="0" borderId="188" xfId="1" applyFont="1" applyFill="1" applyBorder="1" applyAlignment="1">
      <alignment horizontal="center" vertical="center"/>
    </xf>
    <xf numFmtId="10" fontId="19" fillId="0" borderId="192" xfId="1" applyNumberFormat="1" applyFont="1" applyFill="1" applyBorder="1" applyAlignment="1">
      <alignment horizontal="center" vertical="center"/>
    </xf>
    <xf numFmtId="0" fontId="5" fillId="0" borderId="191" xfId="1" applyNumberFormat="1" applyFont="1" applyFill="1" applyBorder="1" applyAlignment="1">
      <alignment horizontal="center" vertical="center"/>
    </xf>
    <xf numFmtId="0" fontId="5" fillId="0" borderId="188" xfId="1" applyNumberFormat="1" applyFont="1" applyFill="1" applyBorder="1" applyAlignment="1">
      <alignment horizontal="center" vertical="center"/>
    </xf>
    <xf numFmtId="0" fontId="19" fillId="0" borderId="191" xfId="1" applyNumberFormat="1" applyFont="1" applyFill="1" applyBorder="1" applyAlignment="1">
      <alignment horizontal="center" vertical="center"/>
    </xf>
    <xf numFmtId="0" fontId="19" fillId="0" borderId="188" xfId="1" applyNumberFormat="1" applyFont="1" applyFill="1" applyBorder="1" applyAlignment="1">
      <alignment horizontal="center" vertical="center"/>
    </xf>
    <xf numFmtId="0" fontId="14" fillId="5" borderId="0" xfId="5" applyFont="1" applyFill="1" applyBorder="1" applyAlignment="1">
      <alignment horizontal="center" vertical="center" wrapText="1"/>
    </xf>
    <xf numFmtId="0" fontId="71" fillId="5" borderId="0" xfId="5" applyFont="1" applyFill="1" applyBorder="1" applyAlignment="1">
      <alignment horizontal="center" vertical="center" wrapText="1"/>
    </xf>
    <xf numFmtId="10" fontId="71" fillId="5" borderId="0" xfId="5" applyNumberFormat="1" applyFont="1" applyFill="1" applyBorder="1" applyAlignment="1">
      <alignment horizontal="center" vertical="center"/>
    </xf>
    <xf numFmtId="0" fontId="8" fillId="0" borderId="0" xfId="1" applyFont="1" applyAlignment="1">
      <alignment vertical="center"/>
    </xf>
    <xf numFmtId="0" fontId="14" fillId="0" borderId="0" xfId="0" applyFont="1" applyBorder="1">
      <alignment vertical="center"/>
    </xf>
    <xf numFmtId="0" fontId="0" fillId="0" borderId="0" xfId="0" applyFont="1">
      <alignment vertical="center"/>
    </xf>
    <xf numFmtId="0" fontId="44" fillId="0" borderId="0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89" fillId="0" borderId="1" xfId="5" applyFont="1" applyFill="1" applyBorder="1" applyAlignment="1">
      <alignment horizontal="center" vertical="center"/>
    </xf>
    <xf numFmtId="0" fontId="86" fillId="0" borderId="0" xfId="0" applyFont="1" applyBorder="1">
      <alignment vertical="center"/>
    </xf>
    <xf numFmtId="0" fontId="17" fillId="0" borderId="0" xfId="5" applyFont="1" applyFill="1" applyBorder="1" applyAlignment="1">
      <alignment horizontal="center" vertical="center"/>
    </xf>
    <xf numFmtId="0" fontId="58" fillId="12" borderId="4" xfId="0" applyFont="1" applyFill="1" applyBorder="1" applyAlignment="1">
      <alignment horizontal="center" vertical="center"/>
    </xf>
    <xf numFmtId="0" fontId="31" fillId="5" borderId="27" xfId="5" applyFont="1" applyFill="1" applyBorder="1" applyAlignment="1">
      <alignment horizontal="center" vertical="center"/>
    </xf>
    <xf numFmtId="0" fontId="67" fillId="5" borderId="27" xfId="5" applyFont="1" applyFill="1" applyBorder="1" applyAlignment="1">
      <alignment horizontal="left" vertical="center"/>
    </xf>
    <xf numFmtId="0" fontId="21" fillId="5" borderId="13" xfId="5" applyNumberFormat="1" applyFont="1" applyFill="1" applyBorder="1" applyAlignment="1">
      <alignment horizontal="center" vertical="center"/>
    </xf>
    <xf numFmtId="0" fontId="43" fillId="15" borderId="4" xfId="7" applyFont="1" applyFill="1" applyBorder="1" applyAlignment="1">
      <alignment horizontal="center" vertical="center" wrapText="1"/>
    </xf>
    <xf numFmtId="0" fontId="43" fillId="4" borderId="4" xfId="7" applyFont="1" applyFill="1" applyBorder="1" applyAlignment="1">
      <alignment horizontal="center" vertical="center" wrapText="1"/>
    </xf>
    <xf numFmtId="0" fontId="4" fillId="0" borderId="82" xfId="1" applyFill="1" applyBorder="1" applyAlignment="1">
      <alignment horizontal="center" vertical="center"/>
    </xf>
    <xf numFmtId="0" fontId="11" fillId="2" borderId="27" xfId="1" applyFont="1" applyFill="1" applyBorder="1" applyAlignment="1">
      <alignment horizontal="center" vertical="center" wrapText="1"/>
    </xf>
    <xf numFmtId="0" fontId="14" fillId="2" borderId="6" xfId="1" applyFont="1" applyFill="1" applyBorder="1" applyAlignment="1">
      <alignment horizontal="center" vertical="center" wrapText="1"/>
    </xf>
    <xf numFmtId="0" fontId="12" fillId="2" borderId="4" xfId="1" applyFont="1" applyFill="1" applyBorder="1" applyAlignment="1">
      <alignment horizontal="center" vertical="center"/>
    </xf>
    <xf numFmtId="0" fontId="11" fillId="2" borderId="27" xfId="1" applyFont="1" applyFill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4" borderId="4" xfId="0" applyFont="1" applyFill="1" applyBorder="1" applyAlignment="1">
      <alignment horizontal="center" vertical="center"/>
    </xf>
    <xf numFmtId="0" fontId="62" fillId="0" borderId="13" xfId="0" applyFon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5" fillId="0" borderId="71" xfId="1" applyFont="1" applyFill="1" applyBorder="1" applyAlignment="1">
      <alignment horizontal="center" vertical="center"/>
    </xf>
    <xf numFmtId="0" fontId="5" fillId="0" borderId="125" xfId="1" applyFont="1" applyFill="1" applyBorder="1" applyAlignment="1">
      <alignment horizontal="center" vertical="center"/>
    </xf>
    <xf numFmtId="0" fontId="31" fillId="0" borderId="130" xfId="1" applyFont="1" applyFill="1" applyBorder="1" applyAlignment="1">
      <alignment horizontal="center" vertical="center"/>
    </xf>
    <xf numFmtId="0" fontId="4" fillId="0" borderId="129" xfId="1" applyFont="1" applyFill="1" applyBorder="1" applyAlignment="1">
      <alignment horizontal="center" vertical="center"/>
    </xf>
    <xf numFmtId="0" fontId="31" fillId="0" borderId="132" xfId="1" applyFont="1" applyFill="1" applyBorder="1" applyAlignment="1">
      <alignment horizontal="center" vertical="center"/>
    </xf>
    <xf numFmtId="0" fontId="5" fillId="0" borderId="129" xfId="1" applyFont="1" applyFill="1" applyBorder="1" applyAlignment="1">
      <alignment horizontal="center" vertical="center"/>
    </xf>
    <xf numFmtId="0" fontId="11" fillId="0" borderId="65" xfId="4" applyFont="1" applyFill="1" applyBorder="1" applyAlignment="1">
      <alignment horizontal="center" vertical="center"/>
    </xf>
    <xf numFmtId="0" fontId="5" fillId="0" borderId="123" xfId="1" applyFont="1" applyFill="1" applyBorder="1" applyAlignment="1">
      <alignment horizontal="center" vertical="center"/>
    </xf>
    <xf numFmtId="0" fontId="4" fillId="0" borderId="127" xfId="1" applyFont="1" applyFill="1" applyBorder="1" applyAlignment="1">
      <alignment horizontal="center" vertical="center"/>
    </xf>
    <xf numFmtId="0" fontId="5" fillId="0" borderId="126" xfId="10" applyNumberFormat="1" applyFont="1" applyFill="1" applyBorder="1" applyAlignment="1" applyProtection="1">
      <alignment horizontal="center" vertical="center" wrapText="1"/>
    </xf>
    <xf numFmtId="0" fontId="81" fillId="0" borderId="125" xfId="0" applyFont="1" applyBorder="1" applyAlignment="1">
      <alignment horizontal="center" vertical="center"/>
    </xf>
    <xf numFmtId="58" fontId="9" fillId="0" borderId="38" xfId="1" applyNumberFormat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7" fillId="0" borderId="163" xfId="0" applyFont="1" applyBorder="1" applyAlignment="1">
      <alignment horizontal="center" vertical="center"/>
    </xf>
    <xf numFmtId="0" fontId="48" fillId="0" borderId="163" xfId="0" applyFont="1" applyBorder="1" applyAlignment="1">
      <alignment horizontal="center" vertical="center"/>
    </xf>
    <xf numFmtId="0" fontId="30" fillId="0" borderId="0" xfId="1" applyFont="1" applyFill="1">
      <alignment vertical="center"/>
    </xf>
    <xf numFmtId="0" fontId="69" fillId="5" borderId="4" xfId="5" applyNumberFormat="1" applyFont="1" applyFill="1" applyBorder="1" applyAlignment="1">
      <alignment horizontal="center" vertical="center"/>
    </xf>
    <xf numFmtId="58" fontId="0" fillId="0" borderId="45" xfId="0" applyNumberFormat="1" applyBorder="1" applyAlignment="1">
      <alignment horizontal="center" vertical="center"/>
    </xf>
    <xf numFmtId="58" fontId="0" fillId="0" borderId="43" xfId="0" applyNumberForma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0" fontId="44" fillId="0" borderId="0" xfId="0" applyNumberFormat="1" applyFont="1">
      <alignment vertical="center"/>
    </xf>
    <xf numFmtId="178" fontId="11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left" vertical="center"/>
    </xf>
    <xf numFmtId="0" fontId="14" fillId="5" borderId="4" xfId="0" applyFont="1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center" vertical="center"/>
    </xf>
    <xf numFmtId="0" fontId="90" fillId="5" borderId="4" xfId="0" applyFont="1" applyFill="1" applyBorder="1" applyAlignment="1">
      <alignment horizontal="left" vertical="center" wrapText="1"/>
    </xf>
    <xf numFmtId="0" fontId="12" fillId="4" borderId="6" xfId="1" applyFont="1" applyFill="1" applyBorder="1" applyAlignment="1">
      <alignment horizontal="center" vertical="center"/>
    </xf>
    <xf numFmtId="0" fontId="12" fillId="4" borderId="27" xfId="1" applyFont="1" applyFill="1" applyBorder="1" applyAlignment="1">
      <alignment horizontal="center" vertical="center"/>
    </xf>
    <xf numFmtId="0" fontId="4" fillId="2" borderId="5" xfId="1" applyFill="1" applyBorder="1" applyAlignment="1">
      <alignment horizontal="center" vertical="center"/>
    </xf>
    <xf numFmtId="0" fontId="4" fillId="2" borderId="26" xfId="1" applyFill="1" applyBorder="1" applyAlignment="1">
      <alignment horizontal="center" vertical="center"/>
    </xf>
    <xf numFmtId="0" fontId="4" fillId="2" borderId="13" xfId="1" applyFill="1" applyBorder="1" applyAlignment="1">
      <alignment horizontal="center" vertical="center"/>
    </xf>
    <xf numFmtId="0" fontId="11" fillId="2" borderId="6" xfId="1" applyFont="1" applyFill="1" applyBorder="1" applyAlignment="1">
      <alignment horizontal="center" vertical="center" wrapText="1"/>
    </xf>
    <xf numFmtId="0" fontId="11" fillId="2" borderId="27" xfId="1" applyFont="1" applyFill="1" applyBorder="1" applyAlignment="1">
      <alignment horizontal="center" vertical="center" wrapText="1"/>
    </xf>
    <xf numFmtId="0" fontId="12" fillId="2" borderId="6" xfId="1" applyFont="1" applyFill="1" applyBorder="1" applyAlignment="1">
      <alignment horizontal="center" vertical="center"/>
    </xf>
    <xf numFmtId="0" fontId="12" fillId="2" borderId="27" xfId="1" applyFont="1" applyFill="1" applyBorder="1" applyAlignment="1">
      <alignment horizontal="center" vertical="center"/>
    </xf>
    <xf numFmtId="0" fontId="4" fillId="4" borderId="5" xfId="1" applyFill="1" applyBorder="1" applyAlignment="1">
      <alignment horizontal="center" vertical="center"/>
    </xf>
    <xf numFmtId="0" fontId="4" fillId="4" borderId="13" xfId="1" applyFill="1" applyBorder="1" applyAlignment="1">
      <alignment horizontal="center" vertical="center"/>
    </xf>
    <xf numFmtId="0" fontId="9" fillId="0" borderId="44" xfId="1" applyFont="1" applyFill="1" applyBorder="1" applyAlignment="1">
      <alignment horizontal="center" vertical="center" wrapText="1"/>
    </xf>
    <xf numFmtId="0" fontId="9" fillId="0" borderId="44" xfId="1" applyFont="1" applyFill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24" fillId="0" borderId="0" xfId="1" applyFont="1" applyAlignment="1">
      <alignment horizontal="center" vertical="center"/>
    </xf>
    <xf numFmtId="0" fontId="10" fillId="4" borderId="0" xfId="1" applyFont="1" applyFill="1" applyBorder="1" applyAlignment="1">
      <alignment horizontal="center" vertical="center"/>
    </xf>
    <xf numFmtId="0" fontId="10" fillId="4" borderId="25" xfId="1" applyFont="1" applyFill="1" applyBorder="1" applyAlignment="1">
      <alignment horizontal="center" vertical="center"/>
    </xf>
    <xf numFmtId="0" fontId="10" fillId="4" borderId="25" xfId="1" applyFont="1" applyFill="1" applyBorder="1" applyAlignment="1">
      <alignment horizontal="center" vertical="center" wrapText="1"/>
    </xf>
    <xf numFmtId="0" fontId="8" fillId="4" borderId="25" xfId="1" applyFont="1" applyFill="1" applyBorder="1" applyAlignment="1">
      <alignment horizontal="center" vertical="center" wrapText="1"/>
    </xf>
    <xf numFmtId="0" fontId="8" fillId="4" borderId="48" xfId="1" applyFont="1" applyFill="1" applyBorder="1" applyAlignment="1">
      <alignment horizontal="center" vertical="center" wrapText="1"/>
    </xf>
    <xf numFmtId="0" fontId="8" fillId="2" borderId="24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0" fontId="4" fillId="0" borderId="45" xfId="1" applyFont="1" applyFill="1" applyBorder="1" applyAlignment="1">
      <alignment horizontal="center" vertical="center" wrapText="1"/>
    </xf>
    <xf numFmtId="0" fontId="10" fillId="2" borderId="6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10" fillId="2" borderId="0" xfId="1" applyFont="1" applyFill="1" applyBorder="1" applyAlignment="1">
      <alignment horizontal="center" vertical="center"/>
    </xf>
    <xf numFmtId="0" fontId="10" fillId="2" borderId="6" xfId="1" applyFont="1" applyFill="1" applyBorder="1" applyAlignment="1">
      <alignment horizontal="center" vertical="center"/>
    </xf>
    <xf numFmtId="0" fontId="4" fillId="0" borderId="44" xfId="1" applyFont="1" applyFill="1" applyBorder="1" applyAlignment="1">
      <alignment horizontal="center" vertical="center" wrapText="1"/>
    </xf>
    <xf numFmtId="0" fontId="4" fillId="4" borderId="26" xfId="1" applyFill="1" applyBorder="1" applyAlignment="1">
      <alignment horizontal="center" vertical="center"/>
    </xf>
    <xf numFmtId="0" fontId="11" fillId="4" borderId="6" xfId="1" applyFont="1" applyFill="1" applyBorder="1" applyAlignment="1">
      <alignment horizontal="center" vertical="center" wrapText="1"/>
    </xf>
    <xf numFmtId="0" fontId="11" fillId="4" borderId="27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/>
    </xf>
    <xf numFmtId="0" fontId="10" fillId="2" borderId="4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9" fillId="0" borderId="34" xfId="1" applyFont="1" applyFill="1" applyBorder="1" applyAlignment="1">
      <alignment horizontal="center" vertical="center"/>
    </xf>
    <xf numFmtId="0" fontId="9" fillId="0" borderId="34" xfId="1" applyFont="1" applyFill="1" applyBorder="1" applyAlignment="1">
      <alignment horizontal="center" vertical="center" wrapText="1"/>
    </xf>
    <xf numFmtId="0" fontId="4" fillId="0" borderId="34" xfId="1" applyFont="1" applyFill="1" applyBorder="1" applyAlignment="1">
      <alignment horizontal="center" vertical="center" wrapText="1"/>
    </xf>
    <xf numFmtId="0" fontId="9" fillId="0" borderId="2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4" fillId="0" borderId="2" xfId="1" applyFont="1" applyFill="1" applyBorder="1" applyAlignment="1">
      <alignment horizontal="center" vertical="center" wrapText="1"/>
    </xf>
    <xf numFmtId="0" fontId="9" fillId="0" borderId="25" xfId="1" applyFont="1" applyFill="1" applyBorder="1" applyAlignment="1">
      <alignment horizontal="center" vertical="center"/>
    </xf>
    <xf numFmtId="0" fontId="9" fillId="0" borderId="25" xfId="1" applyFont="1" applyFill="1" applyBorder="1" applyAlignment="1">
      <alignment horizontal="center" vertical="center" wrapText="1"/>
    </xf>
    <xf numFmtId="0" fontId="4" fillId="0" borderId="32" xfId="1" applyFont="1" applyFill="1" applyBorder="1" applyAlignment="1">
      <alignment horizontal="center" vertical="center" wrapText="1"/>
    </xf>
    <xf numFmtId="0" fontId="4" fillId="0" borderId="31" xfId="1" applyFont="1" applyFill="1" applyBorder="1" applyAlignment="1">
      <alignment horizontal="center" vertical="center" wrapText="1"/>
    </xf>
    <xf numFmtId="0" fontId="4" fillId="0" borderId="30" xfId="1" applyFont="1" applyFill="1" applyBorder="1" applyAlignment="1">
      <alignment horizontal="center" vertical="center" wrapText="1"/>
    </xf>
    <xf numFmtId="0" fontId="8" fillId="4" borderId="4" xfId="1" applyFont="1" applyFill="1" applyBorder="1" applyAlignment="1">
      <alignment horizontal="center" vertical="center" wrapText="1"/>
    </xf>
    <xf numFmtId="0" fontId="10" fillId="4" borderId="4" xfId="1" applyFont="1" applyFill="1" applyBorder="1" applyAlignment="1">
      <alignment horizontal="center" vertical="center"/>
    </xf>
    <xf numFmtId="0" fontId="10" fillId="4" borderId="4" xfId="1" applyFont="1" applyFill="1" applyBorder="1" applyAlignment="1">
      <alignment horizontal="center" vertical="center" wrapText="1"/>
    </xf>
    <xf numFmtId="0" fontId="0" fillId="0" borderId="27" xfId="0" applyBorder="1">
      <alignment vertical="center"/>
    </xf>
    <xf numFmtId="0" fontId="24" fillId="0" borderId="0" xfId="1" applyFont="1" applyBorder="1" applyAlignment="1">
      <alignment horizontal="center" vertical="center"/>
    </xf>
    <xf numFmtId="0" fontId="14" fillId="2" borderId="6" xfId="1" applyFont="1" applyFill="1" applyBorder="1" applyAlignment="1">
      <alignment horizontal="center" vertical="center" wrapText="1"/>
    </xf>
    <xf numFmtId="0" fontId="14" fillId="2" borderId="27" xfId="1" applyFont="1" applyFill="1" applyBorder="1" applyAlignment="1">
      <alignment horizontal="center" vertical="center" wrapText="1"/>
    </xf>
    <xf numFmtId="0" fontId="4" fillId="0" borderId="25" xfId="1" applyFont="1" applyFill="1" applyBorder="1" applyAlignment="1">
      <alignment horizontal="center" vertical="center" wrapText="1"/>
    </xf>
    <xf numFmtId="0" fontId="4" fillId="0" borderId="41" xfId="1" applyFont="1" applyFill="1" applyBorder="1" applyAlignment="1">
      <alignment horizontal="center" vertical="center" wrapText="1"/>
    </xf>
    <xf numFmtId="0" fontId="9" fillId="0" borderId="47" xfId="1" applyFont="1" applyFill="1" applyBorder="1" applyAlignment="1">
      <alignment horizontal="center" vertical="center" wrapText="1"/>
    </xf>
    <xf numFmtId="0" fontId="4" fillId="0" borderId="47" xfId="1" applyFont="1" applyFill="1" applyBorder="1" applyAlignment="1">
      <alignment horizontal="center" vertical="center" wrapText="1"/>
    </xf>
    <xf numFmtId="0" fontId="4" fillId="0" borderId="46" xfId="1" applyFont="1" applyFill="1" applyBorder="1" applyAlignment="1">
      <alignment horizontal="center" vertical="center" wrapText="1"/>
    </xf>
    <xf numFmtId="0" fontId="9" fillId="0" borderId="47" xfId="1" applyFont="1" applyFill="1" applyBorder="1" applyAlignment="1">
      <alignment horizontal="center" vertical="center"/>
    </xf>
    <xf numFmtId="0" fontId="9" fillId="0" borderId="42" xfId="1" applyFont="1" applyFill="1" applyBorder="1" applyAlignment="1">
      <alignment horizontal="center" vertical="center"/>
    </xf>
    <xf numFmtId="0" fontId="9" fillId="0" borderId="42" xfId="1" applyFont="1" applyFill="1" applyBorder="1" applyAlignment="1">
      <alignment horizontal="center" vertical="center" wrapText="1"/>
    </xf>
    <xf numFmtId="0" fontId="4" fillId="0" borderId="42" xfId="1" applyFont="1" applyFill="1" applyBorder="1" applyAlignment="1">
      <alignment horizontal="center" vertical="center" wrapText="1"/>
    </xf>
    <xf numFmtId="0" fontId="4" fillId="0" borderId="40" xfId="1" applyFont="1" applyFill="1" applyBorder="1" applyAlignment="1">
      <alignment horizontal="center" vertical="center" wrapText="1"/>
    </xf>
    <xf numFmtId="0" fontId="11" fillId="0" borderId="42" xfId="0" applyFont="1" applyFill="1" applyBorder="1" applyAlignment="1">
      <alignment horizontal="center" vertical="center"/>
    </xf>
    <xf numFmtId="0" fontId="11" fillId="0" borderId="40" xfId="0" applyFont="1" applyFill="1" applyBorder="1" applyAlignment="1">
      <alignment horizontal="center" vertical="center"/>
    </xf>
    <xf numFmtId="0" fontId="11" fillId="0" borderId="44" xfId="0" applyFont="1" applyFill="1" applyBorder="1" applyAlignment="1">
      <alignment horizontal="center" vertical="center"/>
    </xf>
    <xf numFmtId="0" fontId="11" fillId="0" borderId="41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7" fillId="2" borderId="47" xfId="0" applyFont="1" applyFill="1" applyBorder="1" applyAlignment="1">
      <alignment horizontal="center" vertical="center"/>
    </xf>
    <xf numFmtId="0" fontId="37" fillId="2" borderId="46" xfId="0" applyFont="1" applyFill="1" applyBorder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45" fillId="2" borderId="24" xfId="0" applyFont="1" applyFill="1" applyBorder="1" applyAlignment="1">
      <alignment horizontal="center" vertical="center"/>
    </xf>
    <xf numFmtId="0" fontId="37" fillId="4" borderId="0" xfId="0" applyFont="1" applyFill="1" applyAlignment="1">
      <alignment horizontal="center" vertical="center"/>
    </xf>
    <xf numFmtId="0" fontId="37" fillId="4" borderId="47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45" fillId="4" borderId="24" xfId="0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 wrapText="1"/>
    </xf>
    <xf numFmtId="0" fontId="5" fillId="4" borderId="4" xfId="1" applyFont="1" applyFill="1" applyBorder="1" applyAlignment="1">
      <alignment horizontal="center" vertical="center"/>
    </xf>
    <xf numFmtId="0" fontId="19" fillId="4" borderId="4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 wrapText="1"/>
    </xf>
    <xf numFmtId="0" fontId="4" fillId="2" borderId="4" xfId="1" applyFill="1" applyBorder="1" applyAlignment="1">
      <alignment horizontal="center" vertical="center" wrapText="1"/>
    </xf>
    <xf numFmtId="0" fontId="12" fillId="2" borderId="4" xfId="1" applyFont="1" applyFill="1" applyBorder="1" applyAlignment="1">
      <alignment horizontal="center" vertical="center"/>
    </xf>
    <xf numFmtId="0" fontId="11" fillId="2" borderId="4" xfId="1" applyFont="1" applyFill="1" applyBorder="1" applyAlignment="1">
      <alignment horizontal="center" vertical="center" wrapText="1"/>
    </xf>
    <xf numFmtId="0" fontId="11" fillId="2" borderId="5" xfId="1" applyFont="1" applyFill="1" applyBorder="1" applyAlignment="1">
      <alignment horizontal="center" vertical="center"/>
    </xf>
    <xf numFmtId="0" fontId="11" fillId="2" borderId="26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center" vertical="center"/>
    </xf>
    <xf numFmtId="0" fontId="19" fillId="2" borderId="4" xfId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5" fillId="2" borderId="38" xfId="1" applyFont="1" applyFill="1" applyBorder="1" applyAlignment="1">
      <alignment horizontal="center" vertical="center"/>
    </xf>
    <xf numFmtId="0" fontId="5" fillId="2" borderId="27" xfId="1" applyFont="1" applyFill="1" applyBorder="1" applyAlignment="1">
      <alignment horizontal="center" vertical="center"/>
    </xf>
    <xf numFmtId="0" fontId="5" fillId="4" borderId="23" xfId="1" applyFont="1" applyFill="1" applyBorder="1" applyAlignment="1">
      <alignment horizontal="center" vertical="center"/>
    </xf>
    <xf numFmtId="0" fontId="5" fillId="4" borderId="37" xfId="1" applyFont="1" applyFill="1" applyBorder="1" applyAlignment="1">
      <alignment horizontal="center" vertical="center"/>
    </xf>
    <xf numFmtId="0" fontId="5" fillId="4" borderId="36" xfId="1" applyFont="1" applyFill="1" applyBorder="1" applyAlignment="1">
      <alignment horizontal="center" vertical="center"/>
    </xf>
    <xf numFmtId="0" fontId="8" fillId="2" borderId="0" xfId="1" applyFont="1" applyFill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34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33" xfId="1" applyFont="1" applyFill="1" applyBorder="1" applyAlignment="1">
      <alignment horizontal="center" vertical="center"/>
    </xf>
    <xf numFmtId="0" fontId="4" fillId="0" borderId="25" xfId="1" applyFont="1" applyFill="1" applyBorder="1" applyAlignment="1">
      <alignment horizontal="center" vertical="center"/>
    </xf>
    <xf numFmtId="0" fontId="4" fillId="0" borderId="3" xfId="1" applyFont="1" applyFill="1" applyBorder="1" applyAlignment="1">
      <alignment horizontal="center" vertical="center"/>
    </xf>
    <xf numFmtId="0" fontId="4" fillId="4" borderId="25" xfId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0" fontId="4" fillId="4" borderId="2" xfId="1" applyFont="1" applyFill="1" applyBorder="1" applyAlignment="1">
      <alignment horizontal="center" vertical="center"/>
    </xf>
    <xf numFmtId="58" fontId="4" fillId="0" borderId="25" xfId="1" applyNumberFormat="1" applyFont="1" applyFill="1" applyBorder="1" applyAlignment="1">
      <alignment horizontal="center" vertical="center"/>
    </xf>
    <xf numFmtId="0" fontId="10" fillId="4" borderId="47" xfId="1" applyFont="1" applyFill="1" applyBorder="1" applyAlignment="1">
      <alignment horizontal="center" vertical="center"/>
    </xf>
    <xf numFmtId="0" fontId="10" fillId="4" borderId="47" xfId="1" applyFont="1" applyFill="1" applyBorder="1" applyAlignment="1">
      <alignment horizontal="center" vertical="center" wrapText="1"/>
    </xf>
    <xf numFmtId="0" fontId="8" fillId="4" borderId="47" xfId="1" applyFont="1" applyFill="1" applyBorder="1" applyAlignment="1">
      <alignment horizontal="center" vertical="center" wrapText="1"/>
    </xf>
    <xf numFmtId="0" fontId="8" fillId="4" borderId="46" xfId="1" applyFont="1" applyFill="1" applyBorder="1" applyAlignment="1">
      <alignment horizontal="center" vertical="center" wrapText="1"/>
    </xf>
    <xf numFmtId="0" fontId="4" fillId="4" borderId="6" xfId="1" applyFill="1" applyBorder="1" applyAlignment="1">
      <alignment horizontal="center" vertical="center" wrapText="1"/>
    </xf>
    <xf numFmtId="0" fontId="4" fillId="4" borderId="27" xfId="1" applyFill="1" applyBorder="1" applyAlignment="1">
      <alignment horizontal="center" vertical="center" wrapText="1"/>
    </xf>
    <xf numFmtId="0" fontId="4" fillId="0" borderId="49" xfId="1" applyFont="1" applyFill="1" applyBorder="1" applyAlignment="1">
      <alignment horizontal="center" vertical="center" wrapText="1"/>
    </xf>
    <xf numFmtId="0" fontId="12" fillId="2" borderId="21" xfId="1" applyFont="1" applyFill="1" applyBorder="1" applyAlignment="1">
      <alignment horizontal="center" vertical="center"/>
    </xf>
    <xf numFmtId="0" fontId="12" fillId="2" borderId="7" xfId="1" applyFont="1" applyFill="1" applyBorder="1" applyAlignment="1">
      <alignment horizontal="center" vertical="center"/>
    </xf>
    <xf numFmtId="0" fontId="4" fillId="0" borderId="184" xfId="1" applyFont="1" applyFill="1" applyBorder="1" applyAlignment="1">
      <alignment horizontal="center" vertical="center" wrapText="1"/>
    </xf>
    <xf numFmtId="0" fontId="4" fillId="0" borderId="185" xfId="1" applyFont="1" applyFill="1" applyBorder="1" applyAlignment="1">
      <alignment horizontal="center" vertical="center" wrapText="1"/>
    </xf>
    <xf numFmtId="0" fontId="4" fillId="0" borderId="180" xfId="1" applyFont="1" applyFill="1" applyBorder="1" applyAlignment="1">
      <alignment horizontal="center" vertical="center" wrapText="1"/>
    </xf>
    <xf numFmtId="0" fontId="4" fillId="0" borderId="189" xfId="1" applyFont="1" applyFill="1" applyBorder="1" applyAlignment="1">
      <alignment horizontal="left" vertical="center" wrapText="1"/>
    </xf>
    <xf numFmtId="0" fontId="4" fillId="0" borderId="190" xfId="1" applyFont="1" applyFill="1" applyBorder="1" applyAlignment="1">
      <alignment horizontal="left" vertical="center" wrapText="1"/>
    </xf>
    <xf numFmtId="0" fontId="4" fillId="0" borderId="178" xfId="1" applyFont="1" applyFill="1" applyBorder="1" applyAlignment="1">
      <alignment horizontal="left" vertical="center" wrapText="1"/>
    </xf>
    <xf numFmtId="0" fontId="8" fillId="2" borderId="163" xfId="1" applyFont="1" applyFill="1" applyBorder="1" applyAlignment="1">
      <alignment horizontal="center" vertical="center"/>
    </xf>
    <xf numFmtId="10" fontId="8" fillId="0" borderId="0" xfId="1" applyNumberFormat="1" applyFont="1" applyFill="1" applyBorder="1" applyAlignment="1">
      <alignment horizontal="center" vertical="center"/>
    </xf>
    <xf numFmtId="10" fontId="68" fillId="6" borderId="186" xfId="1" applyNumberFormat="1" applyFont="1" applyFill="1" applyBorder="1" applyAlignment="1">
      <alignment horizontal="center" vertical="center"/>
    </xf>
    <xf numFmtId="10" fontId="68" fillId="6" borderId="138" xfId="1" applyNumberFormat="1" applyFont="1" applyFill="1" applyBorder="1" applyAlignment="1">
      <alignment horizontal="center" vertical="center"/>
    </xf>
    <xf numFmtId="10" fontId="8" fillId="6" borderId="146" xfId="9" applyNumberFormat="1" applyFont="1" applyFill="1" applyBorder="1" applyAlignment="1">
      <alignment horizontal="center" vertical="center"/>
    </xf>
    <xf numFmtId="10" fontId="8" fillId="6" borderId="145" xfId="9" applyNumberFormat="1" applyFont="1" applyFill="1" applyBorder="1" applyAlignment="1">
      <alignment horizontal="center" vertical="center"/>
    </xf>
    <xf numFmtId="43" fontId="84" fillId="0" borderId="0" xfId="9" applyFont="1" applyFill="1" applyBorder="1" applyAlignment="1">
      <alignment horizontal="center" vertical="center"/>
    </xf>
    <xf numFmtId="0" fontId="24" fillId="0" borderId="0" xfId="1" applyFont="1" applyFill="1" applyAlignment="1">
      <alignment horizontal="center" vertical="center"/>
    </xf>
    <xf numFmtId="43" fontId="19" fillId="2" borderId="79" xfId="9" applyFont="1" applyFill="1" applyBorder="1" applyAlignment="1">
      <alignment horizontal="left" vertical="center" wrapText="1"/>
    </xf>
    <xf numFmtId="43" fontId="19" fillId="2" borderId="78" xfId="9" applyFont="1" applyFill="1" applyBorder="1" applyAlignment="1">
      <alignment horizontal="left" vertical="center" wrapText="1"/>
    </xf>
    <xf numFmtId="43" fontId="8" fillId="6" borderId="55" xfId="9" applyFont="1" applyFill="1" applyBorder="1" applyAlignment="1">
      <alignment horizontal="center" vertical="center"/>
    </xf>
    <xf numFmtId="43" fontId="8" fillId="6" borderId="54" xfId="9" applyFont="1" applyFill="1" applyBorder="1" applyAlignment="1">
      <alignment horizontal="center" vertical="center"/>
    </xf>
    <xf numFmtId="43" fontId="8" fillId="6" borderId="53" xfId="9" applyFont="1" applyFill="1" applyBorder="1" applyAlignment="1">
      <alignment horizontal="center" vertical="center"/>
    </xf>
    <xf numFmtId="43" fontId="8" fillId="6" borderId="52" xfId="9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4" fillId="0" borderId="93" xfId="1" applyFill="1" applyBorder="1" applyAlignment="1">
      <alignment horizontal="center" vertical="center"/>
    </xf>
    <xf numFmtId="0" fontId="4" fillId="0" borderId="92" xfId="1" applyFill="1" applyBorder="1" applyAlignment="1">
      <alignment horizontal="center" vertical="center"/>
    </xf>
    <xf numFmtId="0" fontId="4" fillId="0" borderId="82" xfId="1" applyFill="1" applyBorder="1" applyAlignment="1">
      <alignment horizontal="center" vertical="center"/>
    </xf>
    <xf numFmtId="0" fontId="4" fillId="0" borderId="90" xfId="1" applyFill="1" applyBorder="1" applyAlignment="1">
      <alignment horizontal="center" vertical="center"/>
    </xf>
    <xf numFmtId="0" fontId="4" fillId="0" borderId="139" xfId="1" applyFill="1" applyBorder="1" applyAlignment="1">
      <alignment horizontal="center" vertical="center"/>
    </xf>
    <xf numFmtId="0" fontId="4" fillId="0" borderId="138" xfId="1" applyFill="1" applyBorder="1" applyAlignment="1">
      <alignment horizontal="center" vertical="center"/>
    </xf>
    <xf numFmtId="0" fontId="4" fillId="0" borderId="137" xfId="1" applyFill="1" applyBorder="1" applyAlignment="1">
      <alignment horizontal="center" vertical="center"/>
    </xf>
    <xf numFmtId="0" fontId="4" fillId="0" borderId="91" xfId="1" applyFill="1" applyBorder="1" applyAlignment="1">
      <alignment horizontal="center" vertical="center"/>
    </xf>
    <xf numFmtId="0" fontId="8" fillId="0" borderId="53" xfId="1" applyFont="1" applyFill="1" applyBorder="1" applyAlignment="1">
      <alignment horizontal="center" vertical="center"/>
    </xf>
    <xf numFmtId="0" fontId="4" fillId="0" borderId="122" xfId="1" applyFill="1" applyBorder="1" applyAlignment="1">
      <alignment horizontal="center" vertical="center"/>
    </xf>
    <xf numFmtId="0" fontId="4" fillId="0" borderId="121" xfId="1" applyFill="1" applyBorder="1" applyAlignment="1">
      <alignment horizontal="center" vertical="center"/>
    </xf>
    <xf numFmtId="0" fontId="4" fillId="0" borderId="81" xfId="1" applyFill="1" applyBorder="1" applyAlignment="1">
      <alignment horizontal="center" vertical="center"/>
    </xf>
    <xf numFmtId="0" fontId="4" fillId="0" borderId="80" xfId="1" applyFill="1" applyBorder="1" applyAlignment="1">
      <alignment horizontal="center" vertical="center"/>
    </xf>
    <xf numFmtId="0" fontId="4" fillId="0" borderId="117" xfId="1" applyFill="1" applyBorder="1" applyAlignment="1">
      <alignment horizontal="center" vertical="center"/>
    </xf>
    <xf numFmtId="0" fontId="4" fillId="0" borderId="116" xfId="1" applyFill="1" applyBorder="1" applyAlignment="1">
      <alignment horizontal="center" vertical="center"/>
    </xf>
    <xf numFmtId="0" fontId="77" fillId="0" borderId="4" xfId="1" applyFont="1" applyBorder="1" applyAlignment="1">
      <alignment horizontal="left" vertical="center" wrapText="1"/>
    </xf>
    <xf numFmtId="58" fontId="4" fillId="0" borderId="5" xfId="1" applyNumberFormat="1" applyFont="1" applyBorder="1" applyAlignment="1">
      <alignment horizontal="center" vertical="center"/>
    </xf>
    <xf numFmtId="0" fontId="4" fillId="0" borderId="13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0" fontId="4" fillId="9" borderId="4" xfId="1" applyFill="1" applyBorder="1" applyAlignment="1">
      <alignment horizontal="center" vertical="center"/>
    </xf>
    <xf numFmtId="0" fontId="24" fillId="5" borderId="0" xfId="1" applyFont="1" applyFill="1" applyAlignment="1">
      <alignment horizontal="center" vertical="center"/>
    </xf>
    <xf numFmtId="0" fontId="4" fillId="9" borderId="5" xfId="1" applyFill="1" applyBorder="1" applyAlignment="1">
      <alignment horizontal="center" vertical="center"/>
    </xf>
    <xf numFmtId="0" fontId="4" fillId="9" borderId="26" xfId="1" applyFill="1" applyBorder="1" applyAlignment="1">
      <alignment horizontal="center" vertical="center"/>
    </xf>
    <xf numFmtId="0" fontId="4" fillId="9" borderId="13" xfId="1" applyFill="1" applyBorder="1" applyAlignment="1">
      <alignment horizontal="center" vertical="center"/>
    </xf>
    <xf numFmtId="0" fontId="4" fillId="9" borderId="6" xfId="1" applyFill="1" applyBorder="1" applyAlignment="1">
      <alignment horizontal="center" vertical="center"/>
    </xf>
    <xf numFmtId="0" fontId="4" fillId="9" borderId="27" xfId="1" applyFill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46" fillId="0" borderId="0" xfId="7" applyFont="1" applyBorder="1" applyAlignment="1">
      <alignment horizontal="left" vertical="center"/>
    </xf>
    <xf numFmtId="0" fontId="43" fillId="15" borderId="4" xfId="7" applyFont="1" applyFill="1" applyBorder="1" applyAlignment="1">
      <alignment horizontal="center" vertical="center" wrapText="1"/>
    </xf>
    <xf numFmtId="0" fontId="43" fillId="15" borderId="4" xfId="7" applyFont="1" applyFill="1" applyBorder="1" applyAlignment="1">
      <alignment horizontal="left" vertical="center" wrapText="1"/>
    </xf>
    <xf numFmtId="0" fontId="43" fillId="17" borderId="5" xfId="7" applyFont="1" applyFill="1" applyBorder="1" applyAlignment="1">
      <alignment horizontal="center" vertical="center" wrapText="1"/>
    </xf>
    <xf numFmtId="0" fontId="43" fillId="17" borderId="26" xfId="7" applyFont="1" applyFill="1" applyBorder="1" applyAlignment="1">
      <alignment horizontal="center" vertical="center" wrapText="1"/>
    </xf>
    <xf numFmtId="0" fontId="43" fillId="17" borderId="13" xfId="7" applyFont="1" applyFill="1" applyBorder="1" applyAlignment="1">
      <alignment horizontal="center" vertical="center" wrapText="1"/>
    </xf>
    <xf numFmtId="0" fontId="43" fillId="4" borderId="4" xfId="7" applyFont="1" applyFill="1" applyBorder="1" applyAlignment="1">
      <alignment horizontal="left" vertical="center" wrapText="1"/>
    </xf>
    <xf numFmtId="14" fontId="43" fillId="4" borderId="4" xfId="7" applyNumberFormat="1" applyFont="1" applyFill="1" applyBorder="1" applyAlignment="1">
      <alignment horizontal="center" vertical="center" wrapText="1"/>
    </xf>
    <xf numFmtId="0" fontId="43" fillId="2" borderId="155" xfId="7" applyFont="1" applyFill="1" applyBorder="1" applyAlignment="1">
      <alignment horizontal="center" vertical="center" wrapText="1"/>
    </xf>
    <xf numFmtId="0" fontId="43" fillId="2" borderId="155" xfId="7" applyFont="1" applyFill="1" applyBorder="1" applyAlignment="1">
      <alignment horizontal="center" vertical="center"/>
    </xf>
    <xf numFmtId="14" fontId="43" fillId="2" borderId="155" xfId="7" applyNumberFormat="1" applyFont="1" applyFill="1" applyBorder="1" applyAlignment="1">
      <alignment horizontal="center" vertical="center" wrapText="1"/>
    </xf>
    <xf numFmtId="0" fontId="43" fillId="4" borderId="4" xfId="7" applyFont="1" applyFill="1" applyBorder="1" applyAlignment="1">
      <alignment horizontal="center" vertical="center" wrapText="1"/>
    </xf>
    <xf numFmtId="14" fontId="43" fillId="15" borderId="4" xfId="7" applyNumberFormat="1" applyFont="1" applyFill="1" applyBorder="1" applyAlignment="1">
      <alignment horizontal="center" vertical="center" wrapText="1"/>
    </xf>
    <xf numFmtId="0" fontId="21" fillId="3" borderId="159" xfId="7" applyFont="1" applyFill="1" applyBorder="1" applyAlignment="1">
      <alignment horizontal="center" vertical="center"/>
    </xf>
    <xf numFmtId="0" fontId="21" fillId="3" borderId="26" xfId="7" applyFont="1" applyFill="1" applyBorder="1" applyAlignment="1">
      <alignment horizontal="center" vertical="center"/>
    </xf>
    <xf numFmtId="0" fontId="21" fillId="3" borderId="13" xfId="7" applyFont="1" applyFill="1" applyBorder="1" applyAlignment="1">
      <alignment horizontal="center" vertical="center"/>
    </xf>
    <xf numFmtId="0" fontId="48" fillId="0" borderId="4" xfId="7" applyFont="1" applyBorder="1" applyAlignment="1">
      <alignment horizontal="center" vertical="center"/>
    </xf>
    <xf numFmtId="0" fontId="47" fillId="2" borderId="4" xfId="7" applyFont="1" applyFill="1" applyBorder="1" applyAlignment="1">
      <alignment horizontal="center" vertical="center"/>
    </xf>
    <xf numFmtId="0" fontId="47" fillId="2" borderId="153" xfId="7" applyFont="1" applyFill="1" applyBorder="1" applyAlignment="1">
      <alignment horizontal="center" vertical="center"/>
    </xf>
    <xf numFmtId="0" fontId="33" fillId="2" borderId="159" xfId="7" applyFont="1" applyFill="1" applyBorder="1" applyAlignment="1">
      <alignment horizontal="center" vertical="center"/>
    </xf>
    <xf numFmtId="0" fontId="33" fillId="2" borderId="26" xfId="7" applyFont="1" applyFill="1" applyBorder="1" applyAlignment="1">
      <alignment horizontal="center" vertical="center"/>
    </xf>
    <xf numFmtId="0" fontId="33" fillId="2" borderId="13" xfId="7" applyFont="1" applyFill="1" applyBorder="1" applyAlignment="1">
      <alignment horizontal="center" vertical="center"/>
    </xf>
    <xf numFmtId="0" fontId="47" fillId="2" borderId="5" xfId="7" applyNumberFormat="1" applyFont="1" applyFill="1" applyBorder="1" applyAlignment="1">
      <alignment horizontal="center" vertical="center"/>
    </xf>
    <xf numFmtId="0" fontId="47" fillId="2" borderId="13" xfId="7" applyNumberFormat="1" applyFont="1" applyFill="1" applyBorder="1" applyAlignment="1">
      <alignment horizontal="center" vertical="center"/>
    </xf>
    <xf numFmtId="0" fontId="49" fillId="0" borderId="0" xfId="7" applyFont="1" applyBorder="1" applyAlignment="1">
      <alignment horizontal="center" vertical="center"/>
    </xf>
    <xf numFmtId="0" fontId="48" fillId="0" borderId="153" xfId="7" applyFont="1" applyBorder="1" applyAlignment="1">
      <alignment horizontal="center" vertical="center"/>
    </xf>
    <xf numFmtId="0" fontId="48" fillId="0" borderId="4" xfId="7" applyFont="1" applyFill="1" applyBorder="1" applyAlignment="1">
      <alignment horizontal="center" vertical="center"/>
    </xf>
    <xf numFmtId="0" fontId="48" fillId="0" borderId="153" xfId="7" applyFont="1" applyFill="1" applyBorder="1" applyAlignment="1">
      <alignment horizontal="center" vertical="center"/>
    </xf>
    <xf numFmtId="0" fontId="48" fillId="3" borderId="155" xfId="7" applyFont="1" applyFill="1" applyBorder="1" applyAlignment="1">
      <alignment horizontal="center" vertical="center" wrapText="1"/>
    </xf>
    <xf numFmtId="0" fontId="48" fillId="3" borderId="154" xfId="7" applyFont="1" applyFill="1" applyBorder="1" applyAlignment="1">
      <alignment horizontal="center" vertical="center" wrapText="1"/>
    </xf>
    <xf numFmtId="0" fontId="21" fillId="3" borderId="162" xfId="7" applyFont="1" applyFill="1" applyBorder="1" applyAlignment="1">
      <alignment horizontal="center" vertical="center" wrapText="1"/>
    </xf>
    <xf numFmtId="0" fontId="21" fillId="3" borderId="161" xfId="7" applyFont="1" applyFill="1" applyBorder="1" applyAlignment="1">
      <alignment horizontal="center" vertical="center" wrapText="1"/>
    </xf>
    <xf numFmtId="0" fontId="21" fillId="3" borderId="160" xfId="7" applyFont="1" applyFill="1" applyBorder="1" applyAlignment="1">
      <alignment horizontal="center" vertical="center" wrapText="1"/>
    </xf>
    <xf numFmtId="0" fontId="48" fillId="3" borderId="155" xfId="7" applyFont="1" applyFill="1" applyBorder="1" applyAlignment="1">
      <alignment horizontal="center" vertical="center"/>
    </xf>
    <xf numFmtId="14" fontId="43" fillId="17" borderId="5" xfId="7" applyNumberFormat="1" applyFont="1" applyFill="1" applyBorder="1" applyAlignment="1">
      <alignment horizontal="center" vertical="center" wrapText="1"/>
    </xf>
    <xf numFmtId="14" fontId="43" fillId="17" borderId="13" xfId="7" applyNumberFormat="1" applyFont="1" applyFill="1" applyBorder="1" applyAlignment="1">
      <alignment horizontal="center" vertical="center" wrapText="1"/>
    </xf>
    <xf numFmtId="0" fontId="43" fillId="16" borderId="5" xfId="7" applyFont="1" applyFill="1" applyBorder="1" applyAlignment="1">
      <alignment horizontal="center" vertical="center" wrapText="1"/>
    </xf>
    <xf numFmtId="0" fontId="43" fillId="16" borderId="26" xfId="7" applyFont="1" applyFill="1" applyBorder="1" applyAlignment="1">
      <alignment horizontal="center" vertical="center" wrapText="1"/>
    </xf>
    <xf numFmtId="0" fontId="43" fillId="16" borderId="13" xfId="7" applyFont="1" applyFill="1" applyBorder="1" applyAlignment="1">
      <alignment horizontal="center" vertical="center" wrapText="1"/>
    </xf>
    <xf numFmtId="14" fontId="43" fillId="16" borderId="5" xfId="7" applyNumberFormat="1" applyFont="1" applyFill="1" applyBorder="1" applyAlignment="1">
      <alignment horizontal="center" vertical="center" wrapText="1"/>
    </xf>
    <xf numFmtId="14" fontId="43" fillId="16" borderId="13" xfId="7" applyNumberFormat="1" applyFont="1" applyFill="1" applyBorder="1" applyAlignment="1">
      <alignment horizontal="center" vertical="center" wrapText="1"/>
    </xf>
    <xf numFmtId="0" fontId="51" fillId="6" borderId="21" xfId="5" applyFont="1" applyFill="1" applyBorder="1" applyAlignment="1">
      <alignment horizontal="center" vertical="center" wrapText="1"/>
    </xf>
    <xf numFmtId="0" fontId="51" fillId="6" borderId="1" xfId="5" applyFont="1" applyFill="1" applyBorder="1" applyAlignment="1">
      <alignment horizontal="center" vertical="center" wrapText="1"/>
    </xf>
    <xf numFmtId="0" fontId="51" fillId="6" borderId="22" xfId="5" applyFont="1" applyFill="1" applyBorder="1" applyAlignment="1">
      <alignment horizontal="center" vertical="center" wrapText="1"/>
    </xf>
    <xf numFmtId="0" fontId="49" fillId="0" borderId="0" xfId="5" applyFont="1" applyBorder="1" applyAlignment="1">
      <alignment horizontal="center" vertical="center"/>
    </xf>
    <xf numFmtId="0" fontId="54" fillId="0" borderId="0" xfId="5" applyFont="1" applyBorder="1" applyAlignment="1">
      <alignment horizontal="center" vertical="center"/>
    </xf>
    <xf numFmtId="0" fontId="51" fillId="2" borderId="21" xfId="5" applyFont="1" applyFill="1" applyBorder="1" applyAlignment="1">
      <alignment horizontal="center" vertical="center" wrapText="1"/>
    </xf>
    <xf numFmtId="0" fontId="51" fillId="2" borderId="1" xfId="5" applyFont="1" applyFill="1" applyBorder="1" applyAlignment="1">
      <alignment horizontal="center" vertical="center" wrapText="1"/>
    </xf>
    <xf numFmtId="0" fontId="14" fillId="5" borderId="6" xfId="5" applyFont="1" applyFill="1" applyBorder="1" applyAlignment="1">
      <alignment horizontal="center" vertical="center" wrapText="1"/>
    </xf>
    <xf numFmtId="0" fontId="14" fillId="5" borderId="38" xfId="5" applyFont="1" applyFill="1" applyBorder="1" applyAlignment="1">
      <alignment horizontal="center" vertical="center" wrapText="1"/>
    </xf>
    <xf numFmtId="0" fontId="14" fillId="5" borderId="27" xfId="5" applyFont="1" applyFill="1" applyBorder="1" applyAlignment="1">
      <alignment horizontal="center" vertical="center" wrapText="1"/>
    </xf>
    <xf numFmtId="0" fontId="52" fillId="2" borderId="170" xfId="5" applyFont="1" applyFill="1" applyBorder="1" applyAlignment="1">
      <alignment horizontal="center" vertical="center" wrapText="1"/>
    </xf>
    <xf numFmtId="0" fontId="52" fillId="2" borderId="171" xfId="5" applyFont="1" applyFill="1" applyBorder="1" applyAlignment="1">
      <alignment horizontal="center" vertical="center" wrapText="1"/>
    </xf>
    <xf numFmtId="0" fontId="52" fillId="2" borderId="172" xfId="5" applyFont="1" applyFill="1" applyBorder="1" applyAlignment="1">
      <alignment horizontal="center" vertical="center" wrapText="1"/>
    </xf>
    <xf numFmtId="0" fontId="52" fillId="2" borderId="173" xfId="5" applyFont="1" applyFill="1" applyBorder="1" applyAlignment="1">
      <alignment horizontal="center" vertical="center" wrapText="1"/>
    </xf>
    <xf numFmtId="0" fontId="14" fillId="5" borderId="21" xfId="5" applyFont="1" applyFill="1" applyBorder="1" applyAlignment="1">
      <alignment horizontal="center" vertical="center" wrapText="1"/>
    </xf>
    <xf numFmtId="0" fontId="14" fillId="5" borderId="28" xfId="5" applyFont="1" applyFill="1" applyBorder="1" applyAlignment="1">
      <alignment horizontal="center" vertical="center" wrapText="1"/>
    </xf>
    <xf numFmtId="0" fontId="14" fillId="5" borderId="7" xfId="5" applyFont="1" applyFill="1" applyBorder="1" applyAlignment="1">
      <alignment horizontal="center" vertical="center" wrapText="1"/>
    </xf>
    <xf numFmtId="0" fontId="14" fillId="5" borderId="4" xfId="5" applyFont="1" applyFill="1" applyBorder="1" applyAlignment="1">
      <alignment horizontal="center" vertical="center" wrapText="1"/>
    </xf>
    <xf numFmtId="0" fontId="52" fillId="0" borderId="6" xfId="5" applyFont="1" applyBorder="1" applyAlignment="1">
      <alignment horizontal="center" vertical="center"/>
    </xf>
    <xf numFmtId="0" fontId="52" fillId="0" borderId="38" xfId="5" applyFont="1" applyBorder="1" applyAlignment="1">
      <alignment horizontal="center" vertical="center"/>
    </xf>
    <xf numFmtId="0" fontId="52" fillId="0" borderId="27" xfId="5" applyFont="1" applyBorder="1" applyAlignment="1">
      <alignment horizontal="center" vertical="center"/>
    </xf>
    <xf numFmtId="0" fontId="2" fillId="0" borderId="22" xfId="5" applyBorder="1" applyAlignment="1">
      <alignment horizontal="center" vertical="center" wrapText="1"/>
    </xf>
    <xf numFmtId="0" fontId="2" fillId="0" borderId="164" xfId="5" applyBorder="1" applyAlignment="1">
      <alignment horizontal="center" vertical="center" wrapText="1"/>
    </xf>
    <xf numFmtId="0" fontId="2" fillId="0" borderId="163" xfId="5" applyBorder="1" applyAlignment="1">
      <alignment horizontal="center" vertical="center" wrapText="1"/>
    </xf>
    <xf numFmtId="0" fontId="73" fillId="10" borderId="167" xfId="5" applyFont="1" applyFill="1" applyBorder="1" applyAlignment="1">
      <alignment horizontal="center" vertical="center"/>
    </xf>
    <xf numFmtId="0" fontId="73" fillId="10" borderId="168" xfId="5" applyFont="1" applyFill="1" applyBorder="1" applyAlignment="1">
      <alignment horizontal="center" vertical="center"/>
    </xf>
    <xf numFmtId="0" fontId="2" fillId="0" borderId="4" xfId="5" applyBorder="1" applyAlignment="1">
      <alignment horizontal="center" vertical="center"/>
    </xf>
    <xf numFmtId="0" fontId="2" fillId="0" borderId="4" xfId="5" applyBorder="1" applyAlignment="1">
      <alignment horizontal="center" vertical="center" wrapText="1"/>
    </xf>
    <xf numFmtId="0" fontId="45" fillId="11" borderId="24" xfId="5" applyFont="1" applyFill="1" applyBorder="1" applyAlignment="1">
      <alignment horizontal="center" vertical="center"/>
    </xf>
    <xf numFmtId="0" fontId="2" fillId="0" borderId="6" xfId="5" applyBorder="1" applyAlignment="1">
      <alignment horizontal="center" vertical="center" wrapText="1"/>
    </xf>
    <xf numFmtId="0" fontId="2" fillId="0" borderId="38" xfId="5" applyBorder="1" applyAlignment="1">
      <alignment horizontal="center" vertical="center" wrapText="1"/>
    </xf>
    <xf numFmtId="0" fontId="2" fillId="0" borderId="27" xfId="5" applyBorder="1" applyAlignment="1">
      <alignment horizontal="center" vertical="center" wrapText="1"/>
    </xf>
    <xf numFmtId="0" fontId="2" fillId="0" borderId="4" xfId="5" applyFill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/>
    </xf>
    <xf numFmtId="0" fontId="38" fillId="15" borderId="167" xfId="0" applyFont="1" applyFill="1" applyBorder="1" applyAlignment="1">
      <alignment horizontal="center" vertical="center"/>
    </xf>
    <xf numFmtId="0" fontId="38" fillId="15" borderId="168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27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45" fillId="11" borderId="0" xfId="0" applyFon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45" fillId="11" borderId="24" xfId="0" applyFont="1" applyFill="1" applyBorder="1" applyAlignment="1">
      <alignment horizontal="center" vertical="center"/>
    </xf>
    <xf numFmtId="0" fontId="45" fillId="11" borderId="163" xfId="0" applyFont="1" applyFill="1" applyBorder="1" applyAlignment="1">
      <alignment horizontal="center" vertical="center"/>
    </xf>
    <xf numFmtId="0" fontId="4" fillId="0" borderId="5" xfId="1" applyFont="1" applyBorder="1" applyAlignment="1">
      <alignment horizontal="left" vertical="center" wrapText="1"/>
    </xf>
    <xf numFmtId="0" fontId="43" fillId="0" borderId="26" xfId="0" applyFont="1" applyBorder="1" applyAlignment="1">
      <alignment horizontal="left" vertical="center"/>
    </xf>
    <xf numFmtId="0" fontId="43" fillId="0" borderId="13" xfId="0" applyFont="1" applyBorder="1" applyAlignment="1">
      <alignment horizontal="left" vertical="center"/>
    </xf>
    <xf numFmtId="0" fontId="8" fillId="0" borderId="26" xfId="1" applyFon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8" fillId="11" borderId="0" xfId="0" applyFont="1" applyFill="1" applyAlignment="1">
      <alignment horizontal="center" vertical="center"/>
    </xf>
    <xf numFmtId="0" fontId="38" fillId="15" borderId="17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15" borderId="4" xfId="0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38" fillId="4" borderId="174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44" fillId="0" borderId="38" xfId="0" applyFont="1" applyBorder="1" applyAlignment="1">
      <alignment horizontal="center" vertical="center" wrapText="1"/>
    </xf>
    <xf numFmtId="0" fontId="44" fillId="0" borderId="27" xfId="0" applyFont="1" applyBorder="1" applyAlignment="1">
      <alignment horizontal="center" vertical="center" wrapText="1"/>
    </xf>
    <xf numFmtId="0" fontId="0" fillId="0" borderId="177" xfId="0" applyFill="1" applyBorder="1" applyAlignment="1">
      <alignment horizontal="center" vertical="center"/>
    </xf>
    <xf numFmtId="0" fontId="0" fillId="0" borderId="178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38" fillId="4" borderId="6" xfId="0" applyFont="1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0" borderId="179" xfId="0" applyFill="1" applyBorder="1" applyAlignment="1">
      <alignment horizontal="center" vertical="center"/>
    </xf>
    <xf numFmtId="0" fontId="0" fillId="0" borderId="180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179" xfId="0" applyFill="1" applyBorder="1" applyAlignment="1">
      <alignment horizontal="center" vertical="center" wrapText="1"/>
    </xf>
    <xf numFmtId="0" fontId="0" fillId="0" borderId="185" xfId="0" applyFill="1" applyBorder="1" applyAlignment="1">
      <alignment horizontal="center" vertical="center" wrapText="1"/>
    </xf>
    <xf numFmtId="0" fontId="0" fillId="0" borderId="180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38" fillId="2" borderId="6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179" xfId="0" applyFill="1" applyBorder="1" applyAlignment="1">
      <alignment horizontal="left" vertical="center" wrapText="1"/>
    </xf>
    <xf numFmtId="0" fontId="0" fillId="0" borderId="185" xfId="0" applyFill="1" applyBorder="1" applyAlignment="1">
      <alignment horizontal="left" vertical="center" wrapText="1"/>
    </xf>
    <xf numFmtId="0" fontId="0" fillId="0" borderId="180" xfId="0" applyFill="1" applyBorder="1" applyAlignment="1">
      <alignment horizontal="left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38" xfId="0" applyFill="1" applyBorder="1" applyAlignment="1">
      <alignment horizontal="center" vertical="center"/>
    </xf>
    <xf numFmtId="0" fontId="0" fillId="15" borderId="27" xfId="0" applyFill="1" applyBorder="1" applyAlignment="1">
      <alignment horizontal="center" vertical="center"/>
    </xf>
  </cellXfs>
  <cellStyles count="12">
    <cellStyle name="Cella collegata" xfId="3"/>
    <cellStyle name="百分比 2" xfId="10"/>
    <cellStyle name="常规" xfId="0" builtinId="0"/>
    <cellStyle name="常规 2" xfId="1"/>
    <cellStyle name="常规 3" xfId="4"/>
    <cellStyle name="常规 4" xfId="5"/>
    <cellStyle name="常规 4 2" xfId="6"/>
    <cellStyle name="常规 4 2 2" xfId="7"/>
    <cellStyle name="超链接" xfId="2" builtinId="8"/>
    <cellStyle name="货币 2" xfId="11"/>
    <cellStyle name="千位分隔 2" xfId="9"/>
    <cellStyle name="一般_X-R範例檔" xfId="8"/>
  </cellStyles>
  <dxfs count="113"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</dxf>
  </dxfs>
  <tableStyles count="0" defaultTableStyle="TableStyleMedium9" defaultPivotStyle="PivotStyleLight16"/>
  <colors>
    <mruColors>
      <color rgb="FFFFFFFF"/>
      <color rgb="FFEC1AE2"/>
      <color rgb="FF9933FF"/>
      <color rgb="FFCC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image" Target="../media/image1.jpeg"/></Relationships>
</file>

<file path=xl/charts/_rels/chart8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4.xml"/><Relationship Id="rId1" Type="http://schemas.openxmlformats.org/officeDocument/2006/relationships/image" Target="../media/image1.jpeg"/></Relationships>
</file>

<file path=xl/charts/_rels/chart8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image" Target="../media/image1.jpeg"/></Relationships>
</file>

<file path=xl/charts/_rels/chart8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image" Target="../media/image1.jpeg"/></Relationships>
</file>

<file path=xl/charts/_rels/chart8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image" Target="../media/image1.jpeg"/></Relationships>
</file>

<file path=xl/charts/_rels/chart8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0.xml"/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万事泰钢线客户验货质量走势图</a:t>
            </a:r>
          </a:p>
        </c:rich>
      </c:tx>
      <c:layout>
        <c:manualLayout>
          <c:xMode val="edge"/>
          <c:yMode val="edge"/>
          <c:x val="0.40529909888584881"/>
          <c:y val="5.1085568326947684E-3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18720045051843"/>
          <c:w val="0.77619554850074912"/>
          <c:h val="0.67580052493439891"/>
        </c:manualLayout>
      </c:layout>
      <c:barChart>
        <c:barDir val="col"/>
        <c:grouping val="stacked"/>
        <c:ser>
          <c:idx val="0"/>
          <c:order val="0"/>
          <c:tx>
            <c:strRef>
              <c:f>万事泰钢线!$A$7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万事泰钢线!$A$8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39332224"/>
        <c:axId val="139342208"/>
      </c:barChart>
      <c:lineChart>
        <c:grouping val="standard"/>
        <c:ser>
          <c:idx val="3"/>
          <c:order val="2"/>
          <c:tx>
            <c:strRef>
              <c:f>万事泰钢线!$A$9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0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1"/>
                      </a:solidFill>
                    </a:defRPr>
                  </a:pPr>
                  <a:endParaRPr lang="zh-CN"/>
                </a:p>
              </c:txPr>
            </c:dLbl>
            <c:dLbl>
              <c:idx val="2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" sourceLinked="0"/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万事泰钢线!$B$9:$N$9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万事泰钢线!$A$10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万事泰钢线!$B$10:$N$10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39345280"/>
        <c:axId val="139343744"/>
      </c:lineChart>
      <c:catAx>
        <c:axId val="139332224"/>
        <c:scaling>
          <c:orientation val="minMax"/>
        </c:scaling>
        <c:axPos val="b"/>
        <c:tickLblPos val="nextTo"/>
        <c:crossAx val="139342208"/>
        <c:crosses val="autoZero"/>
        <c:auto val="1"/>
        <c:lblAlgn val="ctr"/>
        <c:lblOffset val="100"/>
      </c:catAx>
      <c:valAx>
        <c:axId val="139342208"/>
        <c:scaling>
          <c:orientation val="minMax"/>
        </c:scaling>
        <c:axPos val="l"/>
        <c:majorGridlines/>
        <c:numFmt formatCode="General" sourceLinked="1"/>
        <c:tickLblPos val="nextTo"/>
        <c:crossAx val="139332224"/>
        <c:crosses val="autoZero"/>
        <c:crossBetween val="between"/>
      </c:valAx>
      <c:valAx>
        <c:axId val="139343744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39345280"/>
        <c:crosses val="max"/>
        <c:crossBetween val="between"/>
        <c:majorUnit val="2.0000000000000011E-2"/>
      </c:valAx>
      <c:catAx>
        <c:axId val="139345280"/>
        <c:scaling>
          <c:orientation val="minMax"/>
        </c:scaling>
        <c:delete val="1"/>
        <c:axPos val="b"/>
        <c:tickLblPos val="nextTo"/>
        <c:crossAx val="139343744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万事泰钢线本厂验货质量走势图</a:t>
            </a:r>
          </a:p>
        </c:rich>
      </c:tx>
      <c:layout>
        <c:manualLayout>
          <c:xMode val="edge"/>
          <c:yMode val="edge"/>
          <c:x val="0.39704685162801007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1384696143751262"/>
          <c:w val="0.76505104441994265"/>
          <c:h val="0.73187684231780381"/>
        </c:manualLayout>
      </c:layout>
      <c:barChart>
        <c:barDir val="col"/>
        <c:grouping val="stacked"/>
        <c:ser>
          <c:idx val="0"/>
          <c:order val="0"/>
          <c:tx>
            <c:strRef>
              <c:f>万事泰钢线!$A$49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万事泰钢线!$B$49:$N$49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万事泰钢线!$A$50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万事泰钢线!$B$50:$N$50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39388416"/>
        <c:axId val="139389952"/>
      </c:barChart>
      <c:lineChart>
        <c:grouping val="standard"/>
        <c:ser>
          <c:idx val="3"/>
          <c:order val="2"/>
          <c:tx>
            <c:strRef>
              <c:f>万事泰钢线!$A$51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万事泰钢线!$B$47:$N$47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万事泰钢线!$B$51:$N$51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万事泰钢线!$A$52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万事泰钢线!$B$47:$N$47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万事泰钢线!$B$52:$N$52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40466432"/>
        <c:axId val="140464896"/>
      </c:lineChart>
      <c:catAx>
        <c:axId val="139388416"/>
        <c:scaling>
          <c:orientation val="minMax"/>
        </c:scaling>
        <c:axPos val="b"/>
        <c:tickLblPos val="nextTo"/>
        <c:crossAx val="139389952"/>
        <c:crosses val="autoZero"/>
        <c:auto val="1"/>
        <c:lblAlgn val="ctr"/>
        <c:lblOffset val="100"/>
      </c:catAx>
      <c:valAx>
        <c:axId val="139389952"/>
        <c:scaling>
          <c:orientation val="minMax"/>
        </c:scaling>
        <c:axPos val="l"/>
        <c:majorGridlines/>
        <c:numFmt formatCode="General" sourceLinked="1"/>
        <c:tickLblPos val="nextTo"/>
        <c:crossAx val="139388416"/>
        <c:crosses val="autoZero"/>
        <c:crossBetween val="between"/>
      </c:valAx>
      <c:valAx>
        <c:axId val="140464896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0466432"/>
        <c:crosses val="max"/>
        <c:crossBetween val="between"/>
        <c:majorUnit val="2.0000000000000011E-2"/>
      </c:valAx>
      <c:catAx>
        <c:axId val="140466432"/>
        <c:scaling>
          <c:orientation val="minMax"/>
        </c:scaling>
        <c:delete val="1"/>
        <c:axPos val="b"/>
        <c:tickLblPos val="nextTo"/>
        <c:crossAx val="140464896"/>
        <c:crosses val="autoZero"/>
        <c:auto val="1"/>
        <c:lblAlgn val="ctr"/>
        <c:lblOffset val="100"/>
      </c:cat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11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28"/>
        </c:manualLayout>
      </c:layout>
      <c:barChart>
        <c:barDir val="col"/>
        <c:grouping val="clustered"/>
        <c:ser>
          <c:idx val="0"/>
          <c:order val="0"/>
          <c:tx>
            <c:strRef>
              <c:f>万事泰钢线!$B$27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万事泰钢线!$B$30:$B$39</c:f>
              <c:numCache>
                <c:formatCode>General</c:formatCode>
                <c:ptCount val="10"/>
              </c:numCache>
            </c:numRef>
          </c:cat>
          <c:val>
            <c:numRef>
              <c:f>万事泰钢线!$C$30:$C$39</c:f>
              <c:numCache>
                <c:formatCode>General</c:formatCode>
                <c:ptCount val="10"/>
              </c:numCache>
            </c:numRef>
          </c:val>
        </c:ser>
        <c:gapWidth val="0"/>
        <c:axId val="140491776"/>
        <c:axId val="140497664"/>
      </c:barChart>
      <c:scatterChart>
        <c:scatterStyle val="smoothMarker"/>
        <c:ser>
          <c:idx val="1"/>
          <c:order val="1"/>
          <c:tx>
            <c:strRef>
              <c:f>万事泰钢线!$D$28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万事泰钢线!$F$29:$F$39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万事泰钢线!$D$29:$D$39</c:f>
              <c:numCache>
                <c:formatCode>0.00%</c:formatCode>
                <c:ptCount val="11"/>
                <c:pt idx="0" formatCode="General">
                  <c:v>0</c:v>
                </c:pt>
              </c:numCache>
            </c:numRef>
          </c:yVal>
          <c:smooth val="1"/>
        </c:ser>
        <c:axId val="140578816"/>
        <c:axId val="140499200"/>
      </c:scatterChart>
      <c:catAx>
        <c:axId val="140491776"/>
        <c:scaling>
          <c:orientation val="minMax"/>
        </c:scaling>
        <c:axPos val="b"/>
        <c:numFmt formatCode="General" sourceLinked="1"/>
        <c:tickLblPos val="nextTo"/>
        <c:crossAx val="140497664"/>
        <c:crosses val="autoZero"/>
        <c:auto val="1"/>
        <c:lblAlgn val="ctr"/>
        <c:lblOffset val="100"/>
      </c:catAx>
      <c:valAx>
        <c:axId val="140497664"/>
        <c:scaling>
          <c:orientation val="minMax"/>
        </c:scaling>
        <c:axPos val="l"/>
        <c:majorGridlines/>
        <c:numFmt formatCode="General" sourceLinked="1"/>
        <c:tickLblPos val="nextTo"/>
        <c:crossAx val="140491776"/>
        <c:crosses val="autoZero"/>
        <c:crossBetween val="between"/>
      </c:valAx>
      <c:valAx>
        <c:axId val="140499200"/>
        <c:scaling>
          <c:orientation val="minMax"/>
          <c:max val="1"/>
        </c:scaling>
        <c:axPos val="r"/>
        <c:numFmt formatCode="0.00%" sourceLinked="0"/>
        <c:tickLblPos val="nextTo"/>
        <c:crossAx val="140578816"/>
        <c:crosses val="max"/>
        <c:crossBetween val="midCat"/>
        <c:majorUnit val="0.2"/>
      </c:valAx>
      <c:valAx>
        <c:axId val="140578816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049920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万事泰钢线!$B$68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万事泰钢线!$B$71:$B$80</c:f>
              <c:numCache>
                <c:formatCode>General</c:formatCode>
                <c:ptCount val="10"/>
              </c:numCache>
            </c:numRef>
          </c:cat>
          <c:val>
            <c:numRef>
              <c:f>万事泰钢线!$C$71:$C$80</c:f>
              <c:numCache>
                <c:formatCode>General</c:formatCode>
                <c:ptCount val="10"/>
              </c:numCache>
            </c:numRef>
          </c:val>
        </c:ser>
        <c:gapWidth val="0"/>
        <c:axId val="140592640"/>
        <c:axId val="140594176"/>
      </c:barChart>
      <c:scatterChart>
        <c:scatterStyle val="smoothMarker"/>
        <c:ser>
          <c:idx val="1"/>
          <c:order val="1"/>
          <c:tx>
            <c:strRef>
              <c:f>万事泰钢线!$D$69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万事泰钢线!$F$70:$F$80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万事泰钢线!$D$70:$D$80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0622080"/>
        <c:axId val="140620544"/>
      </c:scatterChart>
      <c:catAx>
        <c:axId val="140592640"/>
        <c:scaling>
          <c:orientation val="minMax"/>
        </c:scaling>
        <c:axPos val="b"/>
        <c:numFmt formatCode="General" sourceLinked="1"/>
        <c:tickLblPos val="nextTo"/>
        <c:crossAx val="140594176"/>
        <c:crosses val="autoZero"/>
        <c:auto val="1"/>
        <c:lblAlgn val="ctr"/>
        <c:lblOffset val="100"/>
      </c:catAx>
      <c:valAx>
        <c:axId val="140594176"/>
        <c:scaling>
          <c:orientation val="minMax"/>
        </c:scaling>
        <c:axPos val="l"/>
        <c:majorGridlines/>
        <c:numFmt formatCode="General" sourceLinked="1"/>
        <c:tickLblPos val="nextTo"/>
        <c:crossAx val="140592640"/>
        <c:crosses val="autoZero"/>
        <c:crossBetween val="between"/>
      </c:valAx>
      <c:valAx>
        <c:axId val="140620544"/>
        <c:scaling>
          <c:orientation val="minMax"/>
          <c:max val="1"/>
        </c:scaling>
        <c:axPos val="r"/>
        <c:numFmt formatCode="0.00%" sourceLinked="0"/>
        <c:tickLblPos val="nextTo"/>
        <c:crossAx val="140622080"/>
        <c:crosses val="max"/>
        <c:crossBetween val="midCat"/>
        <c:majorUnit val="0.2"/>
      </c:valAx>
      <c:valAx>
        <c:axId val="14062208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062054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万事泰铝线客户验货质量走势图</a:t>
            </a:r>
          </a:p>
        </c:rich>
      </c:tx>
      <c:layout>
        <c:manualLayout>
          <c:xMode val="edge"/>
          <c:yMode val="edge"/>
          <c:x val="0.38324816446402382"/>
          <c:y val="1.5325670498084401E-2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3404571554992764"/>
          <c:w val="0.77742421404374873"/>
          <c:h val="0.72150561639566702"/>
        </c:manualLayout>
      </c:layout>
      <c:barChart>
        <c:barDir val="col"/>
        <c:grouping val="stacked"/>
        <c:ser>
          <c:idx val="0"/>
          <c:order val="0"/>
          <c:tx>
            <c:strRef>
              <c:f>万事泰铝线!$A$7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万事泰铝线!$A$8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1741056"/>
        <c:axId val="141767424"/>
      </c:barChart>
      <c:lineChart>
        <c:grouping val="standard"/>
        <c:ser>
          <c:idx val="3"/>
          <c:order val="2"/>
          <c:tx>
            <c:strRef>
              <c:f>万事泰铝线!$A$9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万事泰铝线!$B$5:$N$5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万事泰铝线!$B$9:$N$9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万事泰铝线!$A$10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万事泰铝线!$B$5:$N$5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万事泰铝线!$B$10:$N$10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41774848"/>
        <c:axId val="141768960"/>
      </c:lineChart>
      <c:catAx>
        <c:axId val="141741056"/>
        <c:scaling>
          <c:orientation val="minMax"/>
        </c:scaling>
        <c:axPos val="b"/>
        <c:tickLblPos val="nextTo"/>
        <c:crossAx val="141767424"/>
        <c:crosses val="autoZero"/>
        <c:auto val="1"/>
        <c:lblAlgn val="ctr"/>
        <c:lblOffset val="100"/>
      </c:catAx>
      <c:valAx>
        <c:axId val="141767424"/>
        <c:scaling>
          <c:orientation val="minMax"/>
        </c:scaling>
        <c:axPos val="l"/>
        <c:majorGridlines/>
        <c:numFmt formatCode="General" sourceLinked="1"/>
        <c:tickLblPos val="nextTo"/>
        <c:crossAx val="141741056"/>
        <c:crosses val="autoZero"/>
        <c:crossBetween val="between"/>
      </c:valAx>
      <c:valAx>
        <c:axId val="141768960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1774848"/>
        <c:crosses val="max"/>
        <c:crossBetween val="between"/>
        <c:majorUnit val="2.0000000000000011E-2"/>
      </c:valAx>
      <c:catAx>
        <c:axId val="141774848"/>
        <c:scaling>
          <c:orientation val="minMax"/>
        </c:scaling>
        <c:delete val="1"/>
        <c:axPos val="b"/>
        <c:tickLblPos val="nextTo"/>
        <c:crossAx val="141768960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445885595958863"/>
          <c:y val="0.55438380547259181"/>
          <c:w val="0.10354839815875998"/>
          <c:h val="0.4423965969771023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万事泰铝线本厂验货质量走势图</a:t>
            </a:r>
          </a:p>
        </c:rich>
      </c:tx>
      <c:layout>
        <c:manualLayout>
          <c:xMode val="edge"/>
          <c:yMode val="edge"/>
          <c:x val="0.38314516241025431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2236165893593447"/>
          <c:w val="0.78796780032125557"/>
          <c:h val="0.72191065098228135"/>
        </c:manualLayout>
      </c:layout>
      <c:barChart>
        <c:barDir val="col"/>
        <c:grouping val="stacked"/>
        <c:ser>
          <c:idx val="0"/>
          <c:order val="0"/>
          <c:tx>
            <c:strRef>
              <c:f>万事泰铝线!$A$48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万事泰铝线!$B$48:$N$48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万事泰铝线!$A$49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万事泰铝线!$B$49:$N$49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1842304"/>
        <c:axId val="141843840"/>
      </c:barChart>
      <c:lineChart>
        <c:grouping val="standard"/>
        <c:ser>
          <c:idx val="3"/>
          <c:order val="2"/>
          <c:tx>
            <c:strRef>
              <c:f>万事泰铝线!$A$50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万事泰铝线!$B$46:$N$46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万事泰铝线!$B$50:$N$50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万事泰铝线!$A$51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1.2258838015618513E-2"/>
                  <c:y val="0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万事泰铝线!$B$46:$N$46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万事泰铝线!$B$51:$N$51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41871744"/>
        <c:axId val="141870208"/>
      </c:lineChart>
      <c:catAx>
        <c:axId val="141842304"/>
        <c:scaling>
          <c:orientation val="minMax"/>
        </c:scaling>
        <c:axPos val="b"/>
        <c:tickLblPos val="nextTo"/>
        <c:crossAx val="141843840"/>
        <c:crosses val="autoZero"/>
        <c:auto val="1"/>
        <c:lblAlgn val="ctr"/>
        <c:lblOffset val="100"/>
      </c:catAx>
      <c:valAx>
        <c:axId val="141843840"/>
        <c:scaling>
          <c:orientation val="minMax"/>
        </c:scaling>
        <c:axPos val="l"/>
        <c:majorGridlines/>
        <c:numFmt formatCode="General" sourceLinked="1"/>
        <c:tickLblPos val="nextTo"/>
        <c:crossAx val="141842304"/>
        <c:crosses val="autoZero"/>
        <c:crossBetween val="between"/>
      </c:valAx>
      <c:valAx>
        <c:axId val="141870208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1871744"/>
        <c:crosses val="max"/>
        <c:crossBetween val="between"/>
        <c:majorUnit val="2.0000000000000011E-2"/>
      </c:valAx>
      <c:catAx>
        <c:axId val="141871744"/>
        <c:scaling>
          <c:orientation val="minMax"/>
        </c:scaling>
        <c:delete val="1"/>
        <c:axPos val="b"/>
        <c:tickLblPos val="nextTo"/>
        <c:crossAx val="141870208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713891210793206"/>
          <c:y val="0.51935069654754695"/>
          <c:w val="0.10286108789206135"/>
          <c:h val="0.47862386432479537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万事泰铝线!$B$26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万事泰铝线!$B$29:$B$38</c:f>
              <c:numCache>
                <c:formatCode>General</c:formatCode>
                <c:ptCount val="10"/>
              </c:numCache>
            </c:numRef>
          </c:cat>
          <c:val>
            <c:numRef>
              <c:f>万事泰铝线!$C$29:$C$38</c:f>
              <c:numCache>
                <c:formatCode>General</c:formatCode>
                <c:ptCount val="10"/>
              </c:numCache>
            </c:numRef>
          </c:val>
        </c:ser>
        <c:gapWidth val="0"/>
        <c:axId val="141892992"/>
        <c:axId val="141902976"/>
      </c:barChart>
      <c:scatterChart>
        <c:scatterStyle val="smoothMarker"/>
        <c:ser>
          <c:idx val="1"/>
          <c:order val="1"/>
          <c:tx>
            <c:strRef>
              <c:f>万事泰铝线!$D$27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万事泰铝线!$F$28:$F$38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万事泰铝线!$D$28:$D$38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1910400"/>
        <c:axId val="141904512"/>
      </c:scatterChart>
      <c:catAx>
        <c:axId val="141892992"/>
        <c:scaling>
          <c:orientation val="minMax"/>
        </c:scaling>
        <c:axPos val="b"/>
        <c:numFmt formatCode="General" sourceLinked="1"/>
        <c:tickLblPos val="nextTo"/>
        <c:crossAx val="141902976"/>
        <c:crosses val="autoZero"/>
        <c:auto val="1"/>
        <c:lblAlgn val="ctr"/>
        <c:lblOffset val="100"/>
      </c:catAx>
      <c:valAx>
        <c:axId val="141902976"/>
        <c:scaling>
          <c:orientation val="minMax"/>
        </c:scaling>
        <c:axPos val="l"/>
        <c:majorGridlines/>
        <c:numFmt formatCode="General" sourceLinked="1"/>
        <c:tickLblPos val="nextTo"/>
        <c:crossAx val="141892992"/>
        <c:crosses val="autoZero"/>
        <c:crossBetween val="between"/>
      </c:valAx>
      <c:valAx>
        <c:axId val="141904512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1910400"/>
        <c:crosses val="max"/>
        <c:crossBetween val="midCat"/>
        <c:majorUnit val="0.2"/>
      </c:valAx>
      <c:valAx>
        <c:axId val="14191040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190451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万事泰铝线!$B$67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万事泰铝线!$B$70:$B$79</c:f>
              <c:numCache>
                <c:formatCode>General</c:formatCode>
                <c:ptCount val="10"/>
              </c:numCache>
            </c:numRef>
          </c:cat>
          <c:val>
            <c:numRef>
              <c:f>万事泰铝线!$C$70:$C$79</c:f>
              <c:numCache>
                <c:formatCode>General</c:formatCode>
                <c:ptCount val="10"/>
              </c:numCache>
            </c:numRef>
          </c:val>
        </c:ser>
        <c:gapWidth val="0"/>
        <c:axId val="141944704"/>
        <c:axId val="141946240"/>
      </c:barChart>
      <c:scatterChart>
        <c:scatterStyle val="smoothMarker"/>
        <c:ser>
          <c:idx val="1"/>
          <c:order val="1"/>
          <c:tx>
            <c:strRef>
              <c:f>万事泰铝线!$D$68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万事泰铝线!$F$69:$F$79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万事泰铝线!$D$69:$D$79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2031488"/>
        <c:axId val="142029952"/>
      </c:scatterChart>
      <c:catAx>
        <c:axId val="141944704"/>
        <c:scaling>
          <c:orientation val="minMax"/>
        </c:scaling>
        <c:axPos val="b"/>
        <c:numFmt formatCode="General" sourceLinked="1"/>
        <c:tickLblPos val="nextTo"/>
        <c:crossAx val="141946240"/>
        <c:crosses val="autoZero"/>
        <c:auto val="1"/>
        <c:lblAlgn val="ctr"/>
        <c:lblOffset val="100"/>
      </c:catAx>
      <c:valAx>
        <c:axId val="141946240"/>
        <c:scaling>
          <c:orientation val="minMax"/>
        </c:scaling>
        <c:axPos val="l"/>
        <c:majorGridlines/>
        <c:numFmt formatCode="General" sourceLinked="1"/>
        <c:tickLblPos val="nextTo"/>
        <c:crossAx val="141944704"/>
        <c:crosses val="autoZero"/>
        <c:crossBetween val="between"/>
      </c:valAx>
      <c:valAx>
        <c:axId val="142029952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2031488"/>
        <c:crosses val="max"/>
        <c:crossBetween val="midCat"/>
        <c:majorUnit val="0.2"/>
      </c:valAx>
      <c:valAx>
        <c:axId val="14203148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202995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欧德罗钢线客户验货质量走势图</a:t>
            </a:r>
          </a:p>
        </c:rich>
      </c:tx>
      <c:layout>
        <c:manualLayout>
          <c:xMode val="edge"/>
          <c:yMode val="edge"/>
          <c:x val="0.40328336050504698"/>
          <c:y val="2.5542784163473831E-2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493713860480084"/>
          <c:w val="0.78750110421219377"/>
          <c:h val="0.7061799458975675"/>
        </c:manualLayout>
      </c:layout>
      <c:barChart>
        <c:barDir val="col"/>
        <c:grouping val="stacked"/>
        <c:ser>
          <c:idx val="0"/>
          <c:order val="0"/>
          <c:tx>
            <c:strRef>
              <c:f>欧德罗钢线!$A$7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欧德罗钢线!$A$8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2151040"/>
        <c:axId val="142177408"/>
      </c:barChart>
      <c:lineChart>
        <c:grouping val="standard"/>
        <c:ser>
          <c:idx val="3"/>
          <c:order val="2"/>
          <c:tx>
            <c:strRef>
              <c:f>欧德罗钢线!$A$9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欧德罗钢线!$B$5:$N$5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欧德罗钢线!$B$9:$N$9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欧德罗钢线!$A$10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欧德罗钢线!$B$5:$N$5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万事泰钢线!$B$10:$N$10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42184832"/>
        <c:axId val="142178944"/>
      </c:lineChart>
      <c:catAx>
        <c:axId val="142151040"/>
        <c:scaling>
          <c:orientation val="minMax"/>
        </c:scaling>
        <c:axPos val="b"/>
        <c:tickLblPos val="nextTo"/>
        <c:crossAx val="142177408"/>
        <c:crosses val="autoZero"/>
        <c:auto val="1"/>
        <c:lblAlgn val="ctr"/>
        <c:lblOffset val="100"/>
      </c:catAx>
      <c:valAx>
        <c:axId val="142177408"/>
        <c:scaling>
          <c:orientation val="minMax"/>
        </c:scaling>
        <c:axPos val="l"/>
        <c:majorGridlines/>
        <c:numFmt formatCode="General" sourceLinked="1"/>
        <c:tickLblPos val="nextTo"/>
        <c:crossAx val="142151040"/>
        <c:crosses val="autoZero"/>
        <c:crossBetween val="between"/>
      </c:valAx>
      <c:valAx>
        <c:axId val="142178944"/>
        <c:scaling>
          <c:orientation val="minMax"/>
          <c:max val="1"/>
          <c:min val="0.8"/>
        </c:scaling>
        <c:axPos val="r"/>
        <c:numFmt formatCode="0.00%" sourceLinked="1"/>
        <c:tickLblPos val="nextTo"/>
        <c:crossAx val="142184832"/>
        <c:crosses val="max"/>
        <c:crossBetween val="between"/>
        <c:majorUnit val="0.05"/>
      </c:valAx>
      <c:catAx>
        <c:axId val="142184832"/>
        <c:scaling>
          <c:orientation val="minMax"/>
        </c:scaling>
        <c:delete val="1"/>
        <c:axPos val="b"/>
        <c:tickLblPos val="nextTo"/>
        <c:crossAx val="142178944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311882245875063"/>
          <c:y val="0.53905813497450761"/>
          <c:w val="0.10488843165961037"/>
          <c:h val="0.4577222674751863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5259111787162969"/>
          <c:h val="0.64377123912165635"/>
        </c:manualLayout>
      </c:layout>
      <c:barChart>
        <c:barDir val="col"/>
        <c:grouping val="clustered"/>
        <c:ser>
          <c:idx val="0"/>
          <c:order val="0"/>
          <c:tx>
            <c:strRef>
              <c:f>欧德罗钢线!$B$26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欧德罗钢线!$B$29:$B$38</c:f>
              <c:numCache>
                <c:formatCode>General</c:formatCode>
                <c:ptCount val="10"/>
              </c:numCache>
            </c:numRef>
          </c:cat>
          <c:val>
            <c:numRef>
              <c:f>欧德罗钢线!$C$29:$C$38</c:f>
              <c:numCache>
                <c:formatCode>General</c:formatCode>
                <c:ptCount val="10"/>
              </c:numCache>
            </c:numRef>
          </c:val>
        </c:ser>
        <c:gapWidth val="0"/>
        <c:axId val="142207232"/>
        <c:axId val="143462400"/>
      </c:barChart>
      <c:scatterChart>
        <c:scatterStyle val="smoothMarker"/>
        <c:ser>
          <c:idx val="1"/>
          <c:order val="1"/>
          <c:tx>
            <c:strRef>
              <c:f>欧德罗钢线!$D$27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欧德罗钢线!$F$28:$F$38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欧德罗钢线!$D$28:$D$38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3465472"/>
        <c:axId val="143463936"/>
      </c:scatterChart>
      <c:catAx>
        <c:axId val="142207232"/>
        <c:scaling>
          <c:orientation val="minMax"/>
        </c:scaling>
        <c:axPos val="b"/>
        <c:numFmt formatCode="General" sourceLinked="1"/>
        <c:tickLblPos val="nextTo"/>
        <c:crossAx val="143462400"/>
        <c:crosses val="autoZero"/>
        <c:auto val="1"/>
        <c:lblAlgn val="ctr"/>
        <c:lblOffset val="100"/>
      </c:catAx>
      <c:valAx>
        <c:axId val="143462400"/>
        <c:scaling>
          <c:orientation val="minMax"/>
        </c:scaling>
        <c:axPos val="l"/>
        <c:majorGridlines/>
        <c:numFmt formatCode="General" sourceLinked="1"/>
        <c:tickLblPos val="nextTo"/>
        <c:crossAx val="142207232"/>
        <c:crosses val="autoZero"/>
        <c:crossBetween val="between"/>
      </c:valAx>
      <c:valAx>
        <c:axId val="143463936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3465472"/>
        <c:crosses val="max"/>
        <c:crossBetween val="midCat"/>
        <c:majorUnit val="0.2"/>
      </c:valAx>
      <c:valAx>
        <c:axId val="143465472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3463936"/>
        <c:crosses val="max"/>
        <c:crossBetween val="midCat"/>
        <c:minorUnit val="0.4"/>
      </c:valAx>
    </c:plotArea>
    <c:legend>
      <c:legendPos val="r"/>
      <c:layout>
        <c:manualLayout>
          <c:xMode val="edge"/>
          <c:yMode val="edge"/>
          <c:x val="0.86714417800055565"/>
          <c:y val="0.60432459100507174"/>
          <c:w val="0.12599633142450894"/>
          <c:h val="0.34750419355484957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欧德罗钢线本厂验货质量走势图</a:t>
            </a:r>
          </a:p>
        </c:rich>
      </c:tx>
      <c:layout>
        <c:manualLayout>
          <c:xMode val="edge"/>
          <c:yMode val="edge"/>
          <c:x val="0.40259908680833723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2410337169392292"/>
          <c:w val="0.78999810746106192"/>
          <c:h val="0.73089238845144355"/>
        </c:manualLayout>
      </c:layout>
      <c:barChart>
        <c:barDir val="col"/>
        <c:grouping val="stacked"/>
        <c:ser>
          <c:idx val="0"/>
          <c:order val="0"/>
          <c:tx>
            <c:strRef>
              <c:f>欧德罗钢线!$A$49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欧德罗钢线!$B$49:$N$49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欧德罗钢线!$A$50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欧德罗钢线!$B$50:$N$50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3602816"/>
        <c:axId val="143604352"/>
      </c:barChart>
      <c:lineChart>
        <c:grouping val="standard"/>
        <c:ser>
          <c:idx val="3"/>
          <c:order val="2"/>
          <c:tx>
            <c:strRef>
              <c:f>欧德罗钢线!$A$51</c:f>
              <c:strCache>
                <c:ptCount val="1"/>
                <c:pt idx="0">
                  <c:v>合格率</c:v>
                </c:pt>
              </c:strCache>
            </c:strRef>
          </c:tx>
          <c:dLbls>
            <c:dLbl>
              <c:idx val="1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" sourceLinked="0"/>
            <c:showVal val="1"/>
          </c:dLbls>
          <c:cat>
            <c:strRef>
              <c:f>欧德罗钢线!$B$47:$N$47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欧德罗钢线!$B$51:$N$51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欧德罗钢线!$A$52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6281412973678051E-2"/>
                  <c:y val="-5.1282051282051282E-3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欧德罗钢线!$B$47:$N$47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欧德罗钢线!$B$52:$N$52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43619968"/>
        <c:axId val="143618432"/>
      </c:lineChart>
      <c:catAx>
        <c:axId val="143602816"/>
        <c:scaling>
          <c:orientation val="minMax"/>
        </c:scaling>
        <c:axPos val="b"/>
        <c:tickLblPos val="nextTo"/>
        <c:crossAx val="143604352"/>
        <c:crosses val="autoZero"/>
        <c:auto val="1"/>
        <c:lblAlgn val="ctr"/>
        <c:lblOffset val="100"/>
      </c:catAx>
      <c:valAx>
        <c:axId val="143604352"/>
        <c:scaling>
          <c:orientation val="minMax"/>
        </c:scaling>
        <c:axPos val="l"/>
        <c:majorGridlines/>
        <c:numFmt formatCode="General" sourceLinked="1"/>
        <c:tickLblPos val="nextTo"/>
        <c:crossAx val="143602816"/>
        <c:crosses val="autoZero"/>
        <c:crossBetween val="between"/>
      </c:valAx>
      <c:valAx>
        <c:axId val="143618432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3619968"/>
        <c:crosses val="max"/>
        <c:crossBetween val="between"/>
        <c:majorUnit val="2.0000000000000011E-2"/>
      </c:valAx>
      <c:catAx>
        <c:axId val="143619968"/>
        <c:scaling>
          <c:orientation val="minMax"/>
        </c:scaling>
        <c:delete val="1"/>
        <c:axPos val="b"/>
        <c:tickLblPos val="nextTo"/>
        <c:crossAx val="143618432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713891210793206"/>
          <c:y val="0.56037633757320005"/>
          <c:w val="0.10286108789206135"/>
          <c:h val="0.43759822329913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欧德罗钢线!$B$68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欧德罗钢线!$B$71:$B$80</c:f>
              <c:numCache>
                <c:formatCode>General</c:formatCode>
                <c:ptCount val="10"/>
              </c:numCache>
            </c:numRef>
          </c:cat>
          <c:val>
            <c:numRef>
              <c:f>欧德罗钢线!$C$71:$C$80</c:f>
              <c:numCache>
                <c:formatCode>General</c:formatCode>
                <c:ptCount val="10"/>
              </c:numCache>
            </c:numRef>
          </c:val>
        </c:ser>
        <c:gapWidth val="0"/>
        <c:axId val="143653888"/>
        <c:axId val="143733504"/>
      </c:barChart>
      <c:scatterChart>
        <c:scatterStyle val="smoothMarker"/>
        <c:ser>
          <c:idx val="1"/>
          <c:order val="1"/>
          <c:tx>
            <c:strRef>
              <c:f>欧德罗钢线!$D$69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欧德罗钢线!$F$70:$F$80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欧德罗钢线!$D$70:$D$80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3757312"/>
        <c:axId val="143735040"/>
      </c:scatterChart>
      <c:catAx>
        <c:axId val="143653888"/>
        <c:scaling>
          <c:orientation val="minMax"/>
        </c:scaling>
        <c:axPos val="b"/>
        <c:numFmt formatCode="General" sourceLinked="1"/>
        <c:tickLblPos val="nextTo"/>
        <c:crossAx val="143733504"/>
        <c:crosses val="autoZero"/>
        <c:auto val="1"/>
        <c:lblAlgn val="ctr"/>
        <c:lblOffset val="100"/>
      </c:catAx>
      <c:valAx>
        <c:axId val="143733504"/>
        <c:scaling>
          <c:orientation val="minMax"/>
        </c:scaling>
        <c:axPos val="l"/>
        <c:majorGridlines/>
        <c:numFmt formatCode="General" sourceLinked="1"/>
        <c:tickLblPos val="nextTo"/>
        <c:crossAx val="143653888"/>
        <c:crosses val="autoZero"/>
        <c:crossBetween val="between"/>
      </c:valAx>
      <c:valAx>
        <c:axId val="143735040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3757312"/>
        <c:crosses val="max"/>
        <c:crossBetween val="midCat"/>
        <c:majorUnit val="0.2"/>
      </c:valAx>
      <c:valAx>
        <c:axId val="143757312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373504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欧德罗铝线客户验货质量走势图</a:t>
            </a:r>
          </a:p>
        </c:rich>
      </c:tx>
      <c:layout>
        <c:manualLayout>
          <c:xMode val="edge"/>
          <c:yMode val="edge"/>
          <c:x val="0.38324816446402382"/>
          <c:y val="1.5325670498084401E-2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3404571554992772"/>
          <c:w val="0.77742421404374895"/>
          <c:h val="0.72150561639566724"/>
        </c:manualLayout>
      </c:layout>
      <c:barChart>
        <c:barDir val="col"/>
        <c:grouping val="stacked"/>
        <c:ser>
          <c:idx val="0"/>
          <c:order val="0"/>
          <c:tx>
            <c:strRef>
              <c:f>欧德罗铝线!$A$8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欧德罗铝线!$A$9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欧德罗铝线!$B$9:$N$9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3829632"/>
        <c:axId val="143917440"/>
      </c:barChart>
      <c:lineChart>
        <c:grouping val="standard"/>
        <c:ser>
          <c:idx val="3"/>
          <c:order val="2"/>
          <c:tx>
            <c:strRef>
              <c:f>欧德罗铝线!$A$10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3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4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5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6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12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" sourceLinked="0"/>
            <c:showVal val="1"/>
          </c:dLbls>
          <c:cat>
            <c:strRef>
              <c:f>欧德罗铝线!$B$6:$N$6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欧德罗铝线!$B$10:$N$10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欧德罗铝线!$O$6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欧德罗铝线!$B$6:$N$6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欧德罗铝线!$B$11:$N$11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43920512"/>
        <c:axId val="143918976"/>
      </c:lineChart>
      <c:catAx>
        <c:axId val="143829632"/>
        <c:scaling>
          <c:orientation val="minMax"/>
        </c:scaling>
        <c:axPos val="b"/>
        <c:tickLblPos val="nextTo"/>
        <c:crossAx val="143917440"/>
        <c:crosses val="autoZero"/>
        <c:auto val="1"/>
        <c:lblAlgn val="ctr"/>
        <c:lblOffset val="100"/>
      </c:catAx>
      <c:valAx>
        <c:axId val="143917440"/>
        <c:scaling>
          <c:orientation val="minMax"/>
        </c:scaling>
        <c:axPos val="l"/>
        <c:majorGridlines/>
        <c:numFmt formatCode="General" sourceLinked="1"/>
        <c:tickLblPos val="nextTo"/>
        <c:crossAx val="143829632"/>
        <c:crosses val="autoZero"/>
        <c:crossBetween val="between"/>
      </c:valAx>
      <c:valAx>
        <c:axId val="143918976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3920512"/>
        <c:crosses val="max"/>
        <c:crossBetween val="between"/>
        <c:majorUnit val="2.0000000000000011E-2"/>
      </c:valAx>
      <c:catAx>
        <c:axId val="143920512"/>
        <c:scaling>
          <c:orientation val="minMax"/>
        </c:scaling>
        <c:delete val="1"/>
        <c:axPos val="b"/>
        <c:tickLblPos val="nextTo"/>
        <c:crossAx val="143918976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445885595958863"/>
          <c:y val="0.55438380547259181"/>
          <c:w val="0.10354839815875998"/>
          <c:h val="0.4423965969771023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欧德罗铝线本厂验货质量走势图</a:t>
            </a:r>
          </a:p>
        </c:rich>
      </c:tx>
      <c:layout>
        <c:manualLayout>
          <c:xMode val="edge"/>
          <c:yMode val="edge"/>
          <c:x val="0.38314516241025431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2236165893593451"/>
          <c:w val="0.78796780032125557"/>
          <c:h val="0.72191065098228135"/>
        </c:manualLayout>
      </c:layout>
      <c:barChart>
        <c:barDir val="col"/>
        <c:grouping val="stacked"/>
        <c:ser>
          <c:idx val="0"/>
          <c:order val="0"/>
          <c:tx>
            <c:strRef>
              <c:f>欧德罗铝线!$A$50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欧德罗铝线!$B$50:$N$50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欧德罗铝线!$A$51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欧德罗铝线!$B$51:$N$51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3959552"/>
        <c:axId val="143961088"/>
      </c:barChart>
      <c:lineChart>
        <c:grouping val="standard"/>
        <c:ser>
          <c:idx val="3"/>
          <c:order val="2"/>
          <c:tx>
            <c:strRef>
              <c:f>欧德罗铝线!$A$52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欧德罗铝线!$B$48:$N$48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欧德罗铝线!$B$52:$N$52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欧德罗铝线!$O$48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6.1641547542599665E-2"/>
                  <c:y val="0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欧德罗铝线!$B$48:$N$48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欧德罗铝线!$B$53:$N$53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44132352"/>
        <c:axId val="144130816"/>
      </c:lineChart>
      <c:catAx>
        <c:axId val="143959552"/>
        <c:scaling>
          <c:orientation val="minMax"/>
        </c:scaling>
        <c:axPos val="b"/>
        <c:tickLblPos val="nextTo"/>
        <c:crossAx val="143961088"/>
        <c:crosses val="autoZero"/>
        <c:auto val="1"/>
        <c:lblAlgn val="ctr"/>
        <c:lblOffset val="100"/>
      </c:catAx>
      <c:valAx>
        <c:axId val="143961088"/>
        <c:scaling>
          <c:orientation val="minMax"/>
        </c:scaling>
        <c:axPos val="l"/>
        <c:majorGridlines/>
        <c:numFmt formatCode="General" sourceLinked="1"/>
        <c:tickLblPos val="nextTo"/>
        <c:crossAx val="143959552"/>
        <c:crosses val="autoZero"/>
        <c:crossBetween val="between"/>
      </c:valAx>
      <c:valAx>
        <c:axId val="144130816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4132352"/>
        <c:crosses val="max"/>
        <c:crossBetween val="between"/>
        <c:majorUnit val="2.0000000000000011E-2"/>
      </c:valAx>
      <c:catAx>
        <c:axId val="144132352"/>
        <c:scaling>
          <c:orientation val="minMax"/>
        </c:scaling>
        <c:delete val="1"/>
        <c:axPos val="b"/>
        <c:tickLblPos val="nextTo"/>
        <c:crossAx val="144130816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713891210793206"/>
          <c:y val="0.51935069654754695"/>
          <c:w val="0.10286108789206135"/>
          <c:h val="0.4786238643247954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628"/>
        </c:manualLayout>
      </c:layout>
      <c:barChart>
        <c:barDir val="col"/>
        <c:grouping val="clustered"/>
        <c:ser>
          <c:idx val="0"/>
          <c:order val="0"/>
          <c:tx>
            <c:strRef>
              <c:f>欧德罗铝线!$B$27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欧德罗铝线!$B$30:$B$39</c:f>
              <c:numCache>
                <c:formatCode>General</c:formatCode>
                <c:ptCount val="10"/>
              </c:numCache>
            </c:numRef>
          </c:cat>
          <c:val>
            <c:numRef>
              <c:f>欧德罗铝线!$C$30:$C$39</c:f>
              <c:numCache>
                <c:formatCode>General</c:formatCode>
                <c:ptCount val="10"/>
              </c:numCache>
            </c:numRef>
          </c:val>
        </c:ser>
        <c:gapWidth val="0"/>
        <c:axId val="144174080"/>
        <c:axId val="144245504"/>
      </c:barChart>
      <c:scatterChart>
        <c:scatterStyle val="smoothMarker"/>
        <c:ser>
          <c:idx val="1"/>
          <c:order val="1"/>
          <c:tx>
            <c:strRef>
              <c:f>欧德罗铝线!$D$28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欧德罗铝线!$F$29:$F$39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欧德罗铝线!$D$29:$D$39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4265216"/>
        <c:axId val="144247040"/>
      </c:scatterChart>
      <c:catAx>
        <c:axId val="144174080"/>
        <c:scaling>
          <c:orientation val="minMax"/>
        </c:scaling>
        <c:axPos val="b"/>
        <c:numFmt formatCode="General" sourceLinked="1"/>
        <c:tickLblPos val="nextTo"/>
        <c:crossAx val="144245504"/>
        <c:crosses val="autoZero"/>
        <c:auto val="1"/>
        <c:lblAlgn val="ctr"/>
        <c:lblOffset val="100"/>
      </c:catAx>
      <c:valAx>
        <c:axId val="144245504"/>
        <c:scaling>
          <c:orientation val="minMax"/>
        </c:scaling>
        <c:axPos val="l"/>
        <c:majorGridlines/>
        <c:numFmt formatCode="General" sourceLinked="1"/>
        <c:tickLblPos val="nextTo"/>
        <c:crossAx val="144174080"/>
        <c:crosses val="autoZero"/>
        <c:crossBetween val="between"/>
      </c:valAx>
      <c:valAx>
        <c:axId val="144247040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4265216"/>
        <c:crosses val="max"/>
        <c:crossBetween val="midCat"/>
        <c:majorUnit val="0.2"/>
      </c:valAx>
      <c:valAx>
        <c:axId val="144265216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424704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628"/>
        </c:manualLayout>
      </c:layout>
      <c:barChart>
        <c:barDir val="col"/>
        <c:grouping val="clustered"/>
        <c:ser>
          <c:idx val="0"/>
          <c:order val="0"/>
          <c:tx>
            <c:strRef>
              <c:f>欧德罗铝线!$B$69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欧德罗铝线!$B$72:$B$81</c:f>
              <c:numCache>
                <c:formatCode>General</c:formatCode>
                <c:ptCount val="10"/>
              </c:numCache>
            </c:numRef>
          </c:cat>
          <c:val>
            <c:numRef>
              <c:f>欧德罗铝线!$C$72:$C$81</c:f>
              <c:numCache>
                <c:formatCode>General</c:formatCode>
                <c:ptCount val="10"/>
              </c:numCache>
            </c:numRef>
          </c:val>
        </c:ser>
        <c:gapWidth val="0"/>
        <c:axId val="144295424"/>
        <c:axId val="144296960"/>
      </c:barChart>
      <c:scatterChart>
        <c:scatterStyle val="smoothMarker"/>
        <c:ser>
          <c:idx val="1"/>
          <c:order val="1"/>
          <c:tx>
            <c:strRef>
              <c:f>欧德罗铝线!$D$70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欧德罗铝线!$F$71:$F$81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欧德罗铝线!$D$71:$D$81</c:f>
              <c:numCache>
                <c:formatCode>0.00%</c:formatCode>
                <c:ptCount val="11"/>
                <c:pt idx="0" formatCode="General">
                  <c:v>0</c:v>
                </c:pt>
              </c:numCache>
            </c:numRef>
          </c:yVal>
          <c:smooth val="1"/>
        </c:ser>
        <c:axId val="144304384"/>
        <c:axId val="144302848"/>
      </c:scatterChart>
      <c:catAx>
        <c:axId val="144295424"/>
        <c:scaling>
          <c:orientation val="minMax"/>
        </c:scaling>
        <c:axPos val="b"/>
        <c:numFmt formatCode="General" sourceLinked="1"/>
        <c:tickLblPos val="nextTo"/>
        <c:crossAx val="144296960"/>
        <c:crosses val="autoZero"/>
        <c:auto val="1"/>
        <c:lblAlgn val="ctr"/>
        <c:lblOffset val="100"/>
      </c:catAx>
      <c:valAx>
        <c:axId val="144296960"/>
        <c:scaling>
          <c:orientation val="minMax"/>
        </c:scaling>
        <c:axPos val="l"/>
        <c:majorGridlines/>
        <c:numFmt formatCode="General" sourceLinked="1"/>
        <c:tickLblPos val="nextTo"/>
        <c:crossAx val="144295424"/>
        <c:crosses val="autoZero"/>
        <c:crossBetween val="between"/>
      </c:valAx>
      <c:valAx>
        <c:axId val="144302848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44304384"/>
        <c:crosses val="max"/>
        <c:crossBetween val="midCat"/>
        <c:majorUnit val="0.2"/>
      </c:valAx>
      <c:valAx>
        <c:axId val="144304384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4302848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200"/>
            </a:pPr>
            <a:r>
              <a:rPr lang="zh-CN" altLang="en-US" sz="1200"/>
              <a:t>委外成品客户验货质量走势图</a:t>
            </a:r>
          </a:p>
        </c:rich>
      </c:tx>
      <c:layout>
        <c:manualLayout>
          <c:xMode val="edge"/>
          <c:yMode val="edge"/>
          <c:x val="0.40426743931284742"/>
          <c:y val="1.0752688172043012E-2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314712629425259"/>
          <c:w val="0.77636970094647273"/>
          <c:h val="0.66304916609853082"/>
        </c:manualLayout>
      </c:layout>
      <c:barChart>
        <c:barDir val="col"/>
        <c:grouping val="stacked"/>
        <c:ser>
          <c:idx val="0"/>
          <c:order val="0"/>
          <c:tx>
            <c:strRef>
              <c:f>委外成品!$B$7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[0]!委外万事泰钢线客户合格批次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委外成品!$B$8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[0]!委外万事泰钢线客户不合格批次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144624640"/>
        <c:axId val="144929536"/>
      </c:barChart>
      <c:lineChart>
        <c:grouping val="standard"/>
        <c:ser>
          <c:idx val="3"/>
          <c:order val="2"/>
          <c:tx>
            <c:strRef>
              <c:f>委外成品!$B$9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委外成品!$C$5:$O$5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[0]!委外万事泰钢线客户合格率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委外成品!$B$22</c:f>
              <c:strCache>
                <c:ptCount val="1"/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委外成品!$C$5:$O$5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委外成品!$C$22:$O$22</c:f>
              <c:numCache>
                <c:formatCode>0.00%</c:formatCode>
                <c:ptCount val="13"/>
              </c:numCache>
            </c:numRef>
          </c:val>
        </c:ser>
        <c:marker val="1"/>
        <c:axId val="144932864"/>
        <c:axId val="144931072"/>
      </c:lineChart>
      <c:catAx>
        <c:axId val="144624640"/>
        <c:scaling>
          <c:orientation val="minMax"/>
        </c:scaling>
        <c:axPos val="b"/>
        <c:tickLblPos val="nextTo"/>
        <c:crossAx val="144929536"/>
        <c:crosses val="autoZero"/>
        <c:auto val="1"/>
        <c:lblAlgn val="ctr"/>
        <c:lblOffset val="100"/>
      </c:catAx>
      <c:valAx>
        <c:axId val="144929536"/>
        <c:scaling>
          <c:orientation val="minMax"/>
        </c:scaling>
        <c:axPos val="l"/>
        <c:majorGridlines/>
        <c:numFmt formatCode="General" sourceLinked="1"/>
        <c:tickLblPos val="nextTo"/>
        <c:crossAx val="144624640"/>
        <c:crosses val="autoZero"/>
        <c:crossBetween val="between"/>
      </c:valAx>
      <c:valAx>
        <c:axId val="144931072"/>
        <c:scaling>
          <c:orientation val="minMax"/>
        </c:scaling>
        <c:axPos val="r"/>
        <c:numFmt formatCode="0.00%" sourceLinked="1"/>
        <c:tickLblPos val="nextTo"/>
        <c:crossAx val="144932864"/>
        <c:crosses val="max"/>
        <c:crossBetween val="between"/>
      </c:valAx>
      <c:catAx>
        <c:axId val="144932864"/>
        <c:scaling>
          <c:orientation val="minMax"/>
        </c:scaling>
        <c:delete val="1"/>
        <c:axPos val="b"/>
        <c:tickLblPos val="nextTo"/>
        <c:crossAx val="14493107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5045825654776873"/>
          <c:w val="0.77636970094647273"/>
          <c:h val="0.6440623219968995"/>
        </c:manualLayout>
      </c:layout>
      <c:barChart>
        <c:barDir val="col"/>
        <c:grouping val="stacked"/>
        <c:ser>
          <c:idx val="0"/>
          <c:order val="0"/>
          <c:tx>
            <c:strRef>
              <c:f>委外成品!$B$46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[0]!委外成品万事泰钢线本厂合格批次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委外成品!$B$47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[0]!委外成品万事泰钢线本厂不合格批次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145559936"/>
        <c:axId val="145561472"/>
      </c:barChart>
      <c:lineChart>
        <c:grouping val="standard"/>
        <c:ser>
          <c:idx val="3"/>
          <c:order val="2"/>
          <c:tx>
            <c:strRef>
              <c:f>委外成品!$B$48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委外成品!$C$44:$O$44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[0]!委外成品万事泰钢线本厂合格率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委外成品!$P$44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委外成品!$C$44:$O$44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委外成品!$C$61:$O$61</c:f>
              <c:numCache>
                <c:formatCode>0.00%</c:formatCode>
                <c:ptCount val="13"/>
              </c:numCache>
            </c:numRef>
          </c:val>
        </c:ser>
        <c:marker val="1"/>
        <c:axId val="145568896"/>
        <c:axId val="145563008"/>
      </c:lineChart>
      <c:catAx>
        <c:axId val="145559936"/>
        <c:scaling>
          <c:orientation val="minMax"/>
        </c:scaling>
        <c:axPos val="b"/>
        <c:tickLblPos val="nextTo"/>
        <c:crossAx val="145561472"/>
        <c:crosses val="autoZero"/>
        <c:auto val="1"/>
        <c:lblAlgn val="ctr"/>
        <c:lblOffset val="100"/>
      </c:catAx>
      <c:valAx>
        <c:axId val="145561472"/>
        <c:scaling>
          <c:orientation val="minMax"/>
        </c:scaling>
        <c:axPos val="l"/>
        <c:majorGridlines/>
        <c:numFmt formatCode="General" sourceLinked="1"/>
        <c:tickLblPos val="nextTo"/>
        <c:crossAx val="145559936"/>
        <c:crosses val="autoZero"/>
        <c:crossBetween val="between"/>
      </c:valAx>
      <c:valAx>
        <c:axId val="145563008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45568896"/>
        <c:crosses val="max"/>
        <c:crossBetween val="between"/>
        <c:majorUnit val="2.0000000000000011E-2"/>
      </c:valAx>
      <c:catAx>
        <c:axId val="145568896"/>
        <c:scaling>
          <c:orientation val="minMax"/>
        </c:scaling>
        <c:delete val="1"/>
        <c:axPos val="b"/>
        <c:tickLblPos val="nextTo"/>
        <c:crossAx val="145563008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重要客户验货!$C$66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重要客户验货!$B$69:$B$78</c:f>
              <c:numCache>
                <c:formatCode>General</c:formatCode>
                <c:ptCount val="10"/>
              </c:numCache>
            </c:numRef>
          </c:cat>
          <c:val>
            <c:numRef>
              <c:f>重要客户验货!$E$69:$E$78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gapWidth val="0"/>
        <c:axId val="145734656"/>
        <c:axId val="145744640"/>
      </c:barChart>
      <c:scatterChart>
        <c:scatterStyle val="smoothMarker"/>
        <c:ser>
          <c:idx val="1"/>
          <c:order val="1"/>
          <c:tx>
            <c:strRef>
              <c:f>重要客户验货!$F$67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重要客户验货!$H$68:$H$78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重要客户验货!$F$68:$F$78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5747968"/>
        <c:axId val="145746176"/>
      </c:scatterChart>
      <c:catAx>
        <c:axId val="145734656"/>
        <c:scaling>
          <c:orientation val="minMax"/>
        </c:scaling>
        <c:axPos val="b"/>
        <c:numFmt formatCode="General" sourceLinked="1"/>
        <c:tickLblPos val="nextTo"/>
        <c:crossAx val="145744640"/>
        <c:crosses val="autoZero"/>
        <c:auto val="1"/>
        <c:lblAlgn val="ctr"/>
        <c:lblOffset val="100"/>
      </c:catAx>
      <c:valAx>
        <c:axId val="145744640"/>
        <c:scaling>
          <c:orientation val="minMax"/>
        </c:scaling>
        <c:axPos val="l"/>
        <c:majorGridlines/>
        <c:numFmt formatCode="General" sourceLinked="1"/>
        <c:tickLblPos val="nextTo"/>
        <c:crossAx val="145734656"/>
        <c:crosses val="autoZero"/>
        <c:crossBetween val="between"/>
      </c:valAx>
      <c:valAx>
        <c:axId val="145746176"/>
        <c:scaling>
          <c:orientation val="minMax"/>
          <c:max val="1"/>
        </c:scaling>
        <c:axPos val="r"/>
        <c:numFmt formatCode="0.00%" sourceLinked="0"/>
        <c:tickLblPos val="nextTo"/>
        <c:crossAx val="145747968"/>
        <c:crosses val="max"/>
        <c:crossBetween val="midCat"/>
        <c:majorUnit val="0.2"/>
      </c:valAx>
      <c:valAx>
        <c:axId val="14574796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5746176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36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147540025327702E-2"/>
          <c:y val="0.15092114039157944"/>
          <c:w val="0.79851926826719999"/>
          <c:h val="0.60266625678298069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重要客户验货!$B$323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重要客户验货!$C$323:$O$323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重要客户验货!$B$324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重要客户验货!$C$324:$O$324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145805696"/>
        <c:axId val="145807232"/>
      </c:barChart>
      <c:lineChart>
        <c:grouping val="standard"/>
        <c:ser>
          <c:idx val="3"/>
          <c:order val="2"/>
          <c:tx>
            <c:strRef>
              <c:f>重要客户验货!$B$325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showVal val="1"/>
          </c:dLbls>
          <c:cat>
            <c:strRef>
              <c:f>重要客户验货!$C$321:$O$321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重要客户验货!$C$325:$O$325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重要客户验货!$P$321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4190296156269933E-2"/>
                  <c:y val="0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重要客户验货!$C$321:$O$321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重要客户验货!$C$330:$O$330</c:f>
              <c:numCache>
                <c:formatCode>0.0%</c:formatCode>
                <c:ptCount val="13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</c:numCache>
            </c:numRef>
          </c:val>
        </c:ser>
        <c:marker val="1"/>
        <c:axId val="145822848"/>
        <c:axId val="145808768"/>
      </c:lineChart>
      <c:catAx>
        <c:axId val="145805696"/>
        <c:scaling>
          <c:orientation val="minMax"/>
        </c:scaling>
        <c:axPos val="b"/>
        <c:tickLblPos val="nextTo"/>
        <c:crossAx val="145807232"/>
        <c:crosses val="autoZero"/>
        <c:auto val="1"/>
        <c:lblAlgn val="ctr"/>
        <c:lblOffset val="100"/>
      </c:catAx>
      <c:valAx>
        <c:axId val="145807232"/>
        <c:scaling>
          <c:orientation val="minMax"/>
        </c:scaling>
        <c:axPos val="l"/>
        <c:majorGridlines/>
        <c:numFmt formatCode="General" sourceLinked="1"/>
        <c:tickLblPos val="nextTo"/>
        <c:crossAx val="145805696"/>
        <c:crosses val="autoZero"/>
        <c:crossBetween val="between"/>
      </c:valAx>
      <c:valAx>
        <c:axId val="145808768"/>
        <c:scaling>
          <c:orientation val="minMax"/>
          <c:max val="1"/>
          <c:min val="0.85000000000000064"/>
        </c:scaling>
        <c:axPos val="r"/>
        <c:numFmt formatCode="0.00%" sourceLinked="1"/>
        <c:tickLblPos val="nextTo"/>
        <c:crossAx val="145822848"/>
        <c:crosses val="max"/>
        <c:crossBetween val="between"/>
        <c:majorUnit val="0.05"/>
        <c:minorUnit val="1.0000000000000005E-2"/>
      </c:valAx>
      <c:catAx>
        <c:axId val="145822848"/>
        <c:scaling>
          <c:orientation val="minMax"/>
        </c:scaling>
        <c:delete val="1"/>
        <c:axPos val="b"/>
        <c:tickLblPos val="nextTo"/>
        <c:crossAx val="145808768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90306247700345854"/>
          <c:y val="0.37289727845197435"/>
          <c:w val="9.6937522996541348E-2"/>
          <c:h val="0.62624850956029265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147540025327702E-2"/>
          <c:y val="0.14352397554213644"/>
          <c:w val="0.7934783104852916"/>
          <c:h val="0.61166350455982565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重要客户验货!$B$327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重要客户验货!$C$327:$O$327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重要客户验货!$B$328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重要客户验货!$C$328:$O$328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145894400"/>
        <c:axId val="145908480"/>
      </c:barChart>
      <c:lineChart>
        <c:grouping val="standard"/>
        <c:ser>
          <c:idx val="3"/>
          <c:order val="2"/>
          <c:tx>
            <c:strRef>
              <c:f>重要客户验货!$B$329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showVal val="1"/>
          </c:dLbls>
          <c:cat>
            <c:strRef>
              <c:f>重要客户验货!$C$321:$O$321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重要客户验货!$C$329:$O$329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重要客户验货!$P$321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5450535601764252E-2"/>
                  <c:y val="0"/>
                </c:manualLayout>
              </c:layout>
              <c:spPr>
                <a:solidFill>
                  <a:srgbClr val="92D050"/>
                </a:solidFill>
              </c:spPr>
              <c:txPr>
                <a:bodyPr/>
                <a:lstStyle/>
                <a:p>
                  <a:pPr>
                    <a:defRPr/>
                  </a:pPr>
                  <a:endParaRPr lang="zh-CN"/>
                </a:p>
              </c:txPr>
              <c:showVal val="1"/>
            </c:dLbl>
            <c:dLbl>
              <c:idx val="12"/>
              <c:delete val="1"/>
            </c:dLbl>
            <c:spPr>
              <a:solidFill>
                <a:srgbClr val="FF0000"/>
              </a:solidFill>
            </c:spPr>
            <c:showVal val="1"/>
          </c:dLbls>
          <c:cat>
            <c:strRef>
              <c:f>重要客户验货!$C$321:$O$321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重要客户验货!$C$331:$O$331</c:f>
              <c:numCache>
                <c:formatCode>0.00%</c:formatCode>
                <c:ptCount val="13"/>
                <c:pt idx="0">
                  <c:v>0.98499999999999999</c:v>
                </c:pt>
                <c:pt idx="1">
                  <c:v>0.98499999999999999</c:v>
                </c:pt>
                <c:pt idx="2">
                  <c:v>0.98499999999999999</c:v>
                </c:pt>
                <c:pt idx="3">
                  <c:v>0.98499999999999999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0.98499999999999999</c:v>
                </c:pt>
                <c:pt idx="9">
                  <c:v>0.98499999999999999</c:v>
                </c:pt>
                <c:pt idx="10">
                  <c:v>0.98499999999999999</c:v>
                </c:pt>
                <c:pt idx="11">
                  <c:v>0.98499999999999999</c:v>
                </c:pt>
                <c:pt idx="12">
                  <c:v>0.98499999999999999</c:v>
                </c:pt>
              </c:numCache>
            </c:numRef>
          </c:val>
        </c:ser>
        <c:marker val="1"/>
        <c:axId val="145932288"/>
        <c:axId val="145910016"/>
      </c:lineChart>
      <c:catAx>
        <c:axId val="145894400"/>
        <c:scaling>
          <c:orientation val="minMax"/>
        </c:scaling>
        <c:axPos val="b"/>
        <c:tickLblPos val="nextTo"/>
        <c:crossAx val="145908480"/>
        <c:crosses val="autoZero"/>
        <c:auto val="1"/>
        <c:lblAlgn val="ctr"/>
        <c:lblOffset val="100"/>
      </c:catAx>
      <c:valAx>
        <c:axId val="145908480"/>
        <c:scaling>
          <c:orientation val="minMax"/>
        </c:scaling>
        <c:axPos val="l"/>
        <c:majorGridlines/>
        <c:numFmt formatCode="General" sourceLinked="1"/>
        <c:tickLblPos val="nextTo"/>
        <c:crossAx val="145894400"/>
        <c:crosses val="autoZero"/>
        <c:crossBetween val="between"/>
      </c:valAx>
      <c:valAx>
        <c:axId val="145910016"/>
        <c:scaling>
          <c:orientation val="minMax"/>
          <c:max val="1"/>
          <c:min val="0.85000000000000064"/>
        </c:scaling>
        <c:axPos val="r"/>
        <c:numFmt formatCode="0.00%" sourceLinked="1"/>
        <c:tickLblPos val="nextTo"/>
        <c:crossAx val="145932288"/>
        <c:crosses val="max"/>
        <c:crossBetween val="between"/>
        <c:majorUnit val="0.05"/>
        <c:minorUnit val="1.0000000000000005E-2"/>
      </c:valAx>
      <c:catAx>
        <c:axId val="145932288"/>
        <c:scaling>
          <c:orientation val="minMax"/>
        </c:scaling>
        <c:delete val="1"/>
        <c:axPos val="b"/>
        <c:tickLblPos val="nextTo"/>
        <c:crossAx val="145910016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90430858292242156"/>
          <c:y val="0.31240322574092338"/>
          <c:w val="9.5691417077538213E-2"/>
          <c:h val="0.63941250658708471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147540025327702E-2"/>
          <c:y val="0.20320875797008764"/>
          <c:w val="0.79599878937628066"/>
          <c:h val="0.55037863920445973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重要客户验货!$B$376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重要客户验货!$C$376:$O$376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重要客户验货!$B$377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重要客户验货!$C$377:$O$377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50002688"/>
        <c:axId val="150213376"/>
      </c:barChart>
      <c:lineChart>
        <c:grouping val="standard"/>
        <c:ser>
          <c:idx val="3"/>
          <c:order val="2"/>
          <c:tx>
            <c:strRef>
              <c:f>重要客户验货!$B$378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showVal val="1"/>
          </c:dLbls>
          <c:cat>
            <c:strRef>
              <c:f>重要客户验货!$C$374:$O$374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重要客户验货!$C$378:$O$378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重要客户验货!$P$374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4190296156269933E-2"/>
                  <c:y val="0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重要客户验货!$C$374:$O$374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重要客户验货!$C$383:$O$383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50224896"/>
        <c:axId val="150214912"/>
      </c:lineChart>
      <c:catAx>
        <c:axId val="150002688"/>
        <c:scaling>
          <c:orientation val="minMax"/>
        </c:scaling>
        <c:axPos val="b"/>
        <c:tickLblPos val="nextTo"/>
        <c:crossAx val="150213376"/>
        <c:crosses val="autoZero"/>
        <c:auto val="1"/>
        <c:lblAlgn val="ctr"/>
        <c:lblOffset val="100"/>
      </c:catAx>
      <c:valAx>
        <c:axId val="150213376"/>
        <c:scaling>
          <c:orientation val="minMax"/>
        </c:scaling>
        <c:axPos val="l"/>
        <c:majorGridlines/>
        <c:numFmt formatCode="General" sourceLinked="1"/>
        <c:tickLblPos val="nextTo"/>
        <c:crossAx val="150002688"/>
        <c:crosses val="autoZero"/>
        <c:crossBetween val="between"/>
      </c:valAx>
      <c:valAx>
        <c:axId val="150214912"/>
        <c:scaling>
          <c:orientation val="minMax"/>
          <c:max val="1"/>
          <c:min val="0.85000000000000064"/>
        </c:scaling>
        <c:axPos val="r"/>
        <c:numFmt formatCode="0.00%" sourceLinked="1"/>
        <c:tickLblPos val="nextTo"/>
        <c:crossAx val="150224896"/>
        <c:crosses val="max"/>
        <c:crossBetween val="between"/>
        <c:majorUnit val="0.05"/>
        <c:minorUnit val="1.0000000000000005E-2"/>
      </c:valAx>
      <c:catAx>
        <c:axId val="150224896"/>
        <c:scaling>
          <c:orientation val="minMax"/>
        </c:scaling>
        <c:delete val="1"/>
        <c:axPos val="b"/>
        <c:tickLblPos val="nextTo"/>
        <c:crossAx val="150214912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90306247700345854"/>
          <c:y val="0.37289727845197435"/>
          <c:w val="9.6937522996541348E-2"/>
          <c:h val="0.62624850956029265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4.2147540025327702E-2"/>
          <c:y val="0.14352397554213644"/>
          <c:w val="0.7934783104852916"/>
          <c:h val="0.61166350455982565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重要客户验货!$B$380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重要客户验货!$C$380:$O$380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重要客户验货!$B$381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重要客户验货!$C$381:$O$381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50345600"/>
        <c:axId val="150347136"/>
      </c:barChart>
      <c:lineChart>
        <c:grouping val="standard"/>
        <c:ser>
          <c:idx val="3"/>
          <c:order val="2"/>
          <c:tx>
            <c:strRef>
              <c:f>重要客户验货!$B$382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showVal val="1"/>
          </c:dLbls>
          <c:cat>
            <c:strRef>
              <c:f>重要客户验货!$C$374:$O$374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重要客户验货!$C$382:$O$382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重要客户验货!$P$374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5450535601764252E-2"/>
                  <c:y val="0"/>
                </c:manualLayout>
              </c:layout>
              <c:spPr>
                <a:solidFill>
                  <a:srgbClr val="92D050"/>
                </a:solidFill>
              </c:spPr>
              <c:txPr>
                <a:bodyPr/>
                <a:lstStyle/>
                <a:p>
                  <a:pPr>
                    <a:defRPr/>
                  </a:pPr>
                  <a:endParaRPr lang="zh-CN"/>
                </a:p>
              </c:txPr>
              <c:showVal val="1"/>
            </c:dLbl>
            <c:dLbl>
              <c:idx val="12"/>
              <c:delete val="1"/>
            </c:dLbl>
            <c:spPr>
              <a:solidFill>
                <a:srgbClr val="FF0000"/>
              </a:solidFill>
            </c:spPr>
            <c:showVal val="1"/>
          </c:dLbls>
          <c:cat>
            <c:strRef>
              <c:f>重要客户验货!$C$374:$O$374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重要客户验货!$C$384:$O$384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50379136"/>
        <c:axId val="150377600"/>
      </c:lineChart>
      <c:catAx>
        <c:axId val="150345600"/>
        <c:scaling>
          <c:orientation val="minMax"/>
        </c:scaling>
        <c:axPos val="b"/>
        <c:tickLblPos val="nextTo"/>
        <c:crossAx val="150347136"/>
        <c:crosses val="autoZero"/>
        <c:auto val="1"/>
        <c:lblAlgn val="ctr"/>
        <c:lblOffset val="100"/>
      </c:catAx>
      <c:valAx>
        <c:axId val="150347136"/>
        <c:scaling>
          <c:orientation val="minMax"/>
        </c:scaling>
        <c:axPos val="l"/>
        <c:majorGridlines/>
        <c:numFmt formatCode="General" sourceLinked="1"/>
        <c:tickLblPos val="nextTo"/>
        <c:crossAx val="150345600"/>
        <c:crosses val="autoZero"/>
        <c:crossBetween val="between"/>
      </c:valAx>
      <c:valAx>
        <c:axId val="150377600"/>
        <c:scaling>
          <c:orientation val="minMax"/>
          <c:max val="1"/>
          <c:min val="0.85000000000000064"/>
        </c:scaling>
        <c:axPos val="r"/>
        <c:numFmt formatCode="0.00%" sourceLinked="1"/>
        <c:tickLblPos val="nextTo"/>
        <c:crossAx val="150379136"/>
        <c:crosses val="max"/>
        <c:crossBetween val="between"/>
        <c:majorUnit val="0.05"/>
        <c:minorUnit val="1.0000000000000005E-2"/>
      </c:valAx>
      <c:catAx>
        <c:axId val="150379136"/>
        <c:scaling>
          <c:orientation val="minMax"/>
        </c:scaling>
        <c:delete val="1"/>
        <c:axPos val="b"/>
        <c:tickLblPos val="nextTo"/>
        <c:crossAx val="150377600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90430858292242156"/>
          <c:y val="0.31240322574092338"/>
          <c:w val="9.5691417077538213E-2"/>
          <c:h val="0.63941250658708471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4721929443858894"/>
          <c:w val="0.77510707468399642"/>
          <c:h val="0.64730113460226923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[0]!TR01客户合格批次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[0]!TR01客户不合格批次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50504960"/>
        <c:axId val="150506496"/>
      </c:barChart>
      <c:lineChart>
        <c:grouping val="standard"/>
        <c:ser>
          <c:idx val="3"/>
          <c:order val="2"/>
          <c:tx>
            <c:strRef>
              <c:f>重要客户验货!$B$9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重要客户验货!$P$5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重要客户验货!$C$40:$O$40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150546688"/>
        <c:axId val="150545152"/>
      </c:lineChart>
      <c:catAx>
        <c:axId val="150504960"/>
        <c:scaling>
          <c:orientation val="minMax"/>
        </c:scaling>
        <c:axPos val="b"/>
        <c:tickLblPos val="nextTo"/>
        <c:crossAx val="150506496"/>
        <c:crosses val="autoZero"/>
        <c:auto val="1"/>
        <c:lblAlgn val="ctr"/>
        <c:lblOffset val="100"/>
      </c:catAx>
      <c:valAx>
        <c:axId val="150506496"/>
        <c:scaling>
          <c:orientation val="minMax"/>
        </c:scaling>
        <c:axPos val="l"/>
        <c:majorGridlines/>
        <c:numFmt formatCode="General" sourceLinked="1"/>
        <c:tickLblPos val="nextTo"/>
        <c:crossAx val="150504960"/>
        <c:crosses val="autoZero"/>
        <c:crossBetween val="between"/>
      </c:valAx>
      <c:valAx>
        <c:axId val="150545152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50546688"/>
        <c:crosses val="max"/>
        <c:crossBetween val="between"/>
        <c:majorUnit val="2.0000000000000011E-2"/>
      </c:valAx>
      <c:catAx>
        <c:axId val="150546688"/>
        <c:scaling>
          <c:orientation val="minMax"/>
        </c:scaling>
        <c:delete val="1"/>
        <c:axPos val="b"/>
        <c:tickLblPos val="nextTo"/>
        <c:crossAx val="15054515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93422420065"/>
          <c:y val="0.44499224998450032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5045825654776857"/>
          <c:w val="0.77636970094647273"/>
          <c:h val="0.6440623219968995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重要客户验货!$B$25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[0]!TR01本厂合格批次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重要客户验货!$B$26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[0]!TR01本厂不合格批次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50690048"/>
        <c:axId val="150704128"/>
      </c:barChart>
      <c:lineChart>
        <c:grouping val="standard"/>
        <c:ser>
          <c:idx val="3"/>
          <c:order val="2"/>
          <c:tx>
            <c:strRef>
              <c:f>重要客户验货!$B$27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重要客户验货!$C$23:$O$23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[0]!TR01本厂合格率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重要客户验货!$P$23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重要客户验货!$C$23:$O$23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重要客户验货!$C$54:$O$54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50707200"/>
        <c:axId val="150705664"/>
      </c:lineChart>
      <c:catAx>
        <c:axId val="150690048"/>
        <c:scaling>
          <c:orientation val="minMax"/>
        </c:scaling>
        <c:axPos val="b"/>
        <c:tickLblPos val="nextTo"/>
        <c:crossAx val="150704128"/>
        <c:crosses val="autoZero"/>
        <c:auto val="1"/>
        <c:lblAlgn val="ctr"/>
        <c:lblOffset val="100"/>
      </c:catAx>
      <c:valAx>
        <c:axId val="150704128"/>
        <c:scaling>
          <c:orientation val="minMax"/>
        </c:scaling>
        <c:axPos val="l"/>
        <c:majorGridlines/>
        <c:numFmt formatCode="General" sourceLinked="1"/>
        <c:tickLblPos val="nextTo"/>
        <c:crossAx val="150690048"/>
        <c:crosses val="autoZero"/>
        <c:crossBetween val="between"/>
      </c:valAx>
      <c:valAx>
        <c:axId val="150705664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50707200"/>
        <c:crosses val="max"/>
        <c:crossBetween val="between"/>
        <c:majorUnit val="2.0000000000000011E-2"/>
      </c:valAx>
      <c:catAx>
        <c:axId val="150707200"/>
        <c:scaling>
          <c:orientation val="minMax"/>
        </c:scaling>
        <c:delete val="1"/>
        <c:axPos val="b"/>
        <c:tickLblPos val="nextTo"/>
        <c:crossAx val="150705664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重要客户验货!$C$146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重要客户验货!$B$149:$B$158</c:f>
              <c:numCache>
                <c:formatCode>General</c:formatCode>
                <c:ptCount val="10"/>
              </c:numCache>
            </c:numRef>
          </c:cat>
          <c:val>
            <c:numRef>
              <c:f>重要客户验货!$E$149:$E$158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gapWidth val="0"/>
        <c:axId val="151098112"/>
        <c:axId val="151099648"/>
      </c:barChart>
      <c:scatterChart>
        <c:scatterStyle val="smoothMarker"/>
        <c:ser>
          <c:idx val="1"/>
          <c:order val="1"/>
          <c:tx>
            <c:strRef>
              <c:f>重要客户验货!$F$147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重要客户验货!$H$148:$H$158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重要客户验货!$F$148:$F$158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51102976"/>
        <c:axId val="151101440"/>
      </c:scatterChart>
      <c:catAx>
        <c:axId val="151098112"/>
        <c:scaling>
          <c:orientation val="minMax"/>
        </c:scaling>
        <c:axPos val="b"/>
        <c:numFmt formatCode="General" sourceLinked="1"/>
        <c:tickLblPos val="nextTo"/>
        <c:crossAx val="151099648"/>
        <c:crosses val="autoZero"/>
        <c:auto val="1"/>
        <c:lblAlgn val="ctr"/>
        <c:lblOffset val="100"/>
      </c:catAx>
      <c:valAx>
        <c:axId val="151099648"/>
        <c:scaling>
          <c:orientation val="minMax"/>
        </c:scaling>
        <c:axPos val="l"/>
        <c:majorGridlines/>
        <c:numFmt formatCode="General" sourceLinked="1"/>
        <c:tickLblPos val="nextTo"/>
        <c:crossAx val="151098112"/>
        <c:crosses val="autoZero"/>
        <c:crossBetween val="between"/>
      </c:valAx>
      <c:valAx>
        <c:axId val="151101440"/>
        <c:scaling>
          <c:orientation val="minMax"/>
          <c:max val="1"/>
        </c:scaling>
        <c:axPos val="r"/>
        <c:numFmt formatCode="0.00%" sourceLinked="0"/>
        <c:tickLblPos val="nextTo"/>
        <c:crossAx val="151102976"/>
        <c:crosses val="max"/>
        <c:crossBetween val="midCat"/>
        <c:majorUnit val="0.2"/>
      </c:valAx>
      <c:valAx>
        <c:axId val="151102976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5110144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386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314712629425259"/>
          <c:w val="0.77636970094647273"/>
          <c:h val="0.66304916609853026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重要客户验货!$B$84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[0]!CA01客户合格批次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重要客户验货!$B$85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[0]!CA01客户不合格批次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51832064"/>
        <c:axId val="151833600"/>
      </c:barChart>
      <c:lineChart>
        <c:grouping val="standard"/>
        <c:ser>
          <c:idx val="3"/>
          <c:order val="2"/>
          <c:tx>
            <c:strRef>
              <c:f>重要客户验货!$B$86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重要客户验货!$C$82:$O$82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重要客户验货!$P$86</c:f>
              <c:strCache>
                <c:ptCount val="1"/>
                <c:pt idx="0">
                  <c:v>99.00%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重要客户验货!$C$82:$O$82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重要客户验货!$C$117:$N$117</c:f>
              <c:numCache>
                <c:formatCode>0.00%</c:formatCode>
                <c:ptCount val="12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</c:numCache>
            </c:numRef>
          </c:val>
        </c:ser>
        <c:marker val="1"/>
        <c:axId val="151857408"/>
        <c:axId val="151855872"/>
      </c:lineChart>
      <c:catAx>
        <c:axId val="151832064"/>
        <c:scaling>
          <c:orientation val="minMax"/>
        </c:scaling>
        <c:axPos val="b"/>
        <c:tickLblPos val="nextTo"/>
        <c:crossAx val="151833600"/>
        <c:crosses val="autoZero"/>
        <c:auto val="1"/>
        <c:lblAlgn val="ctr"/>
        <c:lblOffset val="100"/>
      </c:catAx>
      <c:valAx>
        <c:axId val="151833600"/>
        <c:scaling>
          <c:orientation val="minMax"/>
        </c:scaling>
        <c:axPos val="l"/>
        <c:majorGridlines/>
        <c:numFmt formatCode="General" sourceLinked="1"/>
        <c:tickLblPos val="nextTo"/>
        <c:crossAx val="151832064"/>
        <c:crosses val="autoZero"/>
        <c:crossBetween val="between"/>
      </c:valAx>
      <c:valAx>
        <c:axId val="151855872"/>
        <c:scaling>
          <c:orientation val="minMax"/>
        </c:scaling>
        <c:axPos val="r"/>
        <c:numFmt formatCode="0.00%" sourceLinked="1"/>
        <c:tickLblPos val="nextTo"/>
        <c:crossAx val="151857408"/>
        <c:crosses val="max"/>
        <c:crossBetween val="between"/>
      </c:valAx>
      <c:catAx>
        <c:axId val="151857408"/>
        <c:scaling>
          <c:orientation val="minMax"/>
        </c:scaling>
        <c:delete val="1"/>
        <c:axPos val="b"/>
        <c:tickLblPos val="nextTo"/>
        <c:crossAx val="15185587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6.1343394575678042E-2"/>
          <c:y val="0.17882705087395989"/>
          <c:w val="0.77636970094647273"/>
          <c:h val="0.65540983972751365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重要客户验货!$B$102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[0]!CA01本厂合格批次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重要客户验货!$B$103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[0]!CA01本厂不合格批次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253434112"/>
        <c:axId val="253464576"/>
      </c:barChart>
      <c:lineChart>
        <c:grouping val="standard"/>
        <c:ser>
          <c:idx val="3"/>
          <c:order val="2"/>
          <c:tx>
            <c:strRef>
              <c:f>重要客户验货!$B$104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重要客户验货!$C$100:$O$100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[0]!CA01本厂合格率</c:f>
              <c:numCache>
                <c:formatCode>0.0%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重要客户验货!$P$100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重要客户验货!$C$100:$O$100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重要客户验货!$C$131:$N$131</c:f>
              <c:numCache>
                <c:formatCode>0.00%</c:formatCode>
                <c:ptCount val="12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</c:numCache>
            </c:numRef>
          </c:val>
        </c:ser>
        <c:marker val="1"/>
        <c:axId val="253467648"/>
        <c:axId val="253466112"/>
      </c:lineChart>
      <c:catAx>
        <c:axId val="253434112"/>
        <c:scaling>
          <c:orientation val="minMax"/>
        </c:scaling>
        <c:axPos val="b"/>
        <c:tickLblPos val="nextTo"/>
        <c:crossAx val="253464576"/>
        <c:crosses val="autoZero"/>
        <c:auto val="1"/>
        <c:lblAlgn val="ctr"/>
        <c:lblOffset val="100"/>
      </c:catAx>
      <c:valAx>
        <c:axId val="253464576"/>
        <c:scaling>
          <c:orientation val="minMax"/>
        </c:scaling>
        <c:axPos val="l"/>
        <c:majorGridlines/>
        <c:numFmt formatCode="General" sourceLinked="1"/>
        <c:tickLblPos val="nextTo"/>
        <c:crossAx val="253434112"/>
        <c:crosses val="autoZero"/>
        <c:crossBetween val="between"/>
      </c:valAx>
      <c:valAx>
        <c:axId val="253466112"/>
        <c:scaling>
          <c:orientation val="minMax"/>
        </c:scaling>
        <c:axPos val="r"/>
        <c:numFmt formatCode="0.0%" sourceLinked="1"/>
        <c:tickLblPos val="nextTo"/>
        <c:crossAx val="253467648"/>
        <c:crosses val="max"/>
        <c:crossBetween val="between"/>
      </c:valAx>
      <c:catAx>
        <c:axId val="253467648"/>
        <c:scaling>
          <c:orientation val="minMax"/>
        </c:scaling>
        <c:delete val="1"/>
        <c:axPos val="b"/>
        <c:tickLblPos val="nextTo"/>
        <c:crossAx val="25346611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重要客户验货!$C$226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重要客户验货!$B$229:$B$238</c:f>
              <c:numCache>
                <c:formatCode>General</c:formatCode>
                <c:ptCount val="10"/>
              </c:numCache>
            </c:numRef>
          </c:cat>
          <c:val>
            <c:numRef>
              <c:f>重要客户验货!$E$229:$E$238</c:f>
              <c:numCache>
                <c:formatCode>General</c:formatCode>
                <c:ptCount val="10"/>
              </c:numCache>
            </c:numRef>
          </c:val>
        </c:ser>
        <c:gapWidth val="0"/>
        <c:axId val="253588992"/>
        <c:axId val="253590528"/>
      </c:barChart>
      <c:scatterChart>
        <c:scatterStyle val="smoothMarker"/>
        <c:ser>
          <c:idx val="1"/>
          <c:order val="1"/>
          <c:tx>
            <c:strRef>
              <c:f>重要客户验货!$F$227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重要客户验货!$H$228:$H$238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重要客户验货!$F$228:$F$238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3606144"/>
        <c:axId val="253604608"/>
      </c:scatterChart>
      <c:catAx>
        <c:axId val="253588992"/>
        <c:scaling>
          <c:orientation val="minMax"/>
        </c:scaling>
        <c:axPos val="b"/>
        <c:numFmt formatCode="General" sourceLinked="1"/>
        <c:tickLblPos val="nextTo"/>
        <c:crossAx val="253590528"/>
        <c:crosses val="autoZero"/>
        <c:auto val="1"/>
        <c:lblAlgn val="ctr"/>
        <c:lblOffset val="100"/>
      </c:catAx>
      <c:valAx>
        <c:axId val="253590528"/>
        <c:scaling>
          <c:orientation val="minMax"/>
        </c:scaling>
        <c:axPos val="l"/>
        <c:majorGridlines/>
        <c:numFmt formatCode="General" sourceLinked="1"/>
        <c:tickLblPos val="nextTo"/>
        <c:crossAx val="253588992"/>
        <c:crosses val="autoZero"/>
        <c:crossBetween val="between"/>
      </c:valAx>
      <c:valAx>
        <c:axId val="253604608"/>
        <c:scaling>
          <c:orientation val="minMax"/>
          <c:max val="1"/>
        </c:scaling>
        <c:axPos val="r"/>
        <c:numFmt formatCode="0.00%" sourceLinked="0"/>
        <c:tickLblPos val="nextTo"/>
        <c:crossAx val="253606144"/>
        <c:crosses val="max"/>
        <c:crossBetween val="midCat"/>
        <c:majorUnit val="0.2"/>
      </c:valAx>
      <c:valAx>
        <c:axId val="253606144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3604608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397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6876684237508707E-2"/>
          <c:y val="0.14192809232180337"/>
          <c:w val="0.7751070746839972"/>
          <c:h val="0.64730113460226923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重要客户验货!$B$163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[0]!ZWL01客户合格批次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重要客户验货!$B$164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[0]!ZWL01客户不合格批次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253657088"/>
        <c:axId val="253658624"/>
      </c:barChart>
      <c:lineChart>
        <c:grouping val="standard"/>
        <c:ser>
          <c:idx val="3"/>
          <c:order val="2"/>
          <c:tx>
            <c:strRef>
              <c:f>重要客户验货!$B$165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重要客户验货!$C$161:$O$161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重要客户验货!$P$161</c:f>
              <c:strCache>
                <c:ptCount val="1"/>
                <c:pt idx="0">
                  <c:v>目标</c:v>
                </c:pt>
              </c:strCache>
            </c:strRef>
          </c:tx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2"/>
              <c:delete val="1"/>
            </c:dLbl>
            <c:showVal val="1"/>
          </c:dLbls>
          <c:cat>
            <c:strRef>
              <c:f>重要客户验货!$C$161:$O$161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重要客户验货!$C$196:$O$196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253690624"/>
        <c:axId val="253660160"/>
      </c:lineChart>
      <c:catAx>
        <c:axId val="253657088"/>
        <c:scaling>
          <c:orientation val="minMax"/>
        </c:scaling>
        <c:axPos val="b"/>
        <c:tickLblPos val="nextTo"/>
        <c:crossAx val="253658624"/>
        <c:crosses val="autoZero"/>
        <c:auto val="1"/>
        <c:lblAlgn val="ctr"/>
        <c:lblOffset val="100"/>
      </c:catAx>
      <c:valAx>
        <c:axId val="253658624"/>
        <c:scaling>
          <c:orientation val="minMax"/>
        </c:scaling>
        <c:axPos val="l"/>
        <c:majorGridlines/>
        <c:numFmt formatCode="General" sourceLinked="1"/>
        <c:tickLblPos val="nextTo"/>
        <c:crossAx val="253657088"/>
        <c:crosses val="autoZero"/>
        <c:crossBetween val="between"/>
      </c:valAx>
      <c:valAx>
        <c:axId val="253660160"/>
        <c:scaling>
          <c:orientation val="minMax"/>
        </c:scaling>
        <c:axPos val="r"/>
        <c:numFmt formatCode="0.00%" sourceLinked="1"/>
        <c:tickLblPos val="nextTo"/>
        <c:crossAx val="253690624"/>
        <c:crosses val="max"/>
        <c:crossBetween val="between"/>
      </c:valAx>
      <c:catAx>
        <c:axId val="253690624"/>
        <c:scaling>
          <c:orientation val="minMax"/>
        </c:scaling>
        <c:delete val="1"/>
        <c:axPos val="b"/>
        <c:tickLblPos val="nextTo"/>
        <c:crossAx val="253660160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579888946042563"/>
          <c:y val="0.52373246447642319"/>
          <c:w val="0.10101010101010102"/>
          <c:h val="0.37969371938751312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314712629425259"/>
          <c:w val="0.77636970094647273"/>
          <c:h val="0.66304916609853026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重要客户验货!$B$181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[0]!ZWL01本厂合格批次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重要客户验货!$B$182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[0]!ZWL01本厂不合格批次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253737984"/>
        <c:axId val="253915904"/>
      </c:barChart>
      <c:lineChart>
        <c:grouping val="standard"/>
        <c:ser>
          <c:idx val="3"/>
          <c:order val="2"/>
          <c:tx>
            <c:strRef>
              <c:f>重要客户验货!$B$183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重要客户验货!$C$179:$O$179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[0]!ZWL01本厂合格率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重要客户验货!$P$179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重要客户验货!$C$179:$O$179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重要客户验货!$C$210:$O$210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253919232"/>
        <c:axId val="253917440"/>
      </c:lineChart>
      <c:catAx>
        <c:axId val="253737984"/>
        <c:scaling>
          <c:orientation val="minMax"/>
        </c:scaling>
        <c:axPos val="b"/>
        <c:tickLblPos val="nextTo"/>
        <c:crossAx val="253915904"/>
        <c:crosses val="autoZero"/>
        <c:auto val="1"/>
        <c:lblAlgn val="ctr"/>
        <c:lblOffset val="100"/>
      </c:catAx>
      <c:valAx>
        <c:axId val="253915904"/>
        <c:scaling>
          <c:orientation val="minMax"/>
        </c:scaling>
        <c:axPos val="l"/>
        <c:majorGridlines/>
        <c:numFmt formatCode="General" sourceLinked="1"/>
        <c:tickLblPos val="nextTo"/>
        <c:crossAx val="253737984"/>
        <c:crosses val="autoZero"/>
        <c:crossBetween val="between"/>
      </c:valAx>
      <c:valAx>
        <c:axId val="253917440"/>
        <c:scaling>
          <c:orientation val="minMax"/>
        </c:scaling>
        <c:axPos val="r"/>
        <c:numFmt formatCode="0.00%" sourceLinked="1"/>
        <c:tickLblPos val="nextTo"/>
        <c:crossAx val="253919232"/>
        <c:crosses val="max"/>
        <c:crossBetween val="between"/>
      </c:valAx>
      <c:catAx>
        <c:axId val="253919232"/>
        <c:scaling>
          <c:orientation val="minMax"/>
        </c:scaling>
        <c:delete val="1"/>
        <c:axPos val="b"/>
        <c:tickLblPos val="nextTo"/>
        <c:crossAx val="253917440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重要客户验货!$C$305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重要客户验货!$B$308:$B$317</c:f>
              <c:numCache>
                <c:formatCode>General</c:formatCode>
                <c:ptCount val="10"/>
              </c:numCache>
            </c:numRef>
          </c:cat>
          <c:val>
            <c:numRef>
              <c:f>重要客户验货!$E$308:$E$317</c:f>
              <c:numCache>
                <c:formatCode>General</c:formatCode>
                <c:ptCount val="10"/>
              </c:numCache>
            </c:numRef>
          </c:val>
        </c:ser>
        <c:gapWidth val="0"/>
        <c:axId val="253965824"/>
        <c:axId val="253967360"/>
      </c:barChart>
      <c:scatterChart>
        <c:scatterStyle val="smoothMarker"/>
        <c:ser>
          <c:idx val="1"/>
          <c:order val="1"/>
          <c:tx>
            <c:strRef>
              <c:f>重要客户验货!$F$306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重要客户验货!$H$307:$H$317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重要客户验货!$F$307:$F$317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3978880"/>
        <c:axId val="253977344"/>
      </c:scatterChart>
      <c:catAx>
        <c:axId val="253965824"/>
        <c:scaling>
          <c:orientation val="minMax"/>
        </c:scaling>
        <c:axPos val="b"/>
        <c:numFmt formatCode="General" sourceLinked="1"/>
        <c:tickLblPos val="nextTo"/>
        <c:crossAx val="253967360"/>
        <c:crosses val="autoZero"/>
        <c:auto val="1"/>
        <c:lblAlgn val="ctr"/>
        <c:lblOffset val="100"/>
      </c:catAx>
      <c:valAx>
        <c:axId val="253967360"/>
        <c:scaling>
          <c:orientation val="minMax"/>
        </c:scaling>
        <c:axPos val="l"/>
        <c:majorGridlines/>
        <c:numFmt formatCode="General" sourceLinked="1"/>
        <c:tickLblPos val="nextTo"/>
        <c:crossAx val="253965824"/>
        <c:crosses val="autoZero"/>
        <c:crossBetween val="between"/>
      </c:valAx>
      <c:valAx>
        <c:axId val="253977344"/>
        <c:scaling>
          <c:orientation val="minMax"/>
          <c:max val="1"/>
        </c:scaling>
        <c:axPos val="r"/>
        <c:numFmt formatCode="0.00%" sourceLinked="0"/>
        <c:tickLblPos val="nextTo"/>
        <c:crossAx val="253978880"/>
        <c:crosses val="max"/>
        <c:crossBetween val="midCat"/>
        <c:majorUnit val="0.2"/>
      </c:valAx>
      <c:valAx>
        <c:axId val="25397888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397734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41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4721929443858894"/>
          <c:w val="0.77510707468399764"/>
          <c:h val="0.64730113460226923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重要客户验货!$B$243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[0]!TG01客户合格批次</c:f>
              <c:numCache>
                <c:formatCode>General</c:formatCode>
                <c:ptCount val="13"/>
                <c:pt idx="0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重要客户验货!$B$244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[0]!TG01客户不合格批次</c:f>
              <c:numCache>
                <c:formatCode>General</c:formatCode>
                <c:ptCount val="13"/>
                <c:pt idx="0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254087168"/>
        <c:axId val="254088704"/>
      </c:barChart>
      <c:lineChart>
        <c:grouping val="standard"/>
        <c:ser>
          <c:idx val="3"/>
          <c:order val="2"/>
          <c:tx>
            <c:strRef>
              <c:f>重要客户验货!$B$245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重要客户验货!$C$241:$O$241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重要客户验货!$P$241</c:f>
              <c:strCache>
                <c:ptCount val="1"/>
                <c:pt idx="0">
                  <c:v>目标</c:v>
                </c:pt>
              </c:strCache>
            </c:strRef>
          </c:tx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showVal val="1"/>
          </c:dLbls>
          <c:cat>
            <c:strRef>
              <c:f>重要客户验货!$C$241:$O$241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重要客户验货!$C$276:$N$276</c:f>
              <c:numCache>
                <c:formatCode>0.00%</c:formatCode>
                <c:ptCount val="12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</c:numCache>
            </c:numRef>
          </c:val>
        </c:ser>
        <c:marker val="1"/>
        <c:axId val="254104320"/>
        <c:axId val="254090240"/>
      </c:lineChart>
      <c:catAx>
        <c:axId val="254087168"/>
        <c:scaling>
          <c:orientation val="minMax"/>
        </c:scaling>
        <c:axPos val="b"/>
        <c:tickLblPos val="nextTo"/>
        <c:crossAx val="254088704"/>
        <c:crosses val="autoZero"/>
        <c:auto val="1"/>
        <c:lblAlgn val="ctr"/>
        <c:lblOffset val="100"/>
      </c:catAx>
      <c:valAx>
        <c:axId val="254088704"/>
        <c:scaling>
          <c:orientation val="minMax"/>
        </c:scaling>
        <c:axPos val="l"/>
        <c:majorGridlines/>
        <c:numFmt formatCode="General" sourceLinked="1"/>
        <c:tickLblPos val="nextTo"/>
        <c:crossAx val="254087168"/>
        <c:crosses val="autoZero"/>
        <c:crossBetween val="between"/>
      </c:valAx>
      <c:valAx>
        <c:axId val="254090240"/>
        <c:scaling>
          <c:orientation val="minMax"/>
        </c:scaling>
        <c:axPos val="r"/>
        <c:numFmt formatCode="0.00%" sourceLinked="1"/>
        <c:tickLblPos val="nextTo"/>
        <c:crossAx val="254104320"/>
        <c:crosses val="max"/>
        <c:crossBetween val="between"/>
      </c:valAx>
      <c:catAx>
        <c:axId val="254104320"/>
        <c:scaling>
          <c:orientation val="minMax"/>
        </c:scaling>
        <c:delete val="1"/>
        <c:axPos val="b"/>
        <c:tickLblPos val="nextTo"/>
        <c:crossAx val="254090240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579888946042563"/>
          <c:y val="0.52373246447642319"/>
          <c:w val="0.10101010101010102"/>
          <c:h val="0.37969371938751323"/>
        </c:manualLayout>
      </c:layout>
    </c:legend>
    <c:plotVisOnly val="1"/>
    <c:dispBlanksAs val="gap"/>
  </c:chart>
  <c:spPr>
    <a:solidFill>
      <a:schemeClr val="accent3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0232263680607764E-2"/>
          <c:y val="0.14721929443858894"/>
          <c:w val="0.77510707468399198"/>
          <c:h val="0.64730113460226923"/>
        </c:manualLayout>
      </c:layout>
      <c:barChart>
        <c:barDir val="col"/>
        <c:grouping val="stacked"/>
        <c:ser>
          <c:idx val="0"/>
          <c:order val="0"/>
          <c:tx>
            <c:strRef>
              <c:f>重要客户验货!$B$261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[0]!TG01本厂合格批次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重要客户验货!$B$262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[0]!TG01本厂不合格批次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254188928"/>
        <c:axId val="254207104"/>
      </c:barChart>
      <c:lineChart>
        <c:grouping val="standard"/>
        <c:ser>
          <c:idx val="3"/>
          <c:order val="2"/>
          <c:tx>
            <c:strRef>
              <c:f>重要客户验货!$B$263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重要客户验货!$C$259:$O$259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[0]!TG01本厂合格率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重要客户验货!$P$259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重要客户验货!$C$259:$O$259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重要客户验货!$C$290:$O$290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255783296"/>
        <c:axId val="254208640"/>
      </c:lineChart>
      <c:catAx>
        <c:axId val="254188928"/>
        <c:scaling>
          <c:orientation val="minMax"/>
        </c:scaling>
        <c:axPos val="b"/>
        <c:tickLblPos val="nextTo"/>
        <c:crossAx val="254207104"/>
        <c:crosses val="autoZero"/>
        <c:auto val="1"/>
        <c:lblAlgn val="ctr"/>
        <c:lblOffset val="100"/>
      </c:catAx>
      <c:valAx>
        <c:axId val="254207104"/>
        <c:scaling>
          <c:orientation val="minMax"/>
        </c:scaling>
        <c:axPos val="l"/>
        <c:majorGridlines/>
        <c:numFmt formatCode="General" sourceLinked="1"/>
        <c:tickLblPos val="nextTo"/>
        <c:crossAx val="254188928"/>
        <c:crosses val="autoZero"/>
        <c:crossBetween val="between"/>
      </c:valAx>
      <c:valAx>
        <c:axId val="254208640"/>
        <c:scaling>
          <c:orientation val="minMax"/>
        </c:scaling>
        <c:axPos val="r"/>
        <c:numFmt formatCode="0.00%" sourceLinked="1"/>
        <c:tickLblPos val="nextTo"/>
        <c:crossAx val="255783296"/>
        <c:crosses val="max"/>
        <c:crossBetween val="between"/>
      </c:valAx>
      <c:catAx>
        <c:axId val="255783296"/>
        <c:scaling>
          <c:orientation val="minMax"/>
        </c:scaling>
        <c:delete val="1"/>
        <c:axPos val="b"/>
        <c:tickLblPos val="nextTo"/>
        <c:crossAx val="254208640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solidFill>
      <a:schemeClr val="accent6">
        <a:lumMod val="40000"/>
        <a:lumOff val="6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重要客户验货!$C$402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重要客户验货!$B$405:$B$414</c:f>
              <c:numCache>
                <c:formatCode>General</c:formatCode>
                <c:ptCount val="10"/>
              </c:numCache>
            </c:numRef>
          </c:cat>
          <c:val>
            <c:numRef>
              <c:f>重要客户验货!$E$405:$E$414</c:f>
              <c:numCache>
                <c:formatCode>General</c:formatCode>
                <c:ptCount val="10"/>
              </c:numCache>
            </c:numRef>
          </c:val>
        </c:ser>
        <c:gapWidth val="0"/>
        <c:axId val="255895424"/>
        <c:axId val="255896960"/>
      </c:barChart>
      <c:scatterChart>
        <c:scatterStyle val="smoothMarker"/>
        <c:ser>
          <c:idx val="1"/>
          <c:order val="1"/>
          <c:tx>
            <c:strRef>
              <c:f>重要客户验货!$F$403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重要客户验货!$H$404:$H$414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重要客户验货!$F$404:$F$414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5908480"/>
        <c:axId val="255906944"/>
      </c:scatterChart>
      <c:catAx>
        <c:axId val="255895424"/>
        <c:scaling>
          <c:orientation val="minMax"/>
        </c:scaling>
        <c:axPos val="b"/>
        <c:numFmt formatCode="General" sourceLinked="1"/>
        <c:tickLblPos val="nextTo"/>
        <c:crossAx val="255896960"/>
        <c:crosses val="autoZero"/>
        <c:auto val="1"/>
        <c:lblAlgn val="ctr"/>
        <c:lblOffset val="100"/>
      </c:catAx>
      <c:valAx>
        <c:axId val="255896960"/>
        <c:scaling>
          <c:orientation val="minMax"/>
        </c:scaling>
        <c:axPos val="l"/>
        <c:majorGridlines/>
        <c:numFmt formatCode="General" sourceLinked="1"/>
        <c:tickLblPos val="nextTo"/>
        <c:crossAx val="255895424"/>
        <c:crosses val="autoZero"/>
        <c:crossBetween val="between"/>
      </c:valAx>
      <c:valAx>
        <c:axId val="255906944"/>
        <c:scaling>
          <c:orientation val="minMax"/>
        </c:scaling>
        <c:axPos val="r"/>
        <c:numFmt formatCode="0.0%" sourceLinked="0"/>
        <c:tickLblPos val="nextTo"/>
        <c:crossAx val="255908480"/>
        <c:crosses val="max"/>
        <c:crossBetween val="midCat"/>
      </c:valAx>
      <c:valAx>
        <c:axId val="25590848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590694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436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2005090141860062"/>
          <c:h val="0.64037626415579185"/>
        </c:manualLayout>
      </c:layout>
      <c:barChart>
        <c:barDir val="col"/>
        <c:grouping val="clustered"/>
        <c:ser>
          <c:idx val="0"/>
          <c:order val="0"/>
          <c:tx>
            <c:strRef>
              <c:f>重要客户验货!$C$349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重要客户验货!$B$352:$B$361</c:f>
              <c:numCache>
                <c:formatCode>General</c:formatCode>
                <c:ptCount val="10"/>
              </c:numCache>
            </c:numRef>
          </c:cat>
          <c:val>
            <c:numRef>
              <c:f>重要客户验货!$E$352:$E$361</c:f>
              <c:numCache>
                <c:formatCode>General</c:formatCode>
                <c:ptCount val="10"/>
              </c:numCache>
            </c:numRef>
          </c:val>
        </c:ser>
        <c:gapWidth val="0"/>
        <c:axId val="256050688"/>
        <c:axId val="256052224"/>
      </c:barChart>
      <c:scatterChart>
        <c:scatterStyle val="smoothMarker"/>
        <c:ser>
          <c:idx val="1"/>
          <c:order val="1"/>
          <c:tx>
            <c:strRef>
              <c:f>重要客户验货!$F$350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重要客户验货!$H$351:$H$361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重要客户验货!$F$351:$F$361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6063744"/>
        <c:axId val="256062208"/>
      </c:scatterChart>
      <c:catAx>
        <c:axId val="256050688"/>
        <c:scaling>
          <c:orientation val="minMax"/>
        </c:scaling>
        <c:axPos val="b"/>
        <c:numFmt formatCode="General" sourceLinked="1"/>
        <c:tickLblPos val="nextTo"/>
        <c:crossAx val="256052224"/>
        <c:crosses val="autoZero"/>
        <c:auto val="1"/>
        <c:lblAlgn val="ctr"/>
        <c:lblOffset val="100"/>
      </c:catAx>
      <c:valAx>
        <c:axId val="256052224"/>
        <c:scaling>
          <c:orientation val="minMax"/>
        </c:scaling>
        <c:axPos val="l"/>
        <c:majorGridlines/>
        <c:numFmt formatCode="General" sourceLinked="1"/>
        <c:tickLblPos val="nextTo"/>
        <c:crossAx val="256050688"/>
        <c:crosses val="autoZero"/>
        <c:crossBetween val="between"/>
      </c:valAx>
      <c:valAx>
        <c:axId val="256062208"/>
        <c:scaling>
          <c:orientation val="minMax"/>
          <c:max val="1"/>
        </c:scaling>
        <c:axPos val="r"/>
        <c:numFmt formatCode="0.00%" sourceLinked="0"/>
        <c:tickLblPos val="nextTo"/>
        <c:crossAx val="256063744"/>
        <c:crosses val="max"/>
        <c:crossBetween val="midCat"/>
        <c:majorUnit val="0.2"/>
      </c:valAx>
      <c:valAx>
        <c:axId val="256063744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6062208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7426325488107415"/>
          <c:y val="0.52545307710662037"/>
          <c:w val="0.11887716598738136"/>
          <c:h val="0.42637593377759436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玻盖车间本厂验货质量走势图</a:t>
            </a:r>
          </a:p>
        </c:rich>
      </c:tx>
      <c:layout>
        <c:manualLayout>
          <c:xMode val="edge"/>
          <c:yMode val="edge"/>
          <c:x val="0.39191656943504677"/>
          <c:y val="1.0217113665389528E-2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3915427238261882"/>
          <c:w val="0.79105031125767666"/>
          <c:h val="0.71639705956295696"/>
        </c:manualLayout>
      </c:layout>
      <c:barChart>
        <c:barDir val="col"/>
        <c:grouping val="stacked"/>
        <c:ser>
          <c:idx val="0"/>
          <c:order val="0"/>
          <c:tx>
            <c:strRef>
              <c:f>玻盖车间!$A$7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玻盖车间!$B$7:$N$7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玻盖车间!$A$8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玻盖车间!$B$8:$N$8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257037440"/>
        <c:axId val="257038976"/>
      </c:barChart>
      <c:lineChart>
        <c:grouping val="standard"/>
        <c:ser>
          <c:idx val="3"/>
          <c:order val="2"/>
          <c:tx>
            <c:strRef>
              <c:f>玻盖车间!$A$9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showVal val="1"/>
          </c:dLbls>
          <c:cat>
            <c:strRef>
              <c:f>玻盖车间!$B$5:$N$5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玻盖车间!$B$9:$N$9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玻盖车间!$A$10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玻盖车间!$B$5:$N$5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玻盖车间!$B$10:$N$10</c:f>
              <c:numCache>
                <c:formatCode>0.00%</c:formatCode>
                <c:ptCount val="13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</c:numCache>
            </c:numRef>
          </c:val>
        </c:ser>
        <c:marker val="1"/>
        <c:axId val="257050496"/>
        <c:axId val="257048960"/>
      </c:lineChart>
      <c:catAx>
        <c:axId val="257037440"/>
        <c:scaling>
          <c:orientation val="minMax"/>
        </c:scaling>
        <c:axPos val="b"/>
        <c:tickLblPos val="nextTo"/>
        <c:crossAx val="257038976"/>
        <c:crosses val="autoZero"/>
        <c:auto val="1"/>
        <c:lblAlgn val="ctr"/>
        <c:lblOffset val="100"/>
      </c:catAx>
      <c:valAx>
        <c:axId val="257038976"/>
        <c:scaling>
          <c:orientation val="minMax"/>
        </c:scaling>
        <c:axPos val="l"/>
        <c:majorGridlines/>
        <c:numFmt formatCode="General" sourceLinked="1"/>
        <c:tickLblPos val="nextTo"/>
        <c:crossAx val="257037440"/>
        <c:crosses val="autoZero"/>
        <c:crossBetween val="between"/>
      </c:valAx>
      <c:valAx>
        <c:axId val="257048960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257050496"/>
        <c:crosses val="max"/>
        <c:crossBetween val="between"/>
        <c:majorUnit val="2.0000000000000011E-2"/>
      </c:valAx>
      <c:catAx>
        <c:axId val="257050496"/>
        <c:scaling>
          <c:orientation val="minMax"/>
        </c:scaling>
        <c:delete val="1"/>
        <c:axPos val="b"/>
        <c:tickLblPos val="nextTo"/>
        <c:crossAx val="257048960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177878895789997"/>
          <c:y val="0.57992658963606558"/>
          <c:w val="0.1062284651604479"/>
          <c:h val="0.4168538128136283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0.14007647920414437"/>
          <c:w val="0.77645761260977486"/>
          <c:h val="0.47498068359433987"/>
        </c:manualLayout>
      </c:layout>
      <c:barChart>
        <c:barDir val="col"/>
        <c:grouping val="clustered"/>
        <c:ser>
          <c:idx val="0"/>
          <c:order val="0"/>
          <c:tx>
            <c:strRef>
              <c:f>玻盖车间!$B$26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玻盖车间!$B$29:$B$38</c:f>
              <c:numCache>
                <c:formatCode>General</c:formatCode>
                <c:ptCount val="10"/>
              </c:numCache>
            </c:numRef>
          </c:cat>
          <c:val>
            <c:numRef>
              <c:f>玻盖车间!$C$29:$C$38</c:f>
              <c:numCache>
                <c:formatCode>General</c:formatCode>
                <c:ptCount val="10"/>
              </c:numCache>
            </c:numRef>
          </c:val>
        </c:ser>
        <c:gapWidth val="0"/>
        <c:axId val="257164800"/>
        <c:axId val="257166336"/>
      </c:barChart>
      <c:scatterChart>
        <c:scatterStyle val="smoothMarker"/>
        <c:ser>
          <c:idx val="1"/>
          <c:order val="1"/>
          <c:tx>
            <c:strRef>
              <c:f>玻盖车间!$D$27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玻盖车间!$F$28:$F$38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玻盖车间!$D$28:$D$38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7177856"/>
        <c:axId val="257176320"/>
      </c:scatterChart>
      <c:catAx>
        <c:axId val="257164800"/>
        <c:scaling>
          <c:orientation val="minMax"/>
        </c:scaling>
        <c:axPos val="b"/>
        <c:numFmt formatCode="General" sourceLinked="1"/>
        <c:tickLblPos val="nextTo"/>
        <c:crossAx val="257166336"/>
        <c:crosses val="autoZero"/>
        <c:auto val="1"/>
        <c:lblAlgn val="ctr"/>
        <c:lblOffset val="100"/>
      </c:catAx>
      <c:valAx>
        <c:axId val="257166336"/>
        <c:scaling>
          <c:orientation val="minMax"/>
        </c:scaling>
        <c:axPos val="l"/>
        <c:majorGridlines/>
        <c:numFmt formatCode="General" sourceLinked="1"/>
        <c:tickLblPos val="nextTo"/>
        <c:crossAx val="257164800"/>
        <c:crosses val="autoZero"/>
        <c:crossBetween val="between"/>
      </c:valAx>
      <c:valAx>
        <c:axId val="257176320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257177856"/>
        <c:crosses val="max"/>
        <c:crossBetween val="midCat"/>
        <c:majorUnit val="0.2"/>
      </c:valAx>
      <c:valAx>
        <c:axId val="257177856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717632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电器公司客户验货质量走势图</a:t>
            </a:r>
          </a:p>
        </c:rich>
      </c:tx>
      <c:layout>
        <c:manualLayout>
          <c:xMode val="edge"/>
          <c:yMode val="edge"/>
          <c:x val="0.38797941887221238"/>
          <c:y val="0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9.8285817721060723E-2"/>
          <c:w val="0.78094844311862865"/>
          <c:h val="0.7572655142245317"/>
        </c:manualLayout>
      </c:layout>
      <c:barChart>
        <c:barDir val="col"/>
        <c:grouping val="stacked"/>
        <c:ser>
          <c:idx val="0"/>
          <c:order val="0"/>
          <c:tx>
            <c:strRef>
              <c:f>电器公司!$A$7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电器公司!$A$8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电器公司!$B$8:$N$8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03408256"/>
        <c:axId val="303409792"/>
      </c:barChart>
      <c:lineChart>
        <c:grouping val="standard"/>
        <c:ser>
          <c:idx val="3"/>
          <c:order val="2"/>
          <c:tx>
            <c:strRef>
              <c:f>电器公司!$A$9</c:f>
              <c:strCache>
                <c:ptCount val="1"/>
                <c:pt idx="0">
                  <c:v>合格率</c:v>
                </c:pt>
              </c:strCache>
            </c:strRef>
          </c:tx>
          <c:dLbls>
            <c:dLbl>
              <c:idx val="0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chemeClr val="tx1"/>
                      </a:solidFill>
                    </a:defRPr>
                  </a:pPr>
                  <a:endParaRPr lang="zh-CN"/>
                </a:p>
              </c:txPr>
            </c:dLbl>
            <c:dLbl>
              <c:idx val="1"/>
              <c:tx>
                <c:rich>
                  <a:bodyPr/>
                  <a:lstStyle/>
                  <a:p>
                    <a:pPr>
                      <a:defRPr>
                        <a:solidFill>
                          <a:schemeClr val="tx1"/>
                        </a:solidFill>
                      </a:defRPr>
                    </a:pPr>
                    <a:r>
                      <a:rPr lang="en-US" altLang="en-US">
                        <a:solidFill>
                          <a:schemeClr val="tx1"/>
                        </a:solidFill>
                      </a:rPr>
                      <a:t>92.3%</a:t>
                    </a:r>
                  </a:p>
                </c:rich>
              </c:tx>
              <c:numFmt formatCode="0.00%" sourceLinked="0"/>
              <c:spPr/>
              <c:showVal val="1"/>
            </c:dLbl>
            <c:dLbl>
              <c:idx val="5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8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9"/>
              <c:numFmt formatCode="0.00%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" sourceLinked="0"/>
            <c:showVal val="1"/>
          </c:dLbls>
          <c:cat>
            <c:strRef>
              <c:f>电器公司!$B$5:$N$5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电器公司!$B$9:$N$9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电器公司!$A$10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电器公司!$B$5:$N$5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电器公司!$B$10:$N$10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306788224"/>
        <c:axId val="306786688"/>
      </c:lineChart>
      <c:catAx>
        <c:axId val="303408256"/>
        <c:scaling>
          <c:orientation val="minMax"/>
        </c:scaling>
        <c:axPos val="b"/>
        <c:tickLblPos val="nextTo"/>
        <c:crossAx val="303409792"/>
        <c:crosses val="autoZero"/>
        <c:auto val="1"/>
        <c:lblAlgn val="ctr"/>
        <c:lblOffset val="100"/>
      </c:catAx>
      <c:valAx>
        <c:axId val="303409792"/>
        <c:scaling>
          <c:orientation val="minMax"/>
        </c:scaling>
        <c:axPos val="l"/>
        <c:majorGridlines/>
        <c:numFmt formatCode="General" sourceLinked="1"/>
        <c:tickLblPos val="nextTo"/>
        <c:crossAx val="303408256"/>
        <c:crosses val="autoZero"/>
        <c:crossBetween val="between"/>
      </c:valAx>
      <c:valAx>
        <c:axId val="306786688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6788224"/>
        <c:crosses val="max"/>
        <c:crossBetween val="between"/>
        <c:majorUnit val="2.0000000000000011E-2"/>
      </c:valAx>
      <c:catAx>
        <c:axId val="306788224"/>
        <c:scaling>
          <c:orientation val="minMax"/>
        </c:scaling>
        <c:delete val="1"/>
        <c:axPos val="b"/>
        <c:tickLblPos val="nextTo"/>
        <c:crossAx val="306786688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6970947597069665"/>
          <c:w val="0.10220836465793533"/>
          <c:h val="0.4270709264790348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电器公司本厂验货质量走势图</a:t>
            </a:r>
          </a:p>
        </c:rich>
      </c:tx>
      <c:layout>
        <c:manualLayout>
          <c:xMode val="edge"/>
          <c:yMode val="edge"/>
          <c:x val="0.38915419789372191"/>
          <c:y val="5.1282051282051282E-3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087187563093075"/>
          <c:w val="0.78814451079533443"/>
          <c:h val="0.74627700383605899"/>
        </c:manualLayout>
      </c:layout>
      <c:barChart>
        <c:barDir val="col"/>
        <c:grouping val="stacked"/>
        <c:ser>
          <c:idx val="0"/>
          <c:order val="0"/>
          <c:tx>
            <c:strRef>
              <c:f>电器公司!$A$47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电器公司!$B$47:$N$47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电器公司!$A$48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电器公司!$B$48:$N$48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07044352"/>
        <c:axId val="307045888"/>
      </c:barChart>
      <c:lineChart>
        <c:grouping val="standard"/>
        <c:ser>
          <c:idx val="3"/>
          <c:order val="2"/>
          <c:tx>
            <c:strRef>
              <c:f>电器公司!$A$49</c:f>
              <c:strCache>
                <c:ptCount val="1"/>
                <c:pt idx="0">
                  <c:v>合格率</c:v>
                </c:pt>
              </c:strCache>
            </c:strRef>
          </c:tx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电器公司!$B$45:$N$45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电器公司!$B$49:$N$49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电器公司!$A$50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4941379331447722E-2"/>
                  <c:y val="0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电器公司!$B$45:$N$45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电器公司!$B$50:$N$50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307086080"/>
        <c:axId val="307047424"/>
      </c:lineChart>
      <c:catAx>
        <c:axId val="307044352"/>
        <c:scaling>
          <c:orientation val="minMax"/>
        </c:scaling>
        <c:axPos val="b"/>
        <c:tickLblPos val="nextTo"/>
        <c:crossAx val="307045888"/>
        <c:crosses val="autoZero"/>
        <c:auto val="1"/>
        <c:lblAlgn val="ctr"/>
        <c:lblOffset val="100"/>
      </c:catAx>
      <c:valAx>
        <c:axId val="307045888"/>
        <c:scaling>
          <c:orientation val="minMax"/>
        </c:scaling>
        <c:axPos val="l"/>
        <c:majorGridlines/>
        <c:numFmt formatCode="General" sourceLinked="1"/>
        <c:tickLblPos val="nextTo"/>
        <c:crossAx val="307044352"/>
        <c:crosses val="autoZero"/>
        <c:crossBetween val="between"/>
      </c:valAx>
      <c:valAx>
        <c:axId val="307047424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7086080"/>
        <c:crosses val="max"/>
        <c:crossBetween val="between"/>
        <c:majorUnit val="2.0000000000000011E-2"/>
      </c:valAx>
      <c:catAx>
        <c:axId val="307086080"/>
        <c:scaling>
          <c:orientation val="minMax"/>
        </c:scaling>
        <c:delete val="1"/>
        <c:axPos val="b"/>
        <c:tickLblPos val="nextTo"/>
        <c:crossAx val="307047424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89311881118124059"/>
          <c:y val="0.5655045427013925"/>
          <c:w val="0.10554115517654022"/>
          <c:h val="0.4222136079143953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39370078740157488" l="0.39370078740157488" r="0.39370078740157488" t="0.39370078740157488" header="0.31496062992136792" footer="0.31496062992136792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电器公司!$B$26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电器公司!$B$29:$B$38</c:f>
              <c:numCache>
                <c:formatCode>General</c:formatCode>
                <c:ptCount val="10"/>
              </c:numCache>
            </c:numRef>
          </c:cat>
          <c:val>
            <c:numRef>
              <c:f>电器公司!$C$29:$C$38</c:f>
              <c:numCache>
                <c:formatCode>General</c:formatCode>
                <c:ptCount val="10"/>
              </c:numCache>
            </c:numRef>
          </c:val>
        </c:ser>
        <c:gapWidth val="0"/>
        <c:axId val="307250688"/>
        <c:axId val="307252224"/>
      </c:barChart>
      <c:scatterChart>
        <c:scatterStyle val="smoothMarker"/>
        <c:ser>
          <c:idx val="1"/>
          <c:order val="1"/>
          <c:tx>
            <c:strRef>
              <c:f>电器公司!$D$27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电器公司!$F$28:$F$38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电器公司!$D$28:$D$38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307267840"/>
        <c:axId val="307266304"/>
      </c:scatterChart>
      <c:catAx>
        <c:axId val="307250688"/>
        <c:scaling>
          <c:orientation val="minMax"/>
        </c:scaling>
        <c:axPos val="b"/>
        <c:numFmt formatCode="General" sourceLinked="1"/>
        <c:tickLblPos val="nextTo"/>
        <c:crossAx val="307252224"/>
        <c:crosses val="autoZero"/>
        <c:auto val="1"/>
        <c:lblAlgn val="ctr"/>
        <c:lblOffset val="100"/>
      </c:catAx>
      <c:valAx>
        <c:axId val="307252224"/>
        <c:scaling>
          <c:orientation val="minMax"/>
        </c:scaling>
        <c:axPos val="l"/>
        <c:majorGridlines/>
        <c:numFmt formatCode="General" sourceLinked="1"/>
        <c:tickLblPos val="nextTo"/>
        <c:crossAx val="307250688"/>
        <c:crosses val="autoZero"/>
        <c:crossBetween val="between"/>
      </c:valAx>
      <c:valAx>
        <c:axId val="307266304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307267840"/>
        <c:crosses val="max"/>
        <c:crossBetween val="midCat"/>
        <c:majorUnit val="0.2"/>
        <c:minorUnit val="2.0000000000000011E-2"/>
      </c:valAx>
      <c:valAx>
        <c:axId val="30726784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30726630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电器公司!$B$66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电器公司!$B$69:$B$78</c:f>
              <c:numCache>
                <c:formatCode>General</c:formatCode>
                <c:ptCount val="10"/>
              </c:numCache>
            </c:numRef>
          </c:cat>
          <c:val>
            <c:numRef>
              <c:f>电器公司!$C$69:$C$78</c:f>
              <c:numCache>
                <c:formatCode>General</c:formatCode>
                <c:ptCount val="10"/>
              </c:numCache>
            </c:numRef>
          </c:val>
        </c:ser>
        <c:gapWidth val="0"/>
        <c:axId val="309657600"/>
        <c:axId val="309659136"/>
      </c:barChart>
      <c:scatterChart>
        <c:scatterStyle val="smoothMarker"/>
        <c:ser>
          <c:idx val="1"/>
          <c:order val="1"/>
          <c:tx>
            <c:strRef>
              <c:f>电器公司!$D$67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电器公司!$F$68:$F$78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电器公司!$D$68:$D$78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309678848"/>
        <c:axId val="309660672"/>
      </c:scatterChart>
      <c:catAx>
        <c:axId val="309657600"/>
        <c:scaling>
          <c:orientation val="minMax"/>
        </c:scaling>
        <c:axPos val="b"/>
        <c:numFmt formatCode="General" sourceLinked="1"/>
        <c:tickLblPos val="nextTo"/>
        <c:crossAx val="309659136"/>
        <c:crosses val="autoZero"/>
        <c:auto val="1"/>
        <c:lblAlgn val="ctr"/>
        <c:lblOffset val="100"/>
      </c:catAx>
      <c:valAx>
        <c:axId val="309659136"/>
        <c:scaling>
          <c:orientation val="minMax"/>
        </c:scaling>
        <c:axPos val="l"/>
        <c:majorGridlines/>
        <c:numFmt formatCode="General" sourceLinked="0"/>
        <c:tickLblPos val="nextTo"/>
        <c:crossAx val="309657600"/>
        <c:crosses val="autoZero"/>
        <c:crossBetween val="between"/>
      </c:valAx>
      <c:valAx>
        <c:axId val="309660672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309678848"/>
        <c:crosses val="max"/>
        <c:crossBetween val="midCat"/>
        <c:majorUnit val="0.2"/>
      </c:valAx>
      <c:valAx>
        <c:axId val="30967884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309660672"/>
        <c:crosses val="max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1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521394595791425"/>
          <c:y val="0"/>
        </c:manualLayout>
      </c:layout>
    </c:title>
    <c:plotArea>
      <c:layout>
        <c:manualLayout>
          <c:layoutTarget val="inner"/>
          <c:xMode val="edge"/>
          <c:yMode val="edge"/>
          <c:x val="5.0232263680607764E-2"/>
          <c:y val="0.10314083193718122"/>
          <c:w val="0.78002695065415673"/>
          <c:h val="0.75296177314090063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'电器公司（制程）'!$A$6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'电器公司（制程）'!$B$6:$N$6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'电器公司（制程）'!$A$7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'电器公司（制程）'!$B$7:$N$7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0955008"/>
        <c:axId val="311038720"/>
      </c:barChart>
      <c:lineChart>
        <c:grouping val="standard"/>
        <c:ser>
          <c:idx val="3"/>
          <c:order val="2"/>
          <c:tx>
            <c:strRef>
              <c:f>'电器公司（制程）'!$A$8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4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6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9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10"/>
              <c:numFmt formatCode="0.00%;;;" sourceLinked="0"/>
              <c:spPr>
                <a:solidFill>
                  <a:srgbClr val="FFFFFF"/>
                </a:solidFill>
              </c:spPr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;;;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'电器公司（制程）'!$B$5:$N$5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'电器公司（制程）'!$B$8:$N$8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万事泰钢线!$O$5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'电器公司（制程）'!$B$5:$N$5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'电器公司（制程）'!$B$9:$N$9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042048"/>
        <c:axId val="311040256"/>
      </c:lineChart>
      <c:catAx>
        <c:axId val="310955008"/>
        <c:scaling>
          <c:orientation val="minMax"/>
        </c:scaling>
        <c:axPos val="b"/>
        <c:tickLblPos val="nextTo"/>
        <c:crossAx val="311038720"/>
        <c:crosses val="autoZero"/>
        <c:auto val="1"/>
        <c:lblAlgn val="ctr"/>
        <c:lblOffset val="100"/>
      </c:catAx>
      <c:valAx>
        <c:axId val="311038720"/>
        <c:scaling>
          <c:orientation val="minMax"/>
        </c:scaling>
        <c:axPos val="l"/>
        <c:majorGridlines/>
        <c:numFmt formatCode="General" sourceLinked="1"/>
        <c:tickLblPos val="nextTo"/>
        <c:crossAx val="310955008"/>
        <c:crosses val="autoZero"/>
        <c:crossBetween val="between"/>
      </c:valAx>
      <c:valAx>
        <c:axId val="311040256"/>
        <c:scaling>
          <c:orientation val="minMax"/>
        </c:scaling>
        <c:axPos val="r"/>
        <c:numFmt formatCode="0.00%" sourceLinked="1"/>
        <c:tickLblPos val="nextTo"/>
        <c:crossAx val="311042048"/>
        <c:crosses val="max"/>
        <c:crossBetween val="between"/>
      </c:valAx>
      <c:catAx>
        <c:axId val="311042048"/>
        <c:scaling>
          <c:orientation val="minMax"/>
        </c:scaling>
        <c:delete val="1"/>
        <c:axPos val="b"/>
        <c:tickLblPos val="nextTo"/>
        <c:crossAx val="311040256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45221266881869682"/>
          <c:w val="9.8384245946312246E-2"/>
          <c:h val="0.5445677336309973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2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903225027906172"/>
          <c:y val="1.5444021704323149E-2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1416374878697931"/>
          <c:w val="0.78410987419675993"/>
          <c:h val="0.74027209042332864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'电器公司（制程）'!$A$43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'电器公司（制程）'!$B$43:$N$43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'电器公司（制程）'!$A$44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'电器公司（制程）'!$B$44:$N$44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1109888"/>
        <c:axId val="311123968"/>
      </c:barChart>
      <c:lineChart>
        <c:grouping val="standard"/>
        <c:ser>
          <c:idx val="3"/>
          <c:order val="2"/>
          <c:tx>
            <c:strRef>
              <c:f>'电器公司（制程）'!$A$45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5"/>
              <c:numFmt formatCode="0.00%;;;" sourceLinked="0"/>
              <c:spPr>
                <a:noFill/>
              </c:spPr>
              <c:txPr>
                <a:bodyPr/>
                <a:lstStyle/>
                <a:p>
                  <a:pPr>
                    <a:defRPr>
                      <a:solidFill>
                        <a:schemeClr val="tx1"/>
                      </a:solidFill>
                    </a:defRPr>
                  </a:pPr>
                  <a:endParaRPr lang="zh-CN"/>
                </a:p>
              </c:txPr>
            </c:dLbl>
            <c:numFmt formatCode="0.00%;;;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'电器公司（制程）'!$B$42:$N$42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'电器公司（制程）'!$B$45:$N$45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'电器公司（制程）'!$A$46</c:f>
              <c:strCache>
                <c:ptCount val="1"/>
                <c:pt idx="0">
                  <c:v>公司指标（%）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'电器公司（制程）'!$B$42:$N$42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'电器公司（制程）'!$B$46:$N$46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127040"/>
        <c:axId val="311125504"/>
      </c:lineChart>
      <c:catAx>
        <c:axId val="311109888"/>
        <c:scaling>
          <c:orientation val="minMax"/>
        </c:scaling>
        <c:axPos val="b"/>
        <c:tickLblPos val="nextTo"/>
        <c:crossAx val="311123968"/>
        <c:crosses val="autoZero"/>
        <c:auto val="1"/>
        <c:lblAlgn val="ctr"/>
        <c:lblOffset val="100"/>
      </c:catAx>
      <c:valAx>
        <c:axId val="311123968"/>
        <c:scaling>
          <c:orientation val="minMax"/>
        </c:scaling>
        <c:axPos val="l"/>
        <c:majorGridlines/>
        <c:numFmt formatCode="General" sourceLinked="1"/>
        <c:tickLblPos val="nextTo"/>
        <c:crossAx val="311109888"/>
        <c:crosses val="autoZero"/>
        <c:crossBetween val="between"/>
      </c:valAx>
      <c:valAx>
        <c:axId val="311125504"/>
        <c:scaling>
          <c:orientation val="minMax"/>
        </c:scaling>
        <c:axPos val="r"/>
        <c:numFmt formatCode="0.00%" sourceLinked="1"/>
        <c:tickLblPos val="nextTo"/>
        <c:crossAx val="311127040"/>
        <c:crosses val="max"/>
        <c:crossBetween val="between"/>
      </c:valAx>
      <c:catAx>
        <c:axId val="311127040"/>
        <c:scaling>
          <c:orientation val="minMax"/>
        </c:scaling>
        <c:delete val="1"/>
        <c:axPos val="b"/>
        <c:tickLblPos val="nextTo"/>
        <c:crossAx val="311125504"/>
        <c:crosses val="autoZero"/>
        <c:auto val="1"/>
        <c:lblAlgn val="ctr"/>
        <c:lblOffset val="100"/>
      </c:cat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33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3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499362723613484"/>
          <c:y val="1.5503882277923165E-2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0931498476672356"/>
          <c:w val="0.76489156225916033"/>
          <c:h val="0.74455665204040256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'电器公司（制程）'!$A$80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'电器公司（制程）'!$B$80:$N$80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'电器公司（制程）'!$A$81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'电器公司（制程）'!$B$81:$N$81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1288960"/>
        <c:axId val="311290496"/>
      </c:barChart>
      <c:lineChart>
        <c:grouping val="standard"/>
        <c:ser>
          <c:idx val="3"/>
          <c:order val="2"/>
          <c:tx>
            <c:strRef>
              <c:f>'电器公司（制程）'!$A$82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2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4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6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numFmt formatCode="0.00%;;;" sourceLinked="0"/>
            <c:showVal val="1"/>
          </c:dLbls>
          <c:cat>
            <c:strRef>
              <c:f>'电器公司（制程）'!$B$79:$N$79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'电器公司（制程）'!$B$82:$N$82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'电器公司（制程）'!$A$83</c:f>
              <c:strCache>
                <c:ptCount val="1"/>
                <c:pt idx="0">
                  <c:v>公司指标（%）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'电器公司（制程）'!$B$79:$N$79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'电器公司（制程）'!$B$83:$N$83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322496"/>
        <c:axId val="311320960"/>
      </c:lineChart>
      <c:catAx>
        <c:axId val="311288960"/>
        <c:scaling>
          <c:orientation val="minMax"/>
        </c:scaling>
        <c:axPos val="b"/>
        <c:tickLblPos val="nextTo"/>
        <c:crossAx val="311290496"/>
        <c:crosses val="autoZero"/>
        <c:auto val="1"/>
        <c:lblAlgn val="ctr"/>
        <c:lblOffset val="100"/>
      </c:catAx>
      <c:valAx>
        <c:axId val="311290496"/>
        <c:scaling>
          <c:orientation val="minMax"/>
        </c:scaling>
        <c:axPos val="l"/>
        <c:majorGridlines/>
        <c:numFmt formatCode="General" sourceLinked="1"/>
        <c:tickLblPos val="nextTo"/>
        <c:crossAx val="311288960"/>
        <c:crosses val="autoZero"/>
        <c:crossBetween val="between"/>
      </c:valAx>
      <c:valAx>
        <c:axId val="311320960"/>
        <c:scaling>
          <c:orientation val="minMax"/>
        </c:scaling>
        <c:axPos val="r"/>
        <c:numFmt formatCode="0.00%" sourceLinked="1"/>
        <c:tickLblPos val="nextTo"/>
        <c:crossAx val="311322496"/>
        <c:crosses val="max"/>
        <c:crossBetween val="between"/>
      </c:valAx>
      <c:catAx>
        <c:axId val="311322496"/>
        <c:scaling>
          <c:orientation val="minMax"/>
        </c:scaling>
        <c:delete val="1"/>
        <c:axPos val="b"/>
        <c:tickLblPos val="nextTo"/>
        <c:crossAx val="311320960"/>
        <c:crosses val="autoZero"/>
        <c:auto val="1"/>
        <c:lblAlgn val="ctr"/>
        <c:lblOffset val="100"/>
      </c:catAx>
      <c:spPr>
        <a:solidFill>
          <a:sysClr val="window" lastClr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55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4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755280829819538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2033756575523542"/>
          <c:w val="0.79176296341076358"/>
          <c:h val="0.73239244274624449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'电器公司（制程）'!$A$117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'电器公司（制程）'!$B$117:$N$117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'电器公司（制程）'!$A$118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'电器公司（制程）'!$B$118:$N$118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1372416"/>
        <c:axId val="311382400"/>
      </c:barChart>
      <c:lineChart>
        <c:grouping val="standard"/>
        <c:ser>
          <c:idx val="3"/>
          <c:order val="2"/>
          <c:tx>
            <c:strRef>
              <c:f>'电器公司（制程）'!$A$119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;;;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'电器公司（制程）'!$B$116:$N$116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'电器公司（制程）'!$B$119:$N$119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'电器公司（制程）'!$A$120</c:f>
              <c:strCache>
                <c:ptCount val="1"/>
                <c:pt idx="0">
                  <c:v>公司指标（%）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'电器公司（制程）'!$B$116:$N$116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'电器公司（制程）'!$B$120:$N$120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385472"/>
        <c:axId val="311383936"/>
      </c:lineChart>
      <c:catAx>
        <c:axId val="311372416"/>
        <c:scaling>
          <c:orientation val="minMax"/>
        </c:scaling>
        <c:axPos val="b"/>
        <c:tickLblPos val="nextTo"/>
        <c:crossAx val="311382400"/>
        <c:crosses val="autoZero"/>
        <c:auto val="1"/>
        <c:lblAlgn val="ctr"/>
        <c:lblOffset val="100"/>
      </c:catAx>
      <c:valAx>
        <c:axId val="311382400"/>
        <c:scaling>
          <c:orientation val="minMax"/>
        </c:scaling>
        <c:axPos val="l"/>
        <c:majorGridlines/>
        <c:numFmt formatCode="General" sourceLinked="1"/>
        <c:tickLblPos val="nextTo"/>
        <c:crossAx val="311372416"/>
        <c:crosses val="autoZero"/>
        <c:crossBetween val="between"/>
      </c:valAx>
      <c:valAx>
        <c:axId val="311383936"/>
        <c:scaling>
          <c:orientation val="minMax"/>
        </c:scaling>
        <c:axPos val="r"/>
        <c:numFmt formatCode="0.00%" sourceLinked="1"/>
        <c:tickLblPos val="nextTo"/>
        <c:crossAx val="311385472"/>
        <c:crosses val="max"/>
        <c:crossBetween val="between"/>
      </c:valAx>
      <c:catAx>
        <c:axId val="311385472"/>
        <c:scaling>
          <c:orientation val="minMax"/>
        </c:scaling>
        <c:delete val="1"/>
        <c:axPos val="b"/>
        <c:tickLblPos val="nextTo"/>
        <c:crossAx val="311383936"/>
        <c:crosses val="autoZero"/>
        <c:auto val="1"/>
        <c:lblAlgn val="ctr"/>
        <c:lblOffset val="100"/>
      </c:catAx>
      <c:spPr>
        <a:solidFill>
          <a:sysClr val="window" lastClr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55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5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349040985262844"/>
          <c:y val="5.228760322684706E-3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1556877796048942"/>
          <c:w val="0.78662487381386659"/>
          <c:h val="0.73658370092479053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'电器公司（制程）'!$A$154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'电器公司（制程）'!$B$154:$N$154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'电器公司（制程）'!$A$155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'电器公司（制程）'!$B$155:$N$155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1472512"/>
        <c:axId val="311474048"/>
      </c:barChart>
      <c:lineChart>
        <c:grouping val="standard"/>
        <c:ser>
          <c:idx val="3"/>
          <c:order val="2"/>
          <c:tx>
            <c:strRef>
              <c:f>'电器公司（制程）'!$A$156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;;;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'电器公司（制程）'!$B$153:$N$153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'电器公司（制程）'!$B$156:$N$156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'电器公司（制程）'!$A$157</c:f>
              <c:strCache>
                <c:ptCount val="1"/>
                <c:pt idx="0">
                  <c:v>公司指标（%）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'电器公司（制程）'!$B$153:$N$153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'电器公司（制程）'!$B$157:$N$157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698560"/>
        <c:axId val="311475584"/>
      </c:lineChart>
      <c:catAx>
        <c:axId val="311472512"/>
        <c:scaling>
          <c:orientation val="minMax"/>
        </c:scaling>
        <c:axPos val="b"/>
        <c:tickLblPos val="nextTo"/>
        <c:crossAx val="311474048"/>
        <c:crosses val="autoZero"/>
        <c:auto val="1"/>
        <c:lblAlgn val="ctr"/>
        <c:lblOffset val="100"/>
      </c:catAx>
      <c:valAx>
        <c:axId val="311474048"/>
        <c:scaling>
          <c:orientation val="minMax"/>
        </c:scaling>
        <c:axPos val="l"/>
        <c:majorGridlines/>
        <c:numFmt formatCode="General" sourceLinked="1"/>
        <c:tickLblPos val="nextTo"/>
        <c:crossAx val="311472512"/>
        <c:crosses val="autoZero"/>
        <c:crossBetween val="between"/>
      </c:valAx>
      <c:valAx>
        <c:axId val="311475584"/>
        <c:scaling>
          <c:orientation val="minMax"/>
        </c:scaling>
        <c:axPos val="r"/>
        <c:numFmt formatCode="0.00%" sourceLinked="1"/>
        <c:tickLblPos val="nextTo"/>
        <c:crossAx val="311698560"/>
        <c:crosses val="max"/>
        <c:crossBetween val="between"/>
      </c:valAx>
      <c:catAx>
        <c:axId val="311698560"/>
        <c:scaling>
          <c:orientation val="minMax"/>
        </c:scaling>
        <c:delete val="1"/>
        <c:axPos val="b"/>
        <c:tickLblPos val="nextTo"/>
        <c:crossAx val="311475584"/>
        <c:crosses val="autoZero"/>
        <c:auto val="1"/>
        <c:lblAlgn val="ctr"/>
        <c:lblOffset val="100"/>
      </c:catAx>
      <c:spPr>
        <a:solidFill>
          <a:sysClr val="window" lastClr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55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7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382547819107654"/>
          <c:y val="9.9132628528965528E-3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9.1275392003197245E-2"/>
          <c:w val="0.80071638696169656"/>
          <c:h val="0.76857175641163189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'电器公司（制程）'!$A$225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'电器公司（制程）'!$B$225:$N$225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'电器公司（制程）'!$A$226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'电器公司（制程）'!$B$226:$N$226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11742848"/>
        <c:axId val="311744384"/>
      </c:barChart>
      <c:lineChart>
        <c:grouping val="standard"/>
        <c:ser>
          <c:idx val="3"/>
          <c:order val="2"/>
          <c:tx>
            <c:strRef>
              <c:f>'电器公司（制程）'!$A$227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;;;" sourceLinked="0"/>
            <c:showVal val="1"/>
          </c:dLbls>
          <c:cat>
            <c:strRef>
              <c:f>'电器公司（制程）'!$B$224:$N$224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'电器公司（制程）'!$B$227:$N$227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'电器公司（制程）'!$O$224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'电器公司（制程）'!$B$224:$N$224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'电器公司（制程）'!$B$228:$N$228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311776384"/>
        <c:axId val="311745920"/>
      </c:lineChart>
      <c:catAx>
        <c:axId val="311742848"/>
        <c:scaling>
          <c:orientation val="minMax"/>
        </c:scaling>
        <c:axPos val="b"/>
        <c:tickLblPos val="nextTo"/>
        <c:crossAx val="311744384"/>
        <c:crosses val="autoZero"/>
        <c:auto val="1"/>
        <c:lblAlgn val="ctr"/>
        <c:lblOffset val="100"/>
      </c:catAx>
      <c:valAx>
        <c:axId val="311744384"/>
        <c:scaling>
          <c:orientation val="minMax"/>
        </c:scaling>
        <c:axPos val="l"/>
        <c:majorGridlines/>
        <c:numFmt formatCode="General" sourceLinked="1"/>
        <c:tickLblPos val="nextTo"/>
        <c:crossAx val="311742848"/>
        <c:crosses val="autoZero"/>
        <c:crossBetween val="between"/>
      </c:valAx>
      <c:valAx>
        <c:axId val="311745920"/>
        <c:scaling>
          <c:orientation val="minMax"/>
        </c:scaling>
        <c:axPos val="r"/>
        <c:numFmt formatCode="0.00%" sourceLinked="1"/>
        <c:tickLblPos val="nextTo"/>
        <c:crossAx val="311776384"/>
        <c:crosses val="max"/>
        <c:crossBetween val="between"/>
      </c:valAx>
      <c:catAx>
        <c:axId val="311776384"/>
        <c:scaling>
          <c:orientation val="minMax"/>
        </c:scaling>
        <c:delete val="1"/>
        <c:axPos val="b"/>
        <c:tickLblPos val="nextTo"/>
        <c:crossAx val="311745920"/>
        <c:crosses val="autoZero"/>
        <c:auto val="1"/>
        <c:lblAlgn val="ctr"/>
        <c:lblOffset val="100"/>
      </c:catAx>
      <c:spPr>
        <a:solidFill>
          <a:sysClr val="window" lastClr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277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6.4418038914372533E-2"/>
          <c:y val="6.0176258455497941E-2"/>
          <c:w val="0.75574287557329611"/>
          <c:h val="0.69629172779258164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'电器公司（制程）'!$B$26:$D$26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'电器公司（制程）'!$B$29:$B$38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'电器公司（制程）'!$C$29:$C$38</c:f>
              <c:numCache>
                <c:formatCode>General</c:formatCode>
                <c:ptCount val="10"/>
              </c:numCache>
            </c:numRef>
          </c:val>
        </c:ser>
        <c:gapWidth val="0"/>
        <c:axId val="138746880"/>
        <c:axId val="138748672"/>
      </c:barChart>
      <c:scatterChart>
        <c:scatterStyle val="smoothMarker"/>
        <c:ser>
          <c:idx val="1"/>
          <c:order val="1"/>
          <c:tx>
            <c:strRef>
              <c:f>'电器公司（制程）'!$D$27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'电器公司（制程）'!$F$28:$F$38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'电器公司（制程）'!$D$28:$D$38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38768384"/>
        <c:axId val="138750208"/>
      </c:scatterChart>
      <c:catAx>
        <c:axId val="138746880"/>
        <c:scaling>
          <c:orientation val="minMax"/>
        </c:scaling>
        <c:axPos val="b"/>
        <c:numFmt formatCode="General" sourceLinked="1"/>
        <c:tickLblPos val="nextTo"/>
        <c:crossAx val="138748672"/>
        <c:crosses val="autoZero"/>
        <c:auto val="1"/>
        <c:lblAlgn val="ctr"/>
        <c:lblOffset val="100"/>
      </c:catAx>
      <c:valAx>
        <c:axId val="138748672"/>
        <c:scaling>
          <c:orientation val="minMax"/>
        </c:scaling>
        <c:axPos val="l"/>
        <c:majorGridlines/>
        <c:numFmt formatCode="General" sourceLinked="1"/>
        <c:tickLblPos val="nextTo"/>
        <c:crossAx val="138746880"/>
        <c:crosses val="autoZero"/>
        <c:crossBetween val="between"/>
      </c:valAx>
      <c:valAx>
        <c:axId val="138750208"/>
        <c:scaling>
          <c:orientation val="minMax"/>
          <c:max val="1"/>
        </c:scaling>
        <c:axPos val="r"/>
        <c:numFmt formatCode="0.00%" sourceLinked="0"/>
        <c:tickLblPos val="nextTo"/>
        <c:crossAx val="138768384"/>
        <c:crosses val="max"/>
        <c:crossBetween val="midCat"/>
        <c:majorUnit val="0.2"/>
      </c:valAx>
      <c:valAx>
        <c:axId val="138768384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38750208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'电器公司（制程）'!$B$63:$D$63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'电器公司（制程）'!$B$66:$B$75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'电器公司（制程）'!$C$66:$C$75</c:f>
              <c:numCache>
                <c:formatCode>General</c:formatCode>
                <c:ptCount val="10"/>
              </c:numCache>
            </c:numRef>
          </c:val>
        </c:ser>
        <c:gapWidth val="0"/>
        <c:axId val="138790400"/>
        <c:axId val="138791936"/>
      </c:barChart>
      <c:scatterChart>
        <c:scatterStyle val="smoothMarker"/>
        <c:ser>
          <c:idx val="1"/>
          <c:order val="1"/>
          <c:tx>
            <c:strRef>
              <c:f>'电器公司（制程）'!$D$64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'电器公司（制程）'!$F$65:$F$75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'电器公司（制程）'!$D$65:$D$75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38799360"/>
        <c:axId val="138797824"/>
      </c:scatterChart>
      <c:catAx>
        <c:axId val="138790400"/>
        <c:scaling>
          <c:orientation val="minMax"/>
        </c:scaling>
        <c:axPos val="b"/>
        <c:numFmt formatCode="General" sourceLinked="1"/>
        <c:tickLblPos val="nextTo"/>
        <c:crossAx val="138791936"/>
        <c:crosses val="autoZero"/>
        <c:auto val="1"/>
        <c:lblAlgn val="ctr"/>
        <c:lblOffset val="100"/>
      </c:catAx>
      <c:valAx>
        <c:axId val="138791936"/>
        <c:scaling>
          <c:orientation val="minMax"/>
        </c:scaling>
        <c:axPos val="l"/>
        <c:majorGridlines/>
        <c:numFmt formatCode="General" sourceLinked="1"/>
        <c:tickLblPos val="nextTo"/>
        <c:crossAx val="138790400"/>
        <c:crosses val="autoZero"/>
        <c:crossBetween val="between"/>
      </c:valAx>
      <c:valAx>
        <c:axId val="138797824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38799360"/>
        <c:crosses val="max"/>
        <c:crossBetween val="midCat"/>
        <c:majorUnit val="0.2"/>
      </c:valAx>
      <c:valAx>
        <c:axId val="13879936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3879782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'电器公司（制程）'!$B$100:$D$100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'电器公司（制程）'!$B$103:$B$112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'电器公司（制程）'!$C$103:$C$112</c:f>
              <c:numCache>
                <c:formatCode>General</c:formatCode>
                <c:ptCount val="10"/>
              </c:numCache>
            </c:numRef>
          </c:val>
        </c:ser>
        <c:gapWidth val="0"/>
        <c:axId val="139157504"/>
        <c:axId val="139159040"/>
      </c:barChart>
      <c:scatterChart>
        <c:scatterStyle val="smoothMarker"/>
        <c:ser>
          <c:idx val="1"/>
          <c:order val="1"/>
          <c:tx>
            <c:strRef>
              <c:f>'电器公司（制程）'!$D$101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'电器公司（制程）'!$F$102:$F$112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'电器公司（制程）'!$D$102:$D$112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39170560"/>
        <c:axId val="139160576"/>
      </c:scatterChart>
      <c:catAx>
        <c:axId val="139157504"/>
        <c:scaling>
          <c:orientation val="minMax"/>
        </c:scaling>
        <c:axPos val="b"/>
        <c:numFmt formatCode="General" sourceLinked="1"/>
        <c:tickLblPos val="nextTo"/>
        <c:crossAx val="139159040"/>
        <c:crosses val="autoZero"/>
        <c:auto val="1"/>
        <c:lblAlgn val="ctr"/>
        <c:lblOffset val="100"/>
      </c:catAx>
      <c:valAx>
        <c:axId val="139159040"/>
        <c:scaling>
          <c:orientation val="minMax"/>
        </c:scaling>
        <c:axPos val="l"/>
        <c:majorGridlines/>
        <c:numFmt formatCode="General" sourceLinked="1"/>
        <c:tickLblPos val="nextTo"/>
        <c:crossAx val="139157504"/>
        <c:crosses val="autoZero"/>
        <c:crossBetween val="between"/>
      </c:valAx>
      <c:valAx>
        <c:axId val="139160576"/>
        <c:scaling>
          <c:orientation val="minMax"/>
          <c:max val="1"/>
          <c:min val="0"/>
        </c:scaling>
        <c:axPos val="r"/>
        <c:numFmt formatCode="0.00%" sourceLinked="0"/>
        <c:tickLblPos val="nextTo"/>
        <c:crossAx val="139170560"/>
        <c:crosses val="max"/>
        <c:crossBetween val="midCat"/>
        <c:majorUnit val="0.2"/>
      </c:valAx>
      <c:valAx>
        <c:axId val="13917056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39160576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'电器公司（制程）'!$B$137:$D$137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'电器公司（制程）'!$B$140:$B$149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'电器公司（制程）'!$C$140:$C$149</c:f>
              <c:numCache>
                <c:formatCode>General</c:formatCode>
                <c:ptCount val="10"/>
              </c:numCache>
            </c:numRef>
          </c:val>
        </c:ser>
        <c:gapWidth val="0"/>
        <c:axId val="144345728"/>
        <c:axId val="256090496"/>
      </c:barChart>
      <c:scatterChart>
        <c:scatterStyle val="smoothMarker"/>
        <c:ser>
          <c:idx val="1"/>
          <c:order val="1"/>
          <c:tx>
            <c:strRef>
              <c:f>'电器公司（制程）'!$D$138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'电器公司（制程）'!$F$139:$F$149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'电器公司（制程）'!$D$139:$D$149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256093568"/>
        <c:axId val="256092032"/>
      </c:scatterChart>
      <c:catAx>
        <c:axId val="144345728"/>
        <c:scaling>
          <c:orientation val="minMax"/>
        </c:scaling>
        <c:axPos val="b"/>
        <c:numFmt formatCode="General" sourceLinked="1"/>
        <c:tickLblPos val="nextTo"/>
        <c:crossAx val="256090496"/>
        <c:crosses val="autoZero"/>
        <c:auto val="1"/>
        <c:lblAlgn val="ctr"/>
        <c:lblOffset val="100"/>
      </c:catAx>
      <c:valAx>
        <c:axId val="256090496"/>
        <c:scaling>
          <c:orientation val="minMax"/>
        </c:scaling>
        <c:axPos val="l"/>
        <c:majorGridlines/>
        <c:numFmt formatCode="General" sourceLinked="1"/>
        <c:tickLblPos val="nextTo"/>
        <c:crossAx val="144345728"/>
        <c:crosses val="autoZero"/>
        <c:crossBetween val="between"/>
      </c:valAx>
      <c:valAx>
        <c:axId val="256092032"/>
        <c:scaling>
          <c:orientation val="minMax"/>
          <c:max val="1"/>
        </c:scaling>
        <c:axPos val="r"/>
        <c:numFmt formatCode="0.0%" sourceLinked="0"/>
        <c:tickLblPos val="nextTo"/>
        <c:crossAx val="256093568"/>
        <c:crosses val="max"/>
        <c:crossBetween val="midCat"/>
        <c:majorUnit val="0.2"/>
      </c:valAx>
      <c:valAx>
        <c:axId val="25609356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25609203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40301042829417238"/>
          <c:w val="0.11551858307787848"/>
          <c:h val="0.5731607686970163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80038447270583168"/>
          <c:h val="0.53054760200429563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'电器公司（制程）'!$B$174:$D$174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'电器公司（制程）'!$B$177:$B$186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'电器公司（制程）'!$C$177:$C$186</c:f>
              <c:numCache>
                <c:formatCode>General</c:formatCode>
                <c:ptCount val="10"/>
              </c:numCache>
            </c:numRef>
          </c:val>
        </c:ser>
        <c:gapWidth val="0"/>
        <c:axId val="139211904"/>
        <c:axId val="139213440"/>
      </c:barChart>
      <c:scatterChart>
        <c:scatterStyle val="smoothMarker"/>
        <c:ser>
          <c:idx val="1"/>
          <c:order val="1"/>
          <c:tx>
            <c:strRef>
              <c:f>'电器公司（制程）'!$D$175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'电器公司（制程）'!$F$176:$F$186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'电器公司（制程）'!$D$176:$D$186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39237248"/>
        <c:axId val="139235712"/>
      </c:scatterChart>
      <c:catAx>
        <c:axId val="139211904"/>
        <c:scaling>
          <c:orientation val="minMax"/>
        </c:scaling>
        <c:axPos val="b"/>
        <c:numFmt formatCode="General" sourceLinked="1"/>
        <c:tickLblPos val="nextTo"/>
        <c:crossAx val="139213440"/>
        <c:crosses val="autoZero"/>
        <c:auto val="1"/>
        <c:lblAlgn val="ctr"/>
        <c:lblOffset val="100"/>
      </c:catAx>
      <c:valAx>
        <c:axId val="139213440"/>
        <c:scaling>
          <c:orientation val="minMax"/>
        </c:scaling>
        <c:axPos val="l"/>
        <c:majorGridlines/>
        <c:numFmt formatCode="General" sourceLinked="1"/>
        <c:tickLblPos val="nextTo"/>
        <c:crossAx val="139211904"/>
        <c:crosses val="autoZero"/>
        <c:crossBetween val="between"/>
      </c:valAx>
      <c:valAx>
        <c:axId val="139235712"/>
        <c:scaling>
          <c:orientation val="minMax"/>
          <c:max val="1"/>
        </c:scaling>
        <c:axPos val="r"/>
        <c:numFmt formatCode="0.00%" sourceLinked="0"/>
        <c:tickLblPos val="nextTo"/>
        <c:crossAx val="139237248"/>
        <c:crosses val="max"/>
        <c:crossBetween val="midCat"/>
        <c:majorUnit val="0.2"/>
      </c:valAx>
      <c:valAx>
        <c:axId val="13923724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3923571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9916710954528956"/>
          <c:y val="0.4196711206553726"/>
          <c:w val="9.8533376554058721E-2"/>
          <c:h val="0.5769339059890235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583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'电器公司（制程）'!$B$244:$D$244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'电器公司（制程）'!$B$247:$B$256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'电器公司（制程）'!$C$247:$C$256</c:f>
              <c:numCache>
                <c:formatCode>General</c:formatCode>
                <c:ptCount val="10"/>
              </c:numCache>
            </c:numRef>
          </c:val>
        </c:ser>
        <c:gapWidth val="0"/>
        <c:axId val="140525568"/>
        <c:axId val="140527104"/>
      </c:barChart>
      <c:scatterChart>
        <c:scatterStyle val="smoothMarker"/>
        <c:ser>
          <c:idx val="1"/>
          <c:order val="1"/>
          <c:tx>
            <c:strRef>
              <c:f>'电器公司（制程）'!$D$245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'电器公司（制程）'!$F$246:$F$256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'电器公司（制程）'!$D$246:$D$256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0534528"/>
        <c:axId val="140528640"/>
      </c:scatterChart>
      <c:catAx>
        <c:axId val="140525568"/>
        <c:scaling>
          <c:orientation val="minMax"/>
        </c:scaling>
        <c:axPos val="b"/>
        <c:numFmt formatCode="General" sourceLinked="1"/>
        <c:tickLblPos val="nextTo"/>
        <c:crossAx val="140527104"/>
        <c:crosses val="autoZero"/>
        <c:auto val="1"/>
        <c:lblAlgn val="ctr"/>
        <c:lblOffset val="100"/>
      </c:catAx>
      <c:valAx>
        <c:axId val="140527104"/>
        <c:scaling>
          <c:orientation val="minMax"/>
        </c:scaling>
        <c:axPos val="l"/>
        <c:majorGridlines/>
        <c:numFmt formatCode="General" sourceLinked="1"/>
        <c:tickLblPos val="nextTo"/>
        <c:crossAx val="140525568"/>
        <c:crosses val="autoZero"/>
        <c:crossBetween val="between"/>
      </c:valAx>
      <c:valAx>
        <c:axId val="140528640"/>
        <c:scaling>
          <c:orientation val="minMax"/>
          <c:max val="1"/>
        </c:scaling>
        <c:axPos val="r"/>
        <c:numFmt formatCode="0.0%" sourceLinked="0"/>
        <c:tickLblPos val="nextTo"/>
        <c:crossAx val="140534528"/>
        <c:crosses val="max"/>
        <c:crossBetween val="midCat"/>
        <c:majorUnit val="0.2"/>
      </c:valAx>
      <c:valAx>
        <c:axId val="140534528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052864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8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38638220558002156"/>
          <c:y val="1.486989427934482E-2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0.12101518056188955"/>
          <c:w val="0.78665438632251505"/>
          <c:h val="0.73239146928605769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'电器公司（制程）'!$A$260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'电器公司（制程）'!$B$260:$N$260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'电器公司（制程）'!$A$261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'电器公司（制程）'!$B$261:$N$261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1983104"/>
        <c:axId val="141984896"/>
      </c:barChart>
      <c:lineChart>
        <c:grouping val="standard"/>
        <c:ser>
          <c:idx val="3"/>
          <c:order val="2"/>
          <c:tx>
            <c:strRef>
              <c:f>'电器公司（制程）'!$A$262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dLbl>
              <c:idx val="0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2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5"/>
              <c:numFmt formatCode="0.00%;;;" sourceLinked="0"/>
              <c:spPr/>
              <c:txPr>
                <a:bodyPr/>
                <a:lstStyle/>
                <a:p>
                  <a:pPr>
                    <a:defRPr>
                      <a:solidFill>
                        <a:srgbClr val="FF0000"/>
                      </a:solidFill>
                    </a:defRPr>
                  </a:pPr>
                  <a:endParaRPr lang="zh-CN"/>
                </a:p>
              </c:txPr>
            </c:dLbl>
            <c:dLbl>
              <c:idx val="7"/>
              <c:numFmt formatCode="0.00%;;;" sourceLinked="0"/>
              <c:spPr>
                <a:noFill/>
              </c:spPr>
              <c:txPr>
                <a:bodyPr/>
                <a:lstStyle/>
                <a:p>
                  <a:pPr>
                    <a:defRPr b="0">
                      <a:solidFill>
                        <a:schemeClr val="tx1"/>
                      </a:solidFill>
                    </a:defRPr>
                  </a:pPr>
                  <a:endParaRPr lang="zh-CN"/>
                </a:p>
              </c:txPr>
            </c:dLbl>
            <c:numFmt formatCode="0.00%;;;" sourceLinked="0"/>
            <c:showVal val="1"/>
          </c:dLbls>
          <c:cat>
            <c:strRef>
              <c:f>'电器公司（制程）'!$B$259:$N$259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'电器公司（制程）'!$B$262:$N$262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'电器公司（制程）'!$O$259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'电器公司（制程）'!$B$259:$N$259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'电器公司（制程）'!$B$263:$N$263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142008704"/>
        <c:axId val="141986432"/>
      </c:lineChart>
      <c:catAx>
        <c:axId val="141983104"/>
        <c:scaling>
          <c:orientation val="minMax"/>
        </c:scaling>
        <c:axPos val="b"/>
        <c:tickLblPos val="nextTo"/>
        <c:crossAx val="141984896"/>
        <c:crosses val="autoZero"/>
        <c:auto val="1"/>
        <c:lblAlgn val="ctr"/>
        <c:lblOffset val="100"/>
      </c:catAx>
      <c:valAx>
        <c:axId val="141984896"/>
        <c:scaling>
          <c:orientation val="minMax"/>
        </c:scaling>
        <c:axPos val="l"/>
        <c:majorGridlines/>
        <c:numFmt formatCode="General" sourceLinked="1"/>
        <c:tickLblPos val="nextTo"/>
        <c:crossAx val="141983104"/>
        <c:crosses val="autoZero"/>
        <c:crossBetween val="between"/>
      </c:valAx>
      <c:valAx>
        <c:axId val="141986432"/>
        <c:scaling>
          <c:orientation val="minMax"/>
        </c:scaling>
        <c:axPos val="r"/>
        <c:numFmt formatCode="0.00%" sourceLinked="1"/>
        <c:tickLblPos val="nextTo"/>
        <c:crossAx val="142008704"/>
        <c:crosses val="max"/>
        <c:crossBetween val="between"/>
      </c:valAx>
      <c:catAx>
        <c:axId val="142008704"/>
        <c:scaling>
          <c:orientation val="minMax"/>
        </c:scaling>
        <c:delete val="1"/>
        <c:axPos val="b"/>
        <c:tickLblPos val="nextTo"/>
        <c:crossAx val="141986432"/>
        <c:crosses val="autoZero"/>
        <c:auto val="1"/>
        <c:lblAlgn val="ctr"/>
        <c:lblOffset val="100"/>
      </c:catAx>
      <c:spPr>
        <a:solidFill>
          <a:sysClr val="window" lastClr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3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848564230867483"/>
          <c:h val="0.79997195007112665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'电器公司（制程）'!$B$279:$D$279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'电器公司（制程）'!$B$282:$B$291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'电器公司（制程）'!$C$282:$C$291</c:f>
              <c:numCache>
                <c:formatCode>General</c:formatCode>
                <c:ptCount val="10"/>
              </c:numCache>
            </c:numRef>
          </c:val>
        </c:ser>
        <c:gapWidth val="0"/>
        <c:axId val="143684736"/>
        <c:axId val="143686272"/>
      </c:barChart>
      <c:scatterChart>
        <c:scatterStyle val="smoothMarker"/>
        <c:ser>
          <c:idx val="1"/>
          <c:order val="1"/>
          <c:tx>
            <c:strRef>
              <c:f>'电器公司（制程）'!$D$280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'电器公司（制程）'!$F$281:$F$291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'电器公司（制程）'!$D$281:$D$291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3689600"/>
        <c:axId val="143688064"/>
      </c:scatterChart>
      <c:catAx>
        <c:axId val="143684736"/>
        <c:scaling>
          <c:orientation val="minMax"/>
        </c:scaling>
        <c:axPos val="b"/>
        <c:numFmt formatCode="General" sourceLinked="1"/>
        <c:tickLblPos val="nextTo"/>
        <c:crossAx val="143686272"/>
        <c:crosses val="autoZero"/>
        <c:auto val="1"/>
        <c:lblAlgn val="ctr"/>
        <c:lblOffset val="100"/>
      </c:catAx>
      <c:valAx>
        <c:axId val="143686272"/>
        <c:scaling>
          <c:orientation val="minMax"/>
        </c:scaling>
        <c:axPos val="l"/>
        <c:majorGridlines/>
        <c:numFmt formatCode="General" sourceLinked="1"/>
        <c:tickLblPos val="nextTo"/>
        <c:crossAx val="143684736"/>
        <c:crosses val="autoZero"/>
        <c:crossBetween val="between"/>
      </c:valAx>
      <c:valAx>
        <c:axId val="143688064"/>
        <c:scaling>
          <c:orientation val="minMax"/>
          <c:max val="1"/>
        </c:scaling>
        <c:axPos val="r"/>
        <c:numFmt formatCode="0.0%" sourceLinked="0"/>
        <c:tickLblPos val="nextTo"/>
        <c:crossAx val="143689600"/>
        <c:crosses val="max"/>
        <c:crossBetween val="midCat"/>
        <c:majorUnit val="0.2"/>
      </c:valAx>
      <c:valAx>
        <c:axId val="143689600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368806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</a:t>
            </a:r>
            <a:r>
              <a:rPr lang="en-US" altLang="zh-CN" sz="1400"/>
              <a:t>6</a:t>
            </a:r>
            <a:r>
              <a:rPr lang="zh-CN" altLang="en-US" sz="1400"/>
              <a:t>拉制程质量走势图</a:t>
            </a:r>
          </a:p>
        </c:rich>
      </c:tx>
      <c:layout>
        <c:manualLayout>
          <c:xMode val="edge"/>
          <c:yMode val="edge"/>
          <c:x val="0.41076060123357488"/>
          <c:y val="0"/>
        </c:manualLayout>
      </c:layout>
    </c:title>
    <c:plotArea>
      <c:layout>
        <c:manualLayout>
          <c:layoutTarget val="inner"/>
          <c:xMode val="edge"/>
          <c:yMode val="edge"/>
          <c:x val="4.2147540025327702E-2"/>
          <c:y val="9.1275392003197245E-2"/>
          <c:w val="0.78793275001698559"/>
          <c:h val="0.76857175641163189"/>
        </c:manualLayout>
      </c:layout>
      <c:barChart>
        <c:barDir val="col"/>
        <c:grouping val="stacked"/>
        <c:ser>
          <c:idx val="0"/>
          <c:order val="0"/>
          <c:tx>
            <c:strRef>
              <c:f>'电器公司（制程）'!$A$190</c:f>
              <c:strCache>
                <c:ptCount val="1"/>
                <c:pt idx="0">
                  <c:v>检品数量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'电器公司（制程）'!$B$190:$N$190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'电器公司（制程）'!$A$191</c:f>
              <c:strCache>
                <c:ptCount val="1"/>
                <c:pt idx="0">
                  <c:v>不良数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'电器公司（制程）'!$B$191:$N$191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144002432"/>
        <c:axId val="144016512"/>
      </c:barChart>
      <c:lineChart>
        <c:grouping val="standard"/>
        <c:ser>
          <c:idx val="3"/>
          <c:order val="2"/>
          <c:tx>
            <c:strRef>
              <c:f>'电器公司（制程）'!$A$192</c:f>
              <c:strCache>
                <c:ptCount val="1"/>
                <c:pt idx="0">
                  <c:v>产线不良率（%）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;;;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'电器公司（制程）'!$B$189:$N$189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'电器公司（制程）'!$B$192:$N$192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'电器公司（制程）'!$O$189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layout>
                <c:manualLayout>
                  <c:x val="-5.7621552130368556E-2"/>
                  <c:y val="-1.0256410256410263E-2"/>
                </c:manualLayout>
              </c:layout>
              <c:showVal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cat>
            <c:strRef>
              <c:f>'电器公司（制程）'!$B$189:$N$189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'电器公司（制程）'!$B$193:$N$193</c:f>
              <c:numCache>
                <c:formatCode>0.00%</c:formatCode>
                <c:ptCount val="13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  <c:pt idx="12">
                  <c:v>1.2999999999999999E-2</c:v>
                </c:pt>
              </c:numCache>
            </c:numRef>
          </c:val>
        </c:ser>
        <c:marker val="1"/>
        <c:axId val="144040320"/>
        <c:axId val="144018048"/>
      </c:lineChart>
      <c:catAx>
        <c:axId val="144002432"/>
        <c:scaling>
          <c:orientation val="minMax"/>
        </c:scaling>
        <c:axPos val="b"/>
        <c:tickLblPos val="nextTo"/>
        <c:crossAx val="144016512"/>
        <c:crosses val="autoZero"/>
        <c:auto val="1"/>
        <c:lblAlgn val="ctr"/>
        <c:lblOffset val="100"/>
      </c:catAx>
      <c:valAx>
        <c:axId val="144016512"/>
        <c:scaling>
          <c:orientation val="minMax"/>
        </c:scaling>
        <c:axPos val="l"/>
        <c:majorGridlines/>
        <c:numFmt formatCode="General" sourceLinked="1"/>
        <c:tickLblPos val="nextTo"/>
        <c:crossAx val="144002432"/>
        <c:crosses val="autoZero"/>
        <c:crossBetween val="between"/>
      </c:valAx>
      <c:valAx>
        <c:axId val="144018048"/>
        <c:scaling>
          <c:orientation val="minMax"/>
        </c:scaling>
        <c:axPos val="r"/>
        <c:numFmt formatCode="0.00%" sourceLinked="1"/>
        <c:tickLblPos val="nextTo"/>
        <c:crossAx val="144040320"/>
        <c:crosses val="max"/>
        <c:crossBetween val="between"/>
      </c:valAx>
      <c:catAx>
        <c:axId val="144040320"/>
        <c:scaling>
          <c:orientation val="minMax"/>
        </c:scaling>
        <c:delete val="1"/>
        <c:axPos val="b"/>
        <c:tickLblPos val="nextTo"/>
        <c:crossAx val="144018048"/>
        <c:crosses val="autoZero"/>
        <c:auto val="1"/>
        <c:lblAlgn val="ctr"/>
        <c:lblOffset val="100"/>
      </c:cat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5798878465913"/>
          <c:y val="0.51422249141934151"/>
          <c:w val="0.10420112153429872"/>
          <c:h val="0.4734956591964468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7912405992094594E-2"/>
          <c:y val="6.0176258455497941E-2"/>
          <c:w val="0.76208207819722229"/>
          <c:h val="0.67444483313983628"/>
        </c:manualLayout>
      </c:layout>
      <c:barChart>
        <c:barDir val="col"/>
        <c:grouping val="clustered"/>
        <c:ser>
          <c:idx val="0"/>
          <c:order val="0"/>
          <c:tx>
            <c:strRef>
              <c:f>'电器公司（制程）'!$B$209:$D$209</c:f>
              <c:strCache>
                <c:ptCount val="1"/>
                <c:pt idx="0">
                  <c:v>当月排前十不良问题</c:v>
                </c:pt>
              </c:strCache>
            </c:strRef>
          </c:tx>
          <c:spPr>
            <a:ln>
              <a:solidFill>
                <a:schemeClr val="tx1">
                  <a:alpha val="50000"/>
                </a:schemeClr>
              </a:solidFill>
            </a:ln>
          </c:spPr>
          <c:dLbls>
            <c:showVal val="1"/>
          </c:dLbls>
          <c:cat>
            <c:numRef>
              <c:f>'电器公司（制程）'!$B$212:$B$221</c:f>
              <c:numCache>
                <c:formatCode>General</c:formatCode>
                <c:ptCount val="10"/>
              </c:numCache>
            </c:numRef>
          </c:cat>
          <c:val>
            <c:numRef>
              <c:f>'电器公司（制程）'!$C$212:$C$221</c:f>
              <c:numCache>
                <c:formatCode>General</c:formatCode>
                <c:ptCount val="10"/>
              </c:numCache>
            </c:numRef>
          </c:val>
        </c:ser>
        <c:gapWidth val="0"/>
        <c:axId val="143893632"/>
        <c:axId val="143895168"/>
      </c:barChart>
      <c:scatterChart>
        <c:scatterStyle val="smoothMarker"/>
        <c:ser>
          <c:idx val="1"/>
          <c:order val="1"/>
          <c:tx>
            <c:strRef>
              <c:f>'电器公司（制程）'!$D$210</c:f>
              <c:strCache>
                <c:ptCount val="1"/>
                <c:pt idx="0">
                  <c:v>累计占比</c:v>
                </c:pt>
              </c:strCache>
            </c:strRef>
          </c:tx>
          <c:xVal>
            <c:numRef>
              <c:f>'电器公司（制程）'!$F$211:$F$221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'电器公司（制程）'!$D$211:$D$221</c:f>
              <c:numCache>
                <c:formatCode>0.00%</c:formatCode>
                <c:ptCount val="1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</c:ser>
        <c:axId val="143898496"/>
        <c:axId val="143896960"/>
      </c:scatterChart>
      <c:catAx>
        <c:axId val="143893632"/>
        <c:scaling>
          <c:orientation val="minMax"/>
        </c:scaling>
        <c:axPos val="b"/>
        <c:numFmt formatCode="General" sourceLinked="1"/>
        <c:tickLblPos val="nextTo"/>
        <c:crossAx val="143895168"/>
        <c:crosses val="autoZero"/>
        <c:auto val="1"/>
        <c:lblAlgn val="ctr"/>
        <c:lblOffset val="100"/>
      </c:catAx>
      <c:valAx>
        <c:axId val="143895168"/>
        <c:scaling>
          <c:orientation val="minMax"/>
        </c:scaling>
        <c:axPos val="l"/>
        <c:majorGridlines/>
        <c:numFmt formatCode="General" sourceLinked="1"/>
        <c:tickLblPos val="nextTo"/>
        <c:crossAx val="143893632"/>
        <c:crosses val="autoZero"/>
        <c:crossBetween val="between"/>
      </c:valAx>
      <c:valAx>
        <c:axId val="143896960"/>
        <c:scaling>
          <c:orientation val="minMax"/>
          <c:max val="1"/>
        </c:scaling>
        <c:axPos val="r"/>
        <c:numFmt formatCode="0.0%" sourceLinked="0"/>
        <c:tickLblPos val="nextTo"/>
        <c:crossAx val="143898496"/>
        <c:crosses val="max"/>
        <c:crossBetween val="midCat"/>
        <c:majorUnit val="0.2"/>
      </c:valAx>
      <c:valAx>
        <c:axId val="143898496"/>
        <c:scaling>
          <c:orientation val="minMax"/>
          <c:max val="10"/>
        </c:scaling>
        <c:delete val="1"/>
        <c:axPos val="t"/>
        <c:numFmt formatCode="General" sourceLinked="1"/>
        <c:tickLblPos val="nextTo"/>
        <c:crossAx val="143896960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8218196389573356"/>
          <c:y val="0.53583282961851064"/>
          <c:w val="0.11551858307787848"/>
          <c:h val="0.4607723348719650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strRef>
          <c:f>厨具中心来料质量情况!$B$27</c:f>
          <c:strCache>
            <c:ptCount val="1"/>
            <c:pt idx="0">
              <c:v>累计来料质量情况</c:v>
            </c:pt>
          </c:strCache>
        </c:strRef>
      </c:tx>
      <c:layout/>
      <c:txPr>
        <a:bodyPr/>
        <a:lstStyle/>
        <a:p>
          <a:pPr>
            <a:defRPr sz="1800" b="1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2.3588683023490743E-2"/>
          <c:y val="0.18336564267494734"/>
          <c:w val="0.86032580468884035"/>
          <c:h val="0.70888661417322862"/>
        </c:manualLayout>
      </c:layout>
      <c:barChart>
        <c:barDir val="col"/>
        <c:grouping val="stacked"/>
        <c:ser>
          <c:idx val="0"/>
          <c:order val="0"/>
          <c:tx>
            <c:strRef>
              <c:f>厨具中心来料质量情况!$AH$5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厨具中心来料质量情况!$A$7:$A$17</c:f>
              <c:strCache>
                <c:ptCount val="11"/>
                <c:pt idx="0">
                  <c:v>包装物料</c:v>
                </c:pt>
                <c:pt idx="1">
                  <c:v>玻璃制品</c:v>
                </c:pt>
                <c:pt idx="2">
                  <c:v>电木配件</c:v>
                </c:pt>
                <c:pt idx="3">
                  <c:v>加工件</c:v>
                </c:pt>
                <c:pt idx="4">
                  <c:v>塑胶/硅胶类</c:v>
                </c:pt>
                <c:pt idx="5">
                  <c:v>五金配件</c:v>
                </c:pt>
                <c:pt idx="6">
                  <c:v>五金原材料</c:v>
                </c:pt>
                <c:pt idx="7">
                  <c:v>铸钢配件</c:v>
                </c:pt>
                <c:pt idx="8">
                  <c:v>小五金</c:v>
                </c:pt>
                <c:pt idx="9">
                  <c:v>杂件</c:v>
                </c:pt>
                <c:pt idx="10">
                  <c:v>累计</c:v>
                </c:pt>
              </c:strCache>
            </c:strRef>
          </c:cat>
          <c:val>
            <c:numRef>
              <c:f>[0]!合格批次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厨具中心来料质量情况!$L$5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val>
            <c:numRef>
              <c:f>[0]!不合格批次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overlap val="100"/>
        <c:axId val="144379264"/>
        <c:axId val="144413824"/>
      </c:barChart>
      <c:lineChart>
        <c:grouping val="standard"/>
        <c:ser>
          <c:idx val="2"/>
          <c:order val="2"/>
          <c:tx>
            <c:strRef>
              <c:f>厨具中心来料质量情况!$AA$5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dLbls>
            <c:numFmt formatCode="0.0%;;;" sourceLinked="0"/>
            <c:showVal val="1"/>
          </c:dLbls>
          <c:cat>
            <c:strRef>
              <c:f>厨具中心来料质量情况!$A$7:$A$17</c:f>
              <c:strCache>
                <c:ptCount val="11"/>
                <c:pt idx="0">
                  <c:v>包装物料</c:v>
                </c:pt>
                <c:pt idx="1">
                  <c:v>玻璃制品</c:v>
                </c:pt>
                <c:pt idx="2">
                  <c:v>电木配件</c:v>
                </c:pt>
                <c:pt idx="3">
                  <c:v>加工件</c:v>
                </c:pt>
                <c:pt idx="4">
                  <c:v>塑胶/硅胶类</c:v>
                </c:pt>
                <c:pt idx="5">
                  <c:v>五金配件</c:v>
                </c:pt>
                <c:pt idx="6">
                  <c:v>五金原材料</c:v>
                </c:pt>
                <c:pt idx="7">
                  <c:v>铸钢配件</c:v>
                </c:pt>
                <c:pt idx="8">
                  <c:v>小五金</c:v>
                </c:pt>
                <c:pt idx="9">
                  <c:v>杂件</c:v>
                </c:pt>
                <c:pt idx="10">
                  <c:v>累计</c:v>
                </c:pt>
              </c:strCache>
            </c:strRef>
          </c:cat>
          <c:val>
            <c:numRef>
              <c:f>[0]!合格率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marker val="1"/>
        <c:axId val="144421248"/>
        <c:axId val="144415360"/>
      </c:lineChart>
      <c:catAx>
        <c:axId val="144379264"/>
        <c:scaling>
          <c:orientation val="minMax"/>
        </c:scaling>
        <c:axPos val="b"/>
        <c:tickLblPos val="nextTo"/>
        <c:crossAx val="144413824"/>
        <c:crosses val="autoZero"/>
        <c:auto val="1"/>
        <c:lblAlgn val="ctr"/>
        <c:lblOffset val="100"/>
      </c:catAx>
      <c:valAx>
        <c:axId val="144413824"/>
        <c:scaling>
          <c:orientation val="minMax"/>
        </c:scaling>
        <c:axPos val="l"/>
        <c:majorGridlines/>
        <c:numFmt formatCode="General" sourceLinked="1"/>
        <c:tickLblPos val="nextTo"/>
        <c:crossAx val="144379264"/>
        <c:crosses val="autoZero"/>
        <c:crossBetween val="between"/>
      </c:valAx>
      <c:valAx>
        <c:axId val="144415360"/>
        <c:scaling>
          <c:orientation val="minMax"/>
          <c:max val="1"/>
        </c:scaling>
        <c:axPos val="r"/>
        <c:numFmt formatCode="0.00%" sourceLinked="1"/>
        <c:tickLblPos val="nextTo"/>
        <c:crossAx val="144421248"/>
        <c:crosses val="max"/>
        <c:crossBetween val="between"/>
        <c:majorUnit val="0.2"/>
      </c:valAx>
      <c:catAx>
        <c:axId val="144421248"/>
        <c:scaling>
          <c:orientation val="minMax"/>
        </c:scaling>
        <c:delete val="1"/>
        <c:axPos val="b"/>
        <c:tickLblPos val="nextTo"/>
        <c:crossAx val="144415360"/>
        <c:crosses val="autoZero"/>
        <c:auto val="1"/>
        <c:lblAlgn val="ctr"/>
        <c:lblOffset val="100"/>
      </c:cat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2173210221860769"/>
          <c:y val="0.52853102362204729"/>
          <c:w val="7.4356031479614934E-2"/>
          <c:h val="0.43766771653543307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精密铸造回厂检验质量走势图</a:t>
            </a:r>
          </a:p>
        </c:rich>
      </c:tx>
      <c:layout>
        <c:manualLayout>
          <c:xMode val="edge"/>
          <c:yMode val="edge"/>
          <c:x val="0.36055505871330529"/>
          <c:y val="1.5384615384615727E-2"/>
        </c:manualLayout>
      </c:layout>
    </c:title>
    <c:plotArea>
      <c:layout>
        <c:manualLayout>
          <c:layoutTarget val="inner"/>
          <c:xMode val="edge"/>
          <c:yMode val="edge"/>
          <c:x val="5.0232230791817122E-2"/>
          <c:y val="0.10364990914597214"/>
          <c:w val="0.79721430636712687"/>
          <c:h val="0.75134585099941786"/>
        </c:manualLayout>
      </c:layout>
      <c:barChart>
        <c:barDir val="col"/>
        <c:grouping val="stacked"/>
        <c:ser>
          <c:idx val="0"/>
          <c:order val="0"/>
          <c:tx>
            <c:strRef>
              <c:f>精密铸造!$B$23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精密铸造!$C$23:$O$23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精密铸造!$B$24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精密铸造!$C$24:$O$24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144683392"/>
        <c:axId val="144684928"/>
      </c:barChart>
      <c:lineChart>
        <c:grouping val="standard"/>
        <c:ser>
          <c:idx val="3"/>
          <c:order val="2"/>
          <c:tx>
            <c:strRef>
              <c:f>精密铸造!$B$25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精密铸造!$B$5:$N$5</c:f>
              <c:strCache>
                <c:ptCount val="13"/>
                <c:pt idx="0">
                  <c:v>项目</c:v>
                </c:pt>
                <c:pt idx="1">
                  <c:v>1月份</c:v>
                </c:pt>
                <c:pt idx="2">
                  <c:v>2月份</c:v>
                </c:pt>
                <c:pt idx="3">
                  <c:v>3月份</c:v>
                </c:pt>
                <c:pt idx="4">
                  <c:v>4月份</c:v>
                </c:pt>
                <c:pt idx="5">
                  <c:v>5月份</c:v>
                </c:pt>
                <c:pt idx="6">
                  <c:v>6月份</c:v>
                </c:pt>
                <c:pt idx="7">
                  <c:v>7月份</c:v>
                </c:pt>
                <c:pt idx="8">
                  <c:v>8月份</c:v>
                </c:pt>
                <c:pt idx="9">
                  <c:v>9月份</c:v>
                </c:pt>
                <c:pt idx="10">
                  <c:v>10月份</c:v>
                </c:pt>
                <c:pt idx="11">
                  <c:v>11月份</c:v>
                </c:pt>
                <c:pt idx="12">
                  <c:v>12月份</c:v>
                </c:pt>
              </c:strCache>
            </c:strRef>
          </c:cat>
          <c:val>
            <c:numRef>
              <c:f>精密铸造!$C$25:$O$25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精密铸造!$P$5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精密铸造!$B$5:$N$5</c:f>
              <c:strCache>
                <c:ptCount val="13"/>
                <c:pt idx="0">
                  <c:v>项目</c:v>
                </c:pt>
                <c:pt idx="1">
                  <c:v>1月份</c:v>
                </c:pt>
                <c:pt idx="2">
                  <c:v>2月份</c:v>
                </c:pt>
                <c:pt idx="3">
                  <c:v>3月份</c:v>
                </c:pt>
                <c:pt idx="4">
                  <c:v>4月份</c:v>
                </c:pt>
                <c:pt idx="5">
                  <c:v>5月份</c:v>
                </c:pt>
                <c:pt idx="6">
                  <c:v>6月份</c:v>
                </c:pt>
                <c:pt idx="7">
                  <c:v>7月份</c:v>
                </c:pt>
                <c:pt idx="8">
                  <c:v>8月份</c:v>
                </c:pt>
                <c:pt idx="9">
                  <c:v>9月份</c:v>
                </c:pt>
                <c:pt idx="10">
                  <c:v>10月份</c:v>
                </c:pt>
                <c:pt idx="11">
                  <c:v>11月份</c:v>
                </c:pt>
                <c:pt idx="12">
                  <c:v>12月份</c:v>
                </c:pt>
              </c:strCache>
            </c:strRef>
          </c:cat>
          <c:val>
            <c:numRef>
              <c:f>精密铸造!$C$26:$O$26</c:f>
              <c:numCache>
                <c:formatCode>0.00%</c:formatCode>
                <c:ptCount val="13"/>
                <c:pt idx="0">
                  <c:v>0.94</c:v>
                </c:pt>
                <c:pt idx="1">
                  <c:v>0.94</c:v>
                </c:pt>
                <c:pt idx="2">
                  <c:v>0.94</c:v>
                </c:pt>
                <c:pt idx="3">
                  <c:v>0.94</c:v>
                </c:pt>
                <c:pt idx="4">
                  <c:v>0.94</c:v>
                </c:pt>
                <c:pt idx="5">
                  <c:v>0.94</c:v>
                </c:pt>
                <c:pt idx="6">
                  <c:v>0.94</c:v>
                </c:pt>
                <c:pt idx="7">
                  <c:v>0.94</c:v>
                </c:pt>
                <c:pt idx="8">
                  <c:v>0.94</c:v>
                </c:pt>
                <c:pt idx="9">
                  <c:v>0.94</c:v>
                </c:pt>
                <c:pt idx="10">
                  <c:v>0.94</c:v>
                </c:pt>
                <c:pt idx="11">
                  <c:v>0.94</c:v>
                </c:pt>
                <c:pt idx="12">
                  <c:v>0.94</c:v>
                </c:pt>
              </c:numCache>
            </c:numRef>
          </c:val>
        </c:ser>
        <c:marker val="1"/>
        <c:axId val="144508032"/>
        <c:axId val="144686464"/>
      </c:lineChart>
      <c:catAx>
        <c:axId val="144683392"/>
        <c:scaling>
          <c:orientation val="minMax"/>
        </c:scaling>
        <c:axPos val="b"/>
        <c:tickLblPos val="nextTo"/>
        <c:crossAx val="144684928"/>
        <c:crosses val="autoZero"/>
        <c:auto val="1"/>
        <c:lblAlgn val="ctr"/>
        <c:lblOffset val="100"/>
      </c:catAx>
      <c:valAx>
        <c:axId val="144684928"/>
        <c:scaling>
          <c:orientation val="minMax"/>
        </c:scaling>
        <c:axPos val="l"/>
        <c:majorGridlines/>
        <c:numFmt formatCode="General" sourceLinked="1"/>
        <c:tickLblPos val="nextTo"/>
        <c:crossAx val="144683392"/>
        <c:crosses val="autoZero"/>
        <c:crossBetween val="between"/>
      </c:valAx>
      <c:valAx>
        <c:axId val="144686464"/>
        <c:scaling>
          <c:orientation val="minMax"/>
        </c:scaling>
        <c:axPos val="r"/>
        <c:numFmt formatCode="0.00%" sourceLinked="1"/>
        <c:tickLblPos val="nextTo"/>
        <c:crossAx val="144508032"/>
        <c:crosses val="max"/>
        <c:crossBetween val="between"/>
        <c:majorUnit val="0.2"/>
      </c:valAx>
      <c:catAx>
        <c:axId val="144508032"/>
        <c:scaling>
          <c:orientation val="minMax"/>
        </c:scaling>
        <c:delete val="1"/>
        <c:axPos val="b"/>
        <c:tickLblPos val="nextTo"/>
        <c:crossAx val="144686464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9579888946042563"/>
          <c:y val="0.52373246447642319"/>
          <c:w val="0.10220836465793533"/>
          <c:h val="0.47304793797327088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电器公司来料质量走势图</a:t>
            </a:r>
          </a:p>
        </c:rich>
      </c:tx>
      <c:layout>
        <c:manualLayout>
          <c:xMode val="edge"/>
          <c:yMode val="edge"/>
          <c:x val="0.35783437415150698"/>
          <c:y val="7.0175457984654787E-3"/>
        </c:manualLayout>
      </c:layout>
    </c:title>
    <c:plotArea>
      <c:layout>
        <c:manualLayout>
          <c:layoutTarget val="inner"/>
          <c:xMode val="edge"/>
          <c:yMode val="edge"/>
          <c:x val="6.1208321182074456E-2"/>
          <c:y val="9.2206992644438004E-2"/>
          <c:w val="0.80472826776730277"/>
          <c:h val="0.65128969701264261"/>
        </c:manualLayout>
      </c:layout>
      <c:barChart>
        <c:barDir val="col"/>
        <c:grouping val="stacked"/>
        <c:ser>
          <c:idx val="0"/>
          <c:order val="0"/>
          <c:tx>
            <c:strRef>
              <c:f>电器来料质量情况!$I$5</c:f>
              <c:strCache>
                <c:ptCount val="1"/>
                <c:pt idx="0">
                  <c:v>合格批次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dLbls>
            <c:showVal val="1"/>
          </c:dLbls>
          <c:cat>
            <c:strRef>
              <c:f>电器来料质量情况!$A$6:$A$21</c:f>
              <c:strCache>
                <c:ptCount val="16"/>
                <c:pt idx="0">
                  <c:v>包装物料</c:v>
                </c:pt>
                <c:pt idx="1">
                  <c:v>小五金</c:v>
                </c:pt>
                <c:pt idx="2">
                  <c:v>五金配件</c:v>
                </c:pt>
                <c:pt idx="3">
                  <c:v>塑胶</c:v>
                </c:pt>
                <c:pt idx="4">
                  <c:v>硅胶</c:v>
                </c:pt>
                <c:pt idx="5">
                  <c:v>塑胶杯身</c:v>
                </c:pt>
                <c:pt idx="6">
                  <c:v>不锈钢杯身</c:v>
                </c:pt>
                <c:pt idx="7">
                  <c:v>电路板</c:v>
                </c:pt>
                <c:pt idx="8">
                  <c:v>传感器</c:v>
                </c:pt>
                <c:pt idx="9">
                  <c:v>电机</c:v>
                </c:pt>
                <c:pt idx="10">
                  <c:v>电线类</c:v>
                </c:pt>
                <c:pt idx="11">
                  <c:v>变压器</c:v>
                </c:pt>
                <c:pt idx="12">
                  <c:v>温控器</c:v>
                </c:pt>
                <c:pt idx="13">
                  <c:v>开关</c:v>
                </c:pt>
                <c:pt idx="14">
                  <c:v>杂件</c:v>
                </c:pt>
                <c:pt idx="15">
                  <c:v>累计</c:v>
                </c:pt>
              </c:strCache>
            </c:strRef>
          </c:cat>
          <c:val>
            <c:numRef>
              <c:f>电器来料质量情况!$I$6:$I$21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1"/>
          <c:order val="1"/>
          <c:tx>
            <c:strRef>
              <c:f>电器来料质量情况!$E$5</c:f>
              <c:strCache>
                <c:ptCount val="1"/>
                <c:pt idx="0">
                  <c:v>不合格批次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电器来料质量情况!$A$6:$A$21</c:f>
              <c:strCache>
                <c:ptCount val="16"/>
                <c:pt idx="0">
                  <c:v>包装物料</c:v>
                </c:pt>
                <c:pt idx="1">
                  <c:v>小五金</c:v>
                </c:pt>
                <c:pt idx="2">
                  <c:v>五金配件</c:v>
                </c:pt>
                <c:pt idx="3">
                  <c:v>塑胶</c:v>
                </c:pt>
                <c:pt idx="4">
                  <c:v>硅胶</c:v>
                </c:pt>
                <c:pt idx="5">
                  <c:v>塑胶杯身</c:v>
                </c:pt>
                <c:pt idx="6">
                  <c:v>不锈钢杯身</c:v>
                </c:pt>
                <c:pt idx="7">
                  <c:v>电路板</c:v>
                </c:pt>
                <c:pt idx="8">
                  <c:v>传感器</c:v>
                </c:pt>
                <c:pt idx="9">
                  <c:v>电机</c:v>
                </c:pt>
                <c:pt idx="10">
                  <c:v>电线类</c:v>
                </c:pt>
                <c:pt idx="11">
                  <c:v>变压器</c:v>
                </c:pt>
                <c:pt idx="12">
                  <c:v>温控器</c:v>
                </c:pt>
                <c:pt idx="13">
                  <c:v>开关</c:v>
                </c:pt>
                <c:pt idx="14">
                  <c:v>杂件</c:v>
                </c:pt>
                <c:pt idx="15">
                  <c:v>累计</c:v>
                </c:pt>
              </c:strCache>
            </c:strRef>
          </c:cat>
          <c:val>
            <c:numRef>
              <c:f>电器来料质量情况!$E$6:$E$21</c:f>
              <c:numCache>
                <c:formatCode>General</c:formatCode>
                <c:ptCount val="16"/>
                <c:pt idx="15">
                  <c:v>0</c:v>
                </c:pt>
              </c:numCache>
            </c:numRef>
          </c:val>
        </c:ser>
        <c:overlap val="100"/>
        <c:axId val="138950144"/>
        <c:axId val="138951680"/>
      </c:barChart>
      <c:lineChart>
        <c:grouping val="standard"/>
        <c:ser>
          <c:idx val="3"/>
          <c:order val="2"/>
          <c:tx>
            <c:strRef>
              <c:f>电器来料质量情况!$G$5</c:f>
              <c:strCache>
                <c:ptCount val="1"/>
                <c:pt idx="0">
                  <c:v>1月份合格率</c:v>
                </c:pt>
              </c:strCache>
            </c:strRef>
          </c:tx>
          <c:dLbls>
            <c:numFmt formatCode="0.0%;;;" sourceLinked="0"/>
            <c:showVal val="1"/>
          </c:dLbls>
          <c:cat>
            <c:strRef>
              <c:f>电器来料质量情况!$A$6:$A$21</c:f>
              <c:strCache>
                <c:ptCount val="16"/>
                <c:pt idx="0">
                  <c:v>包装物料</c:v>
                </c:pt>
                <c:pt idx="1">
                  <c:v>小五金</c:v>
                </c:pt>
                <c:pt idx="2">
                  <c:v>五金配件</c:v>
                </c:pt>
                <c:pt idx="3">
                  <c:v>塑胶</c:v>
                </c:pt>
                <c:pt idx="4">
                  <c:v>硅胶</c:v>
                </c:pt>
                <c:pt idx="5">
                  <c:v>塑胶杯身</c:v>
                </c:pt>
                <c:pt idx="6">
                  <c:v>不锈钢杯身</c:v>
                </c:pt>
                <c:pt idx="7">
                  <c:v>电路板</c:v>
                </c:pt>
                <c:pt idx="8">
                  <c:v>传感器</c:v>
                </c:pt>
                <c:pt idx="9">
                  <c:v>电机</c:v>
                </c:pt>
                <c:pt idx="10">
                  <c:v>电线类</c:v>
                </c:pt>
                <c:pt idx="11">
                  <c:v>变压器</c:v>
                </c:pt>
                <c:pt idx="12">
                  <c:v>温控器</c:v>
                </c:pt>
                <c:pt idx="13">
                  <c:v>开关</c:v>
                </c:pt>
                <c:pt idx="14">
                  <c:v>杂件</c:v>
                </c:pt>
                <c:pt idx="15">
                  <c:v>累计</c:v>
                </c:pt>
              </c:strCache>
            </c:strRef>
          </c:cat>
          <c:val>
            <c:numRef>
              <c:f>电器来料质量情况!$G$6:$G$21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2"/>
          <c:order val="3"/>
          <c:tx>
            <c:strRef>
              <c:f>电器来料质量情况!$H$5</c:f>
              <c:strCache>
                <c:ptCount val="1"/>
                <c:pt idx="0">
                  <c:v>目标</c:v>
                </c:pt>
              </c:strCache>
            </c:strRef>
          </c:tx>
          <c:dPt>
            <c:idx val="13"/>
            <c:marker>
              <c:spPr>
                <a:solidFill>
                  <a:srgbClr val="92D050"/>
                </a:solidFill>
              </c:spPr>
            </c:marke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spPr>
                <a:solidFill>
                  <a:srgbClr val="92D050"/>
                </a:solidFill>
              </c:spPr>
              <c:txPr>
                <a:bodyPr/>
                <a:lstStyle/>
                <a:p>
                  <a:pPr>
                    <a:defRPr/>
                  </a:pPr>
                  <a:endParaRPr lang="zh-CN"/>
                </a:p>
              </c:txPr>
            </c:dLbl>
            <c:dLbl>
              <c:idx val="14"/>
              <c:delete val="1"/>
            </c:dLbl>
            <c:dLbl>
              <c:idx val="15"/>
              <c:delete val="1"/>
            </c:dLbl>
            <c:showVal val="1"/>
          </c:dLbls>
          <c:trendline>
            <c:trendlineType val="linear"/>
          </c:trendline>
          <c:cat>
            <c:strRef>
              <c:f>电器来料质量情况!$A$6:$A$21</c:f>
              <c:strCache>
                <c:ptCount val="16"/>
                <c:pt idx="0">
                  <c:v>包装物料</c:v>
                </c:pt>
                <c:pt idx="1">
                  <c:v>小五金</c:v>
                </c:pt>
                <c:pt idx="2">
                  <c:v>五金配件</c:v>
                </c:pt>
                <c:pt idx="3">
                  <c:v>塑胶</c:v>
                </c:pt>
                <c:pt idx="4">
                  <c:v>硅胶</c:v>
                </c:pt>
                <c:pt idx="5">
                  <c:v>塑胶杯身</c:v>
                </c:pt>
                <c:pt idx="6">
                  <c:v>不锈钢杯身</c:v>
                </c:pt>
                <c:pt idx="7">
                  <c:v>电路板</c:v>
                </c:pt>
                <c:pt idx="8">
                  <c:v>传感器</c:v>
                </c:pt>
                <c:pt idx="9">
                  <c:v>电机</c:v>
                </c:pt>
                <c:pt idx="10">
                  <c:v>电线类</c:v>
                </c:pt>
                <c:pt idx="11">
                  <c:v>变压器</c:v>
                </c:pt>
                <c:pt idx="12">
                  <c:v>温控器</c:v>
                </c:pt>
                <c:pt idx="13">
                  <c:v>开关</c:v>
                </c:pt>
                <c:pt idx="14">
                  <c:v>杂件</c:v>
                </c:pt>
                <c:pt idx="15">
                  <c:v>累计</c:v>
                </c:pt>
              </c:strCache>
            </c:strRef>
          </c:cat>
          <c:val>
            <c:numRef>
              <c:f>电器来料质量情况!$H$6:$H$20</c:f>
              <c:numCache>
                <c:formatCode>0.00%</c:formatCode>
                <c:ptCount val="1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</c:numCache>
            </c:numRef>
          </c:val>
        </c:ser>
        <c:marker val="1"/>
        <c:axId val="138975488"/>
        <c:axId val="138973952"/>
      </c:lineChart>
      <c:catAx>
        <c:axId val="138950144"/>
        <c:scaling>
          <c:orientation val="minMax"/>
        </c:scaling>
        <c:axPos val="b"/>
        <c:tickLblPos val="nextTo"/>
        <c:crossAx val="138951680"/>
        <c:crosses val="autoZero"/>
        <c:auto val="1"/>
        <c:lblAlgn val="ctr"/>
        <c:lblOffset val="100"/>
      </c:catAx>
      <c:valAx>
        <c:axId val="138951680"/>
        <c:scaling>
          <c:orientation val="minMax"/>
        </c:scaling>
        <c:axPos val="l"/>
        <c:majorGridlines/>
        <c:numFmt formatCode="General" sourceLinked="1"/>
        <c:tickLblPos val="nextTo"/>
        <c:crossAx val="138950144"/>
        <c:crosses val="autoZero"/>
        <c:crossBetween val="between"/>
      </c:valAx>
      <c:valAx>
        <c:axId val="138973952"/>
        <c:scaling>
          <c:orientation val="minMax"/>
          <c:max val="1"/>
        </c:scaling>
        <c:axPos val="r"/>
        <c:numFmt formatCode="0.00%" sourceLinked="1"/>
        <c:tickLblPos val="nextTo"/>
        <c:crossAx val="138975488"/>
        <c:crosses val="max"/>
        <c:crossBetween val="between"/>
        <c:majorUnit val="0.2"/>
      </c:valAx>
      <c:catAx>
        <c:axId val="138975488"/>
        <c:scaling>
          <c:orientation val="minMax"/>
        </c:scaling>
        <c:delete val="1"/>
        <c:axPos val="b"/>
        <c:tickLblPos val="nextTo"/>
        <c:crossAx val="138973952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5.1557808147544779E-2"/>
          <c:y val="0.93975945463222565"/>
          <c:w val="0.94844219185226575"/>
          <c:h val="3.7023292206498276E-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400"/>
            </a:pPr>
            <a:r>
              <a:rPr lang="zh-CN" altLang="en-US" sz="1400"/>
              <a:t>客户合理投诉表</a:t>
            </a:r>
          </a:p>
        </c:rich>
      </c:tx>
      <c:layout>
        <c:manualLayout>
          <c:xMode val="edge"/>
          <c:yMode val="edge"/>
          <c:x val="0.44532454230968488"/>
          <c:y val="1.369863506224969E-2"/>
        </c:manualLayout>
      </c:layout>
    </c:title>
    <c:plotArea>
      <c:layout>
        <c:manualLayout>
          <c:layoutTarget val="inner"/>
          <c:xMode val="edge"/>
          <c:yMode val="edge"/>
          <c:x val="3.5966342442488808E-2"/>
          <c:y val="0.12375584214426424"/>
          <c:w val="0.84719286456809673"/>
          <c:h val="0.74713074717964523"/>
        </c:manualLayout>
      </c:layout>
      <c:barChart>
        <c:barDir val="col"/>
        <c:grouping val="clustered"/>
        <c:ser>
          <c:idx val="2"/>
          <c:order val="0"/>
          <c:tx>
            <c:strRef>
              <c:f>投诉!$C$6</c:f>
              <c:strCache>
                <c:ptCount val="1"/>
                <c:pt idx="0">
                  <c:v>1月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投诉!$C$7:$C$13</c:f>
              <c:numCache>
                <c:formatCode>General</c:formatCode>
                <c:ptCount val="7"/>
                <c:pt idx="6">
                  <c:v>0</c:v>
                </c:pt>
              </c:numCache>
            </c:numRef>
          </c:val>
        </c:ser>
        <c:ser>
          <c:idx val="7"/>
          <c:order val="1"/>
          <c:tx>
            <c:strRef>
              <c:f>投诉!$D$6</c:f>
              <c:strCache>
                <c:ptCount val="1"/>
                <c:pt idx="0">
                  <c:v>2月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投诉!$D$7:$D$13</c:f>
              <c:numCache>
                <c:formatCode>General</c:formatCode>
                <c:ptCount val="7"/>
                <c:pt idx="6">
                  <c:v>0</c:v>
                </c:pt>
              </c:numCache>
            </c:numRef>
          </c:val>
        </c:ser>
        <c:ser>
          <c:idx val="8"/>
          <c:order val="2"/>
          <c:tx>
            <c:strRef>
              <c:f>投诉!$E$6</c:f>
              <c:strCache>
                <c:ptCount val="1"/>
                <c:pt idx="0">
                  <c:v>3月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投诉!$E$7:$E$13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9"/>
          <c:order val="3"/>
          <c:tx>
            <c:strRef>
              <c:f>投诉!$F$6</c:f>
              <c:strCache>
                <c:ptCount val="1"/>
                <c:pt idx="0">
                  <c:v>4月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投诉!$F$7:$F$13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10"/>
          <c:order val="4"/>
          <c:tx>
            <c:strRef>
              <c:f>投诉!$G$6</c:f>
              <c:strCache>
                <c:ptCount val="1"/>
                <c:pt idx="0">
                  <c:v>5月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投诉!$G$7:$G$13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11"/>
          <c:order val="5"/>
          <c:tx>
            <c:strRef>
              <c:f>投诉!$H$6</c:f>
              <c:strCache>
                <c:ptCount val="1"/>
                <c:pt idx="0">
                  <c:v>6月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投诉!$H$7:$H$13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12"/>
          <c:order val="6"/>
          <c:tx>
            <c:strRef>
              <c:f>投诉!$I$6</c:f>
              <c:strCache>
                <c:ptCount val="1"/>
                <c:pt idx="0">
                  <c:v>7月</c:v>
                </c:pt>
              </c:strCache>
            </c:strRef>
          </c:tx>
          <c:dLbls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投诉!$I$7:$I$13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1"/>
          <c:order val="7"/>
          <c:tx>
            <c:strRef>
              <c:f>投诉!$J$6</c:f>
              <c:strCache>
                <c:ptCount val="1"/>
                <c:pt idx="0">
                  <c:v>8月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投诉!$J$7:$J$13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3"/>
          <c:order val="8"/>
          <c:tx>
            <c:strRef>
              <c:f>投诉!$K$6</c:f>
              <c:strCache>
                <c:ptCount val="1"/>
                <c:pt idx="0">
                  <c:v>9月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投诉!$K$7:$K$13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4"/>
          <c:order val="9"/>
          <c:tx>
            <c:strRef>
              <c:f>投诉!$L$6</c:f>
              <c:strCache>
                <c:ptCount val="1"/>
                <c:pt idx="0">
                  <c:v>10月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投诉!$L$7:$L$13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5"/>
          <c:order val="10"/>
          <c:tx>
            <c:strRef>
              <c:f>投诉!$M$6</c:f>
              <c:strCache>
                <c:ptCount val="1"/>
                <c:pt idx="0">
                  <c:v>11月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投诉!$M$7:$M$13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ser>
          <c:idx val="6"/>
          <c:order val="11"/>
          <c:tx>
            <c:strRef>
              <c:f>投诉!$N$6</c:f>
              <c:strCache>
                <c:ptCount val="1"/>
                <c:pt idx="0">
                  <c:v>12月</c:v>
                </c:pt>
              </c:strCache>
            </c:strRef>
          </c:tx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投诉!$N$7:$N$13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axId val="144975744"/>
        <c:axId val="144977280"/>
      </c:barChart>
      <c:lineChart>
        <c:grouping val="standard"/>
        <c:ser>
          <c:idx val="13"/>
          <c:order val="12"/>
          <c:tx>
            <c:strRef>
              <c:f>投诉!$O$6</c:f>
              <c:strCache>
                <c:ptCount val="1"/>
                <c:pt idx="0">
                  <c:v>2022年累计</c:v>
                </c:pt>
              </c:strCache>
            </c:strRef>
          </c:tx>
          <c:marker>
            <c:symbol val="none"/>
          </c:marker>
          <c:dLbls>
            <c:dLbl>
              <c:idx val="5"/>
              <c:layout>
                <c:manualLayout>
                  <c:x val="-7.3432992394450534E-3"/>
                  <c:y val="5.0228328561581756E-2"/>
                </c:manualLayout>
              </c:layout>
              <c:showVal val="1"/>
            </c:dLbl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投诉!$O$7:$O$13</c:f>
              <c:numCache>
                <c:formatCode>0_ 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marker val="1"/>
        <c:axId val="144975744"/>
        <c:axId val="144977280"/>
      </c:lineChart>
      <c:lineChart>
        <c:grouping val="standard"/>
        <c:ser>
          <c:idx val="14"/>
          <c:order val="13"/>
          <c:tx>
            <c:strRef>
              <c:f>投诉!$P$6</c:f>
              <c:strCache>
                <c:ptCount val="1"/>
                <c:pt idx="0">
                  <c:v>全年目标</c:v>
                </c:pt>
              </c:strCache>
            </c:strRef>
          </c:tx>
          <c:marker>
            <c:symbol val="none"/>
          </c:marker>
          <c:dLbls>
            <c:dLbl>
              <c:idx val="5"/>
              <c:layout>
                <c:manualLayout>
                  <c:x val="-2.5177025963808025E-2"/>
                  <c:y val="-3.1963481811915946E-2"/>
                </c:manualLayout>
              </c:layout>
              <c:showVal val="1"/>
            </c:dLbl>
            <c:showVal val="1"/>
          </c:dLbls>
          <c:cat>
            <c:strRef>
              <c:f>投诉!$A$7:$A$13</c:f>
              <c:strCache>
                <c:ptCount val="7"/>
                <c:pt idx="0">
                  <c:v>万事泰钢线</c:v>
                </c:pt>
                <c:pt idx="1">
                  <c:v>万事泰铝线</c:v>
                </c:pt>
                <c:pt idx="2">
                  <c:v>欧德罗钢线</c:v>
                </c:pt>
                <c:pt idx="3">
                  <c:v>欧德罗铝线</c:v>
                </c:pt>
                <c:pt idx="4">
                  <c:v>电器公司</c:v>
                </c:pt>
                <c:pt idx="5">
                  <c:v>玻盖车间</c:v>
                </c:pt>
                <c:pt idx="6">
                  <c:v>累计</c:v>
                </c:pt>
              </c:strCache>
            </c:strRef>
          </c:cat>
          <c:val>
            <c:numRef>
              <c:f>投诉!$P$7:$P$13</c:f>
              <c:numCache>
                <c:formatCode>0_ </c:formatCode>
                <c:ptCount val="7"/>
                <c:pt idx="6" formatCode="General">
                  <c:v>0</c:v>
                </c:pt>
              </c:numCache>
            </c:numRef>
          </c:val>
        </c:ser>
        <c:marker val="1"/>
        <c:axId val="144992896"/>
        <c:axId val="144991360"/>
      </c:lineChart>
      <c:catAx>
        <c:axId val="144975744"/>
        <c:scaling>
          <c:orientation val="minMax"/>
        </c:scaling>
        <c:axPos val="b"/>
        <c:tickLblPos val="nextTo"/>
        <c:crossAx val="144977280"/>
        <c:crosses val="autoZero"/>
        <c:auto val="1"/>
        <c:lblAlgn val="ctr"/>
        <c:lblOffset val="100"/>
      </c:catAx>
      <c:valAx>
        <c:axId val="144977280"/>
        <c:scaling>
          <c:orientation val="minMax"/>
        </c:scaling>
        <c:axPos val="l"/>
        <c:majorGridlines/>
        <c:numFmt formatCode="General" sourceLinked="1"/>
        <c:tickLblPos val="nextTo"/>
        <c:crossAx val="144975744"/>
        <c:crosses val="autoZero"/>
        <c:crossBetween val="between"/>
      </c:valAx>
      <c:valAx>
        <c:axId val="144991360"/>
        <c:scaling>
          <c:orientation val="minMax"/>
        </c:scaling>
        <c:axPos val="r"/>
        <c:numFmt formatCode="0_ " sourceLinked="1"/>
        <c:tickLblPos val="nextTo"/>
        <c:crossAx val="144992896"/>
        <c:crosses val="max"/>
        <c:crossBetween val="between"/>
      </c:valAx>
      <c:catAx>
        <c:axId val="144992896"/>
        <c:scaling>
          <c:orientation val="minMax"/>
        </c:scaling>
        <c:delete val="1"/>
        <c:axPos val="b"/>
        <c:tickLblPos val="nextTo"/>
        <c:crossAx val="144991360"/>
        <c:crosses val="autoZero"/>
        <c:auto val="1"/>
        <c:lblAlgn val="ctr"/>
        <c:lblOffset val="100"/>
      </c:catAx>
    </c:plotArea>
    <c:legend>
      <c:legendPos val="r"/>
      <c:layout>
        <c:manualLayout>
          <c:xMode val="edge"/>
          <c:yMode val="edge"/>
          <c:x val="0.90684334611780515"/>
          <c:y val="1.1969597550306217E-2"/>
          <c:w val="8.6751529244521425E-2"/>
          <c:h val="0.9806904345291619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0145448847164745E-2"/>
          <c:y val="5.2494843029915812E-2"/>
          <c:w val="0.91772967550565365"/>
          <c:h val="0.82720577643729665"/>
        </c:manualLayout>
      </c:layout>
      <c:barChart>
        <c:barDir val="col"/>
        <c:grouping val="clustered"/>
        <c:ser>
          <c:idx val="0"/>
          <c:order val="0"/>
          <c:tx>
            <c:strRef>
              <c:f>各生产部制程品控专业稽查情况!$E$4</c:f>
              <c:strCache>
                <c:ptCount val="1"/>
                <c:pt idx="0">
                  <c:v>万事泰钢线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Val val="1"/>
            <c:extLst/>
          </c:dLbls>
          <c:val>
            <c:numRef>
              <c:f>各生产部制程品控专业稽查情况!$E$7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各生产部制程品控专业稽查情况!$G$4</c:f>
              <c:strCache>
                <c:ptCount val="1"/>
                <c:pt idx="0">
                  <c:v>万事泰铝线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Val val="1"/>
            <c:extLst/>
          </c:dLbls>
          <c:val>
            <c:numRef>
              <c:f>各生产部制程品控专业稽查情况!$G$7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各生产部制程品控专业稽查情况!$I$4</c:f>
              <c:strCache>
                <c:ptCount val="1"/>
                <c:pt idx="0">
                  <c:v>欧德罗钢线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Val val="1"/>
            <c:extLst/>
          </c:dLbls>
          <c:val>
            <c:numRef>
              <c:f>各生产部制程品控专业稽查情况!$I$7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各生产部制程品控专业稽查情况!$K$4</c:f>
              <c:strCache>
                <c:ptCount val="1"/>
                <c:pt idx="0">
                  <c:v>嘉事泰公司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Val val="1"/>
            <c:extLst/>
          </c:dLbls>
          <c:val>
            <c:numRef>
              <c:f>各生产部制程品控专业稽查情况!$K$7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各生产部制程品控专业稽查情况!$M$4</c:f>
              <c:strCache>
                <c:ptCount val="1"/>
                <c:pt idx="0">
                  <c:v>电器公司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Val val="1"/>
            <c:extLst/>
          </c:dLbls>
          <c:val>
            <c:numRef>
              <c:f>各生产部制程品控专业稽查情况!$M$7</c:f>
              <c:numCache>
                <c:formatCode>General</c:formatCode>
                <c:ptCount val="1"/>
              </c:numCache>
            </c:numRef>
          </c:val>
        </c:ser>
        <c:dLbls>
          <c:showVal val="1"/>
        </c:dLbls>
        <c:axId val="151561728"/>
        <c:axId val="151563264"/>
      </c:barChart>
      <c:catAx>
        <c:axId val="151561728"/>
        <c:scaling>
          <c:orientation val="minMax"/>
        </c:scaling>
        <c:axPos val="b"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1563264"/>
        <c:crosses val="autoZero"/>
        <c:auto val="1"/>
        <c:lblAlgn val="ctr"/>
        <c:lblOffset val="100"/>
      </c:catAx>
      <c:valAx>
        <c:axId val="151563264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1561728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>
        <c:manualLayout>
          <c:xMode val="edge"/>
          <c:yMode val="edge"/>
          <c:x val="0.12080992109953141"/>
          <c:y val="0.89028856342551188"/>
          <c:w val="0.78154756055287533"/>
          <c:h val="0.1073207251533921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txPr>
    <a:bodyPr/>
    <a:lstStyle/>
    <a:p>
      <a:pPr>
        <a:defRPr lang="zh-CN"/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6.0145469104497487E-2"/>
          <c:y val="0.1104728326869589"/>
          <c:w val="0.91772967550565265"/>
          <c:h val="0.64899464153435438"/>
        </c:manualLayout>
      </c:layout>
      <c:barChart>
        <c:barDir val="col"/>
        <c:grouping val="clustered"/>
        <c:ser>
          <c:idx val="0"/>
          <c:order val="0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dLbls>
            <c:showVal val="1"/>
          </c:dLbls>
          <c:cat>
            <c:multiLvlStrRef>
              <c:f>Sheet1!#REF!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dLbls>
            <c:showVal val="1"/>
          </c:dLbls>
          <c:cat>
            <c:multiLvlStrRef>
              <c:f>Sheet1!#REF!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dLbls>
            <c:showVal val="1"/>
          </c:dLbls>
          <c:cat>
            <c:multiLvlStrRef>
              <c:f>Sheet1!#REF!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dLbls>
            <c:showVal val="1"/>
          </c:dLbls>
          <c:cat>
            <c:multiLvlStrRef>
              <c:f>Sheet1!#REF!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dLbls>
            <c:showVal val="1"/>
          </c:dLbls>
          <c:cat>
            <c:multiLvlStrRef>
              <c:f>Sheet1!#REF!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axId val="254040320"/>
        <c:axId val="254046208"/>
      </c:barChart>
      <c:catAx>
        <c:axId val="254040320"/>
        <c:scaling>
          <c:orientation val="minMax"/>
        </c:scaling>
        <c:axPos val="b"/>
        <c:numFmt formatCode="General" sourceLinked="1"/>
        <c:tickLblPos val="nextTo"/>
        <c:crossAx val="254046208"/>
        <c:crosses val="autoZero"/>
        <c:auto val="1"/>
        <c:lblAlgn val="ctr"/>
        <c:lblOffset val="100"/>
      </c:catAx>
      <c:valAx>
        <c:axId val="254046208"/>
        <c:scaling>
          <c:orientation val="minMax"/>
        </c:scaling>
        <c:axPos val="l"/>
        <c:majorGridlines/>
        <c:numFmt formatCode="General" sourceLinked="1"/>
        <c:tickLblPos val="nextTo"/>
        <c:crossAx val="25404032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/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万事泰钢线自检自控图表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1378831995476985"/>
          <c:y val="5.3672991240014192E-2"/>
          <c:w val="0.87152223611702362"/>
          <c:h val="0.7522314563952599"/>
        </c:manualLayout>
      </c:layout>
      <c:lineChart>
        <c:grouping val="standard"/>
        <c:ser>
          <c:idx val="0"/>
          <c:order val="0"/>
          <c:tx>
            <c:strRef>
              <c:f>各生产部自检自控实施情况!$C$10</c:f>
              <c:strCache>
                <c:ptCount val="1"/>
                <c:pt idx="0">
                  <c:v>冲压拉伸自检不良率占比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各生产部自检自控实施情况!$D$10:$O$10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各生产部自检自控实施情况!$C$11</c:f>
              <c:strCache>
                <c:ptCount val="1"/>
                <c:pt idx="0">
                  <c:v>冲压拉伸目标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各生产部自检自控实施情况!$D$11:$O$11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ser>
          <c:idx val="2"/>
          <c:order val="2"/>
          <c:tx>
            <c:strRef>
              <c:f>各生产部自检自控实施情况!$C$16</c:f>
              <c:strCache>
                <c:ptCount val="1"/>
                <c:pt idx="0">
                  <c:v>冲压配件自检不良率占比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各生产部自检自控实施情况!$D$16:$O$16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各生产部自检自控实施情况!$C$17</c:f>
              <c:strCache>
                <c:ptCount val="1"/>
                <c:pt idx="0">
                  <c:v>冲压配件目标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各生产部自检自控实施情况!$D$17:$O$17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ser>
          <c:idx val="4"/>
          <c:order val="4"/>
          <c:tx>
            <c:strRef>
              <c:f>各生产部自检自控实施情况!$C$22</c:f>
              <c:strCache>
                <c:ptCount val="1"/>
                <c:pt idx="0">
                  <c:v>冲压复底自检不良率占比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各生产部自检自控实施情况!$D$22:$O$22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各生产部自检自控实施情况!$C$23</c:f>
              <c:strCache>
                <c:ptCount val="1"/>
                <c:pt idx="0">
                  <c:v>冲压复底目标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各生产部自检自控实施情况!$D$23:$O$23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ser>
          <c:idx val="6"/>
          <c:order val="6"/>
          <c:tx>
            <c:strRef>
              <c:f>各生产部自检自控实施情况!$C$28</c:f>
              <c:strCache>
                <c:ptCount val="1"/>
                <c:pt idx="0">
                  <c:v>装配车间自检不良率占比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各生产部自检自控实施情况!$D$28:$O$28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各生产部自检自控实施情况!$C$29</c:f>
              <c:strCache>
                <c:ptCount val="1"/>
                <c:pt idx="0">
                  <c:v>装配车间目标</c:v>
                </c:pt>
              </c:strCache>
            </c:strRef>
          </c:tx>
          <c:cat>
            <c:strRef>
              <c:f>各生产部自检自控实施情况!$D$5:$O$5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各生产部自检自控实施情况!$D$29:$O$29</c:f>
              <c:numCache>
                <c:formatCode>0.00%</c:formatCode>
                <c:ptCount val="12"/>
                <c:pt idx="0">
                  <c:v>0.78</c:v>
                </c:pt>
                <c:pt idx="1">
                  <c:v>0.78</c:v>
                </c:pt>
                <c:pt idx="2">
                  <c:v>0.78</c:v>
                </c:pt>
                <c:pt idx="3">
                  <c:v>0.78</c:v>
                </c:pt>
                <c:pt idx="4">
                  <c:v>0.78</c:v>
                </c:pt>
                <c:pt idx="5">
                  <c:v>0.78</c:v>
                </c:pt>
                <c:pt idx="6">
                  <c:v>0.78</c:v>
                </c:pt>
                <c:pt idx="7">
                  <c:v>0.78</c:v>
                </c:pt>
                <c:pt idx="8">
                  <c:v>0.78</c:v>
                </c:pt>
                <c:pt idx="9">
                  <c:v>0.78</c:v>
                </c:pt>
                <c:pt idx="10">
                  <c:v>0.78</c:v>
                </c:pt>
                <c:pt idx="11">
                  <c:v>0.78</c:v>
                </c:pt>
              </c:numCache>
            </c:numRef>
          </c:val>
        </c:ser>
        <c:marker val="1"/>
        <c:axId val="151470848"/>
        <c:axId val="151472384"/>
      </c:lineChart>
      <c:catAx>
        <c:axId val="151470848"/>
        <c:scaling>
          <c:orientation val="minMax"/>
        </c:scaling>
        <c:axPos val="b"/>
        <c:numFmt formatCode="General" sourceLinked="1"/>
        <c:tickLblPos val="nextTo"/>
        <c:crossAx val="151472384"/>
        <c:crosses val="autoZero"/>
        <c:auto val="1"/>
        <c:lblAlgn val="ctr"/>
        <c:lblOffset val="100"/>
      </c:catAx>
      <c:valAx>
        <c:axId val="151472384"/>
        <c:scaling>
          <c:orientation val="minMax"/>
          <c:max val="0.9"/>
          <c:min val="0.65000000000004265"/>
        </c:scaling>
        <c:axPos val="l"/>
        <c:majorGridlines/>
        <c:numFmt formatCode="0.00%" sourceLinked="1"/>
        <c:tickLblPos val="nextTo"/>
        <c:crossAx val="151470848"/>
        <c:crosses val="autoZero"/>
        <c:crossBetween val="between"/>
        <c:majorUnit val="0.05"/>
        <c:minorUnit val="4.0000000000000022E-2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1.7918483054824328E-2"/>
          <c:y val="0.88901723155464152"/>
          <c:w val="0.95692428922412964"/>
          <c:h val="0.11073863685694689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欧德罗钢线自检自控图表</a:t>
            </a:r>
          </a:p>
        </c:rich>
      </c:tx>
      <c:layout>
        <c:manualLayout>
          <c:xMode val="edge"/>
          <c:yMode val="edge"/>
          <c:x val="0.29252678008821842"/>
          <c:y val="0"/>
        </c:manualLayout>
      </c:layout>
      <c:overlay val="1"/>
    </c:title>
    <c:plotArea>
      <c:layout>
        <c:manualLayout>
          <c:layoutTarget val="inner"/>
          <c:xMode val="edge"/>
          <c:yMode val="edge"/>
          <c:x val="9.4681325211707024E-2"/>
          <c:y val="5.4085561200814633E-2"/>
          <c:w val="0.86710725431532865"/>
          <c:h val="0.74925865737706465"/>
        </c:manualLayout>
      </c:layout>
      <c:lineChart>
        <c:grouping val="standard"/>
        <c:ser>
          <c:idx val="0"/>
          <c:order val="0"/>
          <c:tx>
            <c:strRef>
              <c:f>各生产部自检自控实施情况!$C$52</c:f>
              <c:strCache>
                <c:ptCount val="1"/>
                <c:pt idx="0">
                  <c:v>冲压拉伸自检不良率占比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各生产部自检自控实施情况!$D$52:$O$52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各生产部自检自控实施情况!$C$53</c:f>
              <c:strCache>
                <c:ptCount val="1"/>
                <c:pt idx="0">
                  <c:v>冲压拉伸目标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各生产部自检自控实施情况!$D$53:$O$53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ser>
          <c:idx val="4"/>
          <c:order val="2"/>
          <c:tx>
            <c:strRef>
              <c:f>各生产部自检自控实施情况!$C$58</c:f>
              <c:strCache>
                <c:ptCount val="1"/>
                <c:pt idx="0">
                  <c:v>冲压钎焊自检不良率占比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各生产部自检自控实施情况!$D$58:$O$58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3"/>
          <c:tx>
            <c:strRef>
              <c:f>各生产部自检自控实施情况!$C$59</c:f>
              <c:strCache>
                <c:ptCount val="1"/>
                <c:pt idx="0">
                  <c:v>冲压钎焊目标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各生产部自检自控实施情况!$D$59:$O$59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ser>
          <c:idx val="6"/>
          <c:order val="4"/>
          <c:tx>
            <c:strRef>
              <c:f>各生产部自检自控实施情况!$C$64</c:f>
              <c:strCache>
                <c:ptCount val="1"/>
                <c:pt idx="0">
                  <c:v>装配车间自检不良率占比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各生产部自检自控实施情况!$D$64:$O$64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5"/>
          <c:tx>
            <c:strRef>
              <c:f>各生产部自检自控实施情况!$C$65</c:f>
              <c:strCache>
                <c:ptCount val="1"/>
                <c:pt idx="0">
                  <c:v>装配车间目标</c:v>
                </c:pt>
              </c:strCache>
            </c:strRef>
          </c:tx>
          <c:cat>
            <c:strRef>
              <c:f>各生产部自检自控实施情况!$D$47:$O$47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各生产部自检自控实施情况!$D$65:$O$65</c:f>
              <c:numCache>
                <c:formatCode>0.00%</c:formatCode>
                <c:ptCount val="12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</c:numCache>
            </c:numRef>
          </c:val>
        </c:ser>
        <c:marker val="1"/>
        <c:axId val="254543744"/>
        <c:axId val="254545280"/>
      </c:lineChart>
      <c:catAx>
        <c:axId val="254543744"/>
        <c:scaling>
          <c:orientation val="minMax"/>
        </c:scaling>
        <c:axPos val="b"/>
        <c:numFmt formatCode="General" sourceLinked="1"/>
        <c:tickLblPos val="nextTo"/>
        <c:crossAx val="254545280"/>
        <c:crosses val="autoZero"/>
        <c:auto val="1"/>
        <c:lblAlgn val="ctr"/>
        <c:lblOffset val="100"/>
      </c:catAx>
      <c:valAx>
        <c:axId val="254545280"/>
        <c:scaling>
          <c:orientation val="minMax"/>
          <c:max val="0.9"/>
          <c:min val="0.5"/>
        </c:scaling>
        <c:axPos val="l"/>
        <c:majorGridlines/>
        <c:numFmt formatCode="0.00%" sourceLinked="1"/>
        <c:tickLblPos val="nextTo"/>
        <c:crossAx val="25454374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3.5362914229294141E-2"/>
          <c:y val="0.90473656015347015"/>
          <c:w val="0.94951421242485956"/>
          <c:h val="9.475730014936383E-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玻盖车间自检自控图表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5019877189100627E-2"/>
          <c:y val="9.1220952219683266E-2"/>
          <c:w val="0.8145104469821195"/>
          <c:h val="0.58235497982095485"/>
        </c:manualLayout>
      </c:layout>
      <c:lineChart>
        <c:grouping val="standard"/>
        <c:ser>
          <c:idx val="0"/>
          <c:order val="0"/>
          <c:tx>
            <c:strRef>
              <c:f>各生产部自检自控实施情况!$C$73</c:f>
              <c:strCache>
                <c:ptCount val="1"/>
                <c:pt idx="0">
                  <c:v>玻璃半成品自检不良率占比</c:v>
                </c:pt>
              </c:strCache>
            </c:strRef>
          </c:tx>
          <c:cat>
            <c:strRef>
              <c:f>各生产部自检自控实施情况!$D$68:$O$68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各生产部自检自控实施情况!$D$73:$O$73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各生产部自检自控实施情况!$C$74</c:f>
              <c:strCache>
                <c:ptCount val="1"/>
                <c:pt idx="0">
                  <c:v>玻璃半成品目标</c:v>
                </c:pt>
              </c:strCache>
            </c:strRef>
          </c:tx>
          <c:cat>
            <c:strRef>
              <c:f>各生产部自检自控实施情况!$D$68:$O$68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各生产部自检自控实施情况!$D$74:$O$74</c:f>
              <c:numCache>
                <c:formatCode>0.00%</c:formatCode>
                <c:ptCount val="1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</c:ser>
        <c:ser>
          <c:idx val="2"/>
          <c:order val="2"/>
          <c:tx>
            <c:strRef>
              <c:f>各生产部自检自控实施情况!$C$79</c:f>
              <c:strCache>
                <c:ptCount val="1"/>
                <c:pt idx="0">
                  <c:v>炉班自检不良率占比</c:v>
                </c:pt>
              </c:strCache>
            </c:strRef>
          </c:tx>
          <c:cat>
            <c:strRef>
              <c:f>各生产部自检自控实施情况!$D$68:$O$68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各生产部自检自控实施情况!$D$79:$O$79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各生产部自检自控实施情况!$C$80</c:f>
              <c:strCache>
                <c:ptCount val="1"/>
                <c:pt idx="0">
                  <c:v>炉班目标</c:v>
                </c:pt>
              </c:strCache>
            </c:strRef>
          </c:tx>
          <c:cat>
            <c:strRef>
              <c:f>各生产部自检自控实施情况!$D$68:$O$68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各生产部自检自控实施情况!$D$80:$O$80</c:f>
              <c:numCache>
                <c:formatCode>0.00%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</c:ser>
        <c:marker val="1"/>
        <c:axId val="254576128"/>
        <c:axId val="254577664"/>
      </c:lineChart>
      <c:catAx>
        <c:axId val="254576128"/>
        <c:scaling>
          <c:orientation val="minMax"/>
        </c:scaling>
        <c:axPos val="b"/>
        <c:numFmt formatCode="General" sourceLinked="1"/>
        <c:tickLblPos val="nextTo"/>
        <c:crossAx val="254577664"/>
        <c:crosses val="autoZero"/>
        <c:auto val="1"/>
        <c:lblAlgn val="ctr"/>
        <c:lblOffset val="100"/>
      </c:catAx>
      <c:valAx>
        <c:axId val="254577664"/>
        <c:scaling>
          <c:orientation val="minMax"/>
          <c:max val="1"/>
          <c:min val="0.75000000000001465"/>
        </c:scaling>
        <c:axPos val="l"/>
        <c:majorGridlines/>
        <c:numFmt formatCode="0.00%" sourceLinked="1"/>
        <c:tickLblPos val="nextTo"/>
        <c:crossAx val="254576128"/>
        <c:crosses val="autoZero"/>
        <c:crossBetween val="between"/>
        <c:majorUnit val="0.05"/>
        <c:minorUnit val="1.0000000000000005E-2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8.9768309918108344E-2"/>
          <c:y val="0.87473643213964991"/>
          <c:w val="0.88555347091932457"/>
          <c:h val="0.1251994468433409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7.6317475524684888E-2"/>
          <c:y val="6.6813065033537483E-2"/>
          <c:w val="0.80538932633420823"/>
          <c:h val="0.73647127442423366"/>
        </c:manualLayout>
      </c:layout>
      <c:lineChart>
        <c:grouping val="standard"/>
        <c:ser>
          <c:idx val="0"/>
          <c:order val="0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54712448"/>
        <c:axId val="254718336"/>
      </c:lineChart>
      <c:catAx>
        <c:axId val="25471244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4718336"/>
        <c:crosses val="autoZero"/>
        <c:auto val="1"/>
        <c:lblAlgn val="ctr"/>
        <c:lblOffset val="100"/>
      </c:catAx>
      <c:valAx>
        <c:axId val="254718336"/>
        <c:scaling>
          <c:orientation val="minMax"/>
          <c:min val="2.0000000000000011E-2"/>
        </c:scaling>
        <c:axPos val="l"/>
        <c:majorGridlines/>
        <c:numFmt formatCode="General" sourceLinked="1"/>
        <c:tickLblPos val="nextTo"/>
        <c:crossAx val="25471244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7.6317475524684888E-2"/>
          <c:y val="5.1998250218722702E-2"/>
          <c:w val="0.79356000652009762"/>
          <c:h val="0.7512860892388451"/>
        </c:manualLayout>
      </c:layout>
      <c:lineChart>
        <c:grouping val="standard"/>
        <c:ser>
          <c:idx val="0"/>
          <c:order val="0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54757120"/>
        <c:axId val="254767104"/>
      </c:lineChart>
      <c:catAx>
        <c:axId val="25475712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4767104"/>
        <c:crosses val="autoZero"/>
        <c:auto val="1"/>
        <c:lblAlgn val="ctr"/>
        <c:lblOffset val="100"/>
      </c:catAx>
      <c:valAx>
        <c:axId val="254767104"/>
        <c:scaling>
          <c:orientation val="minMax"/>
          <c:min val="1.0000000000000005E-2"/>
        </c:scaling>
        <c:axPos val="l"/>
        <c:majorGridlines/>
        <c:numFmt formatCode="General" sourceLinked="1"/>
        <c:tickLblPos val="nextTo"/>
        <c:crossAx val="25475712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>
        <c:manualLayout>
          <c:xMode val="edge"/>
          <c:yMode val="edge"/>
          <c:x val="0.8969159273342"/>
          <c:y val="0.19537474482356368"/>
          <c:w val="9.2944655682298274E-2"/>
          <c:h val="0.63147214931466356"/>
        </c:manualLayout>
      </c:layout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7.6317475524684888E-2"/>
          <c:y val="5.3585801774778057E-2"/>
          <c:w val="0.80369511068067534"/>
          <c:h val="0.73564741907262265"/>
        </c:manualLayout>
      </c:layout>
      <c:lineChart>
        <c:grouping val="standard"/>
        <c:ser>
          <c:idx val="0"/>
          <c:order val="0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自检自控情况!#REF!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multiLvlStrRef>
              <c:f>自检自控情况!#REF!</c:f>
            </c:multiLvlStrRef>
          </c:cat>
          <c:val>
            <c:numRef>
              <c:f>自检自控情况!#REF!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54793600"/>
        <c:axId val="254795136"/>
      </c:lineChart>
      <c:catAx>
        <c:axId val="25479360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4795136"/>
        <c:crosses val="autoZero"/>
        <c:auto val="1"/>
        <c:lblAlgn val="ctr"/>
        <c:lblOffset val="100"/>
      </c:catAx>
      <c:valAx>
        <c:axId val="254795136"/>
        <c:scaling>
          <c:orientation val="minMax"/>
        </c:scaling>
        <c:axPos val="l"/>
        <c:majorGridlines/>
        <c:numFmt formatCode="General" sourceLinked="1"/>
        <c:tickLblPos val="nextTo"/>
        <c:crossAx val="25479360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>
        <c:manualLayout>
          <c:xMode val="edge"/>
          <c:yMode val="edge"/>
          <c:x val="0.89834817112084886"/>
          <c:y val="0.15774278215232942"/>
          <c:w val="9.1486645991236223E-2"/>
          <c:h val="0.75594238220222476"/>
        </c:manualLayout>
      </c:layout>
    </c:legend>
    <c:plotVisOnly val="1"/>
    <c:dispBlanksAs val="gap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万事泰铝线自检自控图表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9.4661448792068489E-2"/>
          <c:y val="9.4230924770127164E-2"/>
          <c:w val="0.83765859211076465"/>
          <c:h val="0.6205081771502996"/>
        </c:manualLayout>
      </c:layout>
      <c:lineChart>
        <c:grouping val="standard"/>
        <c:ser>
          <c:idx val="0"/>
          <c:order val="0"/>
          <c:tx>
            <c:strRef>
              <c:f>各生产部自检自控实施情况!$C$37</c:f>
              <c:strCache>
                <c:ptCount val="1"/>
                <c:pt idx="0">
                  <c:v>压延清洗自检不良率占比</c:v>
                </c:pt>
              </c:strCache>
            </c:strRef>
          </c:tx>
          <c:cat>
            <c:strRef>
              <c:f>各生产部自检自控实施情况!$D$32:$O$32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各生产部自检自控实施情况!$D$37:$O$37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各生产部自检自控实施情况!$C$38</c:f>
              <c:strCache>
                <c:ptCount val="1"/>
                <c:pt idx="0">
                  <c:v>压延清洗目标</c:v>
                </c:pt>
              </c:strCache>
            </c:strRef>
          </c:tx>
          <c:cat>
            <c:strRef>
              <c:f>各生产部自检自控实施情况!$D$32:$O$32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各生产部自检自控实施情况!$D$38:$O$38</c:f>
              <c:numCache>
                <c:formatCode>0.00%</c:formatCode>
                <c:ptCount val="12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</c:numCache>
            </c:numRef>
          </c:val>
        </c:ser>
        <c:ser>
          <c:idx val="2"/>
          <c:order val="2"/>
          <c:tx>
            <c:strRef>
              <c:f>各生产部自检自控实施情况!$C$43</c:f>
              <c:strCache>
                <c:ptCount val="1"/>
                <c:pt idx="0">
                  <c:v>铝装配自检不良率占比</c:v>
                </c:pt>
              </c:strCache>
            </c:strRef>
          </c:tx>
          <c:cat>
            <c:strRef>
              <c:f>各生产部自检自控实施情况!$D$32:$O$32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各生产部自检自控实施情况!$D$43:$O$43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各生产部自检自控实施情况!$C$44</c:f>
              <c:strCache>
                <c:ptCount val="1"/>
                <c:pt idx="0">
                  <c:v>铝装配目标</c:v>
                </c:pt>
              </c:strCache>
            </c:strRef>
          </c:tx>
          <c:cat>
            <c:strRef>
              <c:f>各生产部自检自控实施情况!$D$32:$O$32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各生产部自检自控实施情况!$D$44:$O$44</c:f>
              <c:numCache>
                <c:formatCode>0.00%</c:formatCode>
                <c:ptCount val="12"/>
                <c:pt idx="0">
                  <c:v>0.65</c:v>
                </c:pt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</c:numCache>
            </c:numRef>
          </c:val>
        </c:ser>
        <c:marker val="1"/>
        <c:axId val="254861312"/>
        <c:axId val="254862848"/>
      </c:lineChart>
      <c:catAx>
        <c:axId val="254861312"/>
        <c:scaling>
          <c:orientation val="minMax"/>
        </c:scaling>
        <c:axPos val="b"/>
        <c:numFmt formatCode="General" sourceLinked="1"/>
        <c:tickLblPos val="nextTo"/>
        <c:crossAx val="254862848"/>
        <c:crosses val="autoZero"/>
        <c:auto val="1"/>
        <c:lblAlgn val="ctr"/>
        <c:lblOffset val="100"/>
      </c:catAx>
      <c:valAx>
        <c:axId val="25486284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25486131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2.9723004754932367E-2"/>
          <c:y val="0.85705875819421662"/>
          <c:w val="0.93288839743320062"/>
          <c:h val="0.1420981924905529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6.6813065033537483E-2"/>
          <c:w val="0.8385956632344963"/>
          <c:h val="0.72034226568453164"/>
        </c:manualLayout>
      </c:layout>
      <c:lineChart>
        <c:grouping val="standard"/>
        <c:ser>
          <c:idx val="0"/>
          <c:order val="0"/>
          <c:tx>
            <c:strRef>
              <c:f>各生产部零不良实施情况!$B$8</c:f>
              <c:strCache>
                <c:ptCount val="1"/>
                <c:pt idx="0">
                  <c:v>复底不良率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各生产部零不良实施情况!$C$8:$O$8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1"/>
          <c:tx>
            <c:strRef>
              <c:f>各生产部零不良实施情况!$B$9</c:f>
              <c:strCache>
                <c:ptCount val="1"/>
                <c:pt idx="0">
                  <c:v>复底目标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各生产部零不良实施情况!$C$9:$O$9</c:f>
              <c:numCache>
                <c:formatCode>0.00%</c:formatCode>
                <c:ptCount val="13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2.5000000000000001E-2</c:v>
                </c:pt>
              </c:numCache>
            </c:numRef>
          </c:val>
        </c:ser>
        <c:ser>
          <c:idx val="1"/>
          <c:order val="2"/>
          <c:tx>
            <c:strRef>
              <c:f>各生产部零不良实施情况!$B$12</c:f>
              <c:strCache>
                <c:ptCount val="1"/>
                <c:pt idx="0">
                  <c:v>抛光大件不良率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各生产部零不良实施情况!$C$12:$O$12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各生产部零不良实施情况!$B$13</c:f>
              <c:strCache>
                <c:ptCount val="1"/>
                <c:pt idx="0">
                  <c:v>抛光大件目标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各生产部零不良实施情况!$C$13:$O$13</c:f>
              <c:numCache>
                <c:formatCode>0.00%</c:formatCode>
                <c:ptCount val="13"/>
                <c:pt idx="0">
                  <c:v>1.4999999999999999E-2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1.4999999999999999E-2</c:v>
                </c:pt>
              </c:numCache>
            </c:numRef>
          </c:val>
        </c:ser>
        <c:ser>
          <c:idx val="4"/>
          <c:order val="4"/>
          <c:tx>
            <c:strRef>
              <c:f>各生产部零不良实施情况!$B$16</c:f>
              <c:strCache>
                <c:ptCount val="1"/>
                <c:pt idx="0">
                  <c:v>装配不良率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各生产部零不良实施情况!$C$16:$O$16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5"/>
          <c:order val="5"/>
          <c:tx>
            <c:strRef>
              <c:f>各生产部零不良实施情况!$B$17</c:f>
              <c:strCache>
                <c:ptCount val="1"/>
                <c:pt idx="0">
                  <c:v>装配目标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各生产部零不良实施情况!$C$5:$O$5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各生产部零不良实施情况!$C$17:$O$17</c:f>
              <c:numCache>
                <c:formatCode>0.00%</c:formatCode>
                <c:ptCount val="13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</c:numCache>
            </c:numRef>
          </c:val>
        </c:ser>
        <c:marker val="1"/>
        <c:axId val="254954880"/>
        <c:axId val="254968960"/>
      </c:lineChart>
      <c:catAx>
        <c:axId val="254954880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4968960"/>
        <c:crosses val="autoZero"/>
        <c:auto val="1"/>
        <c:lblAlgn val="ctr"/>
        <c:lblOffset val="100"/>
      </c:catAx>
      <c:valAx>
        <c:axId val="254968960"/>
        <c:scaling>
          <c:orientation val="minMax"/>
        </c:scaling>
        <c:axPos val="l"/>
        <c:majorGridlines/>
        <c:numFmt formatCode="0.00%" sourceLinked="1"/>
        <c:tickLblPos val="nextTo"/>
        <c:crossAx val="25495488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90033375584149256"/>
          <c:y val="8.3114046228095248E-2"/>
          <c:w val="9.9666203224582764E-2"/>
          <c:h val="0.81119611450440265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5.3585801774778057E-2"/>
          <c:w val="0.82203781740325665"/>
          <c:h val="0.75054474455081865"/>
        </c:manualLayout>
      </c:layout>
      <c:lineChart>
        <c:grouping val="standard"/>
        <c:ser>
          <c:idx val="0"/>
          <c:order val="0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tx>
            <c:strRef>
              <c:f>各生产部零不良实施情况!#REF!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multiLvlStrRef>
              <c:f>各生产部零不良实施情况!#REF!</c:f>
            </c:multiLvlStrRef>
          </c:cat>
          <c:val>
            <c:numRef>
              <c:f>各生产部零不良实施情况!#REF!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55086976"/>
        <c:axId val="255088512"/>
      </c:lineChart>
      <c:catAx>
        <c:axId val="255086976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5088512"/>
        <c:crosses val="autoZero"/>
        <c:auto val="1"/>
        <c:lblAlgn val="ctr"/>
        <c:lblOffset val="100"/>
      </c:catAx>
      <c:valAx>
        <c:axId val="255088512"/>
        <c:scaling>
          <c:orientation val="minMax"/>
        </c:scaling>
        <c:axPos val="l"/>
        <c:majorGridlines/>
        <c:numFmt formatCode="General" sourceLinked="1"/>
        <c:tickLblPos val="nextTo"/>
        <c:crossAx val="255086976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7371407333362572"/>
          <c:y val="4.3547252666781945E-3"/>
          <c:w val="0.12260111386394312"/>
          <c:h val="0.9882699301141574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5.3585801774778057E-2"/>
          <c:w val="0.84317774062490003"/>
          <c:h val="0.73564741907262265"/>
        </c:manualLayout>
      </c:layout>
      <c:lineChart>
        <c:grouping val="standard"/>
        <c:ser>
          <c:idx val="0"/>
          <c:order val="0"/>
          <c:tx>
            <c:strRef>
              <c:f>各生产部零不良实施情况!$B$126</c:f>
              <c:strCache>
                <c:ptCount val="1"/>
                <c:pt idx="0">
                  <c:v>玻璃半成品不良率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各生产部零不良实施情况!$C$123:$O$123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各生产部零不良实施情况!$C$126:$O$126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各生产部零不良实施情况!$B$127</c:f>
              <c:strCache>
                <c:ptCount val="1"/>
                <c:pt idx="0">
                  <c:v>玻璃半成品目标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各生产部零不良实施情况!$C$123:$O$123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各生产部零不良实施情况!$C$127:$O$127</c:f>
              <c:numCache>
                <c:formatCode>0.00%</c:formatCode>
                <c:ptCount val="13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</c:numCache>
            </c:numRef>
          </c:val>
        </c:ser>
        <c:ser>
          <c:idx val="2"/>
          <c:order val="2"/>
          <c:tx>
            <c:strRef>
              <c:f>各生产部零不良实施情况!$B$130</c:f>
              <c:strCache>
                <c:ptCount val="1"/>
                <c:pt idx="0">
                  <c:v>炉班不良率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各生产部零不良实施情况!$C$123:$O$123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各生产部零不良实施情况!$C$130:$O$130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各生产部零不良实施情况!$B$131</c:f>
              <c:strCache>
                <c:ptCount val="1"/>
                <c:pt idx="0">
                  <c:v>炉班目标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各生产部零不良实施情况!$C$123:$O$123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各生产部零不良实施情况!$C$131:$O$131</c:f>
              <c:numCache>
                <c:formatCode>0.00%</c:formatCode>
                <c:ptCount val="13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</c:numCache>
            </c:numRef>
          </c:val>
        </c:ser>
        <c:marker val="1"/>
        <c:axId val="255126912"/>
        <c:axId val="255202432"/>
      </c:lineChart>
      <c:catAx>
        <c:axId val="255126912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5202432"/>
        <c:crosses val="autoZero"/>
        <c:auto val="1"/>
        <c:lblAlgn val="ctr"/>
        <c:lblOffset val="100"/>
      </c:catAx>
      <c:valAx>
        <c:axId val="255202432"/>
        <c:scaling>
          <c:orientation val="minMax"/>
        </c:scaling>
        <c:axPos val="l"/>
        <c:majorGridlines/>
        <c:numFmt formatCode="0.00%" sourceLinked="1"/>
        <c:tickLblPos val="nextTo"/>
        <c:crossAx val="25512691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90599987196722354"/>
          <c:y val="0.14024412611074241"/>
          <c:w val="9.4000154476090225E-2"/>
          <c:h val="0.82194099231581785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6.6813065033537483E-2"/>
          <c:w val="0.84967254521267033"/>
          <c:h val="0.73647106611673563"/>
        </c:manualLayout>
      </c:layout>
      <c:lineChart>
        <c:grouping val="standard"/>
        <c:ser>
          <c:idx val="0"/>
          <c:order val="0"/>
          <c:tx>
            <c:strRef>
              <c:f>各生产部零不良实施情况!$B$52</c:f>
              <c:strCache>
                <c:ptCount val="1"/>
                <c:pt idx="0">
                  <c:v>钎焊不良率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各生产部零不良实施情况!$C$49:$O$49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各生产部零不良实施情况!$C$52:$O$52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各生产部零不良实施情况!$B$53</c:f>
              <c:strCache>
                <c:ptCount val="1"/>
                <c:pt idx="0">
                  <c:v>钎焊目标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各生产部零不良实施情况!$C$49:$O$49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各生产部零不良实施情况!$C$53:$O$53</c:f>
              <c:numCache>
                <c:formatCode>0.00%</c:formatCode>
                <c:ptCount val="13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</c:numCache>
            </c:numRef>
          </c:val>
        </c:ser>
        <c:ser>
          <c:idx val="2"/>
          <c:order val="2"/>
          <c:tx>
            <c:strRef>
              <c:f>各生产部零不良实施情况!$B$56</c:f>
              <c:strCache>
                <c:ptCount val="1"/>
                <c:pt idx="0">
                  <c:v>抛光大件不良率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各生产部零不良实施情况!$C$49:$O$49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各生产部零不良实施情况!$C$56:$O$56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各生产部零不良实施情况!$B$64</c:f>
              <c:strCache>
                <c:ptCount val="1"/>
                <c:pt idx="0">
                  <c:v>装配不良率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各生产部零不良实施情况!$C$49:$O$49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各生产部零不良实施情况!$C$64:$O$64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4"/>
          <c:order val="4"/>
          <c:tx>
            <c:strRef>
              <c:f>各生产部零不良实施情况!$B$65</c:f>
              <c:strCache>
                <c:ptCount val="1"/>
                <c:pt idx="0">
                  <c:v>装配目标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各生产部零不良实施情况!$C$49:$O$49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各生产部零不良实施情况!$C$65:$O$65</c:f>
              <c:numCache>
                <c:formatCode>0.00%</c:formatCode>
                <c:ptCount val="13"/>
                <c:pt idx="0">
                  <c:v>3.5000000000000003E-2</c:v>
                </c:pt>
                <c:pt idx="1">
                  <c:v>3.5000000000000003E-2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3.5000000000000003E-2</c:v>
                </c:pt>
                <c:pt idx="10">
                  <c:v>3.5000000000000003E-2</c:v>
                </c:pt>
                <c:pt idx="11">
                  <c:v>3.5000000000000003E-2</c:v>
                </c:pt>
                <c:pt idx="12">
                  <c:v>3.5000000000000003E-2</c:v>
                </c:pt>
              </c:numCache>
            </c:numRef>
          </c:val>
        </c:ser>
        <c:ser>
          <c:idx val="5"/>
          <c:order val="5"/>
          <c:tx>
            <c:strRef>
              <c:f>各生产部零不良实施情况!$B$60</c:f>
              <c:strCache>
                <c:ptCount val="1"/>
                <c:pt idx="0">
                  <c:v>抛光配件不良率</c:v>
                </c:pt>
              </c:strCache>
            </c:strRef>
          </c:tx>
          <c:marker>
            <c:symbol val="none"/>
          </c:marker>
          <c:val>
            <c:numRef>
              <c:f>各生产部零不良实施情况!$C$60:$O$60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6"/>
          <c:order val="6"/>
          <c:tx>
            <c:strRef>
              <c:f>各生产部零不良实施情况!$B$61</c:f>
              <c:strCache>
                <c:ptCount val="1"/>
                <c:pt idx="0">
                  <c:v>抛光配件目标</c:v>
                </c:pt>
              </c:strCache>
            </c:strRef>
          </c:tx>
          <c:marker>
            <c:symbol val="none"/>
          </c:marker>
          <c:val>
            <c:numRef>
              <c:f>各生产部零不良实施情况!$C$61:$O$61</c:f>
              <c:numCache>
                <c:formatCode>0.00%</c:formatCode>
                <c:ptCount val="13"/>
                <c:pt idx="0">
                  <c:v>1.4999999999999999E-2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1.4999999999999999E-2</c:v>
                </c:pt>
              </c:numCache>
            </c:numRef>
          </c:val>
        </c:ser>
        <c:marker val="1"/>
        <c:axId val="255272064"/>
        <c:axId val="255273600"/>
      </c:lineChart>
      <c:catAx>
        <c:axId val="255272064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5273600"/>
        <c:crosses val="autoZero"/>
        <c:auto val="1"/>
        <c:lblAlgn val="ctr"/>
        <c:lblOffset val="100"/>
      </c:catAx>
      <c:valAx>
        <c:axId val="255273600"/>
        <c:scaling>
          <c:orientation val="minMax"/>
        </c:scaling>
        <c:axPos val="l"/>
        <c:majorGridlines/>
        <c:numFmt formatCode="0.00%" sourceLinked="1"/>
        <c:tickLblPos val="nextTo"/>
        <c:crossAx val="25527206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90033375584149256"/>
          <c:y val="1.8597917195834389E-2"/>
          <c:w val="9.9666273916899556E-2"/>
          <c:h val="0.9814020828041633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5.3585801774778057E-2"/>
          <c:w val="0.84317774062490003"/>
          <c:h val="0.73564741907262265"/>
        </c:manualLayout>
      </c:layout>
      <c:lineChart>
        <c:grouping val="standard"/>
        <c:ser>
          <c:idx val="0"/>
          <c:order val="0"/>
          <c:tx>
            <c:strRef>
              <c:f>各生产部零不良实施情况!$B$80</c:f>
              <c:strCache>
                <c:ptCount val="1"/>
                <c:pt idx="0">
                  <c:v>拉伸成型不良率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各生产部零不良实施情况!$C$80:$O$80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各生产部零不良实施情况!$B$81</c:f>
              <c:strCache>
                <c:ptCount val="1"/>
                <c:pt idx="0">
                  <c:v>拉伸成型目标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各生产部零不良实施情况!$C$81:$O$81</c:f>
              <c:numCache>
                <c:formatCode>0.00%</c:formatCode>
                <c:ptCount val="13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</c:numCache>
            </c:numRef>
          </c:val>
        </c:ser>
        <c:ser>
          <c:idx val="2"/>
          <c:order val="2"/>
          <c:tx>
            <c:strRef>
              <c:f>各生产部零不良实施情况!$B$84</c:f>
              <c:strCache>
                <c:ptCount val="1"/>
                <c:pt idx="0">
                  <c:v>喷内涂不良率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各生产部零不良实施情况!$C$84:$O$84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各生产部零不良实施情况!$B$85</c:f>
              <c:strCache>
                <c:ptCount val="1"/>
                <c:pt idx="0">
                  <c:v>喷内涂目标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各生产部零不良实施情况!$C$85:$O$85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ser>
          <c:idx val="4"/>
          <c:order val="4"/>
          <c:tx>
            <c:strRef>
              <c:f>各生产部零不良实施情况!$B$88</c:f>
              <c:strCache>
                <c:ptCount val="1"/>
                <c:pt idx="0">
                  <c:v>喷外涂不良率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各生产部零不良实施情况!$C$88:$O$88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5"/>
          <c:order val="5"/>
          <c:tx>
            <c:strRef>
              <c:f>各生产部零不良实施情况!$B$89</c:f>
              <c:strCache>
                <c:ptCount val="1"/>
                <c:pt idx="0">
                  <c:v>喷外涂目标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各生产部零不良实施情况!$C$89:$O$89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ser>
          <c:idx val="6"/>
          <c:order val="6"/>
          <c:tx>
            <c:strRef>
              <c:f>各生产部零不良实施情况!$B$92</c:f>
              <c:strCache>
                <c:ptCount val="1"/>
                <c:pt idx="0">
                  <c:v>砂底不良率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各生产部零不良实施情况!$C$92:$O$92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7"/>
          <c:order val="7"/>
          <c:tx>
            <c:strRef>
              <c:f>各生产部零不良实施情况!$B$93</c:f>
              <c:strCache>
                <c:ptCount val="1"/>
                <c:pt idx="0">
                  <c:v>砂底目标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各生产部零不良实施情况!$C$93:$O$93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ser>
          <c:idx val="8"/>
          <c:order val="8"/>
          <c:tx>
            <c:strRef>
              <c:f>各生产部零不良实施情况!$B$104</c:f>
              <c:strCache>
                <c:ptCount val="1"/>
                <c:pt idx="0">
                  <c:v>装配不良率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各生产部零不良实施情况!$C$104:$O$104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9"/>
          <c:order val="9"/>
          <c:tx>
            <c:strRef>
              <c:f>各生产部零不良实施情况!$B$105</c:f>
              <c:strCache>
                <c:ptCount val="1"/>
                <c:pt idx="0">
                  <c:v>装配目标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各生产部零不良实施情况!$C$77:$O$77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各生产部零不良实施情况!$C$105:$O$105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ser>
          <c:idx val="10"/>
          <c:order val="10"/>
          <c:tx>
            <c:strRef>
              <c:f>各生产部零不良实施情况!$B$96</c:f>
              <c:strCache>
                <c:ptCount val="1"/>
                <c:pt idx="0">
                  <c:v>熔覆不良率</c:v>
                </c:pt>
              </c:strCache>
            </c:strRef>
          </c:tx>
          <c:marker>
            <c:symbol val="none"/>
          </c:marker>
          <c:val>
            <c:numRef>
              <c:f>各生产部零不良实施情况!$C$96:$O$96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1"/>
          <c:order val="11"/>
          <c:tx>
            <c:strRef>
              <c:f>各生产部零不良实施情况!$B$100</c:f>
              <c:strCache>
                <c:ptCount val="1"/>
                <c:pt idx="0">
                  <c:v>抛丸不良率</c:v>
                </c:pt>
              </c:strCache>
            </c:strRef>
          </c:tx>
          <c:marker>
            <c:symbol val="none"/>
          </c:marker>
          <c:val>
            <c:numRef>
              <c:f>各生产部零不良实施情况!$C$100:$O$100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2"/>
          <c:order val="12"/>
          <c:tx>
            <c:strRef>
              <c:f>各生产部零不良实施情况!$B$101</c:f>
              <c:strCache>
                <c:ptCount val="1"/>
                <c:pt idx="0">
                  <c:v>抛丸目标</c:v>
                </c:pt>
              </c:strCache>
            </c:strRef>
          </c:tx>
          <c:marker>
            <c:symbol val="none"/>
          </c:marker>
          <c:val>
            <c:numRef>
              <c:f>各生产部零不良实施情况!$C$101:$O$101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ser>
          <c:idx val="13"/>
          <c:order val="13"/>
          <c:tx>
            <c:strRef>
              <c:f>各生产部零不良实施情况!$B$97</c:f>
              <c:strCache>
                <c:ptCount val="1"/>
                <c:pt idx="0">
                  <c:v>熔覆目标</c:v>
                </c:pt>
              </c:strCache>
            </c:strRef>
          </c:tx>
          <c:marker>
            <c:symbol val="none"/>
          </c:marker>
          <c:val>
            <c:numRef>
              <c:f>各生产部零不良实施情况!$C$97:$O$97</c:f>
              <c:numCache>
                <c:formatCode>0.00%</c:formatCode>
                <c:ptCount val="1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</c:numCache>
            </c:numRef>
          </c:val>
        </c:ser>
        <c:marker val="1"/>
        <c:axId val="255365504"/>
        <c:axId val="255367040"/>
      </c:lineChart>
      <c:catAx>
        <c:axId val="255365504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5367040"/>
        <c:crosses val="autoZero"/>
        <c:auto val="1"/>
        <c:lblAlgn val="ctr"/>
        <c:lblOffset val="100"/>
      </c:catAx>
      <c:valAx>
        <c:axId val="255367040"/>
        <c:scaling>
          <c:orientation val="minMax"/>
        </c:scaling>
        <c:axPos val="l"/>
        <c:majorGridlines/>
        <c:numFmt formatCode="0.00%" sourceLinked="1"/>
        <c:tickLblPos val="nextTo"/>
        <c:crossAx val="25536550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9047563002813005"/>
          <c:y val="5.3105752317951956E-3"/>
          <c:w val="9.5243690632317982E-2"/>
          <c:h val="0.893986096444415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5.6911066767338987E-2"/>
          <c:y val="5.3585801774778057E-2"/>
          <c:w val="0.82203781740325665"/>
          <c:h val="0.75054474455081865"/>
        </c:manualLayout>
      </c:layout>
      <c:lineChart>
        <c:grouping val="standard"/>
        <c:ser>
          <c:idx val="0"/>
          <c:order val="0"/>
          <c:tx>
            <c:strRef>
              <c:f>各生产部零不良实施情况!$B$30</c:f>
              <c:strCache>
                <c:ptCount val="1"/>
                <c:pt idx="0">
                  <c:v>压延不良率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各生产部零不良实施情况!$C$30:$O$30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各生产部零不良实施情况!$B$31</c:f>
              <c:strCache>
                <c:ptCount val="1"/>
                <c:pt idx="0">
                  <c:v>压延目标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各生产部零不良实施情况!$C$31:$O$31</c:f>
              <c:numCache>
                <c:formatCode>0.00%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</c:ser>
        <c:ser>
          <c:idx val="2"/>
          <c:order val="2"/>
          <c:tx>
            <c:strRef>
              <c:f>各生产部零不良实施情况!$B$34</c:f>
              <c:strCache>
                <c:ptCount val="1"/>
                <c:pt idx="0">
                  <c:v>表面处理不良率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各生产部零不良实施情况!$C$34:$O$34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各生产部零不良实施情况!$B$35</c:f>
              <c:strCache>
                <c:ptCount val="1"/>
                <c:pt idx="0">
                  <c:v>表面处理目标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各生产部零不良实施情况!$C$35:$O$35</c:f>
              <c:numCache>
                <c:formatCode>0.00%</c:formatCode>
                <c:ptCount val="13"/>
                <c:pt idx="0">
                  <c:v>2.3E-2</c:v>
                </c:pt>
                <c:pt idx="1">
                  <c:v>2.3E-2</c:v>
                </c:pt>
                <c:pt idx="2">
                  <c:v>2.3E-2</c:v>
                </c:pt>
                <c:pt idx="3">
                  <c:v>2.3E-2</c:v>
                </c:pt>
                <c:pt idx="4">
                  <c:v>2.3E-2</c:v>
                </c:pt>
                <c:pt idx="5">
                  <c:v>2.3E-2</c:v>
                </c:pt>
                <c:pt idx="6">
                  <c:v>2.3E-2</c:v>
                </c:pt>
                <c:pt idx="7">
                  <c:v>2.3E-2</c:v>
                </c:pt>
                <c:pt idx="8">
                  <c:v>2.3E-2</c:v>
                </c:pt>
                <c:pt idx="9">
                  <c:v>2.3E-2</c:v>
                </c:pt>
                <c:pt idx="10">
                  <c:v>2.3E-2</c:v>
                </c:pt>
                <c:pt idx="11">
                  <c:v>2.3E-2</c:v>
                </c:pt>
                <c:pt idx="12">
                  <c:v>2.3E-2</c:v>
                </c:pt>
              </c:numCache>
            </c:numRef>
          </c:val>
        </c:ser>
        <c:ser>
          <c:idx val="4"/>
          <c:order val="4"/>
          <c:tx>
            <c:strRef>
              <c:f>各生产部零不良实施情况!$B$39</c:f>
              <c:strCache>
                <c:ptCount val="1"/>
                <c:pt idx="0">
                  <c:v>铝装配目标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各生产部零不良实施情况!$C$39:$O$39</c:f>
              <c:numCache>
                <c:formatCode>0.00%</c:formatCode>
                <c:ptCount val="13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2.5000000000000001E-2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2.5000000000000001E-2</c:v>
                </c:pt>
              </c:numCache>
            </c:numRef>
          </c:val>
        </c:ser>
        <c:ser>
          <c:idx val="5"/>
          <c:order val="5"/>
          <c:tx>
            <c:strRef>
              <c:f>各生产部零不良实施情况!$B$38</c:f>
              <c:strCache>
                <c:ptCount val="1"/>
                <c:pt idx="0">
                  <c:v>铝装配不良率</c:v>
                </c:pt>
              </c:strCache>
            </c:strRef>
          </c:tx>
          <c:marker>
            <c:symbol val="none"/>
          </c:marker>
          <c:cat>
            <c:strRef>
              <c:f>各生产部零不良实施情况!$C$27:$O$27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各生产部零不良实施情况!$C$38:$O$38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marker val="1"/>
        <c:axId val="255411712"/>
        <c:axId val="255413248"/>
      </c:lineChart>
      <c:catAx>
        <c:axId val="255411712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900"/>
            </a:pPr>
            <a:endParaRPr lang="zh-CN"/>
          </a:p>
        </c:txPr>
        <c:crossAx val="255413248"/>
        <c:crosses val="autoZero"/>
        <c:auto val="1"/>
        <c:lblAlgn val="ctr"/>
        <c:lblOffset val="100"/>
      </c:catAx>
      <c:valAx>
        <c:axId val="255413248"/>
        <c:scaling>
          <c:orientation val="minMax"/>
        </c:scaling>
        <c:axPos val="l"/>
        <c:majorGridlines/>
        <c:numFmt formatCode="0.00%" sourceLinked="1"/>
        <c:tickLblPos val="nextTo"/>
        <c:crossAx val="25541171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7371407333362594"/>
          <c:y val="4.3547252666781945E-3"/>
          <c:w val="0.12260111386394312"/>
          <c:h val="0.9882699301141574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5158676163749332E-2"/>
          <c:y val="5.6905246733273476E-2"/>
          <c:w val="0.77927330346405665"/>
          <c:h val="0.7625937649897998"/>
        </c:manualLayout>
      </c:layout>
      <c:lineChart>
        <c:grouping val="standard"/>
        <c:ser>
          <c:idx val="0"/>
          <c:order val="0"/>
          <c:tx>
            <c:strRef>
              <c:f>各生产部废品率质量情况!$B$11</c:f>
              <c:strCache>
                <c:ptCount val="1"/>
                <c:pt idx="0">
                  <c:v>冲压车间目标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各生产部废品率质量情况!$C$11:$N$11</c:f>
              <c:numCache>
                <c:formatCode>0.000%</c:formatCode>
                <c:ptCount val="12"/>
                <c:pt idx="0">
                  <c:v>2.9999999999999997E-4</c:v>
                </c:pt>
                <c:pt idx="1">
                  <c:v>2.9999999999999997E-4</c:v>
                </c:pt>
                <c:pt idx="2">
                  <c:v>2.9999999999999997E-4</c:v>
                </c:pt>
                <c:pt idx="3">
                  <c:v>2.9999999999999997E-4</c:v>
                </c:pt>
                <c:pt idx="4">
                  <c:v>2.9999999999999997E-4</c:v>
                </c:pt>
                <c:pt idx="5">
                  <c:v>2.9999999999999997E-4</c:v>
                </c:pt>
                <c:pt idx="6">
                  <c:v>2.9999999999999997E-4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2.9999999999999997E-4</c:v>
                </c:pt>
                <c:pt idx="10">
                  <c:v>2.9999999999999997E-4</c:v>
                </c:pt>
                <c:pt idx="11">
                  <c:v>2.9999999999999997E-4</c:v>
                </c:pt>
              </c:numCache>
            </c:numRef>
          </c:val>
        </c:ser>
        <c:ser>
          <c:idx val="1"/>
          <c:order val="1"/>
          <c:tx>
            <c:strRef>
              <c:f>各生产部废品率质量情况!$B$10</c:f>
              <c:strCache>
                <c:ptCount val="1"/>
                <c:pt idx="0">
                  <c:v>冲压车间废品率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各生产部废品率质量情况!$C$10:$N$10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各生产部废品率质量情况!$B$15</c:f>
              <c:strCache>
                <c:ptCount val="1"/>
                <c:pt idx="0">
                  <c:v>复底车间目标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各生产部废品率质量情况!$C$15:$N$15</c:f>
              <c:numCache>
                <c:formatCode>0.000%</c:formatCode>
                <c:ptCount val="12"/>
                <c:pt idx="0">
                  <c:v>2.9999999999999997E-4</c:v>
                </c:pt>
                <c:pt idx="1">
                  <c:v>2.9999999999999997E-4</c:v>
                </c:pt>
                <c:pt idx="2">
                  <c:v>2.9999999999999997E-4</c:v>
                </c:pt>
                <c:pt idx="3">
                  <c:v>2.9999999999999997E-4</c:v>
                </c:pt>
                <c:pt idx="4">
                  <c:v>2.9999999999999997E-4</c:v>
                </c:pt>
                <c:pt idx="5">
                  <c:v>2.9999999999999997E-4</c:v>
                </c:pt>
                <c:pt idx="6">
                  <c:v>2.9999999999999997E-4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2.9999999999999997E-4</c:v>
                </c:pt>
                <c:pt idx="10">
                  <c:v>2.9999999999999997E-4</c:v>
                </c:pt>
                <c:pt idx="11">
                  <c:v>2.9999999999999997E-4</c:v>
                </c:pt>
              </c:numCache>
            </c:numRef>
          </c:val>
        </c:ser>
        <c:ser>
          <c:idx val="3"/>
          <c:order val="3"/>
          <c:tx>
            <c:strRef>
              <c:f>各生产部废品率质量情况!$B$14</c:f>
              <c:strCache>
                <c:ptCount val="1"/>
                <c:pt idx="0">
                  <c:v>复底车间废品率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各生产部废品率质量情况!$C$14:$N$14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各生产部废品率质量情况!$B$19</c:f>
              <c:strCache>
                <c:ptCount val="1"/>
                <c:pt idx="0">
                  <c:v>抛光大件（本厂）目标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各生产部废品率质量情况!$C$19:$N$19</c:f>
              <c:numCache>
                <c:formatCode>0.000%</c:formatCode>
                <c:ptCount val="12"/>
                <c:pt idx="0">
                  <c:v>5.0000000000000002E-5</c:v>
                </c:pt>
                <c:pt idx="1">
                  <c:v>5.0000000000000002E-5</c:v>
                </c:pt>
                <c:pt idx="2">
                  <c:v>5.0000000000000002E-5</c:v>
                </c:pt>
                <c:pt idx="3">
                  <c:v>5.0000000000000002E-5</c:v>
                </c:pt>
                <c:pt idx="4">
                  <c:v>5.0000000000000002E-5</c:v>
                </c:pt>
                <c:pt idx="5">
                  <c:v>5.0000000000000002E-5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5.0000000000000002E-5</c:v>
                </c:pt>
              </c:numCache>
            </c:numRef>
          </c:val>
        </c:ser>
        <c:ser>
          <c:idx val="5"/>
          <c:order val="5"/>
          <c:tx>
            <c:strRef>
              <c:f>各生产部废品率质量情况!$B$18</c:f>
              <c:strCache>
                <c:ptCount val="1"/>
                <c:pt idx="0">
                  <c:v>抛光大件（本厂）废品率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各生产部废品率质量情况!$C$18:$N$18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8"/>
          <c:order val="6"/>
          <c:tx>
            <c:strRef>
              <c:f>各生产部废品率质量情况!$B$27</c:f>
              <c:strCache>
                <c:ptCount val="1"/>
                <c:pt idx="0">
                  <c:v>砂光车间目标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各生产部废品率质量情况!$C$27:$N$27</c:f>
              <c:numCache>
                <c:formatCode>0.000%</c:formatCode>
                <c:ptCount val="12"/>
                <c:pt idx="0">
                  <c:v>5.0000000000000002E-5</c:v>
                </c:pt>
                <c:pt idx="1">
                  <c:v>5.0000000000000002E-5</c:v>
                </c:pt>
                <c:pt idx="2">
                  <c:v>5.0000000000000002E-5</c:v>
                </c:pt>
                <c:pt idx="3">
                  <c:v>5.0000000000000002E-5</c:v>
                </c:pt>
                <c:pt idx="4">
                  <c:v>5.0000000000000002E-5</c:v>
                </c:pt>
                <c:pt idx="5">
                  <c:v>5.0000000000000002E-5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5.0000000000000002E-5</c:v>
                </c:pt>
              </c:numCache>
            </c:numRef>
          </c:val>
        </c:ser>
        <c:ser>
          <c:idx val="9"/>
          <c:order val="7"/>
          <c:tx>
            <c:strRef>
              <c:f>各生产部废品率质量情况!$B$26</c:f>
              <c:strCache>
                <c:ptCount val="1"/>
                <c:pt idx="0">
                  <c:v>砂光车间废品率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各生产部废品率质量情况!$C$26:$N$26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0"/>
          <c:order val="8"/>
          <c:tx>
            <c:strRef>
              <c:f>各生产部废品率质量情况!$B$31</c:f>
              <c:strCache>
                <c:ptCount val="1"/>
                <c:pt idx="0">
                  <c:v>装配车间目标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各生产部废品率质量情况!$C$31:$N$31</c:f>
              <c:numCache>
                <c:formatCode>0.000%</c:formatCode>
                <c:ptCount val="12"/>
                <c:pt idx="0">
                  <c:v>5.0000000000000002E-5</c:v>
                </c:pt>
                <c:pt idx="1">
                  <c:v>5.0000000000000002E-5</c:v>
                </c:pt>
                <c:pt idx="2">
                  <c:v>5.0000000000000002E-5</c:v>
                </c:pt>
                <c:pt idx="3">
                  <c:v>5.0000000000000002E-5</c:v>
                </c:pt>
                <c:pt idx="4">
                  <c:v>5.0000000000000002E-5</c:v>
                </c:pt>
                <c:pt idx="5">
                  <c:v>5.0000000000000002E-5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5.0000000000000002E-5</c:v>
                </c:pt>
              </c:numCache>
            </c:numRef>
          </c:val>
        </c:ser>
        <c:ser>
          <c:idx val="11"/>
          <c:order val="9"/>
          <c:tx>
            <c:strRef>
              <c:f>各生产部废品率质量情况!$B$30</c:f>
              <c:strCache>
                <c:ptCount val="1"/>
                <c:pt idx="0">
                  <c:v>装配车间废品率</c:v>
                </c:pt>
              </c:strCache>
            </c:strRef>
          </c:tx>
          <c:cat>
            <c:strRef>
              <c:f>各生产部废品率质量情况!$C$7:$N$7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各生产部废品率质量情况!$C$30:$N$30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10"/>
          <c:tx>
            <c:strRef>
              <c:f>各生产部废品率质量情况!$B$22</c:f>
              <c:strCache>
                <c:ptCount val="1"/>
                <c:pt idx="0">
                  <c:v>抛光大件（委外）废品率</c:v>
                </c:pt>
              </c:strCache>
            </c:strRef>
          </c:tx>
          <c:val>
            <c:numRef>
              <c:f>各生产部废品率质量情况!$C$22:$O$22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7"/>
          <c:order val="11"/>
          <c:tx>
            <c:strRef>
              <c:f>各生产部废品率质量情况!$B$23</c:f>
              <c:strCache>
                <c:ptCount val="1"/>
                <c:pt idx="0">
                  <c:v>抛光大件（委外）目标</c:v>
                </c:pt>
              </c:strCache>
            </c:strRef>
          </c:tx>
          <c:val>
            <c:numRef>
              <c:f>各生产部废品率质量情况!$C$23:$O$23</c:f>
              <c:numCache>
                <c:formatCode>0.000%</c:formatCode>
                <c:ptCount val="13"/>
                <c:pt idx="0">
                  <c:v>5.0000000000000002E-5</c:v>
                </c:pt>
                <c:pt idx="1">
                  <c:v>5.0000000000000002E-5</c:v>
                </c:pt>
                <c:pt idx="2">
                  <c:v>5.0000000000000002E-5</c:v>
                </c:pt>
                <c:pt idx="3">
                  <c:v>5.0000000000000002E-5</c:v>
                </c:pt>
                <c:pt idx="4">
                  <c:v>5.0000000000000002E-5</c:v>
                </c:pt>
                <c:pt idx="5">
                  <c:v>5.0000000000000002E-5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5.0000000000000002E-5</c:v>
                </c:pt>
                <c:pt idx="12">
                  <c:v>5.0000000000000002E-5</c:v>
                </c:pt>
              </c:numCache>
            </c:numRef>
          </c:val>
        </c:ser>
        <c:marker val="1"/>
        <c:axId val="255572224"/>
        <c:axId val="255578112"/>
      </c:lineChart>
      <c:catAx>
        <c:axId val="255572224"/>
        <c:scaling>
          <c:orientation val="minMax"/>
        </c:scaling>
        <c:axPos val="b"/>
        <c:numFmt formatCode="General" sourceLinked="1"/>
        <c:tickLblPos val="nextTo"/>
        <c:crossAx val="255578112"/>
        <c:crosses val="autoZero"/>
        <c:auto val="1"/>
        <c:lblAlgn val="ctr"/>
        <c:lblOffset val="100"/>
      </c:catAx>
      <c:valAx>
        <c:axId val="255578112"/>
        <c:scaling>
          <c:orientation val="minMax"/>
        </c:scaling>
        <c:axPos val="l"/>
        <c:majorGridlines/>
        <c:numFmt formatCode="0.000%" sourceLinked="1"/>
        <c:tickLblPos val="nextTo"/>
        <c:crossAx val="2555722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5405670007687084"/>
          <c:y val="1.542564209880358E-2"/>
          <c:w val="0.14594332177768826"/>
          <c:h val="0.96036743597737551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5158676163749332E-2"/>
          <c:y val="5.6905246733273476E-2"/>
          <c:w val="0.77927330346405665"/>
          <c:h val="0.7625937649897998"/>
        </c:manualLayout>
      </c:layout>
      <c:lineChart>
        <c:grouping val="standard"/>
        <c:ser>
          <c:idx val="0"/>
          <c:order val="0"/>
          <c:tx>
            <c:strRef>
              <c:f>各生产部废品率质量情况!$B$77</c:f>
              <c:strCache>
                <c:ptCount val="1"/>
                <c:pt idx="0">
                  <c:v>冲压车间废品率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各生产部废品率质量情况!$C$77:$N$77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各生产部废品率质量情况!$B$78</c:f>
              <c:strCache>
                <c:ptCount val="1"/>
                <c:pt idx="0">
                  <c:v>冲压车间目标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各生产部废品率质量情况!$C$78:$N$78</c:f>
              <c:numCache>
                <c:formatCode>0.000%</c:formatCode>
                <c:ptCount val="12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4.0000000000000002E-4</c:v>
                </c:pt>
                <c:pt idx="6">
                  <c:v>4.0000000000000002E-4</c:v>
                </c:pt>
                <c:pt idx="7">
                  <c:v>4.0000000000000002E-4</c:v>
                </c:pt>
                <c:pt idx="8">
                  <c:v>4.0000000000000002E-4</c:v>
                </c:pt>
                <c:pt idx="9">
                  <c:v>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</c:numCache>
            </c:numRef>
          </c:val>
        </c:ser>
        <c:ser>
          <c:idx val="4"/>
          <c:order val="2"/>
          <c:tx>
            <c:strRef>
              <c:f>各生产部废品率质量情况!$B$85</c:f>
              <c:strCache>
                <c:ptCount val="1"/>
                <c:pt idx="0">
                  <c:v>抛光大件（本厂）废品率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各生产部废品率质量情况!$C$85:$N$85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3"/>
          <c:tx>
            <c:strRef>
              <c:f>各生产部废品率质量情况!$B$86</c:f>
              <c:strCache>
                <c:ptCount val="1"/>
                <c:pt idx="0">
                  <c:v>抛光大件（本厂）目标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各生产部废品率质量情况!$C$86:$N$86</c:f>
              <c:numCache>
                <c:formatCode>0.000%</c:formatCode>
                <c:ptCount val="12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2.0000000000000001E-4</c:v>
                </c:pt>
                <c:pt idx="11">
                  <c:v>2.0000000000000001E-4</c:v>
                </c:pt>
              </c:numCache>
            </c:numRef>
          </c:val>
        </c:ser>
        <c:ser>
          <c:idx val="6"/>
          <c:order val="4"/>
          <c:tx>
            <c:strRef>
              <c:f>各生产部废品率质量情况!$B$97</c:f>
              <c:strCache>
                <c:ptCount val="1"/>
                <c:pt idx="0">
                  <c:v>砂光装配废品率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各生产部废品率质量情况!$C$97:$N$97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5"/>
          <c:tx>
            <c:strRef>
              <c:f>各生产部废品率质量情况!$B$98</c:f>
              <c:strCache>
                <c:ptCount val="1"/>
                <c:pt idx="0">
                  <c:v>砂光装配目标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各生产部废品率质量情况!$C$98:$N$98</c:f>
              <c:numCache>
                <c:formatCode>0.000%</c:formatCode>
                <c:ptCount val="12"/>
                <c:pt idx="0">
                  <c:v>5.0000000000000002E-5</c:v>
                </c:pt>
                <c:pt idx="1">
                  <c:v>5.0000000000000002E-5</c:v>
                </c:pt>
                <c:pt idx="2">
                  <c:v>5.0000000000000002E-5</c:v>
                </c:pt>
                <c:pt idx="3">
                  <c:v>5.0000000000000002E-5</c:v>
                </c:pt>
                <c:pt idx="4">
                  <c:v>5.0000000000000002E-5</c:v>
                </c:pt>
                <c:pt idx="5">
                  <c:v>5.0000000000000002E-5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5.0000000000000002E-5</c:v>
                </c:pt>
                <c:pt idx="9">
                  <c:v>5.0000000000000002E-5</c:v>
                </c:pt>
                <c:pt idx="10">
                  <c:v>5.0000000000000002E-5</c:v>
                </c:pt>
                <c:pt idx="11">
                  <c:v>5.0000000000000002E-5</c:v>
                </c:pt>
              </c:numCache>
            </c:numRef>
          </c:val>
        </c:ser>
        <c:ser>
          <c:idx val="8"/>
          <c:order val="6"/>
          <c:tx>
            <c:strRef>
              <c:f>各生产部废品率质量情况!$A$79</c:f>
              <c:strCache>
                <c:ptCount val="1"/>
                <c:pt idx="0">
                  <c:v>钎焊 车间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各生产部废品率质量情况!$C$81:$N$81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9"/>
          <c:order val="7"/>
          <c:tx>
            <c:strRef>
              <c:f>各生产部废品率质量情况!$B$82</c:f>
              <c:strCache>
                <c:ptCount val="1"/>
                <c:pt idx="0">
                  <c:v>钎焊车间目标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各生产部废品率质量情况!$C$82:$N$82</c:f>
              <c:numCache>
                <c:formatCode>0.000%</c:formatCode>
                <c:ptCount val="12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</c:numCache>
            </c:numRef>
          </c:val>
        </c:ser>
        <c:ser>
          <c:idx val="2"/>
          <c:order val="8"/>
          <c:tx>
            <c:strRef>
              <c:f>各生产部废品率质量情况!$B$93</c:f>
              <c:strCache>
                <c:ptCount val="1"/>
                <c:pt idx="0">
                  <c:v>抛光配件废品率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各生产部废品率质量情况!$C$93:$O$93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9"/>
          <c:tx>
            <c:strRef>
              <c:f>各生产部废品率质量情况!$B$94</c:f>
              <c:strCache>
                <c:ptCount val="1"/>
                <c:pt idx="0">
                  <c:v>抛光配件目标</c:v>
                </c:pt>
              </c:strCache>
            </c:strRef>
          </c:tx>
          <c:cat>
            <c:strRef>
              <c:f>各生产部废品率质量情况!$C$74:$O$74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各生产部废品率质量情况!$C$94:$O$94</c:f>
              <c:numCache>
                <c:formatCode>0.000%</c:formatCode>
                <c:ptCount val="13"/>
                <c:pt idx="0">
                  <c:v>1.0000000000000001E-5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1.0000000000000001E-5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1.0000000000000001E-5</c:v>
                </c:pt>
                <c:pt idx="8">
                  <c:v>1.0000000000000001E-5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1.0000000000000001E-5</c:v>
                </c:pt>
              </c:numCache>
            </c:numRef>
          </c:val>
        </c:ser>
        <c:ser>
          <c:idx val="10"/>
          <c:order val="10"/>
          <c:tx>
            <c:strRef>
              <c:f>各生产部废品率质量情况!$B$89</c:f>
              <c:strCache>
                <c:ptCount val="1"/>
                <c:pt idx="0">
                  <c:v>抛光大件（委外）废品率</c:v>
                </c:pt>
              </c:strCache>
            </c:strRef>
          </c:tx>
          <c:val>
            <c:numRef>
              <c:f>各生产部废品率质量情况!$C$89:$O$89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1"/>
          <c:order val="11"/>
          <c:tx>
            <c:strRef>
              <c:f>各生产部废品率质量情况!$B$90</c:f>
              <c:strCache>
                <c:ptCount val="1"/>
                <c:pt idx="0">
                  <c:v>抛光大件（委外）目标</c:v>
                </c:pt>
              </c:strCache>
            </c:strRef>
          </c:tx>
          <c:val>
            <c:numRef>
              <c:f>各生产部废品率质量情况!$C$90:$O$90</c:f>
              <c:numCache>
                <c:formatCode>0.000%</c:formatCode>
                <c:ptCount val="13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</c:numCache>
            </c:numRef>
          </c:val>
        </c:ser>
        <c:marker val="1"/>
        <c:axId val="254332928"/>
        <c:axId val="254334464"/>
      </c:lineChart>
      <c:catAx>
        <c:axId val="254332928"/>
        <c:scaling>
          <c:orientation val="minMax"/>
        </c:scaling>
        <c:axPos val="b"/>
        <c:numFmt formatCode="General" sourceLinked="1"/>
        <c:tickLblPos val="nextTo"/>
        <c:crossAx val="254334464"/>
        <c:crosses val="autoZero"/>
        <c:auto val="1"/>
        <c:lblAlgn val="ctr"/>
        <c:lblOffset val="100"/>
      </c:catAx>
      <c:valAx>
        <c:axId val="254334464"/>
        <c:scaling>
          <c:orientation val="minMax"/>
        </c:scaling>
        <c:axPos val="l"/>
        <c:majorGridlines/>
        <c:numFmt formatCode="0.000%" sourceLinked="1"/>
        <c:tickLblPos val="nextTo"/>
        <c:crossAx val="25433292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5405670007687084"/>
          <c:y val="1.542564209880358E-2"/>
          <c:w val="0.14594331007399883"/>
          <c:h val="0.9478665588305385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5158676163749332E-2"/>
          <c:y val="5.6905246733273476E-2"/>
          <c:w val="0.79544382526252222"/>
          <c:h val="0.74188637707951965"/>
        </c:manualLayout>
      </c:layout>
      <c:lineChart>
        <c:grouping val="standard"/>
        <c:ser>
          <c:idx val="3"/>
          <c:order val="0"/>
          <c:tx>
            <c:strRef>
              <c:f>各生产部废品率质量情况!$B$148</c:f>
              <c:strCache>
                <c:ptCount val="1"/>
                <c:pt idx="0">
                  <c:v>钢环废品率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各生产部废品率质量情况!$C$148:$N$148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1"/>
          <c:tx>
            <c:strRef>
              <c:f>各生产部废品率质量情况!$B$149</c:f>
              <c:strCache>
                <c:ptCount val="1"/>
                <c:pt idx="0">
                  <c:v>钢环目标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各生产部废品率质量情况!$C$149:$N$149</c:f>
              <c:numCache>
                <c:formatCode>0.00%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</c:numCache>
            </c:numRef>
          </c:val>
        </c:ser>
        <c:ser>
          <c:idx val="1"/>
          <c:order val="2"/>
          <c:tx>
            <c:strRef>
              <c:f>各生产部废品率质量情况!$B$152</c:f>
              <c:strCache>
                <c:ptCount val="1"/>
                <c:pt idx="0">
                  <c:v>半成品废品率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各生产部废品率质量情况!$C$152:$N$152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3"/>
          <c:tx>
            <c:strRef>
              <c:f>各生产部废品率质量情况!$B$153</c:f>
              <c:strCache>
                <c:ptCount val="1"/>
                <c:pt idx="0">
                  <c:v>半成品目标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各生产部废品率质量情况!$C$153:$N$153</c:f>
              <c:numCache>
                <c:formatCode>0.00%</c:formatCode>
                <c:ptCount val="12"/>
                <c:pt idx="0">
                  <c:v>1.2999999999999999E-2</c:v>
                </c:pt>
                <c:pt idx="1">
                  <c:v>1.2999999999999999E-2</c:v>
                </c:pt>
                <c:pt idx="2">
                  <c:v>1.2999999999999999E-2</c:v>
                </c:pt>
                <c:pt idx="3">
                  <c:v>1.2999999999999999E-2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1.2999999999999999E-2</c:v>
                </c:pt>
                <c:pt idx="7">
                  <c:v>1.2999999999999999E-2</c:v>
                </c:pt>
                <c:pt idx="8">
                  <c:v>1.2999999999999999E-2</c:v>
                </c:pt>
                <c:pt idx="9">
                  <c:v>1.2999999999999999E-2</c:v>
                </c:pt>
                <c:pt idx="10">
                  <c:v>1.2999999999999999E-2</c:v>
                </c:pt>
                <c:pt idx="11">
                  <c:v>1.2999999999999999E-2</c:v>
                </c:pt>
              </c:numCache>
            </c:numRef>
          </c:val>
        </c:ser>
        <c:ser>
          <c:idx val="4"/>
          <c:order val="4"/>
          <c:tx>
            <c:strRef>
              <c:f>各生产部废品率质量情况!$B$156</c:f>
              <c:strCache>
                <c:ptCount val="1"/>
                <c:pt idx="0">
                  <c:v>炉班废品率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各生产部废品率质量情况!$C$156:$N$156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各生产部废品率质量情况!$B$157</c:f>
              <c:strCache>
                <c:ptCount val="1"/>
                <c:pt idx="0">
                  <c:v>炉班目标</c:v>
                </c:pt>
              </c:strCache>
            </c:strRef>
          </c:tx>
          <c:cat>
            <c:strRef>
              <c:f>各生产部废品率质量情况!$C$145:$N$145</c:f>
              <c:strCache>
                <c:ptCount val="12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</c:strCache>
            </c:strRef>
          </c:cat>
          <c:val>
            <c:numRef>
              <c:f>各生产部废品率质量情况!$C$157:$N$157</c:f>
              <c:numCache>
                <c:formatCode>0.00%</c:formatCode>
                <c:ptCount val="12"/>
                <c:pt idx="0">
                  <c:v>1.7000000000000001E-2</c:v>
                </c:pt>
                <c:pt idx="1">
                  <c:v>1.7000000000000001E-2</c:v>
                </c:pt>
                <c:pt idx="2">
                  <c:v>1.7000000000000001E-2</c:v>
                </c:pt>
                <c:pt idx="3">
                  <c:v>1.7000000000000001E-2</c:v>
                </c:pt>
                <c:pt idx="4">
                  <c:v>1.7000000000000001E-2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1.7000000000000001E-2</c:v>
                </c:pt>
                <c:pt idx="8">
                  <c:v>1.7000000000000001E-2</c:v>
                </c:pt>
                <c:pt idx="9">
                  <c:v>1.7000000000000001E-2</c:v>
                </c:pt>
                <c:pt idx="10">
                  <c:v>1.7000000000000001E-2</c:v>
                </c:pt>
                <c:pt idx="11">
                  <c:v>1.7000000000000001E-2</c:v>
                </c:pt>
              </c:numCache>
            </c:numRef>
          </c:val>
        </c:ser>
        <c:marker val="1"/>
        <c:axId val="256164608"/>
        <c:axId val="256166144"/>
      </c:lineChart>
      <c:catAx>
        <c:axId val="256164608"/>
        <c:scaling>
          <c:orientation val="minMax"/>
        </c:scaling>
        <c:axPos val="b"/>
        <c:numFmt formatCode="General" sourceLinked="1"/>
        <c:tickLblPos val="nextTo"/>
        <c:crossAx val="256166144"/>
        <c:crosses val="autoZero"/>
        <c:auto val="1"/>
        <c:lblAlgn val="ctr"/>
        <c:lblOffset val="100"/>
      </c:catAx>
      <c:valAx>
        <c:axId val="256166144"/>
        <c:scaling>
          <c:orientation val="minMax"/>
        </c:scaling>
        <c:axPos val="l"/>
        <c:majorGridlines/>
        <c:numFmt formatCode="0.00%" sourceLinked="1"/>
        <c:tickLblPos val="nextTo"/>
        <c:crossAx val="256164608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6728712700290556"/>
          <c:y val="0.21831221057565744"/>
          <c:w val="0.13230426926083352"/>
          <c:h val="0.7456875534744366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5158676163749332E-2"/>
          <c:y val="5.6905246733273476E-2"/>
          <c:w val="0.79544382526252222"/>
          <c:h val="0.74188637707951965"/>
        </c:manualLayout>
      </c:layout>
      <c:lineChart>
        <c:grouping val="standard"/>
        <c:ser>
          <c:idx val="3"/>
          <c:order val="0"/>
          <c:tx>
            <c:strRef>
              <c:f>各生产部废品率质量情况!$B$117</c:f>
              <c:strCache>
                <c:ptCount val="1"/>
                <c:pt idx="0">
                  <c:v>拉伸成型废品率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各生产部废品率质量情况!$C$117:$O$117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0"/>
          <c:order val="1"/>
          <c:tx>
            <c:strRef>
              <c:f>各生产部废品率质量情况!$B$118</c:f>
              <c:strCache>
                <c:ptCount val="1"/>
                <c:pt idx="0">
                  <c:v>拉伸成型目标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各生产部废品率质量情况!$C$118:$O$118</c:f>
              <c:numCache>
                <c:formatCode>0.000%</c:formatCode>
                <c:ptCount val="13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</c:numCache>
            </c:numRef>
          </c:val>
        </c:ser>
        <c:ser>
          <c:idx val="1"/>
          <c:order val="2"/>
          <c:tx>
            <c:strRef>
              <c:f>各生产部废品率质量情况!$B$121</c:f>
              <c:strCache>
                <c:ptCount val="1"/>
                <c:pt idx="0">
                  <c:v>喷内涂废品率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各生产部废品率质量情况!$C$121:$O$121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各生产部废品率质量情况!$B$122</c:f>
              <c:strCache>
                <c:ptCount val="1"/>
                <c:pt idx="0">
                  <c:v>喷内涂目标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各生产部废品率质量情况!$C$122:$O$122</c:f>
              <c:numCache>
                <c:formatCode>0.000%</c:formatCode>
                <c:ptCount val="13"/>
                <c:pt idx="0">
                  <c:v>3.5E-4</c:v>
                </c:pt>
                <c:pt idx="1">
                  <c:v>3.5E-4</c:v>
                </c:pt>
                <c:pt idx="2">
                  <c:v>3.5E-4</c:v>
                </c:pt>
                <c:pt idx="3">
                  <c:v>3.5E-4</c:v>
                </c:pt>
                <c:pt idx="4">
                  <c:v>3.5E-4</c:v>
                </c:pt>
                <c:pt idx="5">
                  <c:v>3.5E-4</c:v>
                </c:pt>
                <c:pt idx="6">
                  <c:v>3.5E-4</c:v>
                </c:pt>
                <c:pt idx="7">
                  <c:v>3.5E-4</c:v>
                </c:pt>
                <c:pt idx="8">
                  <c:v>3.5E-4</c:v>
                </c:pt>
                <c:pt idx="9">
                  <c:v>3.5E-4</c:v>
                </c:pt>
                <c:pt idx="10">
                  <c:v>3.5E-4</c:v>
                </c:pt>
                <c:pt idx="11">
                  <c:v>3.5E-4</c:v>
                </c:pt>
                <c:pt idx="12">
                  <c:v>3.5E-4</c:v>
                </c:pt>
              </c:numCache>
            </c:numRef>
          </c:val>
        </c:ser>
        <c:ser>
          <c:idx val="4"/>
          <c:order val="4"/>
          <c:tx>
            <c:strRef>
              <c:f>各生产部废品率质量情况!$B$125</c:f>
              <c:strCache>
                <c:ptCount val="1"/>
                <c:pt idx="0">
                  <c:v>喷外涂废品率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各生产部废品率质量情况!$C$125:$O$125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5"/>
          <c:order val="5"/>
          <c:tx>
            <c:strRef>
              <c:f>各生产部废品率质量情况!$B$129</c:f>
              <c:strCache>
                <c:ptCount val="1"/>
                <c:pt idx="0">
                  <c:v>砂底废品率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各生产部废品率质量情况!$C$129:$O$129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6"/>
          <c:order val="6"/>
          <c:tx>
            <c:strRef>
              <c:f>各生产部废品率质量情况!$B$130</c:f>
              <c:strCache>
                <c:ptCount val="1"/>
                <c:pt idx="0">
                  <c:v>砂底目标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各生产部废品率质量情况!$C$130:$O$130</c:f>
              <c:numCache>
                <c:formatCode>0.000%</c:formatCode>
                <c:ptCount val="13"/>
                <c:pt idx="0">
                  <c:v>3.5E-4</c:v>
                </c:pt>
                <c:pt idx="1">
                  <c:v>3.5E-4</c:v>
                </c:pt>
                <c:pt idx="2">
                  <c:v>3.5E-4</c:v>
                </c:pt>
                <c:pt idx="3">
                  <c:v>3.5E-4</c:v>
                </c:pt>
                <c:pt idx="4">
                  <c:v>3.5E-4</c:v>
                </c:pt>
                <c:pt idx="5">
                  <c:v>3.5E-4</c:v>
                </c:pt>
                <c:pt idx="6">
                  <c:v>3.5E-4</c:v>
                </c:pt>
                <c:pt idx="7">
                  <c:v>3.5E-4</c:v>
                </c:pt>
                <c:pt idx="8">
                  <c:v>3.5E-4</c:v>
                </c:pt>
                <c:pt idx="9">
                  <c:v>3.5E-4</c:v>
                </c:pt>
                <c:pt idx="10">
                  <c:v>3.5E-4</c:v>
                </c:pt>
                <c:pt idx="11">
                  <c:v>3.5E-4</c:v>
                </c:pt>
                <c:pt idx="12">
                  <c:v>3.5E-4</c:v>
                </c:pt>
              </c:numCache>
            </c:numRef>
          </c:val>
        </c:ser>
        <c:ser>
          <c:idx val="7"/>
          <c:order val="7"/>
          <c:tx>
            <c:strRef>
              <c:f>各生产部废品率质量情况!$B$133</c:f>
              <c:strCache>
                <c:ptCount val="1"/>
                <c:pt idx="0">
                  <c:v>装配废品率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各生产部废品率质量情况!$C$133:$O$133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8"/>
          <c:order val="8"/>
          <c:tx>
            <c:strRef>
              <c:f>各生产部废品率质量情况!$B$134</c:f>
              <c:strCache>
                <c:ptCount val="1"/>
                <c:pt idx="0">
                  <c:v>装配目标</c:v>
                </c:pt>
              </c:strCache>
            </c:strRef>
          </c:tx>
          <c:cat>
            <c:strRef>
              <c:f>各生产部废品率质量情况!$C$114:$O$114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各生产部废品率质量情况!$C$134:$O$134</c:f>
              <c:numCache>
                <c:formatCode>0.000%</c:formatCode>
                <c:ptCount val="13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</c:numCache>
            </c:numRef>
          </c:val>
        </c:ser>
        <c:marker val="1"/>
        <c:axId val="256434560"/>
        <c:axId val="256436096"/>
      </c:lineChart>
      <c:catAx>
        <c:axId val="256434560"/>
        <c:scaling>
          <c:orientation val="minMax"/>
        </c:scaling>
        <c:axPos val="b"/>
        <c:numFmt formatCode="General" sourceLinked="1"/>
        <c:tickLblPos val="nextTo"/>
        <c:crossAx val="256436096"/>
        <c:crosses val="autoZero"/>
        <c:auto val="1"/>
        <c:lblAlgn val="ctr"/>
        <c:lblOffset val="100"/>
      </c:catAx>
      <c:valAx>
        <c:axId val="256436096"/>
        <c:scaling>
          <c:orientation val="minMax"/>
        </c:scaling>
        <c:axPos val="l"/>
        <c:majorGridlines/>
        <c:numFmt formatCode="0.000%" sourceLinked="1"/>
        <c:tickLblPos val="nextTo"/>
        <c:crossAx val="25643456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6728712700290556"/>
          <c:y val="3.1932397444417296E-2"/>
          <c:w val="0.13271286939335011"/>
          <c:h val="0.96806760255560065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>
        <c:manualLayout>
          <c:layoutTarget val="inner"/>
          <c:xMode val="edge"/>
          <c:yMode val="edge"/>
          <c:x val="6.5158676163749332E-2"/>
          <c:y val="5.6905246733273476E-2"/>
          <c:w val="0.77927330346405665"/>
          <c:h val="0.7625937649897998"/>
        </c:manualLayout>
      </c:layout>
      <c:lineChart>
        <c:grouping val="standard"/>
        <c:ser>
          <c:idx val="7"/>
          <c:order val="0"/>
          <c:tx>
            <c:strRef>
              <c:f>各生产部废品率质量情况!$B$50</c:f>
              <c:strCache>
                <c:ptCount val="1"/>
                <c:pt idx="0">
                  <c:v>铝表面处理废品率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各生产部废品率质量情况!$C$50:$O$50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0"/>
          <c:order val="1"/>
          <c:tx>
            <c:strRef>
              <c:f>各生产部废品率质量情况!$B$51</c:f>
              <c:strCache>
                <c:ptCount val="1"/>
                <c:pt idx="0">
                  <c:v>铝表面处理目标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各生产部废品率质量情况!$C$51:$O$51</c:f>
              <c:numCache>
                <c:formatCode>0.000%</c:formatCode>
                <c:ptCount val="13"/>
                <c:pt idx="0">
                  <c:v>2.9999999999999997E-4</c:v>
                </c:pt>
                <c:pt idx="1">
                  <c:v>2.9999999999999997E-4</c:v>
                </c:pt>
                <c:pt idx="2">
                  <c:v>2.9999999999999997E-4</c:v>
                </c:pt>
                <c:pt idx="3">
                  <c:v>2.9999999999999997E-4</c:v>
                </c:pt>
                <c:pt idx="4">
                  <c:v>2.9999999999999997E-4</c:v>
                </c:pt>
                <c:pt idx="5">
                  <c:v>2.9999999999999997E-4</c:v>
                </c:pt>
                <c:pt idx="6">
                  <c:v>2.9999999999999997E-4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2.9999999999999997E-4</c:v>
                </c:pt>
                <c:pt idx="10">
                  <c:v>2.9999999999999997E-4</c:v>
                </c:pt>
                <c:pt idx="11">
                  <c:v>2.9999999999999997E-4</c:v>
                </c:pt>
                <c:pt idx="12">
                  <c:v>2.9999999999999997E-4</c:v>
                </c:pt>
              </c:numCache>
            </c:numRef>
          </c:val>
        </c:ser>
        <c:ser>
          <c:idx val="1"/>
          <c:order val="2"/>
          <c:tx>
            <c:strRef>
              <c:f>各生产部废品率质量情况!$B$54</c:f>
              <c:strCache>
                <c:ptCount val="1"/>
                <c:pt idx="0">
                  <c:v>铝装配废品率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各生产部废品率质量情况!$C$54:$O$54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各生产部废品率质量情况!$B$55</c:f>
              <c:strCache>
                <c:ptCount val="1"/>
                <c:pt idx="0">
                  <c:v>铝装配目标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各生产部废品率质量情况!$C$55:$O$55</c:f>
              <c:numCache>
                <c:formatCode>0.000%</c:formatCode>
                <c:ptCount val="13"/>
                <c:pt idx="0">
                  <c:v>1.0000000000000001E-5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1.0000000000000001E-5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1.0000000000000001E-5</c:v>
                </c:pt>
                <c:pt idx="8">
                  <c:v>1.0000000000000001E-5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1.0000000000000001E-5</c:v>
                </c:pt>
              </c:numCache>
            </c:numRef>
          </c:val>
        </c:ser>
        <c:ser>
          <c:idx val="3"/>
          <c:order val="4"/>
          <c:tx>
            <c:strRef>
              <c:f>各生产部废品率质量情况!$B$58</c:f>
              <c:strCache>
                <c:ptCount val="1"/>
                <c:pt idx="0">
                  <c:v>铝压延废品率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各生产部废品率质量情况!$C$58:$O$58</c:f>
              <c:numCache>
                <c:formatCode>0.000%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4"/>
          <c:order val="5"/>
          <c:tx>
            <c:strRef>
              <c:f>各生产部废品率质量情况!$B$59</c:f>
              <c:strCache>
                <c:ptCount val="1"/>
                <c:pt idx="0">
                  <c:v>铝压延目标</c:v>
                </c:pt>
              </c:strCache>
            </c:strRef>
          </c:tx>
          <c:cat>
            <c:strRef>
              <c:f>各生产部废品率质量情况!$C$47:$O$47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各生产部废品率质量情况!$C$59:$O$59</c:f>
              <c:numCache>
                <c:formatCode>0.000%</c:formatCode>
                <c:ptCount val="13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</c:numCache>
            </c:numRef>
          </c:val>
        </c:ser>
        <c:marker val="1"/>
        <c:axId val="256480000"/>
        <c:axId val="256481536"/>
      </c:lineChart>
      <c:catAx>
        <c:axId val="256480000"/>
        <c:scaling>
          <c:orientation val="minMax"/>
        </c:scaling>
        <c:axPos val="b"/>
        <c:numFmt formatCode="General" sourceLinked="1"/>
        <c:tickLblPos val="nextTo"/>
        <c:crossAx val="256481536"/>
        <c:crosses val="autoZero"/>
        <c:auto val="1"/>
        <c:lblAlgn val="ctr"/>
        <c:lblOffset val="100"/>
      </c:catAx>
      <c:valAx>
        <c:axId val="256481536"/>
        <c:scaling>
          <c:orientation val="minMax"/>
        </c:scaling>
        <c:axPos val="l"/>
        <c:majorGridlines/>
        <c:numFmt formatCode="0.000%" sourceLinked="1"/>
        <c:tickLblPos val="nextTo"/>
        <c:crossAx val="25648000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83935622571455559"/>
          <c:y val="0.24580363438787844"/>
          <c:w val="0.16064377428544407"/>
          <c:h val="0.74568755347443683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view3D>
      <c:rAngAx val="1"/>
    </c:view3D>
    <c:sideWall>
      <c:spPr>
        <a:solidFill>
          <a:srgbClr val="FFFFFF"/>
        </a:solidFill>
      </c:spPr>
    </c:sideWall>
    <c:backWall>
      <c:spPr>
        <a:solidFill>
          <a:srgbClr val="FFFFFF"/>
        </a:solidFill>
      </c:spPr>
    </c:backWall>
    <c:plotArea>
      <c:layout>
        <c:manualLayout>
          <c:layoutTarget val="inner"/>
          <c:xMode val="edge"/>
          <c:yMode val="edge"/>
          <c:x val="2.8432664637958238E-2"/>
          <c:y val="6.9741152762775746E-2"/>
          <c:w val="0.89122950919364918"/>
          <c:h val="0.78136673178519656"/>
        </c:manualLayout>
      </c:layout>
      <c:bar3DChart>
        <c:barDir val="col"/>
        <c:grouping val="clustered"/>
        <c:ser>
          <c:idx val="0"/>
          <c:order val="0"/>
          <c:tx>
            <c:strRef>
              <c:f>制程质量事故!$A$6</c:f>
              <c:strCache>
                <c:ptCount val="1"/>
                <c:pt idx="0">
                  <c:v>万事泰钢线</c:v>
                </c:pt>
              </c:strCache>
            </c:strRef>
          </c:tx>
          <c:dLbls>
            <c:showVal val="1"/>
          </c:dLbls>
          <c:cat>
            <c:strRef>
              <c:f>制程质量事故!$B$5:$N$5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制程质量事故!$B$6:$N$6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制程质量事故!$A$7</c:f>
              <c:strCache>
                <c:ptCount val="1"/>
                <c:pt idx="0">
                  <c:v>万事泰铝线</c:v>
                </c:pt>
              </c:strCache>
            </c:strRef>
          </c:tx>
          <c:dLbls>
            <c:showVal val="1"/>
          </c:dLbls>
          <c:cat>
            <c:strRef>
              <c:f>制程质量事故!$B$5:$N$5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制程质量事故!$B$7:$N$7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er>
          <c:idx val="2"/>
          <c:order val="2"/>
          <c:tx>
            <c:strRef>
              <c:f>制程质量事故!$A$8</c:f>
              <c:strCache>
                <c:ptCount val="1"/>
                <c:pt idx="0">
                  <c:v>欧德罗钢线</c:v>
                </c:pt>
              </c:strCache>
            </c:strRef>
          </c:tx>
          <c:dLbls>
            <c:showVal val="1"/>
          </c:dLbls>
          <c:cat>
            <c:strRef>
              <c:f>制程质量事故!$B$5:$N$5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制程质量事故!$B$8:$N$8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制程质量事故!$A$10</c:f>
              <c:strCache>
                <c:ptCount val="1"/>
                <c:pt idx="0">
                  <c:v>玻盖车间</c:v>
                </c:pt>
              </c:strCache>
            </c:strRef>
          </c:tx>
          <c:dLbls>
            <c:showVal val="1"/>
          </c:dLbls>
          <c:cat>
            <c:strRef>
              <c:f>制程质量事故!$B$5:$N$5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制程质量事故!$B$10:$N$10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er>
          <c:idx val="4"/>
          <c:order val="4"/>
          <c:tx>
            <c:strRef>
              <c:f>制程质量事故!$A$11</c:f>
              <c:strCache>
                <c:ptCount val="1"/>
                <c:pt idx="0">
                  <c:v>电器公司</c:v>
                </c:pt>
              </c:strCache>
            </c:strRef>
          </c:tx>
          <c:dLbls>
            <c:showVal val="1"/>
          </c:dLbls>
          <c:cat>
            <c:strRef>
              <c:f>制程质量事故!$B$5:$N$5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制程质量事故!$B$11:$N$11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er>
          <c:idx val="5"/>
          <c:order val="5"/>
          <c:tx>
            <c:strRef>
              <c:f>制程质量事故!$A$9</c:f>
              <c:strCache>
                <c:ptCount val="1"/>
                <c:pt idx="0">
                  <c:v>欧德罗铝线</c:v>
                </c:pt>
              </c:strCache>
            </c:strRef>
          </c:tx>
          <c:dLbls>
            <c:showVal val="1"/>
          </c:dLbls>
          <c:val>
            <c:numRef>
              <c:f>制程质量事故!$B$9:$N$9</c:f>
              <c:numCache>
                <c:formatCode>0_ </c:formatCode>
                <c:ptCount val="13"/>
                <c:pt idx="12">
                  <c:v>0</c:v>
                </c:pt>
              </c:numCache>
            </c:numRef>
          </c:val>
        </c:ser>
        <c:shape val="box"/>
        <c:axId val="256812160"/>
        <c:axId val="256813696"/>
        <c:axId val="0"/>
      </c:bar3DChart>
      <c:catAx>
        <c:axId val="256812160"/>
        <c:scaling>
          <c:orientation val="minMax"/>
        </c:scaling>
        <c:axPos val="b"/>
        <c:tickLblPos val="nextTo"/>
        <c:crossAx val="256813696"/>
        <c:crosses val="autoZero"/>
        <c:auto val="1"/>
        <c:lblAlgn val="ctr"/>
        <c:lblOffset val="100"/>
      </c:catAx>
      <c:valAx>
        <c:axId val="256813696"/>
        <c:scaling>
          <c:orientation val="minMax"/>
        </c:scaling>
        <c:axPos val="l"/>
        <c:majorGridlines/>
        <c:numFmt formatCode="0_ " sourceLinked="1"/>
        <c:tickLblPos val="nextTo"/>
        <c:crossAx val="25681216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>
        <c:manualLayout>
          <c:xMode val="edge"/>
          <c:yMode val="edge"/>
          <c:x val="0.92001880219520005"/>
          <c:y val="0.21422349160456591"/>
          <c:w val="6.9072106895729013E-2"/>
          <c:h val="0.73580979976005234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884"/>
          <c:w val="0.79578718922262237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物料上线质量情况!$B$9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[0]!一车间铸钢件合格单数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物料上线质量情况!$B$10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[0]!一车间铸钢件不合格单数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257019264"/>
        <c:axId val="151401600"/>
      </c:barChart>
      <c:lineChart>
        <c:grouping val="standard"/>
        <c:ser>
          <c:idx val="3"/>
          <c:order val="2"/>
          <c:tx>
            <c:strRef>
              <c:f>物料上线质量情况!$B$11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物料上线质量情况!$C$7:$O$7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[0]!一车间铸钢件合格率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物料上线质量情况!$B$28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物料上线质量情况!$C$7:$O$7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物料上线质量情况!$C$28:$O$28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151409024"/>
        <c:axId val="151403136"/>
      </c:lineChart>
      <c:catAx>
        <c:axId val="257019264"/>
        <c:scaling>
          <c:orientation val="minMax"/>
        </c:scaling>
        <c:axPos val="b"/>
        <c:tickLblPos val="nextTo"/>
        <c:crossAx val="151401600"/>
        <c:crosses val="autoZero"/>
        <c:auto val="1"/>
        <c:lblAlgn val="ctr"/>
        <c:lblOffset val="100"/>
      </c:catAx>
      <c:valAx>
        <c:axId val="151401600"/>
        <c:scaling>
          <c:orientation val="minMax"/>
        </c:scaling>
        <c:axPos val="l"/>
        <c:majorGridlines/>
        <c:numFmt formatCode="General" sourceLinked="1"/>
        <c:tickLblPos val="nextTo"/>
        <c:crossAx val="257019264"/>
        <c:crosses val="autoZero"/>
        <c:crossBetween val="between"/>
      </c:valAx>
      <c:valAx>
        <c:axId val="151403136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151409024"/>
        <c:crosses val="max"/>
        <c:crossBetween val="between"/>
        <c:majorUnit val="2.0000000000000011E-2"/>
      </c:valAx>
      <c:catAx>
        <c:axId val="151409024"/>
        <c:scaling>
          <c:orientation val="minMax"/>
        </c:scaling>
        <c:delete val="1"/>
        <c:axPos val="b"/>
        <c:tickLblPos val="nextTo"/>
        <c:crossAx val="151403136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895"/>
          <c:w val="0.79578718922262215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物料上线质量情况!$B$47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[0]!一车间物料上线合格单数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物料上线质量情况!$B$48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[0]!一车间物料上线不合格单数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303280512"/>
        <c:axId val="303282048"/>
      </c:barChart>
      <c:lineChart>
        <c:grouping val="standard"/>
        <c:ser>
          <c:idx val="3"/>
          <c:order val="2"/>
          <c:tx>
            <c:strRef>
              <c:f>物料上线质量情况!$B$49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物料上线质量情况!$C$45:$O$45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[0]!一车间物料上线合格率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物料上线质量情况!$B$70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物料上线质量情况!$C$45:$O$45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物料上线质量情况!$C$70:$O$70</c:f>
              <c:numCache>
                <c:formatCode>0.00%</c:formatCode>
                <c:ptCount val="13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</c:numCache>
            </c:numRef>
          </c:val>
        </c:ser>
        <c:marker val="1"/>
        <c:axId val="303285376"/>
        <c:axId val="303283584"/>
      </c:lineChart>
      <c:catAx>
        <c:axId val="303280512"/>
        <c:scaling>
          <c:orientation val="minMax"/>
        </c:scaling>
        <c:axPos val="b"/>
        <c:tickLblPos val="nextTo"/>
        <c:crossAx val="303282048"/>
        <c:crosses val="autoZero"/>
        <c:auto val="1"/>
        <c:lblAlgn val="ctr"/>
        <c:lblOffset val="100"/>
      </c:catAx>
      <c:valAx>
        <c:axId val="303282048"/>
        <c:scaling>
          <c:orientation val="minMax"/>
        </c:scaling>
        <c:axPos val="l"/>
        <c:majorGridlines/>
        <c:numFmt formatCode="General" sourceLinked="1"/>
        <c:tickLblPos val="nextTo"/>
        <c:crossAx val="303280512"/>
        <c:crosses val="autoZero"/>
        <c:crossBetween val="between"/>
      </c:valAx>
      <c:valAx>
        <c:axId val="303283584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3285376"/>
        <c:crosses val="max"/>
        <c:crossBetween val="between"/>
        <c:majorUnit val="2.0000000000000011E-2"/>
      </c:valAx>
      <c:catAx>
        <c:axId val="303285376"/>
        <c:scaling>
          <c:orientation val="minMax"/>
        </c:scaling>
        <c:delete val="1"/>
        <c:axPos val="b"/>
        <c:tickLblPos val="nextTo"/>
        <c:crossAx val="303283584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906"/>
          <c:w val="0.7957871892226217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物料上线质量情况!$B$89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[0]!一车间四部玻盖上线合格单数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物料上线质量情况!$B$90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[0]!一车间四部玻盖上线不合格单数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306869376"/>
        <c:axId val="306870912"/>
      </c:barChart>
      <c:lineChart>
        <c:grouping val="standard"/>
        <c:ser>
          <c:idx val="3"/>
          <c:order val="2"/>
          <c:tx>
            <c:strRef>
              <c:f>物料上线质量情况!$B$91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物料上线质量情况!$C$87:$O$87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[0]!一车间四部玻盖上线合格率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物料上线质量情况!$B$108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物料上线质量情况!$C$87:$O$87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物料上线质量情况!$C$108:$O$108</c:f>
              <c:numCache>
                <c:formatCode>0.00%</c:formatCode>
                <c:ptCount val="13"/>
                <c:pt idx="0">
                  <c:v>0.995</c:v>
                </c:pt>
                <c:pt idx="1">
                  <c:v>0.995</c:v>
                </c:pt>
                <c:pt idx="2">
                  <c:v>0.995</c:v>
                </c:pt>
                <c:pt idx="3">
                  <c:v>0.995</c:v>
                </c:pt>
                <c:pt idx="4">
                  <c:v>0.995</c:v>
                </c:pt>
                <c:pt idx="5">
                  <c:v>0.995</c:v>
                </c:pt>
                <c:pt idx="6">
                  <c:v>0.995</c:v>
                </c:pt>
                <c:pt idx="7">
                  <c:v>0.995</c:v>
                </c:pt>
                <c:pt idx="8">
                  <c:v>0.995</c:v>
                </c:pt>
                <c:pt idx="9">
                  <c:v>0.995</c:v>
                </c:pt>
                <c:pt idx="10">
                  <c:v>0.995</c:v>
                </c:pt>
                <c:pt idx="11">
                  <c:v>0.995</c:v>
                </c:pt>
                <c:pt idx="12">
                  <c:v>0.995</c:v>
                </c:pt>
              </c:numCache>
            </c:numRef>
          </c:val>
        </c:ser>
        <c:marker val="1"/>
        <c:axId val="306890624"/>
        <c:axId val="306889088"/>
      </c:lineChart>
      <c:catAx>
        <c:axId val="306869376"/>
        <c:scaling>
          <c:orientation val="minMax"/>
        </c:scaling>
        <c:axPos val="b"/>
        <c:tickLblPos val="nextTo"/>
        <c:crossAx val="306870912"/>
        <c:crosses val="autoZero"/>
        <c:auto val="1"/>
        <c:lblAlgn val="ctr"/>
        <c:lblOffset val="100"/>
      </c:catAx>
      <c:valAx>
        <c:axId val="306870912"/>
        <c:scaling>
          <c:orientation val="minMax"/>
        </c:scaling>
        <c:axPos val="l"/>
        <c:majorGridlines/>
        <c:numFmt formatCode="General" sourceLinked="1"/>
        <c:tickLblPos val="nextTo"/>
        <c:crossAx val="306869376"/>
        <c:crosses val="autoZero"/>
        <c:crossBetween val="between"/>
      </c:valAx>
      <c:valAx>
        <c:axId val="306889088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6890624"/>
        <c:crosses val="max"/>
        <c:crossBetween val="between"/>
        <c:majorUnit val="2.0000000000000011E-2"/>
      </c:valAx>
      <c:catAx>
        <c:axId val="306890624"/>
        <c:scaling>
          <c:orientation val="minMax"/>
        </c:scaling>
        <c:delete val="1"/>
        <c:axPos val="b"/>
        <c:tickLblPos val="nextTo"/>
        <c:crossAx val="306889088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873"/>
          <c:w val="0.7957871892226227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样板质量情况!$B$9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[0]!一车间本厂合格单数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样板质量情况!$B$10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[0]!一车间本厂不合格单数</c:f>
              <c:numCache>
                <c:formatCode>General</c:formatCode>
                <c:ptCount val="13"/>
                <c:pt idx="12">
                  <c:v>0</c:v>
                </c:pt>
              </c:numCache>
            </c:numRef>
          </c:val>
        </c:ser>
        <c:overlap val="100"/>
        <c:axId val="306993792"/>
        <c:axId val="307024256"/>
      </c:barChart>
      <c:lineChart>
        <c:grouping val="standard"/>
        <c:ser>
          <c:idx val="3"/>
          <c:order val="2"/>
          <c:tx>
            <c:strRef>
              <c:f>样板质量情况!$B$11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样板质量情况!$C$7:$O$7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[0]!一本间本厂合格率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样板质量情况!$B$36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样板质量情况!$C$7:$O$7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样板质量情况!$C$36:$O$36</c:f>
              <c:numCache>
                <c:formatCode>0.00%</c:formatCode>
                <c:ptCount val="13"/>
                <c:pt idx="0">
                  <c:v>0.98499999999999999</c:v>
                </c:pt>
                <c:pt idx="1">
                  <c:v>0.98499999999999999</c:v>
                </c:pt>
                <c:pt idx="2">
                  <c:v>0.98499999999999999</c:v>
                </c:pt>
                <c:pt idx="3">
                  <c:v>0.98499999999999999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0.98499999999999999</c:v>
                </c:pt>
                <c:pt idx="9">
                  <c:v>0.98499999999999999</c:v>
                </c:pt>
                <c:pt idx="10">
                  <c:v>0.98499999999999999</c:v>
                </c:pt>
                <c:pt idx="11">
                  <c:v>0.98499999999999999</c:v>
                </c:pt>
                <c:pt idx="12">
                  <c:v>0.98499999999999999</c:v>
                </c:pt>
              </c:numCache>
            </c:numRef>
          </c:val>
        </c:ser>
        <c:marker val="1"/>
        <c:axId val="307027328"/>
        <c:axId val="307025792"/>
      </c:lineChart>
      <c:catAx>
        <c:axId val="306993792"/>
        <c:scaling>
          <c:orientation val="minMax"/>
        </c:scaling>
        <c:axPos val="b"/>
        <c:tickLblPos val="nextTo"/>
        <c:crossAx val="307024256"/>
        <c:crosses val="autoZero"/>
        <c:auto val="1"/>
        <c:lblAlgn val="ctr"/>
        <c:lblOffset val="100"/>
      </c:catAx>
      <c:valAx>
        <c:axId val="307024256"/>
        <c:scaling>
          <c:orientation val="minMax"/>
        </c:scaling>
        <c:axPos val="l"/>
        <c:majorGridlines/>
        <c:numFmt formatCode="General" sourceLinked="1"/>
        <c:tickLblPos val="nextTo"/>
        <c:crossAx val="306993792"/>
        <c:crosses val="autoZero"/>
        <c:crossBetween val="between"/>
      </c:valAx>
      <c:valAx>
        <c:axId val="307025792"/>
        <c:scaling>
          <c:orientation val="minMax"/>
          <c:max val="1"/>
          <c:min val="0.8"/>
        </c:scaling>
        <c:axPos val="r"/>
        <c:numFmt formatCode="0.00%" sourceLinked="1"/>
        <c:tickLblPos val="nextTo"/>
        <c:crossAx val="307027328"/>
        <c:crosses val="max"/>
        <c:crossBetween val="between"/>
        <c:majorUnit val="0.05"/>
      </c:valAx>
      <c:catAx>
        <c:axId val="307027328"/>
        <c:scaling>
          <c:orientation val="minMax"/>
        </c:scaling>
        <c:delete val="1"/>
        <c:axPos val="b"/>
        <c:tickLblPos val="nextTo"/>
        <c:crossAx val="30702579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884"/>
          <c:w val="0.79578718922262237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样板质量情况!$B$73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[0]!一车间客户合格单数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样板质量情况!$B$74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[0]!一车间客户不合格单数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307228032"/>
        <c:axId val="307319936"/>
      </c:barChart>
      <c:lineChart>
        <c:grouping val="standard"/>
        <c:ser>
          <c:idx val="3"/>
          <c:order val="2"/>
          <c:tx>
            <c:strRef>
              <c:f>样板质量情况!$B$75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[0]!一车间客户合格率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样板质量情况!$B$100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样板质量情况!$C$71:$O$71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样板质量情况!$C$100:$O$100</c:f>
              <c:numCache>
                <c:formatCode>0.00%</c:formatCode>
                <c:ptCount val="13"/>
                <c:pt idx="0">
                  <c:v>0.98499999999999999</c:v>
                </c:pt>
                <c:pt idx="1">
                  <c:v>0.98499999999999999</c:v>
                </c:pt>
                <c:pt idx="2">
                  <c:v>0.98499999999999999</c:v>
                </c:pt>
                <c:pt idx="3">
                  <c:v>0.98499999999999999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0.98499999999999999</c:v>
                </c:pt>
                <c:pt idx="9">
                  <c:v>0.98499999999999999</c:v>
                </c:pt>
                <c:pt idx="10">
                  <c:v>0.98499999999999999</c:v>
                </c:pt>
                <c:pt idx="11">
                  <c:v>0.98499999999999999</c:v>
                </c:pt>
                <c:pt idx="12">
                  <c:v>0.98499999999999999</c:v>
                </c:pt>
              </c:numCache>
            </c:numRef>
          </c:val>
        </c:ser>
        <c:marker val="1"/>
        <c:axId val="307323264"/>
        <c:axId val="307321472"/>
      </c:lineChart>
      <c:catAx>
        <c:axId val="307228032"/>
        <c:scaling>
          <c:orientation val="minMax"/>
        </c:scaling>
        <c:axPos val="b"/>
        <c:tickLblPos val="nextTo"/>
        <c:crossAx val="307319936"/>
        <c:crosses val="autoZero"/>
        <c:auto val="1"/>
        <c:lblAlgn val="ctr"/>
        <c:lblOffset val="100"/>
      </c:catAx>
      <c:valAx>
        <c:axId val="307319936"/>
        <c:scaling>
          <c:orientation val="minMax"/>
        </c:scaling>
        <c:axPos val="l"/>
        <c:majorGridlines/>
        <c:numFmt formatCode="General" sourceLinked="1"/>
        <c:tickLblPos val="nextTo"/>
        <c:crossAx val="307228032"/>
        <c:crosses val="autoZero"/>
        <c:crossBetween val="between"/>
      </c:valAx>
      <c:valAx>
        <c:axId val="307321472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7323264"/>
        <c:crosses val="max"/>
        <c:crossBetween val="between"/>
        <c:majorUnit val="2.0000000000000011E-2"/>
      </c:valAx>
      <c:catAx>
        <c:axId val="307323264"/>
        <c:scaling>
          <c:orientation val="minMax"/>
        </c:scaling>
        <c:delete val="1"/>
        <c:axPos val="b"/>
        <c:tickLblPos val="nextTo"/>
        <c:crossAx val="307321472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0814752524867452E-2"/>
          <c:y val="0.15045825654776895"/>
          <c:w val="0.79578718922262215"/>
          <c:h val="0.6913063426126852"/>
        </c:manualLayout>
      </c:layout>
      <c:barChart>
        <c:barDir val="col"/>
        <c:grouping val="stacked"/>
        <c:ser>
          <c:idx val="0"/>
          <c:order val="0"/>
          <c:tx>
            <c:strRef>
              <c:f>新产品首次客户验货质量情况!$B$8</c:f>
              <c:strCache>
                <c:ptCount val="1"/>
                <c:pt idx="0">
                  <c:v>合格单数</c:v>
                </c:pt>
              </c:strCache>
            </c:strRef>
          </c:tx>
          <c:spPr>
            <a:solidFill>
              <a:srgbClr val="92D05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[0]!新产品一车间合格单数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1"/>
          <c:order val="1"/>
          <c:tx>
            <c:strRef>
              <c:f>新产品首次客户验货质量情况!$B$9</c:f>
              <c:strCache>
                <c:ptCount val="1"/>
                <c:pt idx="0">
                  <c:v>不合格单数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万事泰钢线!$B$5:$N$5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[0]!新产品一车间不合格单数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overlap val="100"/>
        <c:axId val="309482624"/>
        <c:axId val="309484160"/>
      </c:barChart>
      <c:lineChart>
        <c:grouping val="standard"/>
        <c:ser>
          <c:idx val="3"/>
          <c:order val="2"/>
          <c:tx>
            <c:strRef>
              <c:f>新产品首次客户验货质量情况!$B$10</c:f>
              <c:strCache>
                <c:ptCount val="1"/>
                <c:pt idx="0">
                  <c:v>合格率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dLbls>
            <c:numFmt formatCode="0.00%" sourceLinked="0"/>
            <c:txPr>
              <a:bodyPr/>
              <a:lstStyle/>
              <a:p>
                <a:pPr>
                  <a:defRPr>
                    <a:solidFill>
                      <a:schemeClr val="tx1"/>
                    </a:solidFill>
                  </a:defRPr>
                </a:pPr>
                <a:endParaRPr lang="zh-CN"/>
              </a:p>
            </c:txPr>
            <c:showVal val="1"/>
          </c:dLbls>
          <c:cat>
            <c:strRef>
              <c:f>新产品首次客户验货质量情况!$C$6:$O$6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[0]!新产品一车间合格率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2"/>
          <c:order val="3"/>
          <c:tx>
            <c:strRef>
              <c:f>新产品首次客户验货质量情况!$B$31</c:f>
              <c:strCache>
                <c:ptCount val="1"/>
                <c:pt idx="0">
                  <c:v>目标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pPr>
              <a:solidFill>
                <a:srgbClr val="92D050"/>
              </a:solidFill>
            </c:spPr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spPr>
              <a:solidFill>
                <a:srgbClr val="92D050"/>
              </a:solidFill>
            </c:spPr>
            <c:showVal val="1"/>
          </c:dLbls>
          <c:trendline>
            <c:spPr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trendline>
            <c:spPr>
              <a:ln>
                <a:solidFill>
                  <a:srgbClr val="00B0F0"/>
                </a:solidFill>
              </a:ln>
            </c:spPr>
            <c:trendlineType val="linear"/>
          </c:trendline>
          <c:cat>
            <c:strRef>
              <c:f>新产品首次客户验货质量情况!$C$6:$O$6</c:f>
              <c:strCache>
                <c:ptCount val="13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  <c:pt idx="7">
                  <c:v>8月份</c:v>
                </c:pt>
                <c:pt idx="8">
                  <c:v>9月份</c:v>
                </c:pt>
                <c:pt idx="9">
                  <c:v>10月份</c:v>
                </c:pt>
                <c:pt idx="10">
                  <c:v>11月份</c:v>
                </c:pt>
                <c:pt idx="11">
                  <c:v>12月份</c:v>
                </c:pt>
                <c:pt idx="12">
                  <c:v>合计</c:v>
                </c:pt>
              </c:strCache>
            </c:strRef>
          </c:cat>
          <c:val>
            <c:numRef>
              <c:f>新产品首次客户验货质量情况!$C$31:$O$31</c:f>
              <c:numCache>
                <c:formatCode>0.00%</c:formatCode>
                <c:ptCount val="13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</c:numCache>
            </c:numRef>
          </c:val>
        </c:ser>
        <c:marker val="1"/>
        <c:axId val="309503872"/>
        <c:axId val="309502336"/>
      </c:lineChart>
      <c:catAx>
        <c:axId val="309482624"/>
        <c:scaling>
          <c:orientation val="minMax"/>
        </c:scaling>
        <c:axPos val="b"/>
        <c:tickLblPos val="nextTo"/>
        <c:crossAx val="309484160"/>
        <c:crosses val="autoZero"/>
        <c:auto val="1"/>
        <c:lblAlgn val="ctr"/>
        <c:lblOffset val="100"/>
      </c:catAx>
      <c:valAx>
        <c:axId val="309484160"/>
        <c:scaling>
          <c:orientation val="minMax"/>
        </c:scaling>
        <c:axPos val="l"/>
        <c:majorGridlines/>
        <c:numFmt formatCode="General" sourceLinked="1"/>
        <c:tickLblPos val="nextTo"/>
        <c:crossAx val="309482624"/>
        <c:crosses val="autoZero"/>
        <c:crossBetween val="between"/>
      </c:valAx>
      <c:valAx>
        <c:axId val="309502336"/>
        <c:scaling>
          <c:orientation val="minMax"/>
          <c:max val="1"/>
          <c:min val="0.9"/>
        </c:scaling>
        <c:axPos val="r"/>
        <c:numFmt formatCode="0.00%" sourceLinked="1"/>
        <c:tickLblPos val="nextTo"/>
        <c:crossAx val="309503872"/>
        <c:crosses val="max"/>
        <c:crossBetween val="between"/>
        <c:majorUnit val="2.0000000000000011E-2"/>
      </c:valAx>
      <c:catAx>
        <c:axId val="309503872"/>
        <c:scaling>
          <c:orientation val="minMax"/>
        </c:scaling>
        <c:delete val="1"/>
        <c:axPos val="b"/>
        <c:tickLblPos val="nextTo"/>
        <c:crossAx val="309502336"/>
        <c:crosses val="autoZero"/>
        <c:auto val="1"/>
        <c:lblAlgn val="ctr"/>
        <c:lblOffset val="100"/>
      </c:cat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92190176697763959"/>
          <c:y val="0.35424084701276748"/>
          <c:w val="7.6105537708334614E-2"/>
          <c:h val="0.63123982383560062"/>
        </c:manualLayout>
      </c:layout>
    </c:legend>
    <c:plotVisOnly val="1"/>
    <c:dispBlanksAs val="gap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image" Target="../media/image4.png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5.png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18" Type="http://schemas.openxmlformats.org/officeDocument/2006/relationships/chart" Target="../charts/chart3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image" Target="../media/image6.png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19" Type="http://schemas.openxmlformats.org/officeDocument/2006/relationships/chart" Target="../charts/chart36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7.png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image" Target="../media/image8.png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4.xml"/><Relationship Id="rId16" Type="http://schemas.openxmlformats.org/officeDocument/2006/relationships/chart" Target="../charts/chart57.xml"/><Relationship Id="rId1" Type="http://schemas.openxmlformats.org/officeDocument/2006/relationships/chart" Target="../charts/chart43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6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image" Target="../media/image10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62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chart" Target="../charts/chart63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Relationship Id="rId9" Type="http://schemas.openxmlformats.org/officeDocument/2006/relationships/chart" Target="../charts/chart71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chart" Target="../charts/chart77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image" Target="../media/image16.png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image" Target="../media/image1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image" Target="../media/image13.png"/><Relationship Id="rId4" Type="http://schemas.openxmlformats.org/officeDocument/2006/relationships/chart" Target="../charts/chart86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image" Target="../media/image13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28575</xdr:rowOff>
    </xdr:from>
    <xdr:to>
      <xdr:col>15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51</xdr:row>
      <xdr:rowOff>38101</xdr:rowOff>
    </xdr:from>
    <xdr:to>
      <xdr:col>15</xdr:col>
      <xdr:colOff>9524</xdr:colOff>
      <xdr:row>64</xdr:row>
      <xdr:rowOff>152401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47625</xdr:rowOff>
    </xdr:from>
    <xdr:to>
      <xdr:col>4</xdr:col>
      <xdr:colOff>8302</xdr:colOff>
      <xdr:row>0</xdr:row>
      <xdr:rowOff>407625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050" y="47625"/>
          <a:ext cx="3046777" cy="13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38100</xdr:colOff>
      <xdr:row>25</xdr:row>
      <xdr:rowOff>19050</xdr:rowOff>
    </xdr:from>
    <xdr:to>
      <xdr:col>14</xdr:col>
      <xdr:colOff>581024</xdr:colOff>
      <xdr:row>39</xdr:row>
      <xdr:rowOff>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28575</xdr:colOff>
      <xdr:row>66</xdr:row>
      <xdr:rowOff>19050</xdr:rowOff>
    </xdr:from>
    <xdr:to>
      <xdr:col>14</xdr:col>
      <xdr:colOff>571500</xdr:colOff>
      <xdr:row>80</xdr:row>
      <xdr:rowOff>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47625</xdr:rowOff>
    </xdr:from>
    <xdr:to>
      <xdr:col>15</xdr:col>
      <xdr:colOff>0</xdr:colOff>
      <xdr:row>22</xdr:row>
      <xdr:rowOff>171450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50</xdr:row>
      <xdr:rowOff>38101</xdr:rowOff>
    </xdr:from>
    <xdr:to>
      <xdr:col>14</xdr:col>
      <xdr:colOff>704850</xdr:colOff>
      <xdr:row>64</xdr:row>
      <xdr:rowOff>19050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47625</xdr:rowOff>
    </xdr:from>
    <xdr:to>
      <xdr:col>4</xdr:col>
      <xdr:colOff>217852</xdr:colOff>
      <xdr:row>0</xdr:row>
      <xdr:rowOff>407625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" y="47625"/>
          <a:ext cx="3227752" cy="13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19051</xdr:colOff>
      <xdr:row>24</xdr:row>
      <xdr:rowOff>9525</xdr:rowOff>
    </xdr:from>
    <xdr:to>
      <xdr:col>14</xdr:col>
      <xdr:colOff>647700</xdr:colOff>
      <xdr:row>37</xdr:row>
      <xdr:rowOff>161925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38101</xdr:colOff>
      <xdr:row>65</xdr:row>
      <xdr:rowOff>19050</xdr:rowOff>
    </xdr:from>
    <xdr:to>
      <xdr:col>15</xdr:col>
      <xdr:colOff>28575</xdr:colOff>
      <xdr:row>79</xdr:row>
      <xdr:rowOff>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28575</xdr:rowOff>
    </xdr:from>
    <xdr:to>
      <xdr:col>15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47625</xdr:colOff>
      <xdr:row>24</xdr:row>
      <xdr:rowOff>9525</xdr:rowOff>
    </xdr:from>
    <xdr:to>
      <xdr:col>14</xdr:col>
      <xdr:colOff>657225</xdr:colOff>
      <xdr:row>38</xdr:row>
      <xdr:rowOff>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28576</xdr:rowOff>
    </xdr:from>
    <xdr:to>
      <xdr:col>14</xdr:col>
      <xdr:colOff>714374</xdr:colOff>
      <xdr:row>64</xdr:row>
      <xdr:rowOff>142876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38101</xdr:colOff>
      <xdr:row>66</xdr:row>
      <xdr:rowOff>19051</xdr:rowOff>
    </xdr:from>
    <xdr:to>
      <xdr:col>15</xdr:col>
      <xdr:colOff>38101</xdr:colOff>
      <xdr:row>80</xdr:row>
      <xdr:rowOff>9526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57151</xdr:colOff>
      <xdr:row>0</xdr:row>
      <xdr:rowOff>57150</xdr:rowOff>
    </xdr:from>
    <xdr:to>
      <xdr:col>3</xdr:col>
      <xdr:colOff>324706</xdr:colOff>
      <xdr:row>1</xdr:row>
      <xdr:rowOff>19050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151" y="57150"/>
          <a:ext cx="250593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38100</xdr:rowOff>
    </xdr:from>
    <xdr:to>
      <xdr:col>15</xdr:col>
      <xdr:colOff>0</xdr:colOff>
      <xdr:row>23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38101</xdr:rowOff>
    </xdr:from>
    <xdr:to>
      <xdr:col>14</xdr:col>
      <xdr:colOff>704850</xdr:colOff>
      <xdr:row>66</xdr:row>
      <xdr:rowOff>9525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19051</xdr:colOff>
      <xdr:row>25</xdr:row>
      <xdr:rowOff>9525</xdr:rowOff>
    </xdr:from>
    <xdr:to>
      <xdr:col>14</xdr:col>
      <xdr:colOff>647700</xdr:colOff>
      <xdr:row>38</xdr:row>
      <xdr:rowOff>161925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28576</xdr:colOff>
      <xdr:row>67</xdr:row>
      <xdr:rowOff>0</xdr:rowOff>
    </xdr:from>
    <xdr:to>
      <xdr:col>15</xdr:col>
      <xdr:colOff>19050</xdr:colOff>
      <xdr:row>80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28576</xdr:colOff>
      <xdr:row>0</xdr:row>
      <xdr:rowOff>19050</xdr:rowOff>
    </xdr:from>
    <xdr:to>
      <xdr:col>3</xdr:col>
      <xdr:colOff>180975</xdr:colOff>
      <xdr:row>0</xdr:row>
      <xdr:rowOff>418891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576" y="19050"/>
          <a:ext cx="2390774" cy="3998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19051</xdr:rowOff>
    </xdr:from>
    <xdr:to>
      <xdr:col>16</xdr:col>
      <xdr:colOff>19049</xdr:colOff>
      <xdr:row>33</xdr:row>
      <xdr:rowOff>152401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60</xdr:row>
      <xdr:rowOff>38100</xdr:rowOff>
    </xdr:from>
    <xdr:to>
      <xdr:col>15</xdr:col>
      <xdr:colOff>676275</xdr:colOff>
      <xdr:row>73</xdr:row>
      <xdr:rowOff>76200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38100</xdr:rowOff>
    </xdr:from>
    <xdr:to>
      <xdr:col>4</xdr:col>
      <xdr:colOff>84502</xdr:colOff>
      <xdr:row>2</xdr:row>
      <xdr:rowOff>55200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625" y="38100"/>
          <a:ext cx="2999152" cy="3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0.6553</cdr:x>
      <cdr:y>0.09787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5275" y="0"/>
          <a:ext cx="2486025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委外成品本厂</a:t>
          </a:r>
          <a:r>
            <a:rPr lang="zh-CN" altLang="en-US" sz="1200" b="1"/>
            <a:t>验货</a:t>
          </a:r>
          <a:r>
            <a:rPr lang="zh-CN" altLang="en-US" sz="1400" b="1"/>
            <a:t>质量走势图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57150</xdr:rowOff>
    </xdr:from>
    <xdr:to>
      <xdr:col>4</xdr:col>
      <xdr:colOff>170227</xdr:colOff>
      <xdr:row>1</xdr:row>
      <xdr:rowOff>121875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57150"/>
          <a:ext cx="3018202" cy="24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19051</xdr:colOff>
      <xdr:row>64</xdr:row>
      <xdr:rowOff>38099</xdr:rowOff>
    </xdr:from>
    <xdr:to>
      <xdr:col>16</xdr:col>
      <xdr:colOff>19050</xdr:colOff>
      <xdr:row>77</xdr:row>
      <xdr:rowOff>171450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329</xdr:row>
      <xdr:rowOff>28577</xdr:rowOff>
    </xdr:from>
    <xdr:to>
      <xdr:col>16</xdr:col>
      <xdr:colOff>0</xdr:colOff>
      <xdr:row>337</xdr:row>
      <xdr:rowOff>19051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337</xdr:row>
      <xdr:rowOff>66674</xdr:rowOff>
    </xdr:from>
    <xdr:to>
      <xdr:col>16</xdr:col>
      <xdr:colOff>0</xdr:colOff>
      <xdr:row>345</xdr:row>
      <xdr:rowOff>85723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382</xdr:row>
      <xdr:rowOff>38102</xdr:rowOff>
    </xdr:from>
    <xdr:to>
      <xdr:col>16</xdr:col>
      <xdr:colOff>0</xdr:colOff>
      <xdr:row>390</xdr:row>
      <xdr:rowOff>19051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390</xdr:row>
      <xdr:rowOff>57149</xdr:rowOff>
    </xdr:from>
    <xdr:to>
      <xdr:col>16</xdr:col>
      <xdr:colOff>0</xdr:colOff>
      <xdr:row>398</xdr:row>
      <xdr:rowOff>76198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39</xdr:row>
      <xdr:rowOff>38100</xdr:rowOff>
    </xdr:from>
    <xdr:to>
      <xdr:col>16</xdr:col>
      <xdr:colOff>0</xdr:colOff>
      <xdr:row>50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50</xdr:row>
      <xdr:rowOff>76200</xdr:rowOff>
    </xdr:from>
    <xdr:to>
      <xdr:col>16</xdr:col>
      <xdr:colOff>0</xdr:colOff>
      <xdr:row>62</xdr:row>
      <xdr:rowOff>152400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19051</xdr:colOff>
      <xdr:row>143</xdr:row>
      <xdr:rowOff>85726</xdr:rowOff>
    </xdr:from>
    <xdr:to>
      <xdr:col>16</xdr:col>
      <xdr:colOff>38100</xdr:colOff>
      <xdr:row>158</xdr:row>
      <xdr:rowOff>0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116</xdr:row>
      <xdr:rowOff>47625</xdr:rowOff>
    </xdr:from>
    <xdr:to>
      <xdr:col>16</xdr:col>
      <xdr:colOff>0</xdr:colOff>
      <xdr:row>129</xdr:row>
      <xdr:rowOff>104775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129</xdr:row>
      <xdr:rowOff>152400</xdr:rowOff>
    </xdr:from>
    <xdr:to>
      <xdr:col>16</xdr:col>
      <xdr:colOff>0</xdr:colOff>
      <xdr:row>142</xdr:row>
      <xdr:rowOff>38100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19051</xdr:colOff>
      <xdr:row>223</xdr:row>
      <xdr:rowOff>104775</xdr:rowOff>
    </xdr:from>
    <xdr:to>
      <xdr:col>16</xdr:col>
      <xdr:colOff>38100</xdr:colOff>
      <xdr:row>238</xdr:row>
      <xdr:rowOff>0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195</xdr:row>
      <xdr:rowOff>47626</xdr:rowOff>
    </xdr:from>
    <xdr:to>
      <xdr:col>15</xdr:col>
      <xdr:colOff>638175</xdr:colOff>
      <xdr:row>208</xdr:row>
      <xdr:rowOff>85726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208</xdr:row>
      <xdr:rowOff>133350</xdr:rowOff>
    </xdr:from>
    <xdr:to>
      <xdr:col>15</xdr:col>
      <xdr:colOff>657224</xdr:colOff>
      <xdr:row>222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38100</xdr:colOff>
      <xdr:row>302</xdr:row>
      <xdr:rowOff>104776</xdr:rowOff>
    </xdr:from>
    <xdr:to>
      <xdr:col>16</xdr:col>
      <xdr:colOff>19049</xdr:colOff>
      <xdr:row>316</xdr:row>
      <xdr:rowOff>171450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275</xdr:row>
      <xdr:rowOff>57150</xdr:rowOff>
    </xdr:from>
    <xdr:to>
      <xdr:col>16</xdr:col>
      <xdr:colOff>0</xdr:colOff>
      <xdr:row>287</xdr:row>
      <xdr:rowOff>161925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288</xdr:row>
      <xdr:rowOff>19050</xdr:rowOff>
    </xdr:from>
    <xdr:to>
      <xdr:col>15</xdr:col>
      <xdr:colOff>628650</xdr:colOff>
      <xdr:row>301</xdr:row>
      <xdr:rowOff>66675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28575</xdr:colOff>
      <xdr:row>400</xdr:row>
      <xdr:rowOff>0</xdr:rowOff>
    </xdr:from>
    <xdr:to>
      <xdr:col>15</xdr:col>
      <xdr:colOff>619124</xdr:colOff>
      <xdr:row>413</xdr:row>
      <xdr:rowOff>171450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695325</xdr:colOff>
      <xdr:row>116</xdr:row>
      <xdr:rowOff>104776</xdr:rowOff>
    </xdr:from>
    <xdr:to>
      <xdr:col>9</xdr:col>
      <xdr:colOff>161925</xdr:colOff>
      <xdr:row>117</xdr:row>
      <xdr:rowOff>142876</xdr:rowOff>
    </xdr:to>
    <xdr:sp macro="" textlink="">
      <xdr:nvSpPr>
        <xdr:cNvPr id="37" name="TextBox 36"/>
        <xdr:cNvSpPr txBox="1"/>
      </xdr:nvSpPr>
      <xdr:spPr>
        <a:xfrm>
          <a:off x="4324350" y="20297776"/>
          <a:ext cx="2324100" cy="228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400" b="1"/>
            <a:t>CA01</a:t>
          </a:r>
          <a:r>
            <a:rPr lang="zh-CN" altLang="en-US" sz="1400" b="1"/>
            <a:t>客户验货质量走势图</a:t>
          </a:r>
        </a:p>
      </xdr:txBody>
    </xdr:sp>
    <xdr:clientData/>
  </xdr:twoCellAnchor>
  <xdr:twoCellAnchor>
    <xdr:from>
      <xdr:col>16</xdr:col>
      <xdr:colOff>2</xdr:colOff>
      <xdr:row>40</xdr:row>
      <xdr:rowOff>38103</xdr:rowOff>
    </xdr:from>
    <xdr:to>
      <xdr:col>16</xdr:col>
      <xdr:colOff>400050</xdr:colOff>
      <xdr:row>40</xdr:row>
      <xdr:rowOff>47626</xdr:rowOff>
    </xdr:to>
    <xdr:cxnSp macro="">
      <xdr:nvCxnSpPr>
        <xdr:cNvPr id="38" name="直接箭头连接符 37"/>
        <xdr:cNvCxnSpPr/>
      </xdr:nvCxnSpPr>
      <xdr:spPr>
        <a:xfrm rot="10800000">
          <a:off x="10077452" y="7667628"/>
          <a:ext cx="400048" cy="952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347</xdr:row>
      <xdr:rowOff>19050</xdr:rowOff>
    </xdr:from>
    <xdr:to>
      <xdr:col>15</xdr:col>
      <xdr:colOff>657224</xdr:colOff>
      <xdr:row>360</xdr:row>
      <xdr:rowOff>171449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0.29533</cdr:x>
      <cdr:y>0</cdr:y>
    </cdr:from>
    <cdr:to>
      <cdr:x>0.58223</cdr:x>
      <cdr:y>0.11765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76172" y="0"/>
          <a:ext cx="2891227" cy="171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200" b="1" baseline="0"/>
            <a:t>                                </a:t>
          </a:r>
          <a:r>
            <a:rPr lang="en-US" altLang="zh-CN" sz="1200" b="1" baseline="0"/>
            <a:t>Y0762</a:t>
          </a:r>
          <a:r>
            <a:rPr lang="zh-CN" altLang="en-US" sz="1200" b="1"/>
            <a:t>客户验货走势图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0.29533</cdr:x>
      <cdr:y>0</cdr:y>
    </cdr:from>
    <cdr:to>
      <cdr:x>0.58318</cdr:x>
      <cdr:y>0.13636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76173" y="0"/>
          <a:ext cx="2900752" cy="200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200" b="1" baseline="0"/>
            <a:t>                                </a:t>
          </a:r>
          <a:r>
            <a:rPr lang="en-US" altLang="zh-CN" sz="1200" b="1" baseline="0"/>
            <a:t>Y0762</a:t>
          </a:r>
          <a:r>
            <a:rPr lang="zh-CN" altLang="en-US" sz="1200" b="1"/>
            <a:t>本厂验货走势图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0.30529</cdr:x>
      <cdr:y>0</cdr:y>
    </cdr:from>
    <cdr:to>
      <cdr:x>0.58223</cdr:x>
      <cdr:y>0.1634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76575" y="0"/>
          <a:ext cx="2790819" cy="238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200" b="1" baseline="0"/>
            <a:t>                                </a:t>
          </a:r>
          <a:r>
            <a:rPr lang="en-US" altLang="zh-CN" sz="1200" b="1" baseline="0"/>
            <a:t>G0084</a:t>
          </a:r>
          <a:r>
            <a:rPr lang="zh-CN" altLang="en-US" sz="1200" b="1"/>
            <a:t>客户验货走势图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0.29533</cdr:x>
      <cdr:y>0</cdr:y>
    </cdr:from>
    <cdr:to>
      <cdr:x>0.58318</cdr:x>
      <cdr:y>0.13636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76173" y="0"/>
          <a:ext cx="2900752" cy="200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200" b="1" baseline="0"/>
            <a:t>                                </a:t>
          </a:r>
          <a:r>
            <a:rPr lang="en-US" altLang="zh-CN" sz="1200" b="1" baseline="0"/>
            <a:t>G0084</a:t>
          </a:r>
          <a:r>
            <a:rPr lang="zh-CN" altLang="en-US" sz="1200" b="1"/>
            <a:t>本厂验货走势图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0.37311</cdr:x>
      <cdr:y>0.01181</cdr:y>
    </cdr:from>
    <cdr:to>
      <cdr:x>0.57576</cdr:x>
      <cdr:y>0.1063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52850" y="28576"/>
          <a:ext cx="203835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zh-CN" altLang="en-US" sz="1100"/>
        </a:p>
      </cdr:txBody>
    </cdr:sp>
  </cdr:relSizeAnchor>
  <cdr:relSizeAnchor xmlns:cdr="http://schemas.openxmlformats.org/drawingml/2006/chartDrawing">
    <cdr:from>
      <cdr:x>0.39489</cdr:x>
      <cdr:y>0</cdr:y>
    </cdr:from>
    <cdr:to>
      <cdr:x>0.64489</cdr:x>
      <cdr:y>0.09843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971925" y="0"/>
          <a:ext cx="2514600" cy="238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TR01</a:t>
          </a:r>
          <a:r>
            <a:rPr lang="zh-CN" altLang="en-US" sz="1400" b="1"/>
            <a:t>客户验货质量走势图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0.6553</cdr:x>
      <cdr:y>0.09787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5275" y="0"/>
          <a:ext cx="2486025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TR01</a:t>
          </a:r>
          <a:r>
            <a:rPr lang="zh-CN" altLang="en-US" sz="1400" b="1"/>
            <a:t>本厂验货质量走势图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0.39299</cdr:x>
      <cdr:y>0.00426</cdr:y>
    </cdr:from>
    <cdr:to>
      <cdr:x>0.62311</cdr:x>
      <cdr:y>0.09362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2875" y="9525"/>
          <a:ext cx="231457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CA01</a:t>
          </a:r>
          <a:r>
            <a:rPr lang="zh-CN" altLang="en-US" sz="1400" b="1"/>
            <a:t>本厂验货质量走势图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0.39867</cdr:x>
      <cdr:y>0.01575</cdr:y>
    </cdr:from>
    <cdr:to>
      <cdr:x>0.63542</cdr:x>
      <cdr:y>0.09842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10026" y="38099"/>
          <a:ext cx="2381250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ZWL01</a:t>
          </a:r>
          <a:r>
            <a:rPr lang="zh-CN" altLang="en-US" sz="1400" b="1"/>
            <a:t>客户验货质量走势图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0.4072</cdr:x>
      <cdr:y>0.00787</cdr:y>
    </cdr:from>
    <cdr:to>
      <cdr:x>0.65057</cdr:x>
      <cdr:y>0.08268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95750" y="19050"/>
          <a:ext cx="2447925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ZWL01</a:t>
          </a:r>
          <a:r>
            <a:rPr lang="zh-CN" altLang="en-US" sz="1400" b="1"/>
            <a:t>本厂验货质量走势图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0.39489</cdr:x>
      <cdr:y>0</cdr:y>
    </cdr:from>
    <cdr:to>
      <cdr:x>0.6411</cdr:x>
      <cdr:y>0.07874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71925" y="0"/>
          <a:ext cx="2476499" cy="19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H0252</a:t>
          </a:r>
          <a:r>
            <a:rPr lang="zh-CN" altLang="en-US" sz="1400" b="1"/>
            <a:t>客户验货质量走势 图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0.41004</cdr:x>
      <cdr:y>0.00787</cdr:y>
    </cdr:from>
    <cdr:to>
      <cdr:x>0.63731</cdr:x>
      <cdr:y>0.07087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24325" y="19050"/>
          <a:ext cx="2286000" cy="152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altLang="zh-CN" sz="1400" b="1"/>
            <a:t>H0252</a:t>
          </a:r>
          <a:r>
            <a:rPr lang="zh-CN" altLang="en-US" sz="1400" b="1"/>
            <a:t>本厂验货质量走势 图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57150</xdr:rowOff>
    </xdr:from>
    <xdr:to>
      <xdr:col>15</xdr:col>
      <xdr:colOff>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47625</xdr:rowOff>
    </xdr:from>
    <xdr:to>
      <xdr:col>4</xdr:col>
      <xdr:colOff>141652</xdr:colOff>
      <xdr:row>0</xdr:row>
      <xdr:rowOff>407625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50" y="47625"/>
          <a:ext cx="3151552" cy="13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9526</xdr:colOff>
      <xdr:row>23</xdr:row>
      <xdr:rowOff>171450</xdr:rowOff>
    </xdr:from>
    <xdr:to>
      <xdr:col>15</xdr:col>
      <xdr:colOff>9526</xdr:colOff>
      <xdr:row>38</xdr:row>
      <xdr:rowOff>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47625</xdr:rowOff>
    </xdr:from>
    <xdr:to>
      <xdr:col>15</xdr:col>
      <xdr:colOff>0</xdr:colOff>
      <xdr:row>22</xdr:row>
      <xdr:rowOff>171450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57151</xdr:rowOff>
    </xdr:from>
    <xdr:to>
      <xdr:col>14</xdr:col>
      <xdr:colOff>714374</xdr:colOff>
      <xdr:row>62</xdr:row>
      <xdr:rowOff>171451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47625</xdr:rowOff>
    </xdr:from>
    <xdr:to>
      <xdr:col>4</xdr:col>
      <xdr:colOff>217852</xdr:colOff>
      <xdr:row>0</xdr:row>
      <xdr:rowOff>407625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" y="47625"/>
          <a:ext cx="3227752" cy="13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19051</xdr:colOff>
      <xdr:row>24</xdr:row>
      <xdr:rowOff>19050</xdr:rowOff>
    </xdr:from>
    <xdr:to>
      <xdr:col>15</xdr:col>
      <xdr:colOff>19051</xdr:colOff>
      <xdr:row>37</xdr:row>
      <xdr:rowOff>152400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9526</xdr:colOff>
      <xdr:row>64</xdr:row>
      <xdr:rowOff>9525</xdr:rowOff>
    </xdr:from>
    <xdr:to>
      <xdr:col>15</xdr:col>
      <xdr:colOff>9526</xdr:colOff>
      <xdr:row>78</xdr:row>
      <xdr:rowOff>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28575</xdr:rowOff>
    </xdr:from>
    <xdr:to>
      <xdr:col>15</xdr:col>
      <xdr:colOff>9525</xdr:colOff>
      <xdr:row>21</xdr:row>
      <xdr:rowOff>171449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28577</xdr:rowOff>
    </xdr:from>
    <xdr:to>
      <xdr:col>15</xdr:col>
      <xdr:colOff>9525</xdr:colOff>
      <xdr:row>58</xdr:row>
      <xdr:rowOff>142876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47625</xdr:rowOff>
    </xdr:from>
    <xdr:to>
      <xdr:col>3</xdr:col>
      <xdr:colOff>608377</xdr:colOff>
      <xdr:row>0</xdr:row>
      <xdr:rowOff>407625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050" y="47625"/>
          <a:ext cx="2265727" cy="13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82</xdr:row>
      <xdr:rowOff>28576</xdr:rowOff>
    </xdr:from>
    <xdr:to>
      <xdr:col>14</xdr:col>
      <xdr:colOff>523875</xdr:colOff>
      <xdr:row>95</xdr:row>
      <xdr:rowOff>133350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119</xdr:row>
      <xdr:rowOff>28576</xdr:rowOff>
    </xdr:from>
    <xdr:to>
      <xdr:col>14</xdr:col>
      <xdr:colOff>523875</xdr:colOff>
      <xdr:row>132</xdr:row>
      <xdr:rowOff>114300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156</xdr:row>
      <xdr:rowOff>19052</xdr:rowOff>
    </xdr:from>
    <xdr:to>
      <xdr:col>14</xdr:col>
      <xdr:colOff>504825</xdr:colOff>
      <xdr:row>169</xdr:row>
      <xdr:rowOff>95251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227</xdr:row>
      <xdr:rowOff>47626</xdr:rowOff>
    </xdr:from>
    <xdr:to>
      <xdr:col>15</xdr:col>
      <xdr:colOff>0</xdr:colOff>
      <xdr:row>241</xdr:row>
      <xdr:rowOff>66675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28576</xdr:colOff>
      <xdr:row>24</xdr:row>
      <xdr:rowOff>0</xdr:rowOff>
    </xdr:from>
    <xdr:to>
      <xdr:col>14</xdr:col>
      <xdr:colOff>523874</xdr:colOff>
      <xdr:row>38</xdr:row>
      <xdr:rowOff>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19052</xdr:colOff>
      <xdr:row>61</xdr:row>
      <xdr:rowOff>19051</xdr:rowOff>
    </xdr:from>
    <xdr:to>
      <xdr:col>15</xdr:col>
      <xdr:colOff>9525</xdr:colOff>
      <xdr:row>74</xdr:row>
      <xdr:rowOff>171450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28576</xdr:colOff>
      <xdr:row>97</xdr:row>
      <xdr:rowOff>76200</xdr:rowOff>
    </xdr:from>
    <xdr:to>
      <xdr:col>14</xdr:col>
      <xdr:colOff>504824</xdr:colOff>
      <xdr:row>112</xdr:row>
      <xdr:rowOff>9525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9527</xdr:colOff>
      <xdr:row>134</xdr:row>
      <xdr:rowOff>85724</xdr:rowOff>
    </xdr:from>
    <xdr:to>
      <xdr:col>14</xdr:col>
      <xdr:colOff>447676</xdr:colOff>
      <xdr:row>148</xdr:row>
      <xdr:rowOff>152399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38101</xdr:colOff>
      <xdr:row>172</xdr:row>
      <xdr:rowOff>0</xdr:rowOff>
    </xdr:from>
    <xdr:to>
      <xdr:col>14</xdr:col>
      <xdr:colOff>390525</xdr:colOff>
      <xdr:row>186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38100</xdr:colOff>
      <xdr:row>242</xdr:row>
      <xdr:rowOff>0</xdr:rowOff>
    </xdr:from>
    <xdr:to>
      <xdr:col>15</xdr:col>
      <xdr:colOff>9524</xdr:colOff>
      <xdr:row>256</xdr:row>
      <xdr:rowOff>38100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262</xdr:row>
      <xdr:rowOff>57151</xdr:rowOff>
    </xdr:from>
    <xdr:to>
      <xdr:col>15</xdr:col>
      <xdr:colOff>0</xdr:colOff>
      <xdr:row>276</xdr:row>
      <xdr:rowOff>76200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19050</xdr:colOff>
      <xdr:row>277</xdr:row>
      <xdr:rowOff>9525</xdr:rowOff>
    </xdr:from>
    <xdr:to>
      <xdr:col>14</xdr:col>
      <xdr:colOff>523874</xdr:colOff>
      <xdr:row>290</xdr:row>
      <xdr:rowOff>171450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192</xdr:row>
      <xdr:rowOff>47626</xdr:rowOff>
    </xdr:from>
    <xdr:to>
      <xdr:col>15</xdr:col>
      <xdr:colOff>0</xdr:colOff>
      <xdr:row>206</xdr:row>
      <xdr:rowOff>66675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19050</xdr:colOff>
      <xdr:row>207</xdr:row>
      <xdr:rowOff>9525</xdr:rowOff>
    </xdr:from>
    <xdr:to>
      <xdr:col>14</xdr:col>
      <xdr:colOff>523874</xdr:colOff>
      <xdr:row>221</xdr:row>
      <xdr:rowOff>38100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63499</xdr:rowOff>
    </xdr:from>
    <xdr:to>
      <xdr:col>5</xdr:col>
      <xdr:colOff>145714</xdr:colOff>
      <xdr:row>2</xdr:row>
      <xdr:rowOff>50965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63499"/>
          <a:ext cx="3003214" cy="358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17</xdr:row>
      <xdr:rowOff>66676</xdr:rowOff>
    </xdr:from>
    <xdr:to>
      <xdr:col>33</xdr:col>
      <xdr:colOff>0</xdr:colOff>
      <xdr:row>33</xdr:row>
      <xdr:rowOff>57150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25</xdr:row>
      <xdr:rowOff>28575</xdr:rowOff>
    </xdr:from>
    <xdr:to>
      <xdr:col>15</xdr:col>
      <xdr:colOff>676275</xdr:colOff>
      <xdr:row>39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19050</xdr:colOff>
      <xdr:row>0</xdr:row>
      <xdr:rowOff>0</xdr:rowOff>
    </xdr:from>
    <xdr:to>
      <xdr:col>4</xdr:col>
      <xdr:colOff>65452</xdr:colOff>
      <xdr:row>0</xdr:row>
      <xdr:rowOff>360000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50" y="0"/>
          <a:ext cx="2999152" cy="3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76201</xdr:rowOff>
    </xdr:from>
    <xdr:to>
      <xdr:col>4</xdr:col>
      <xdr:colOff>266700</xdr:colOff>
      <xdr:row>1</xdr:row>
      <xdr:rowOff>232060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76201"/>
          <a:ext cx="2819400" cy="336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9525</xdr:colOff>
      <xdr:row>4</xdr:row>
      <xdr:rowOff>2</xdr:rowOff>
    </xdr:from>
    <xdr:to>
      <xdr:col>14</xdr:col>
      <xdr:colOff>942975</xdr:colOff>
      <xdr:row>20</xdr:row>
      <xdr:rowOff>190501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6</xdr:col>
      <xdr:colOff>179752</xdr:colOff>
      <xdr:row>0</xdr:row>
      <xdr:rowOff>407625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7625"/>
          <a:ext cx="2999152" cy="3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28576</xdr:rowOff>
    </xdr:from>
    <xdr:to>
      <xdr:col>17</xdr:col>
      <xdr:colOff>0</xdr:colOff>
      <xdr:row>28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57150</xdr:rowOff>
    </xdr:from>
    <xdr:to>
      <xdr:col>4</xdr:col>
      <xdr:colOff>46402</xdr:colOff>
      <xdr:row>2</xdr:row>
      <xdr:rowOff>17100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57150"/>
          <a:ext cx="2999152" cy="3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7</xdr:row>
      <xdr:rowOff>42333</xdr:rowOff>
    </xdr:from>
    <xdr:to>
      <xdr:col>13</xdr:col>
      <xdr:colOff>730251</xdr:colOff>
      <xdr:row>23</xdr:row>
      <xdr:rowOff>148167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79376</xdr:colOff>
      <xdr:row>0</xdr:row>
      <xdr:rowOff>31749</xdr:rowOff>
    </xdr:from>
    <xdr:to>
      <xdr:col>4</xdr:col>
      <xdr:colOff>193675</xdr:colOff>
      <xdr:row>0</xdr:row>
      <xdr:rowOff>374650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79376" y="31749"/>
          <a:ext cx="2664883" cy="152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1552575</xdr:colOff>
      <xdr:row>31</xdr:row>
      <xdr:rowOff>0</xdr:rowOff>
    </xdr:from>
    <xdr:to>
      <xdr:col>1</xdr:col>
      <xdr:colOff>790575</xdr:colOff>
      <xdr:row>32</xdr:row>
      <xdr:rowOff>282389</xdr:rowOff>
    </xdr:to>
    <xdr:pic>
      <xdr:nvPicPr>
        <xdr:cNvPr id="25" name="图片 24" descr="微信图片_202107220827057.jpg"/>
        <xdr:cNvPicPr preferRelativeResize="0"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248400" y="1781174"/>
          <a:ext cx="134302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1552575</xdr:colOff>
      <xdr:row>31</xdr:row>
      <xdr:rowOff>0</xdr:rowOff>
    </xdr:from>
    <xdr:to>
      <xdr:col>1</xdr:col>
      <xdr:colOff>790575</xdr:colOff>
      <xdr:row>32</xdr:row>
      <xdr:rowOff>282389</xdr:rowOff>
    </xdr:to>
    <xdr:pic>
      <xdr:nvPicPr>
        <xdr:cNvPr id="14" name="图片 13" descr="微信图片_202107220827057.jpg"/>
        <xdr:cNvPicPr preferRelativeResize="0"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0175" y="12734925"/>
          <a:ext cx="0" cy="182543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148168</xdr:colOff>
      <xdr:row>1</xdr:row>
      <xdr:rowOff>0</xdr:rowOff>
    </xdr:from>
    <xdr:to>
      <xdr:col>20</xdr:col>
      <xdr:colOff>1</xdr:colOff>
      <xdr:row>1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38099</xdr:colOff>
      <xdr:row>3</xdr:row>
      <xdr:rowOff>28574</xdr:rowOff>
    </xdr:from>
    <xdr:to>
      <xdr:col>21</xdr:col>
      <xdr:colOff>1657350</xdr:colOff>
      <xdr:row>29</xdr:row>
      <xdr:rowOff>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47625</xdr:colOff>
      <xdr:row>45</xdr:row>
      <xdr:rowOff>0</xdr:rowOff>
    </xdr:from>
    <xdr:to>
      <xdr:col>21</xdr:col>
      <xdr:colOff>1657350</xdr:colOff>
      <xdr:row>65</xdr:row>
      <xdr:rowOff>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47625</xdr:colOff>
      <xdr:row>66</xdr:row>
      <xdr:rowOff>19050</xdr:rowOff>
    </xdr:from>
    <xdr:to>
      <xdr:col>21</xdr:col>
      <xdr:colOff>1676400</xdr:colOff>
      <xdr:row>79</xdr:row>
      <xdr:rowOff>276225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142874</xdr:colOff>
      <xdr:row>95</xdr:row>
      <xdr:rowOff>0</xdr:rowOff>
    </xdr:from>
    <xdr:to>
      <xdr:col>20</xdr:col>
      <xdr:colOff>9524</xdr:colOff>
      <xdr:row>95</xdr:row>
      <xdr:rowOff>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142874</xdr:colOff>
      <xdr:row>95</xdr:row>
      <xdr:rowOff>0</xdr:rowOff>
    </xdr:from>
    <xdr:to>
      <xdr:col>20</xdr:col>
      <xdr:colOff>9524</xdr:colOff>
      <xdr:row>95</xdr:row>
      <xdr:rowOff>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142875</xdr:colOff>
      <xdr:row>95</xdr:row>
      <xdr:rowOff>0</xdr:rowOff>
    </xdr:from>
    <xdr:to>
      <xdr:col>19</xdr:col>
      <xdr:colOff>647701</xdr:colOff>
      <xdr:row>95</xdr:row>
      <xdr:rowOff>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9525</xdr:colOff>
      <xdr:row>0</xdr:row>
      <xdr:rowOff>57150</xdr:rowOff>
    </xdr:from>
    <xdr:to>
      <xdr:col>6</xdr:col>
      <xdr:colOff>123825</xdr:colOff>
      <xdr:row>0</xdr:row>
      <xdr:rowOff>58224</xdr:rowOff>
    </xdr:to>
    <xdr:pic>
      <xdr:nvPicPr>
        <xdr:cNvPr id="10" name="图片 9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95325" y="57150"/>
          <a:ext cx="3505200" cy="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0</xdr:row>
      <xdr:rowOff>47625</xdr:rowOff>
    </xdr:from>
    <xdr:to>
      <xdr:col>5</xdr:col>
      <xdr:colOff>142875</xdr:colOff>
      <xdr:row>1</xdr:row>
      <xdr:rowOff>28575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8575" y="47625"/>
          <a:ext cx="256222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37039</xdr:colOff>
      <xdr:row>30</xdr:row>
      <xdr:rowOff>28576</xdr:rowOff>
    </xdr:from>
    <xdr:to>
      <xdr:col>21</xdr:col>
      <xdr:colOff>1685924</xdr:colOff>
      <xdr:row>44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17</xdr:row>
      <xdr:rowOff>26457</xdr:rowOff>
    </xdr:from>
    <xdr:to>
      <xdr:col>14</xdr:col>
      <xdr:colOff>635000</xdr:colOff>
      <xdr:row>23</xdr:row>
      <xdr:rowOff>264582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645584</xdr:colOff>
      <xdr:row>73</xdr:row>
      <xdr:rowOff>31749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74084</xdr:colOff>
      <xdr:row>0</xdr:row>
      <xdr:rowOff>92075</xdr:rowOff>
    </xdr:from>
    <xdr:to>
      <xdr:col>3</xdr:col>
      <xdr:colOff>376767</xdr:colOff>
      <xdr:row>1</xdr:row>
      <xdr:rowOff>82550</xdr:rowOff>
    </xdr:to>
    <xdr:pic>
      <xdr:nvPicPr>
        <xdr:cNvPr id="6" name="图片 5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084" y="92075"/>
          <a:ext cx="2779183" cy="3820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21168</xdr:colOff>
      <xdr:row>131</xdr:row>
      <xdr:rowOff>45509</xdr:rowOff>
    </xdr:from>
    <xdr:to>
      <xdr:col>14</xdr:col>
      <xdr:colOff>645584</xdr:colOff>
      <xdr:row>137</xdr:row>
      <xdr:rowOff>102659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10583</xdr:colOff>
      <xdr:row>65</xdr:row>
      <xdr:rowOff>52916</xdr:rowOff>
    </xdr:from>
    <xdr:to>
      <xdr:col>15</xdr:col>
      <xdr:colOff>0</xdr:colOff>
      <xdr:row>71</xdr:row>
      <xdr:rowOff>167216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31748</xdr:colOff>
      <xdr:row>105</xdr:row>
      <xdr:rowOff>21165</xdr:rowOff>
    </xdr:from>
    <xdr:to>
      <xdr:col>14</xdr:col>
      <xdr:colOff>635000</xdr:colOff>
      <xdr:row>120</xdr:row>
      <xdr:rowOff>465667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39</xdr:row>
      <xdr:rowOff>21166</xdr:rowOff>
    </xdr:from>
    <xdr:to>
      <xdr:col>14</xdr:col>
      <xdr:colOff>645584</xdr:colOff>
      <xdr:row>46</xdr:row>
      <xdr:rowOff>31749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47625</xdr:rowOff>
    </xdr:from>
    <xdr:to>
      <xdr:col>4</xdr:col>
      <xdr:colOff>161925</xdr:colOff>
      <xdr:row>2</xdr:row>
      <xdr:rowOff>19050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47625"/>
          <a:ext cx="26765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9523</xdr:colOff>
      <xdr:row>31</xdr:row>
      <xdr:rowOff>38100</xdr:rowOff>
    </xdr:from>
    <xdr:to>
      <xdr:col>14</xdr:col>
      <xdr:colOff>666750</xdr:colOff>
      <xdr:row>43</xdr:row>
      <xdr:rowOff>171449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9523</xdr:colOff>
      <xdr:row>98</xdr:row>
      <xdr:rowOff>38100</xdr:rowOff>
    </xdr:from>
    <xdr:to>
      <xdr:col>14</xdr:col>
      <xdr:colOff>676275</xdr:colOff>
      <xdr:row>110</xdr:row>
      <xdr:rowOff>133349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157</xdr:row>
      <xdr:rowOff>38101</xdr:rowOff>
    </xdr:from>
    <xdr:to>
      <xdr:col>14</xdr:col>
      <xdr:colOff>666750</xdr:colOff>
      <xdr:row>167</xdr:row>
      <xdr:rowOff>95250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134</xdr:row>
      <xdr:rowOff>38100</xdr:rowOff>
    </xdr:from>
    <xdr:to>
      <xdr:col>15</xdr:col>
      <xdr:colOff>0</xdr:colOff>
      <xdr:row>141</xdr:row>
      <xdr:rowOff>209549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59</xdr:row>
      <xdr:rowOff>38101</xdr:rowOff>
    </xdr:from>
    <xdr:to>
      <xdr:col>14</xdr:col>
      <xdr:colOff>676275</xdr:colOff>
      <xdr:row>70</xdr:row>
      <xdr:rowOff>76200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19050</xdr:rowOff>
    </xdr:from>
    <xdr:to>
      <xdr:col>3</xdr:col>
      <xdr:colOff>304800</xdr:colOff>
      <xdr:row>2</xdr:row>
      <xdr:rowOff>28575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" y="19050"/>
          <a:ext cx="261937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19048</xdr:colOff>
      <xdr:row>11</xdr:row>
      <xdr:rowOff>38100</xdr:rowOff>
    </xdr:from>
    <xdr:to>
      <xdr:col>15</xdr:col>
      <xdr:colOff>9524</xdr:colOff>
      <xdr:row>24</xdr:row>
      <xdr:rowOff>38101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28576</xdr:rowOff>
    </xdr:from>
    <xdr:to>
      <xdr:col>3</xdr:col>
      <xdr:colOff>171450</xdr:colOff>
      <xdr:row>2</xdr:row>
      <xdr:rowOff>66676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28576"/>
          <a:ext cx="239077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27</xdr:row>
      <xdr:rowOff>38100</xdr:rowOff>
    </xdr:from>
    <xdr:to>
      <xdr:col>16</xdr:col>
      <xdr:colOff>0</xdr:colOff>
      <xdr:row>41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38099</xdr:rowOff>
    </xdr:from>
    <xdr:to>
      <xdr:col>16</xdr:col>
      <xdr:colOff>0</xdr:colOff>
      <xdr:row>83</xdr:row>
      <xdr:rowOff>66674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704851</xdr:colOff>
      <xdr:row>28</xdr:row>
      <xdr:rowOff>123828</xdr:rowOff>
    </xdr:from>
    <xdr:to>
      <xdr:col>16</xdr:col>
      <xdr:colOff>419101</xdr:colOff>
      <xdr:row>29</xdr:row>
      <xdr:rowOff>152401</xdr:rowOff>
    </xdr:to>
    <xdr:cxnSp macro="">
      <xdr:nvCxnSpPr>
        <xdr:cNvPr id="5" name="肘形连接符 4"/>
        <xdr:cNvCxnSpPr/>
      </xdr:nvCxnSpPr>
      <xdr:spPr>
        <a:xfrm rot="10800000">
          <a:off x="11534776" y="6162678"/>
          <a:ext cx="428625" cy="20002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107</xdr:row>
      <xdr:rowOff>28575</xdr:rowOff>
    </xdr:from>
    <xdr:to>
      <xdr:col>16</xdr:col>
      <xdr:colOff>0</xdr:colOff>
      <xdr:row>121</xdr:row>
      <xdr:rowOff>57150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0.39439</cdr:x>
      <cdr:y>0</cdr:y>
    </cdr:from>
    <cdr:to>
      <cdr:x>0.6553</cdr:x>
      <cdr:y>0.11328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52951" y="0"/>
          <a:ext cx="301203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精密铸造上线质量走势图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0.64921</cdr:x>
      <cdr:y>0.15294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6704" y="0"/>
          <a:ext cx="2762322" cy="371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物料上线质量走势图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0.64921</cdr:x>
      <cdr:y>0.15294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6704" y="0"/>
          <a:ext cx="2762322" cy="371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四部玻盖上线质量走势图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28575</xdr:rowOff>
    </xdr:from>
    <xdr:to>
      <xdr:col>3</xdr:col>
      <xdr:colOff>88900</xdr:colOff>
      <xdr:row>3</xdr:row>
      <xdr:rowOff>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" y="28575"/>
          <a:ext cx="230505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35</xdr:row>
      <xdr:rowOff>28575</xdr:rowOff>
    </xdr:from>
    <xdr:to>
      <xdr:col>16</xdr:col>
      <xdr:colOff>0</xdr:colOff>
      <xdr:row>49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99</xdr:row>
      <xdr:rowOff>28574</xdr:rowOff>
    </xdr:from>
    <xdr:to>
      <xdr:col>16</xdr:col>
      <xdr:colOff>0</xdr:colOff>
      <xdr:row>113</xdr:row>
      <xdr:rowOff>57149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704851</xdr:colOff>
      <xdr:row>36</xdr:row>
      <xdr:rowOff>123828</xdr:rowOff>
    </xdr:from>
    <xdr:to>
      <xdr:col>16</xdr:col>
      <xdr:colOff>419101</xdr:colOff>
      <xdr:row>37</xdr:row>
      <xdr:rowOff>152401</xdr:rowOff>
    </xdr:to>
    <xdr:cxnSp macro="">
      <xdr:nvCxnSpPr>
        <xdr:cNvPr id="14" name="肘形连接符 13"/>
        <xdr:cNvCxnSpPr/>
      </xdr:nvCxnSpPr>
      <xdr:spPr>
        <a:xfrm rot="10800000">
          <a:off x="11449051" y="5400678"/>
          <a:ext cx="428625" cy="20002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0.6553</cdr:x>
      <cdr:y>0.09787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5275" y="0"/>
          <a:ext cx="2486025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本厂样板检验质量走势图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0.40814</cdr:x>
      <cdr:y>0</cdr:y>
    </cdr:from>
    <cdr:to>
      <cdr:x>0.64921</cdr:x>
      <cdr:y>0.15294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6704" y="0"/>
          <a:ext cx="2762322" cy="371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客户样板检验质量走势图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47625</xdr:rowOff>
    </xdr:from>
    <xdr:to>
      <xdr:col>16</xdr:col>
      <xdr:colOff>0</xdr:colOff>
      <xdr:row>44</xdr:row>
      <xdr:rowOff>85725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704851</xdr:colOff>
      <xdr:row>31</xdr:row>
      <xdr:rowOff>123828</xdr:rowOff>
    </xdr:from>
    <xdr:to>
      <xdr:col>16</xdr:col>
      <xdr:colOff>419101</xdr:colOff>
      <xdr:row>32</xdr:row>
      <xdr:rowOff>152401</xdr:rowOff>
    </xdr:to>
    <xdr:cxnSp macro="">
      <xdr:nvCxnSpPr>
        <xdr:cNvPr id="3" name="肘形连接符 2"/>
        <xdr:cNvCxnSpPr/>
      </xdr:nvCxnSpPr>
      <xdr:spPr>
        <a:xfrm rot="10800000">
          <a:off x="11534776" y="5000628"/>
          <a:ext cx="428625" cy="20002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0</xdr:row>
      <xdr:rowOff>9525</xdr:rowOff>
    </xdr:from>
    <xdr:to>
      <xdr:col>3</xdr:col>
      <xdr:colOff>250825</xdr:colOff>
      <xdr:row>1</xdr:row>
      <xdr:rowOff>190500</xdr:rowOff>
    </xdr:to>
    <xdr:pic>
      <xdr:nvPicPr>
        <xdr:cNvPr id="4" name="图片 3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" y="9525"/>
          <a:ext cx="2308225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0.39439</cdr:x>
      <cdr:y>0</cdr:y>
    </cdr:from>
    <cdr:to>
      <cdr:x>0.6553</cdr:x>
      <cdr:y>0.11328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52951" y="0"/>
          <a:ext cx="301203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zh-CN" altLang="en-US" sz="1400" b="1"/>
            <a:t>新产品首次客户验货质量走势图</a:t>
          </a: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D1:E24"/>
  <sheetViews>
    <sheetView showGridLines="0" workbookViewId="0">
      <selection activeCell="E20" sqref="E20"/>
    </sheetView>
  </sheetViews>
  <sheetFormatPr defaultRowHeight="13.5"/>
  <cols>
    <col min="4" max="4" width="9.875" style="359" customWidth="1"/>
    <col min="5" max="5" width="78.125" customWidth="1"/>
  </cols>
  <sheetData>
    <row r="1" spans="4:5" ht="24.75" customHeight="1"/>
    <row r="2" spans="4:5" ht="25.5" customHeight="1">
      <c r="D2" s="396" t="s">
        <v>750</v>
      </c>
      <c r="E2" s="396" t="s">
        <v>751</v>
      </c>
    </row>
    <row r="3" spans="4:5" ht="24" customHeight="1">
      <c r="D3" s="970">
        <v>1</v>
      </c>
      <c r="E3" s="970" t="s">
        <v>2253</v>
      </c>
    </row>
    <row r="4" spans="4:5" ht="24" customHeight="1">
      <c r="D4" s="970">
        <v>2</v>
      </c>
      <c r="E4" s="970" t="s">
        <v>2254</v>
      </c>
    </row>
    <row r="5" spans="4:5" ht="24" customHeight="1">
      <c r="D5" s="970">
        <v>3</v>
      </c>
      <c r="E5" s="970" t="s">
        <v>2255</v>
      </c>
    </row>
    <row r="6" spans="4:5" ht="24" customHeight="1">
      <c r="D6" s="970">
        <v>4</v>
      </c>
      <c r="E6" s="970" t="s">
        <v>2256</v>
      </c>
    </row>
    <row r="7" spans="4:5" ht="24" customHeight="1">
      <c r="D7" s="970">
        <v>5</v>
      </c>
      <c r="E7" s="970" t="s">
        <v>2257</v>
      </c>
    </row>
    <row r="8" spans="4:5" ht="24" customHeight="1">
      <c r="D8" s="970">
        <v>6</v>
      </c>
      <c r="E8" s="970" t="s">
        <v>2258</v>
      </c>
    </row>
    <row r="9" spans="4:5" ht="24" customHeight="1">
      <c r="D9" s="970">
        <v>7</v>
      </c>
      <c r="E9" s="970" t="s">
        <v>2259</v>
      </c>
    </row>
    <row r="10" spans="4:5" ht="24" customHeight="1">
      <c r="D10" s="970">
        <v>8</v>
      </c>
      <c r="E10" s="970" t="s">
        <v>2260</v>
      </c>
    </row>
    <row r="11" spans="4:5" ht="24" customHeight="1">
      <c r="D11" s="970">
        <v>9</v>
      </c>
      <c r="E11" s="970" t="s">
        <v>2261</v>
      </c>
    </row>
    <row r="12" spans="4:5" ht="24" customHeight="1">
      <c r="D12" s="970">
        <v>10</v>
      </c>
      <c r="E12" s="970" t="s">
        <v>2262</v>
      </c>
    </row>
    <row r="13" spans="4:5" ht="24" customHeight="1">
      <c r="D13" s="970">
        <v>11</v>
      </c>
      <c r="E13" s="970" t="s">
        <v>2263</v>
      </c>
    </row>
    <row r="14" spans="4:5" ht="24" customHeight="1">
      <c r="D14" s="970">
        <v>12</v>
      </c>
      <c r="E14" s="970" t="s">
        <v>2264</v>
      </c>
    </row>
    <row r="15" spans="4:5" ht="24" customHeight="1">
      <c r="D15" s="970">
        <v>13</v>
      </c>
      <c r="E15" s="970" t="s">
        <v>2265</v>
      </c>
    </row>
    <row r="16" spans="4:5" ht="24" customHeight="1">
      <c r="D16" s="970">
        <v>14</v>
      </c>
      <c r="E16" s="970" t="s">
        <v>2266</v>
      </c>
    </row>
    <row r="17" spans="4:5" ht="24" customHeight="1">
      <c r="D17" s="970">
        <v>15</v>
      </c>
      <c r="E17" s="970" t="s">
        <v>2267</v>
      </c>
    </row>
    <row r="18" spans="4:5" ht="24" customHeight="1">
      <c r="D18" s="970">
        <v>16</v>
      </c>
      <c r="E18" s="970" t="s">
        <v>2268</v>
      </c>
    </row>
    <row r="19" spans="4:5" ht="24" customHeight="1">
      <c r="D19" s="970">
        <v>17</v>
      </c>
      <c r="E19" s="970" t="s">
        <v>2269</v>
      </c>
    </row>
    <row r="20" spans="4:5" ht="24" customHeight="1">
      <c r="D20" s="970">
        <v>18</v>
      </c>
      <c r="E20" s="970" t="s">
        <v>2270</v>
      </c>
    </row>
    <row r="21" spans="4:5" ht="24" customHeight="1">
      <c r="D21" s="970">
        <v>19</v>
      </c>
      <c r="E21" s="970" t="s">
        <v>2271</v>
      </c>
    </row>
    <row r="22" spans="4:5" ht="24" customHeight="1">
      <c r="D22" s="970">
        <v>20</v>
      </c>
      <c r="E22" s="970" t="s">
        <v>1343</v>
      </c>
    </row>
    <row r="23" spans="4:5" ht="20.25">
      <c r="D23" s="970">
        <v>21</v>
      </c>
      <c r="E23" s="970" t="s">
        <v>2272</v>
      </c>
    </row>
    <row r="24" spans="4:5" ht="23.25" customHeight="1">
      <c r="D24" s="970">
        <v>22</v>
      </c>
      <c r="E24" s="970" t="s">
        <v>2273</v>
      </c>
    </row>
  </sheetData>
  <phoneticPr fontId="1" type="noConversion"/>
  <hyperlinks>
    <hyperlink ref="E3" location="万事泰钢线!A1" display="厨具中心钢线生产部一车间客户、本厂验货质量情况"/>
    <hyperlink ref="E4" location="万事泰铝线!A1" display="厨具中心钢线生产部二车间客户、本厂验货质量情况"/>
    <hyperlink ref="E5" location="欧德罗钢线!A1" display="厨具中心铝线生产部客户、本厂验货质量情况"/>
    <hyperlink ref="E7" location="委外成品!A1" display="委外成品客户、本厂验货质量情况"/>
    <hyperlink ref="E6" location="欧德罗铝线!A1" display="欧德罗铝线客户、本厂验货质量情况"/>
    <hyperlink ref="E8" location="重要客户验货!A1" display="重要客户验货质量情况"/>
    <hyperlink ref="E9" location="玻盖车间!A1" display="嘉事泰公司(玻盖车间)验货质量情况"/>
    <hyperlink ref="E10" location="电器公司!A1" display="电器公司验货质量情况"/>
    <hyperlink ref="E11" location="'电器公司（制程）'!A1" display="电器公司制程质量情况"/>
    <hyperlink ref="E12" location="厨具中心来料质量情况!A1" display="厨具中心来料质量情况"/>
    <hyperlink ref="E13" location="精密铸造!A1" display="精密铸造铸钢配件来料质量情况"/>
    <hyperlink ref="E14" location="电器来料质量情况!A1" display="电器来料质量情况"/>
    <hyperlink ref="E15" location="各供应商质量情况!A1" display="各供应商质量情况"/>
    <hyperlink ref="E16" location="投诉!A1" display="投诉"/>
    <hyperlink ref="E17" location="各生产部制程品控专业稽查情况!A1" display="各生产部制程品控专业稽查情况"/>
    <hyperlink ref="E18" location="各生产部自检自控实施情况!A1" display="各生产部自检自控实施情况"/>
    <hyperlink ref="E19" location="各生产部零不良实施情况!A1" display="各生产部零不良实施情况"/>
    <hyperlink ref="E20" location="各生产部废品率质量情况!A1" display="各生产部废品率质量情况"/>
    <hyperlink ref="E21" location="制程质量事故!A1" display="各生产部制程小批量质量事故"/>
    <hyperlink ref="E22" location="物料上线质量情况!A1" display="物料上线质量情况"/>
    <hyperlink ref="E23" location="样板质量情况!A1" display="样板质量情况"/>
    <hyperlink ref="E24" location="新产品首次客户验货质量情况!A1" display="新产品首次客户验货质量情况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8"/>
  <sheetViews>
    <sheetView showGridLines="0" tabSelected="1" workbookViewId="0">
      <selection activeCell="A2" sqref="A2:O2"/>
    </sheetView>
  </sheetViews>
  <sheetFormatPr defaultColWidth="9" defaultRowHeight="14.25"/>
  <cols>
    <col min="1" max="1" width="10.625" style="1" customWidth="1"/>
    <col min="2" max="3" width="9.375" style="1" customWidth="1"/>
    <col min="4" max="4" width="10.125" style="1" customWidth="1"/>
    <col min="5" max="14" width="9.375" style="1" customWidth="1"/>
    <col min="15" max="15" width="8.125" style="1" customWidth="1"/>
    <col min="16" max="16" width="8.375" style="1" customWidth="1"/>
    <col min="17" max="16384" width="9" style="1"/>
  </cols>
  <sheetData>
    <row r="1" spans="1:15" ht="36" customHeight="1"/>
    <row r="2" spans="1:15" ht="18.75" customHeight="1">
      <c r="A2" s="1032" t="s">
        <v>4133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</row>
    <row r="3" spans="1:15" ht="10.5" customHeight="1">
      <c r="A3" s="42" t="s">
        <v>28</v>
      </c>
    </row>
    <row r="4" spans="1:15" ht="18" customHeight="1">
      <c r="A4" s="1038" t="s">
        <v>2128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</row>
    <row r="5" spans="1:15" ht="15" thickBot="1">
      <c r="A5" s="33" t="s">
        <v>27</v>
      </c>
      <c r="B5" s="32" t="s">
        <v>26</v>
      </c>
      <c r="C5" s="31" t="s">
        <v>25</v>
      </c>
      <c r="D5" s="31" t="s">
        <v>24</v>
      </c>
      <c r="E5" s="31" t="s">
        <v>23</v>
      </c>
      <c r="F5" s="31" t="s">
        <v>22</v>
      </c>
      <c r="G5" s="31" t="s">
        <v>21</v>
      </c>
      <c r="H5" s="853" t="s">
        <v>1440</v>
      </c>
      <c r="I5" s="31" t="s">
        <v>19</v>
      </c>
      <c r="J5" s="31" t="s">
        <v>18</v>
      </c>
      <c r="K5" s="31" t="s">
        <v>17</v>
      </c>
      <c r="L5" s="31" t="s">
        <v>16</v>
      </c>
      <c r="M5" s="30" t="s">
        <v>15</v>
      </c>
      <c r="N5" s="29" t="s">
        <v>6</v>
      </c>
      <c r="O5" s="28" t="s">
        <v>10</v>
      </c>
    </row>
    <row r="6" spans="1:15" ht="15" thickTop="1">
      <c r="A6" s="27" t="s">
        <v>14</v>
      </c>
      <c r="B6" s="26"/>
      <c r="C6" s="25"/>
      <c r="D6" s="25"/>
      <c r="E6" s="25"/>
      <c r="F6" s="25"/>
      <c r="G6" s="25"/>
      <c r="H6" s="25"/>
      <c r="I6" s="25"/>
      <c r="J6" s="25"/>
      <c r="K6" s="25"/>
      <c r="L6" s="25"/>
      <c r="M6" s="24"/>
      <c r="N6" s="23">
        <f>SUM(B6:M6)</f>
        <v>0</v>
      </c>
      <c r="O6" s="22"/>
    </row>
    <row r="7" spans="1:15">
      <c r="A7" s="18" t="s">
        <v>13</v>
      </c>
      <c r="B7" s="17"/>
      <c r="C7" s="21"/>
      <c r="D7" s="21"/>
      <c r="E7" s="21"/>
      <c r="F7" s="21"/>
      <c r="G7" s="21"/>
      <c r="H7" s="21"/>
      <c r="I7" s="21"/>
      <c r="J7" s="21"/>
      <c r="K7" s="21"/>
      <c r="L7" s="21"/>
      <c r="M7" s="20"/>
      <c r="N7" s="19">
        <f>SUM(B7:M7)</f>
        <v>0</v>
      </c>
      <c r="O7" s="15"/>
    </row>
    <row r="8" spans="1:15">
      <c r="A8" s="18" t="s">
        <v>12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6">
        <f t="shared" ref="N8" si="0">SUM(N6-N7)</f>
        <v>0</v>
      </c>
      <c r="O8" s="15"/>
    </row>
    <row r="9" spans="1:15" ht="15" thickBot="1">
      <c r="A9" s="14" t="s">
        <v>11</v>
      </c>
      <c r="B9" s="537" t="e">
        <f t="shared" ref="B9:N9" si="1">SUM(B7/B6)</f>
        <v>#DIV/0!</v>
      </c>
      <c r="C9" s="537" t="e">
        <f t="shared" si="1"/>
        <v>#DIV/0!</v>
      </c>
      <c r="D9" s="538" t="e">
        <f t="shared" si="1"/>
        <v>#DIV/0!</v>
      </c>
      <c r="E9" s="539" t="e">
        <f t="shared" si="1"/>
        <v>#DIV/0!</v>
      </c>
      <c r="F9" s="539" t="e">
        <f t="shared" si="1"/>
        <v>#DIV/0!</v>
      </c>
      <c r="G9" s="539" t="e">
        <f t="shared" si="1"/>
        <v>#DIV/0!</v>
      </c>
      <c r="H9" s="539" t="e">
        <f t="shared" si="1"/>
        <v>#DIV/0!</v>
      </c>
      <c r="I9" s="539" t="e">
        <f t="shared" si="1"/>
        <v>#DIV/0!</v>
      </c>
      <c r="J9" s="539" t="e">
        <f t="shared" si="1"/>
        <v>#DIV/0!</v>
      </c>
      <c r="K9" s="538" t="e">
        <f t="shared" si="1"/>
        <v>#DIV/0!</v>
      </c>
      <c r="L9" s="538" t="e">
        <f t="shared" si="1"/>
        <v>#DIV/0!</v>
      </c>
      <c r="M9" s="538" t="e">
        <f t="shared" si="1"/>
        <v>#DIV/0!</v>
      </c>
      <c r="N9" s="538" t="e">
        <f t="shared" si="1"/>
        <v>#DIV/0!</v>
      </c>
      <c r="O9" s="540">
        <v>0.99</v>
      </c>
    </row>
    <row r="10" spans="1:15" ht="15" thickTop="1">
      <c r="A10" s="13" t="s">
        <v>10</v>
      </c>
      <c r="B10" s="41">
        <v>0.99</v>
      </c>
      <c r="C10" s="41">
        <v>0.99</v>
      </c>
      <c r="D10" s="41">
        <v>0.99</v>
      </c>
      <c r="E10" s="41">
        <v>0.99</v>
      </c>
      <c r="F10" s="41">
        <v>0.99</v>
      </c>
      <c r="G10" s="41">
        <v>0.99</v>
      </c>
      <c r="H10" s="41">
        <v>0.99</v>
      </c>
      <c r="I10" s="41">
        <v>0.99</v>
      </c>
      <c r="J10" s="41">
        <v>0.99</v>
      </c>
      <c r="K10" s="41">
        <v>0.99</v>
      </c>
      <c r="L10" s="41">
        <v>0.99</v>
      </c>
      <c r="M10" s="41">
        <v>0.99</v>
      </c>
      <c r="N10" s="41">
        <v>0.99</v>
      </c>
      <c r="O10" s="8"/>
    </row>
    <row r="24" spans="1:6" ht="9.75" customHeight="1"/>
    <row r="25" spans="1:6" ht="3.75" customHeight="1"/>
    <row r="26" spans="1:6" ht="14.25" customHeight="1">
      <c r="A26" s="1020" t="s">
        <v>1389</v>
      </c>
      <c r="B26" s="1022"/>
      <c r="C26" s="286"/>
      <c r="D26" s="851" t="s">
        <v>1438</v>
      </c>
      <c r="E26" s="286"/>
    </row>
    <row r="27" spans="1:6" ht="15" customHeight="1">
      <c r="A27" s="1025" t="s">
        <v>9</v>
      </c>
      <c r="B27" s="1020" t="s">
        <v>1392</v>
      </c>
      <c r="C27" s="1021"/>
      <c r="D27" s="1022"/>
      <c r="E27" s="1023" t="s">
        <v>1391</v>
      </c>
    </row>
    <row r="28" spans="1:6">
      <c r="A28" s="1026"/>
      <c r="B28" s="816" t="s">
        <v>1387</v>
      </c>
      <c r="C28" s="816" t="s">
        <v>7</v>
      </c>
      <c r="D28" s="850" t="s">
        <v>1437</v>
      </c>
      <c r="E28" s="1024"/>
      <c r="F28" s="787"/>
    </row>
    <row r="29" spans="1:6">
      <c r="A29" s="39"/>
      <c r="B29" s="38"/>
      <c r="C29" s="37"/>
      <c r="D29" s="36">
        <v>0</v>
      </c>
      <c r="E29" s="35"/>
      <c r="F29" s="370">
        <v>0</v>
      </c>
    </row>
    <row r="30" spans="1:6">
      <c r="A30" s="7">
        <v>1</v>
      </c>
      <c r="B30" s="399"/>
      <c r="C30" s="400"/>
      <c r="D30" s="819"/>
      <c r="E30" s="820"/>
      <c r="F30" s="371">
        <f>COUNTA(D30:D30)/COUNTA(D30/E26)</f>
        <v>0</v>
      </c>
    </row>
    <row r="31" spans="1:6">
      <c r="A31" s="7">
        <v>2</v>
      </c>
      <c r="B31" s="399"/>
      <c r="C31" s="400"/>
      <c r="D31" s="819"/>
      <c r="E31" s="820"/>
      <c r="F31" s="371">
        <f>COUNTA($D$30:$D31)/COUNTA($DE$30/$E$26)</f>
        <v>0</v>
      </c>
    </row>
    <row r="32" spans="1:6">
      <c r="A32" s="7">
        <v>3</v>
      </c>
      <c r="B32" s="399"/>
      <c r="C32" s="400"/>
      <c r="D32" s="819"/>
      <c r="E32" s="820"/>
      <c r="F32" s="371">
        <f>COUNTA($D$30:$D32)/COUNTA($DE$30/$E$26)</f>
        <v>0</v>
      </c>
    </row>
    <row r="33" spans="1:15">
      <c r="A33" s="7">
        <v>4</v>
      </c>
      <c r="B33" s="399"/>
      <c r="C33" s="400"/>
      <c r="D33" s="819"/>
      <c r="E33" s="820"/>
      <c r="F33" s="371">
        <f>COUNTA($D$30:$D33)/COUNTA($DE$30/$E$26)</f>
        <v>0</v>
      </c>
    </row>
    <row r="34" spans="1:15">
      <c r="A34" s="7">
        <v>5</v>
      </c>
      <c r="B34" s="399"/>
      <c r="C34" s="400"/>
      <c r="D34" s="819"/>
      <c r="E34" s="820"/>
      <c r="F34" s="371">
        <f>COUNTA($D$30:$D34)/COUNTA($DE$30/$E$26)</f>
        <v>0</v>
      </c>
    </row>
    <row r="35" spans="1:15">
      <c r="A35" s="7">
        <v>6</v>
      </c>
      <c r="B35" s="399"/>
      <c r="C35" s="400"/>
      <c r="D35" s="819"/>
      <c r="E35" s="820"/>
      <c r="F35" s="371">
        <f>COUNTA($D$30:$D35)/COUNTA($DE$30/$E$26)</f>
        <v>0</v>
      </c>
    </row>
    <row r="36" spans="1:15">
      <c r="A36" s="7">
        <v>7</v>
      </c>
      <c r="B36" s="399"/>
      <c r="C36" s="400"/>
      <c r="D36" s="819"/>
      <c r="E36" s="820"/>
      <c r="F36" s="371">
        <f>COUNTA($D$30:$D36)/COUNTA($DE$30/$E$26)</f>
        <v>0</v>
      </c>
    </row>
    <row r="37" spans="1:15">
      <c r="A37" s="7">
        <v>8</v>
      </c>
      <c r="B37" s="399"/>
      <c r="C37" s="400"/>
      <c r="D37" s="819"/>
      <c r="E37" s="820"/>
      <c r="F37" s="371">
        <f>COUNTA($D$30:$D37)/COUNTA($DE$30/$E$26)</f>
        <v>0</v>
      </c>
    </row>
    <row r="38" spans="1:15">
      <c r="A38" s="7">
        <v>9</v>
      </c>
      <c r="B38" s="399"/>
      <c r="C38" s="400"/>
      <c r="D38" s="819"/>
      <c r="E38" s="820"/>
      <c r="F38" s="371">
        <f>COUNTA($D$30:$D38)/COUNTA($DE$30/$E$26)</f>
        <v>0</v>
      </c>
    </row>
    <row r="39" spans="1:15">
      <c r="A39" s="7">
        <v>10</v>
      </c>
      <c r="B39" s="399"/>
      <c r="C39" s="400"/>
      <c r="D39" s="819"/>
      <c r="E39" s="820"/>
      <c r="F39" s="371">
        <f>COUNTA($D$30:$D39)/COUNTA($DE$30/$E$26)</f>
        <v>0</v>
      </c>
    </row>
    <row r="40" spans="1:15" ht="5.25" customHeight="1"/>
    <row r="41" spans="1:15" ht="18.75" customHeight="1">
      <c r="A41" s="1046" t="s">
        <v>2129</v>
      </c>
      <c r="B41" s="1046"/>
      <c r="C41" s="1046"/>
      <c r="D41" s="1046"/>
      <c r="E41" s="1046"/>
      <c r="F41" s="1046"/>
      <c r="G41" s="1046"/>
      <c r="H41" s="1046"/>
      <c r="I41" s="1046"/>
      <c r="J41" s="1046"/>
      <c r="K41" s="1046"/>
      <c r="L41" s="1046"/>
      <c r="M41" s="1046"/>
      <c r="N41" s="1046"/>
      <c r="O41" s="1046"/>
    </row>
    <row r="42" spans="1:15">
      <c r="A42" s="712" t="s">
        <v>5</v>
      </c>
      <c r="B42" s="1047" t="s">
        <v>4</v>
      </c>
      <c r="C42" s="1047"/>
      <c r="D42" s="1047" t="s">
        <v>3</v>
      </c>
      <c r="E42" s="1047"/>
      <c r="F42" s="1047"/>
      <c r="G42" s="1044" t="s">
        <v>2</v>
      </c>
      <c r="H42" s="1044"/>
      <c r="I42" s="1044"/>
      <c r="J42" s="1044"/>
      <c r="K42" s="1045" t="s">
        <v>1</v>
      </c>
      <c r="L42" s="1045"/>
      <c r="M42" s="1045"/>
      <c r="N42" s="1045"/>
      <c r="O42" s="1045"/>
    </row>
    <row r="43" spans="1:15" ht="24.75" customHeight="1">
      <c r="A43" s="730"/>
      <c r="B43" s="1029"/>
      <c r="C43" s="1029"/>
      <c r="D43" s="1030"/>
      <c r="E43" s="1030"/>
      <c r="F43" s="1030"/>
      <c r="G43" s="1029"/>
      <c r="H43" s="1029"/>
      <c r="I43" s="1029"/>
      <c r="J43" s="1029"/>
      <c r="K43" s="1048"/>
      <c r="L43" s="1048"/>
      <c r="M43" s="1048"/>
      <c r="N43" s="1048"/>
      <c r="O43" s="1048"/>
    </row>
    <row r="44" spans="1:15" ht="20.25" customHeight="1">
      <c r="A44" s="730"/>
      <c r="B44" s="1029"/>
      <c r="C44" s="1029"/>
      <c r="D44" s="1030"/>
      <c r="E44" s="1030"/>
      <c r="F44" s="1030"/>
      <c r="G44" s="1029"/>
      <c r="H44" s="1029"/>
      <c r="I44" s="1029"/>
      <c r="J44" s="1029"/>
      <c r="K44" s="1048"/>
      <c r="L44" s="1048"/>
      <c r="M44" s="1048"/>
      <c r="N44" s="1048"/>
      <c r="O44" s="1048"/>
    </row>
    <row r="45" spans="1:15" ht="25.5" customHeight="1"/>
    <row r="46" spans="1:15" ht="18" customHeight="1">
      <c r="A46" s="1039" t="s">
        <v>2130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</row>
    <row r="47" spans="1:15" ht="15" thickBot="1">
      <c r="A47" s="398" t="s">
        <v>27</v>
      </c>
      <c r="B47" s="403" t="s">
        <v>26</v>
      </c>
      <c r="C47" s="404" t="s">
        <v>25</v>
      </c>
      <c r="D47" s="404" t="s">
        <v>24</v>
      </c>
      <c r="E47" s="404" t="s">
        <v>23</v>
      </c>
      <c r="F47" s="404" t="s">
        <v>22</v>
      </c>
      <c r="G47" s="404" t="s">
        <v>21</v>
      </c>
      <c r="H47" s="404" t="s">
        <v>20</v>
      </c>
      <c r="I47" s="404" t="s">
        <v>19</v>
      </c>
      <c r="J47" s="404" t="s">
        <v>18</v>
      </c>
      <c r="K47" s="404" t="s">
        <v>17</v>
      </c>
      <c r="L47" s="404" t="s">
        <v>16</v>
      </c>
      <c r="M47" s="405" t="s">
        <v>15</v>
      </c>
      <c r="N47" s="406" t="s">
        <v>6</v>
      </c>
      <c r="O47" s="407" t="s">
        <v>10</v>
      </c>
    </row>
    <row r="48" spans="1:15" ht="15" thickTop="1">
      <c r="A48" s="408" t="s">
        <v>14</v>
      </c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4"/>
      <c r="N48" s="23">
        <f>SUM(B48:M48)</f>
        <v>0</v>
      </c>
      <c r="O48" s="22"/>
    </row>
    <row r="49" spans="1:15">
      <c r="A49" s="409" t="s">
        <v>13</v>
      </c>
      <c r="B49" s="17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0"/>
      <c r="N49" s="19">
        <f>SUM(B49:M49)</f>
        <v>0</v>
      </c>
      <c r="O49" s="15"/>
    </row>
    <row r="50" spans="1:15">
      <c r="A50" s="409" t="s">
        <v>12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6">
        <f>SUM(N48-N49)</f>
        <v>0</v>
      </c>
      <c r="O50" s="15"/>
    </row>
    <row r="51" spans="1:15" ht="15" thickBot="1">
      <c r="A51" s="410" t="s">
        <v>11</v>
      </c>
      <c r="B51" s="538" t="e">
        <f t="shared" ref="B51:N51" si="2">SUM(B49/B48)</f>
        <v>#DIV/0!</v>
      </c>
      <c r="C51" s="538" t="e">
        <f t="shared" si="2"/>
        <v>#DIV/0!</v>
      </c>
      <c r="D51" s="538" t="e">
        <f t="shared" si="2"/>
        <v>#DIV/0!</v>
      </c>
      <c r="E51" s="538" t="e">
        <f t="shared" si="2"/>
        <v>#DIV/0!</v>
      </c>
      <c r="F51" s="538" t="e">
        <f t="shared" si="2"/>
        <v>#DIV/0!</v>
      </c>
      <c r="G51" s="538" t="e">
        <f t="shared" si="2"/>
        <v>#DIV/0!</v>
      </c>
      <c r="H51" s="538" t="e">
        <f t="shared" si="2"/>
        <v>#DIV/0!</v>
      </c>
      <c r="I51" s="538" t="e">
        <f t="shared" si="2"/>
        <v>#DIV/0!</v>
      </c>
      <c r="J51" s="538" t="e">
        <f t="shared" si="2"/>
        <v>#DIV/0!</v>
      </c>
      <c r="K51" s="538" t="e">
        <f t="shared" si="2"/>
        <v>#DIV/0!</v>
      </c>
      <c r="L51" s="538" t="e">
        <f t="shared" si="2"/>
        <v>#DIV/0!</v>
      </c>
      <c r="M51" s="538" t="e">
        <f t="shared" si="2"/>
        <v>#DIV/0!</v>
      </c>
      <c r="N51" s="538" t="e">
        <f t="shared" si="2"/>
        <v>#DIV/0!</v>
      </c>
      <c r="O51" s="540">
        <v>0.995</v>
      </c>
    </row>
    <row r="52" spans="1:15" ht="15" thickTop="1">
      <c r="A52" s="13" t="s">
        <v>10</v>
      </c>
      <c r="B52" s="390">
        <v>0.995</v>
      </c>
      <c r="C52" s="390">
        <v>0.995</v>
      </c>
      <c r="D52" s="390">
        <v>0.995</v>
      </c>
      <c r="E52" s="390">
        <v>0.995</v>
      </c>
      <c r="F52" s="390">
        <v>0.995</v>
      </c>
      <c r="G52" s="390">
        <v>0.995</v>
      </c>
      <c r="H52" s="390">
        <v>0.995</v>
      </c>
      <c r="I52" s="390">
        <v>0.995</v>
      </c>
      <c r="J52" s="390">
        <v>0.995</v>
      </c>
      <c r="K52" s="390">
        <v>0.995</v>
      </c>
      <c r="L52" s="390">
        <v>0.995</v>
      </c>
      <c r="M52" s="390">
        <v>0.995</v>
      </c>
      <c r="N52" s="390">
        <v>0.995</v>
      </c>
      <c r="O52" s="11"/>
    </row>
    <row r="66" spans="1:6" ht="9.75" customHeight="1"/>
    <row r="67" spans="1:6" ht="15" customHeight="1">
      <c r="A67" s="1027" t="s">
        <v>1389</v>
      </c>
      <c r="B67" s="1028"/>
      <c r="C67" s="286"/>
      <c r="D67" s="824" t="s">
        <v>1390</v>
      </c>
      <c r="E67" s="286"/>
    </row>
    <row r="68" spans="1:6" ht="15" customHeight="1">
      <c r="A68" s="1018" t="s">
        <v>9</v>
      </c>
      <c r="B68" s="1027" t="s">
        <v>1388</v>
      </c>
      <c r="C68" s="1049"/>
      <c r="D68" s="1028"/>
      <c r="E68" s="1050" t="s">
        <v>1391</v>
      </c>
    </row>
    <row r="69" spans="1:6">
      <c r="A69" s="1019"/>
      <c r="B69" s="821" t="s">
        <v>1387</v>
      </c>
      <c r="C69" s="821" t="s">
        <v>7</v>
      </c>
      <c r="D69" s="849" t="s">
        <v>1437</v>
      </c>
      <c r="E69" s="1051"/>
      <c r="F69" s="369"/>
    </row>
    <row r="70" spans="1:6">
      <c r="A70" s="412"/>
      <c r="B70" s="413"/>
      <c r="C70" s="414"/>
      <c r="D70" s="415">
        <v>0</v>
      </c>
      <c r="E70" s="416"/>
      <c r="F70" s="370">
        <v>0</v>
      </c>
    </row>
    <row r="71" spans="1:6">
      <c r="A71" s="417">
        <v>1</v>
      </c>
      <c r="B71" s="399"/>
      <c r="C71" s="400"/>
      <c r="D71" s="819" t="e">
        <f>SUM(C71/C67)</f>
        <v>#DIV/0!</v>
      </c>
      <c r="E71" s="986"/>
      <c r="F71" s="371" t="e">
        <f>COUNT($D$71:D71)/COUNT(D71/$E$67)</f>
        <v>#DIV/0!</v>
      </c>
    </row>
    <row r="72" spans="1:6">
      <c r="A72" s="417">
        <v>2</v>
      </c>
      <c r="B72" s="399"/>
      <c r="C72" s="400"/>
      <c r="D72" s="819" t="e">
        <f>SUM($C$71:C72)/$C$67</f>
        <v>#DIV/0!</v>
      </c>
      <c r="E72" s="986"/>
      <c r="F72" s="371" t="e">
        <f>COUNT($D$71:D72)/COUNT(D72/$E$67)</f>
        <v>#DIV/0!</v>
      </c>
    </row>
    <row r="73" spans="1:6">
      <c r="A73" s="417">
        <v>3</v>
      </c>
      <c r="B73" s="399"/>
      <c r="C73" s="400"/>
      <c r="D73" s="819" t="e">
        <f>SUM($C$71:C73)/$C$67</f>
        <v>#DIV/0!</v>
      </c>
      <c r="E73" s="986"/>
      <c r="F73" s="371" t="e">
        <f>COUNT($D$71:D73)/COUNT(D73/$E$67)</f>
        <v>#DIV/0!</v>
      </c>
    </row>
    <row r="74" spans="1:6">
      <c r="A74" s="417">
        <v>4</v>
      </c>
      <c r="B74" s="399"/>
      <c r="C74" s="400"/>
      <c r="D74" s="819" t="e">
        <f>SUM($C$71:C74)/$C$67</f>
        <v>#DIV/0!</v>
      </c>
      <c r="E74" s="986"/>
      <c r="F74" s="371" t="e">
        <f>COUNT($D$71:D74)/COUNT(D74/$E$67)</f>
        <v>#DIV/0!</v>
      </c>
    </row>
    <row r="75" spans="1:6">
      <c r="A75" s="417">
        <v>5</v>
      </c>
      <c r="B75" s="399"/>
      <c r="C75" s="400"/>
      <c r="D75" s="819" t="e">
        <f>SUM($C$71:C75)/$C$67</f>
        <v>#DIV/0!</v>
      </c>
      <c r="E75" s="986"/>
      <c r="F75" s="371" t="e">
        <f>COUNT($D$71:D75)/COUNT(D75/$E$67)</f>
        <v>#DIV/0!</v>
      </c>
    </row>
    <row r="76" spans="1:6">
      <c r="A76" s="417">
        <v>6</v>
      </c>
      <c r="B76" s="399"/>
      <c r="C76" s="400"/>
      <c r="D76" s="819" t="e">
        <f>SUM($C$71:C76)/$C$67</f>
        <v>#DIV/0!</v>
      </c>
      <c r="E76" s="986"/>
      <c r="F76" s="371" t="e">
        <f>COUNT($D$71:D76)/COUNT(D76/$E$67)</f>
        <v>#DIV/0!</v>
      </c>
    </row>
    <row r="77" spans="1:6">
      <c r="A77" s="417">
        <v>7</v>
      </c>
      <c r="B77" s="399"/>
      <c r="C77" s="400"/>
      <c r="D77" s="819" t="e">
        <f>SUM($C$71:C77)/$C$67</f>
        <v>#DIV/0!</v>
      </c>
      <c r="E77" s="986"/>
      <c r="F77" s="371" t="e">
        <f>COUNT($D$71:D77)/COUNT(D77/$E$67)</f>
        <v>#DIV/0!</v>
      </c>
    </row>
    <row r="78" spans="1:6">
      <c r="A78" s="417">
        <v>8</v>
      </c>
      <c r="B78" s="399"/>
      <c r="C78" s="400"/>
      <c r="D78" s="819" t="e">
        <f>SUM($C$71:C78)/$C$67</f>
        <v>#DIV/0!</v>
      </c>
      <c r="E78" s="986"/>
      <c r="F78" s="371" t="e">
        <f>COUNT($D$71:D78)/COUNT(D78/$E$67)</f>
        <v>#DIV/0!</v>
      </c>
    </row>
    <row r="79" spans="1:6">
      <c r="A79" s="417">
        <v>9</v>
      </c>
      <c r="B79" s="399"/>
      <c r="C79" s="400"/>
      <c r="D79" s="819" t="e">
        <f>SUM($C$71:C79)/$C$67</f>
        <v>#DIV/0!</v>
      </c>
      <c r="E79" s="986"/>
      <c r="F79" s="371" t="e">
        <f>COUNT($D$71:D79)/COUNT(D79/$E$67)</f>
        <v>#DIV/0!</v>
      </c>
    </row>
    <row r="80" spans="1:6">
      <c r="A80" s="417">
        <v>10</v>
      </c>
      <c r="B80" s="399"/>
      <c r="C80" s="400"/>
      <c r="D80" s="819" t="e">
        <f>SUM($C$71:C80)/$C$67</f>
        <v>#DIV/0!</v>
      </c>
      <c r="E80" s="986"/>
      <c r="F80" s="371" t="e">
        <f>COUNT($D$71:D80)/COUNT(D80/$E$67)</f>
        <v>#DIV/0!</v>
      </c>
    </row>
    <row r="81" spans="1:15" ht="5.25" customHeight="1">
      <c r="E81" s="985"/>
    </row>
    <row r="82" spans="1:15" ht="18.75" customHeight="1">
      <c r="A82" s="1033" t="s">
        <v>2131</v>
      </c>
      <c r="B82" s="1033"/>
      <c r="C82" s="1033"/>
      <c r="D82" s="1033"/>
      <c r="E82" s="1033"/>
      <c r="F82" s="1033"/>
      <c r="G82" s="1033"/>
      <c r="H82" s="1033"/>
      <c r="I82" s="1033"/>
      <c r="J82" s="1033"/>
      <c r="K82" s="1033"/>
      <c r="L82" s="1033"/>
      <c r="M82" s="1033"/>
      <c r="N82" s="1033"/>
      <c r="O82" s="1033"/>
    </row>
    <row r="83" spans="1:15">
      <c r="A83" s="726" t="s">
        <v>5</v>
      </c>
      <c r="B83" s="1034" t="s">
        <v>4</v>
      </c>
      <c r="C83" s="1034"/>
      <c r="D83" s="1034" t="s">
        <v>3</v>
      </c>
      <c r="E83" s="1034"/>
      <c r="F83" s="1034"/>
      <c r="G83" s="1035" t="s">
        <v>2</v>
      </c>
      <c r="H83" s="1035"/>
      <c r="I83" s="1035"/>
      <c r="J83" s="1035"/>
      <c r="K83" s="1036" t="s">
        <v>1</v>
      </c>
      <c r="L83" s="1036"/>
      <c r="M83" s="1036"/>
      <c r="N83" s="1036"/>
      <c r="O83" s="1037"/>
    </row>
    <row r="84" spans="1:15" ht="18.75" customHeight="1">
      <c r="A84" s="4"/>
      <c r="B84" s="1040"/>
      <c r="C84" s="1040"/>
      <c r="D84" s="1040"/>
      <c r="E84" s="1040"/>
      <c r="F84" s="1040"/>
      <c r="G84" s="1041"/>
      <c r="H84" s="1041"/>
      <c r="I84" s="1041"/>
      <c r="J84" s="1041"/>
      <c r="K84" s="1042"/>
      <c r="L84" s="1042"/>
      <c r="M84" s="1042"/>
      <c r="N84" s="1042"/>
      <c r="O84" s="1043"/>
    </row>
    <row r="85" spans="1:15" ht="18" customHeight="1">
      <c r="A85" s="4"/>
      <c r="B85" s="1040"/>
      <c r="C85" s="1040"/>
      <c r="D85" s="1040"/>
      <c r="E85" s="1040"/>
      <c r="F85" s="1040"/>
      <c r="G85" s="1041"/>
      <c r="H85" s="1041"/>
      <c r="I85" s="1041"/>
      <c r="J85" s="1041"/>
      <c r="K85" s="1042"/>
      <c r="L85" s="1042"/>
      <c r="M85" s="1042"/>
      <c r="N85" s="1042"/>
      <c r="O85" s="1043"/>
    </row>
    <row r="86" spans="1:15" ht="18.75" customHeight="1">
      <c r="A86" s="4"/>
      <c r="B86" s="1040"/>
      <c r="C86" s="1040"/>
      <c r="D86" s="1040"/>
      <c r="E86" s="1040"/>
      <c r="F86" s="1040"/>
      <c r="G86" s="1041"/>
      <c r="H86" s="1041"/>
      <c r="I86" s="1041"/>
      <c r="J86" s="1041"/>
      <c r="K86" s="1042"/>
      <c r="L86" s="1042"/>
      <c r="M86" s="1042"/>
      <c r="N86" s="1042"/>
      <c r="O86" s="1043"/>
    </row>
    <row r="87" spans="1:15">
      <c r="M87" s="1031" t="s">
        <v>4131</v>
      </c>
      <c r="N87" s="1031"/>
      <c r="O87" s="1031"/>
    </row>
    <row r="88" spans="1:15" ht="16.5">
      <c r="B88" s="2" t="s">
        <v>0</v>
      </c>
      <c r="C88" s="2"/>
      <c r="D88" s="2"/>
      <c r="E88" s="2"/>
      <c r="F88" s="2"/>
      <c r="G88" s="2"/>
      <c r="H88" s="2"/>
      <c r="I88" s="2"/>
      <c r="J88" s="2" t="s">
        <v>4104</v>
      </c>
      <c r="K88" s="2"/>
    </row>
  </sheetData>
  <mergeCells count="42">
    <mergeCell ref="G44:J44"/>
    <mergeCell ref="K44:O44"/>
    <mergeCell ref="G85:J85"/>
    <mergeCell ref="B85:C85"/>
    <mergeCell ref="B68:D68"/>
    <mergeCell ref="E68:E69"/>
    <mergeCell ref="B86:C86"/>
    <mergeCell ref="D85:F85"/>
    <mergeCell ref="D86:F86"/>
    <mergeCell ref="G86:J86"/>
    <mergeCell ref="K85:O85"/>
    <mergeCell ref="K86:O86"/>
    <mergeCell ref="G43:J43"/>
    <mergeCell ref="B42:C42"/>
    <mergeCell ref="D42:F42"/>
    <mergeCell ref="K43:O43"/>
    <mergeCell ref="B43:C43"/>
    <mergeCell ref="D43:F43"/>
    <mergeCell ref="M87:O87"/>
    <mergeCell ref="A2:O2"/>
    <mergeCell ref="A82:O82"/>
    <mergeCell ref="B83:C83"/>
    <mergeCell ref="D83:F83"/>
    <mergeCell ref="G83:J83"/>
    <mergeCell ref="K83:O83"/>
    <mergeCell ref="A4:O4"/>
    <mergeCell ref="A46:O46"/>
    <mergeCell ref="B84:C84"/>
    <mergeCell ref="D84:F84"/>
    <mergeCell ref="G84:J84"/>
    <mergeCell ref="K84:O84"/>
    <mergeCell ref="G42:J42"/>
    <mergeCell ref="K42:O42"/>
    <mergeCell ref="A41:O41"/>
    <mergeCell ref="A68:A69"/>
    <mergeCell ref="B27:D27"/>
    <mergeCell ref="A26:B26"/>
    <mergeCell ref="E27:E28"/>
    <mergeCell ref="A27:A28"/>
    <mergeCell ref="A67:B67"/>
    <mergeCell ref="B44:C44"/>
    <mergeCell ref="D44:F44"/>
  </mergeCells>
  <phoneticPr fontId="1" type="noConversion"/>
  <conditionalFormatting sqref="B51:N51">
    <cfRule type="cellIs" dxfId="112" priority="1" operator="lessThan">
      <formula>0.9949</formula>
    </cfRule>
    <cfRule type="cellIs" dxfId="111" priority="6" operator="lessThan">
      <formula>0.989</formula>
    </cfRule>
  </conditionalFormatting>
  <conditionalFormatting sqref="B9:N9">
    <cfRule type="cellIs" dxfId="110" priority="2" operator="lessThan">
      <formula>0.9899</formula>
    </cfRule>
  </conditionalFormatting>
  <hyperlinks>
    <hyperlink ref="A3" location="目录!A1" display="返回目录"/>
  </hyperlinks>
  <printOptions horizontalCentered="1"/>
  <pageMargins left="0.39370078740157483" right="0.39370078740157483" top="0.39370078740157483" bottom="0.39370078740157483" header="0.31496062992125984" footer="0.31496062992125984"/>
  <pageSetup paperSize="8" scale="8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showGridLines="0" workbookViewId="0">
      <selection activeCell="A2" sqref="A2:O2"/>
    </sheetView>
  </sheetViews>
  <sheetFormatPr defaultColWidth="9" defaultRowHeight="14.25"/>
  <cols>
    <col min="1" max="1" width="10.625" style="1" customWidth="1"/>
    <col min="2" max="15" width="9.375" style="1" customWidth="1"/>
    <col min="16" max="16384" width="9" style="1"/>
  </cols>
  <sheetData>
    <row r="1" spans="1:15" ht="36" customHeight="1"/>
    <row r="2" spans="1:15" ht="18.75" customHeight="1">
      <c r="A2" s="1032" t="s">
        <v>4134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</row>
    <row r="3" spans="1:15" ht="10.5" customHeight="1">
      <c r="A3" s="42" t="s">
        <v>28</v>
      </c>
    </row>
    <row r="4" spans="1:15" ht="18" customHeight="1">
      <c r="A4" s="1038" t="s">
        <v>2132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</row>
    <row r="5" spans="1:15" ht="15" thickBot="1">
      <c r="A5" s="33" t="s">
        <v>27</v>
      </c>
      <c r="B5" s="32" t="s">
        <v>26</v>
      </c>
      <c r="C5" s="31" t="s">
        <v>25</v>
      </c>
      <c r="D5" s="31" t="s">
        <v>24</v>
      </c>
      <c r="E5" s="31" t="s">
        <v>23</v>
      </c>
      <c r="F5" s="31" t="s">
        <v>22</v>
      </c>
      <c r="G5" s="31" t="s">
        <v>21</v>
      </c>
      <c r="H5" s="31" t="s">
        <v>20</v>
      </c>
      <c r="I5" s="31" t="s">
        <v>19</v>
      </c>
      <c r="J5" s="31" t="s">
        <v>18</v>
      </c>
      <c r="K5" s="31" t="s">
        <v>17</v>
      </c>
      <c r="L5" s="31" t="s">
        <v>16</v>
      </c>
      <c r="M5" s="30" t="s">
        <v>15</v>
      </c>
      <c r="N5" s="29" t="s">
        <v>6</v>
      </c>
      <c r="O5" s="28" t="s">
        <v>10</v>
      </c>
    </row>
    <row r="6" spans="1:15" ht="15" thickTop="1">
      <c r="A6" s="27" t="s">
        <v>14</v>
      </c>
      <c r="B6" s="26"/>
      <c r="C6" s="25"/>
      <c r="D6" s="25"/>
      <c r="E6" s="25"/>
      <c r="F6" s="25"/>
      <c r="G6" s="25"/>
      <c r="H6" s="25"/>
      <c r="I6" s="25"/>
      <c r="J6" s="25"/>
      <c r="K6" s="25"/>
      <c r="L6" s="25"/>
      <c r="M6" s="24"/>
      <c r="N6" s="23">
        <f>SUM(B6:M6)</f>
        <v>0</v>
      </c>
      <c r="O6" s="44"/>
    </row>
    <row r="7" spans="1:15">
      <c r="A7" s="18" t="s">
        <v>13</v>
      </c>
      <c r="B7" s="17"/>
      <c r="C7" s="21"/>
      <c r="D7" s="21"/>
      <c r="E7" s="21"/>
      <c r="F7" s="21"/>
      <c r="G7" s="21"/>
      <c r="H7" s="21"/>
      <c r="I7" s="21"/>
      <c r="J7" s="21"/>
      <c r="K7" s="21"/>
      <c r="L7" s="21"/>
      <c r="M7" s="20"/>
      <c r="N7" s="19">
        <f>SUM(B7:M7)</f>
        <v>0</v>
      </c>
      <c r="O7" s="43"/>
    </row>
    <row r="8" spans="1:15">
      <c r="A8" s="18" t="s">
        <v>12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9">
        <f>SUM(B8:M8)</f>
        <v>0</v>
      </c>
      <c r="O8" s="43"/>
    </row>
    <row r="9" spans="1:15" ht="15" thickBot="1">
      <c r="A9" s="14" t="s">
        <v>11</v>
      </c>
      <c r="B9" s="538" t="e">
        <f t="shared" ref="B9:N9" si="0">SUM(B7/B6)</f>
        <v>#DIV/0!</v>
      </c>
      <c r="C9" s="538" t="e">
        <f t="shared" si="0"/>
        <v>#DIV/0!</v>
      </c>
      <c r="D9" s="538" t="e">
        <f t="shared" si="0"/>
        <v>#DIV/0!</v>
      </c>
      <c r="E9" s="538" t="e">
        <f t="shared" si="0"/>
        <v>#DIV/0!</v>
      </c>
      <c r="F9" s="538" t="e">
        <f t="shared" si="0"/>
        <v>#DIV/0!</v>
      </c>
      <c r="G9" s="538" t="e">
        <f t="shared" si="0"/>
        <v>#DIV/0!</v>
      </c>
      <c r="H9" s="538" t="e">
        <f t="shared" si="0"/>
        <v>#DIV/0!</v>
      </c>
      <c r="I9" s="538" t="e">
        <f t="shared" si="0"/>
        <v>#DIV/0!</v>
      </c>
      <c r="J9" s="538" t="e">
        <f t="shared" si="0"/>
        <v>#DIV/0!</v>
      </c>
      <c r="K9" s="538" t="e">
        <f t="shared" si="0"/>
        <v>#DIV/0!</v>
      </c>
      <c r="L9" s="538" t="e">
        <f t="shared" si="0"/>
        <v>#DIV/0!</v>
      </c>
      <c r="M9" s="538" t="e">
        <f t="shared" si="0"/>
        <v>#DIV/0!</v>
      </c>
      <c r="N9" s="538" t="e">
        <f t="shared" si="0"/>
        <v>#DIV/0!</v>
      </c>
      <c r="O9" s="540">
        <v>0.99</v>
      </c>
    </row>
    <row r="10" spans="1:15" ht="15" thickTop="1">
      <c r="A10" s="13" t="s">
        <v>10</v>
      </c>
      <c r="B10" s="41">
        <v>0.99</v>
      </c>
      <c r="C10" s="41">
        <v>0.99</v>
      </c>
      <c r="D10" s="41">
        <v>0.99</v>
      </c>
      <c r="E10" s="41">
        <v>0.99</v>
      </c>
      <c r="F10" s="41">
        <v>0.99</v>
      </c>
      <c r="G10" s="41">
        <v>0.99</v>
      </c>
      <c r="H10" s="41">
        <v>0.99</v>
      </c>
      <c r="I10" s="41">
        <v>0.99</v>
      </c>
      <c r="J10" s="41">
        <v>0.99</v>
      </c>
      <c r="K10" s="41">
        <v>0.99</v>
      </c>
      <c r="L10" s="41">
        <v>0.99</v>
      </c>
      <c r="M10" s="41">
        <v>0.99</v>
      </c>
      <c r="N10" s="41">
        <v>0.99</v>
      </c>
      <c r="O10" s="8"/>
    </row>
    <row r="25" spans="1:6">
      <c r="A25" s="1020" t="s">
        <v>1396</v>
      </c>
      <c r="B25" s="1022"/>
      <c r="C25" s="286"/>
      <c r="D25" s="817" t="s">
        <v>1397</v>
      </c>
      <c r="E25" s="286"/>
    </row>
    <row r="26" spans="1:6">
      <c r="A26" s="1025" t="s">
        <v>9</v>
      </c>
      <c r="B26" s="1020" t="s">
        <v>1398</v>
      </c>
      <c r="C26" s="1021"/>
      <c r="D26" s="1022"/>
      <c r="E26" s="1023" t="s">
        <v>1395</v>
      </c>
    </row>
    <row r="27" spans="1:6">
      <c r="A27" s="1026"/>
      <c r="B27" s="818" t="s">
        <v>1394</v>
      </c>
      <c r="C27" s="818" t="s">
        <v>7</v>
      </c>
      <c r="D27" s="850" t="s">
        <v>1437</v>
      </c>
      <c r="E27" s="1024"/>
      <c r="F27" s="369"/>
    </row>
    <row r="28" spans="1:6">
      <c r="A28" s="368"/>
      <c r="B28" s="38"/>
      <c r="C28" s="37"/>
      <c r="D28" s="36">
        <v>0</v>
      </c>
      <c r="E28" s="35"/>
      <c r="F28" s="370">
        <v>0</v>
      </c>
    </row>
    <row r="29" spans="1:6">
      <c r="A29" s="7">
        <v>1</v>
      </c>
      <c r="B29" s="399"/>
      <c r="C29" s="400"/>
      <c r="D29" s="826" t="e">
        <f>SUM(C29/C25)</f>
        <v>#DIV/0!</v>
      </c>
      <c r="E29" s="820"/>
      <c r="F29" s="371">
        <f>COUNTA($D$29:D29)/COUNTA(D29/$E$25)</f>
        <v>1</v>
      </c>
    </row>
    <row r="30" spans="1:6">
      <c r="A30" s="7">
        <v>2</v>
      </c>
      <c r="B30" s="399"/>
      <c r="C30" s="400"/>
      <c r="D30" s="826" t="e">
        <f>SUM($C$29:C30)/$C$25</f>
        <v>#DIV/0!</v>
      </c>
      <c r="E30" s="820"/>
      <c r="F30" s="371">
        <f>COUNTA($D$29:D30)/COUNTA(D30/$E$25)</f>
        <v>2</v>
      </c>
    </row>
    <row r="31" spans="1:6">
      <c r="A31" s="7">
        <v>3</v>
      </c>
      <c r="B31" s="399"/>
      <c r="C31" s="400"/>
      <c r="D31" s="826" t="e">
        <f>SUM($C$29:C31)/$C$25</f>
        <v>#DIV/0!</v>
      </c>
      <c r="E31" s="820"/>
      <c r="F31" s="371">
        <f>COUNTA($D$29:D31)/COUNTA(D31/$E$25)</f>
        <v>3</v>
      </c>
    </row>
    <row r="32" spans="1:6">
      <c r="A32" s="7">
        <v>4</v>
      </c>
      <c r="B32" s="399"/>
      <c r="C32" s="400"/>
      <c r="D32" s="826" t="e">
        <f>SUM($C$29:C32)/$C$25</f>
        <v>#DIV/0!</v>
      </c>
      <c r="E32" s="820"/>
      <c r="F32" s="371">
        <f>COUNTA($D$29:D32)/COUNTA(D32/$E$25)</f>
        <v>4</v>
      </c>
    </row>
    <row r="33" spans="1:15">
      <c r="A33" s="7">
        <v>5</v>
      </c>
      <c r="B33" s="399"/>
      <c r="C33" s="400"/>
      <c r="D33" s="826" t="e">
        <f>SUM($C$29:C33)/$C$25</f>
        <v>#DIV/0!</v>
      </c>
      <c r="E33" s="820"/>
      <c r="F33" s="371">
        <f>COUNTA($D$29:D33)/COUNTA(D33/$E$25)</f>
        <v>5</v>
      </c>
    </row>
    <row r="34" spans="1:15">
      <c r="A34" s="7">
        <v>6</v>
      </c>
      <c r="B34" s="399"/>
      <c r="C34" s="400"/>
      <c r="D34" s="826" t="e">
        <f>SUM($C$29:C34)/$C$25</f>
        <v>#DIV/0!</v>
      </c>
      <c r="E34" s="820"/>
      <c r="F34" s="371">
        <f>COUNTA($D$29:D34)/COUNTA(D34/$E$25)</f>
        <v>6</v>
      </c>
    </row>
    <row r="35" spans="1:15">
      <c r="A35" s="7">
        <v>7</v>
      </c>
      <c r="B35" s="399"/>
      <c r="C35" s="400"/>
      <c r="D35" s="826" t="e">
        <f>SUM($C$29:C35)/$C$25</f>
        <v>#DIV/0!</v>
      </c>
      <c r="E35" s="820"/>
      <c r="F35" s="371">
        <f>COUNTA($D$29:D35)/COUNTA(D35/$E$25)</f>
        <v>7</v>
      </c>
    </row>
    <row r="36" spans="1:15">
      <c r="A36" s="7">
        <v>8</v>
      </c>
      <c r="B36" s="399"/>
      <c r="C36" s="400"/>
      <c r="D36" s="826" t="e">
        <f>SUM($C$29:C36)/$C$25</f>
        <v>#DIV/0!</v>
      </c>
      <c r="E36" s="820"/>
      <c r="F36" s="371">
        <f>COUNTA($D$29:D36)/COUNTA(D36/$E$25)</f>
        <v>8</v>
      </c>
    </row>
    <row r="37" spans="1:15">
      <c r="A37" s="7">
        <v>9</v>
      </c>
      <c r="B37" s="399"/>
      <c r="C37" s="400"/>
      <c r="D37" s="826" t="e">
        <f>SUM($C$29:C37)/$C$25</f>
        <v>#DIV/0!</v>
      </c>
      <c r="E37" s="820"/>
      <c r="F37" s="371">
        <f>COUNTA($D$29:D37)/COUNTA(D37/$E$25)</f>
        <v>9</v>
      </c>
    </row>
    <row r="38" spans="1:15">
      <c r="A38" s="7">
        <v>10</v>
      </c>
      <c r="B38" s="399"/>
      <c r="C38" s="400"/>
      <c r="D38" s="826" t="e">
        <f>SUM($C$29:C38)/$C$25</f>
        <v>#DIV/0!</v>
      </c>
      <c r="E38" s="820"/>
      <c r="F38" s="371">
        <f>COUNTA($D$29:D38)/COUNTA(D38/$E$25)</f>
        <v>10</v>
      </c>
    </row>
    <row r="39" spans="1:15" ht="5.25" customHeight="1"/>
    <row r="40" spans="1:15" ht="18.75" customHeight="1">
      <c r="A40" s="1046" t="s">
        <v>2133</v>
      </c>
      <c r="B40" s="1046"/>
      <c r="C40" s="1046"/>
      <c r="D40" s="1046"/>
      <c r="E40" s="1046"/>
      <c r="F40" s="1046"/>
      <c r="G40" s="1046"/>
      <c r="H40" s="1046"/>
      <c r="I40" s="1046"/>
      <c r="J40" s="1046"/>
      <c r="K40" s="1046"/>
      <c r="L40" s="1046"/>
      <c r="M40" s="1046"/>
      <c r="N40" s="1046"/>
      <c r="O40" s="1046"/>
    </row>
    <row r="41" spans="1:15">
      <c r="A41" s="809" t="s">
        <v>5</v>
      </c>
      <c r="B41" s="1052" t="s">
        <v>4</v>
      </c>
      <c r="C41" s="1052"/>
      <c r="D41" s="1052" t="s">
        <v>3</v>
      </c>
      <c r="E41" s="1052"/>
      <c r="F41" s="1052"/>
      <c r="G41" s="1053" t="s">
        <v>2</v>
      </c>
      <c r="H41" s="1053"/>
      <c r="I41" s="1053"/>
      <c r="J41" s="1053"/>
      <c r="K41" s="1054" t="s">
        <v>1</v>
      </c>
      <c r="L41" s="1054"/>
      <c r="M41" s="1054"/>
      <c r="N41" s="1054"/>
      <c r="O41" s="1054"/>
    </row>
    <row r="42" spans="1:15" ht="24" customHeight="1">
      <c r="A42" s="810"/>
      <c r="B42" s="1055"/>
      <c r="C42" s="1055"/>
      <c r="D42" s="1055"/>
      <c r="E42" s="1055"/>
      <c r="F42" s="1055"/>
      <c r="G42" s="1056"/>
      <c r="H42" s="1056"/>
      <c r="I42" s="1056"/>
      <c r="J42" s="1056"/>
      <c r="K42" s="1057"/>
      <c r="L42" s="1057"/>
      <c r="M42" s="1057"/>
      <c r="N42" s="1057"/>
      <c r="O42" s="1057"/>
    </row>
    <row r="43" spans="1:15" ht="24.75" customHeight="1">
      <c r="A43" s="45"/>
      <c r="B43" s="1058"/>
      <c r="C43" s="1058"/>
      <c r="D43" s="1058"/>
      <c r="E43" s="1058"/>
      <c r="F43" s="1058"/>
      <c r="G43" s="1059"/>
      <c r="H43" s="1059"/>
      <c r="I43" s="1059"/>
      <c r="J43" s="1059"/>
      <c r="K43" s="1060"/>
      <c r="L43" s="1060"/>
      <c r="M43" s="1060"/>
      <c r="N43" s="1060"/>
      <c r="O43" s="1060"/>
    </row>
    <row r="45" spans="1:15" ht="18" customHeight="1">
      <c r="A45" s="1039" t="s">
        <v>2134</v>
      </c>
      <c r="B45" s="1039"/>
      <c r="C45" s="1039"/>
      <c r="D45" s="1039"/>
      <c r="E45" s="1039"/>
      <c r="F45" s="1039"/>
      <c r="G45" s="1039"/>
      <c r="H45" s="1039"/>
      <c r="I45" s="1039"/>
      <c r="J45" s="1039"/>
      <c r="K45" s="1039"/>
      <c r="L45" s="1039"/>
      <c r="M45" s="1039"/>
      <c r="N45" s="1039"/>
      <c r="O45" s="1039"/>
    </row>
    <row r="46" spans="1:15" ht="15" thickBot="1">
      <c r="A46" s="398" t="s">
        <v>27</v>
      </c>
      <c r="B46" s="403" t="s">
        <v>26</v>
      </c>
      <c r="C46" s="404" t="s">
        <v>25</v>
      </c>
      <c r="D46" s="404" t="s">
        <v>24</v>
      </c>
      <c r="E46" s="404" t="s">
        <v>23</v>
      </c>
      <c r="F46" s="404" t="s">
        <v>22</v>
      </c>
      <c r="G46" s="404" t="s">
        <v>21</v>
      </c>
      <c r="H46" s="404" t="s">
        <v>20</v>
      </c>
      <c r="I46" s="404" t="s">
        <v>19</v>
      </c>
      <c r="J46" s="404" t="s">
        <v>18</v>
      </c>
      <c r="K46" s="404" t="s">
        <v>17</v>
      </c>
      <c r="L46" s="404" t="s">
        <v>16</v>
      </c>
      <c r="M46" s="405" t="s">
        <v>15</v>
      </c>
      <c r="N46" s="406" t="s">
        <v>6</v>
      </c>
      <c r="O46" s="407" t="s">
        <v>10</v>
      </c>
    </row>
    <row r="47" spans="1:15" ht="15" thickTop="1">
      <c r="A47" s="408" t="s">
        <v>14</v>
      </c>
      <c r="B47" s="26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4"/>
      <c r="N47" s="23">
        <f>SUM(B47:M47)</f>
        <v>0</v>
      </c>
      <c r="O47" s="44"/>
    </row>
    <row r="48" spans="1:15">
      <c r="A48" s="409" t="s">
        <v>13</v>
      </c>
      <c r="B48" s="17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0"/>
      <c r="N48" s="19">
        <f>SUM(B48:M48)</f>
        <v>0</v>
      </c>
      <c r="O48" s="43"/>
    </row>
    <row r="49" spans="1:15">
      <c r="A49" s="409" t="s">
        <v>12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9">
        <f>SUM(B49:M49)</f>
        <v>0</v>
      </c>
      <c r="O49" s="43"/>
    </row>
    <row r="50" spans="1:15" ht="15" thickBot="1">
      <c r="A50" s="410" t="s">
        <v>11</v>
      </c>
      <c r="B50" s="538" t="e">
        <f t="shared" ref="B50:N50" si="1">SUM(B48/B47)</f>
        <v>#DIV/0!</v>
      </c>
      <c r="C50" s="538" t="e">
        <f t="shared" si="1"/>
        <v>#DIV/0!</v>
      </c>
      <c r="D50" s="538" t="e">
        <f t="shared" si="1"/>
        <v>#DIV/0!</v>
      </c>
      <c r="E50" s="538" t="e">
        <f t="shared" si="1"/>
        <v>#DIV/0!</v>
      </c>
      <c r="F50" s="538" t="e">
        <f t="shared" si="1"/>
        <v>#DIV/0!</v>
      </c>
      <c r="G50" s="538" t="e">
        <f t="shared" si="1"/>
        <v>#DIV/0!</v>
      </c>
      <c r="H50" s="538" t="e">
        <f t="shared" si="1"/>
        <v>#DIV/0!</v>
      </c>
      <c r="I50" s="538" t="e">
        <f t="shared" si="1"/>
        <v>#DIV/0!</v>
      </c>
      <c r="J50" s="538" t="e">
        <f t="shared" si="1"/>
        <v>#DIV/0!</v>
      </c>
      <c r="K50" s="538" t="e">
        <f t="shared" si="1"/>
        <v>#DIV/0!</v>
      </c>
      <c r="L50" s="538" t="e">
        <f t="shared" si="1"/>
        <v>#DIV/0!</v>
      </c>
      <c r="M50" s="538" t="e">
        <f t="shared" si="1"/>
        <v>#DIV/0!</v>
      </c>
      <c r="N50" s="538" t="e">
        <f t="shared" si="1"/>
        <v>#DIV/0!</v>
      </c>
      <c r="O50" s="540">
        <v>0.995</v>
      </c>
    </row>
    <row r="51" spans="1:15" ht="15" thickTop="1">
      <c r="A51" s="13" t="s">
        <v>10</v>
      </c>
      <c r="B51" s="49">
        <v>0.995</v>
      </c>
      <c r="C51" s="49">
        <v>0.995</v>
      </c>
      <c r="D51" s="49">
        <v>0.995</v>
      </c>
      <c r="E51" s="49">
        <v>0.995</v>
      </c>
      <c r="F51" s="49">
        <v>0.995</v>
      </c>
      <c r="G51" s="49">
        <v>0.995</v>
      </c>
      <c r="H51" s="49">
        <v>0.995</v>
      </c>
      <c r="I51" s="49">
        <v>0.995</v>
      </c>
      <c r="J51" s="49">
        <v>0.995</v>
      </c>
      <c r="K51" s="49">
        <v>0.995</v>
      </c>
      <c r="L51" s="49">
        <v>0.995</v>
      </c>
      <c r="M51" s="49">
        <v>0.995</v>
      </c>
      <c r="N51" s="49">
        <v>0.995</v>
      </c>
      <c r="O51" s="11"/>
    </row>
    <row r="66" spans="1:6">
      <c r="A66" s="1027" t="s">
        <v>1396</v>
      </c>
      <c r="B66" s="1028"/>
      <c r="C66" s="286"/>
      <c r="D66" s="824" t="s">
        <v>1397</v>
      </c>
      <c r="E66" s="286"/>
    </row>
    <row r="67" spans="1:6" ht="14.25" customHeight="1">
      <c r="A67" s="1018" t="s">
        <v>9</v>
      </c>
      <c r="B67" s="1027" t="s">
        <v>1393</v>
      </c>
      <c r="C67" s="1049"/>
      <c r="D67" s="1028"/>
      <c r="E67" s="1050" t="s">
        <v>1395</v>
      </c>
    </row>
    <row r="68" spans="1:6">
      <c r="A68" s="1019"/>
      <c r="B68" s="411" t="s">
        <v>1394</v>
      </c>
      <c r="C68" s="411" t="s">
        <v>7</v>
      </c>
      <c r="D68" s="411" t="s">
        <v>1437</v>
      </c>
      <c r="E68" s="1071"/>
      <c r="F68" s="827"/>
    </row>
    <row r="69" spans="1:6">
      <c r="A69" s="412"/>
      <c r="B69" s="413"/>
      <c r="C69" s="414"/>
      <c r="D69" s="415">
        <v>0</v>
      </c>
      <c r="E69" s="823"/>
      <c r="F69" s="370">
        <v>0</v>
      </c>
    </row>
    <row r="70" spans="1:6">
      <c r="A70" s="417">
        <v>1</v>
      </c>
      <c r="B70" s="399"/>
      <c r="C70" s="400"/>
      <c r="D70" s="819" t="e">
        <f>SUM(C70/C66)</f>
        <v>#DIV/0!</v>
      </c>
      <c r="E70" s="986"/>
      <c r="F70" s="371">
        <f>COUNTA($D$70:D70)/COUNTA(D70/$E$66)</f>
        <v>1</v>
      </c>
    </row>
    <row r="71" spans="1:6">
      <c r="A71" s="417">
        <v>2</v>
      </c>
      <c r="B71" s="399"/>
      <c r="C71" s="400"/>
      <c r="D71" s="819" t="e">
        <f>SUM($C$70:C71)/$C$66</f>
        <v>#DIV/0!</v>
      </c>
      <c r="E71" s="986"/>
      <c r="F71" s="371">
        <f>COUNTA($D$70:D71)/COUNTA(D71/$E$66)</f>
        <v>2</v>
      </c>
    </row>
    <row r="72" spans="1:6">
      <c r="A72" s="417">
        <v>3</v>
      </c>
      <c r="B72" s="399"/>
      <c r="C72" s="400"/>
      <c r="D72" s="819" t="e">
        <f>SUM($C$70:C72)/$C$66</f>
        <v>#DIV/0!</v>
      </c>
      <c r="E72" s="986"/>
      <c r="F72" s="371">
        <f>COUNTA($D$70:D72)/COUNTA(D72/$E$66)</f>
        <v>3</v>
      </c>
    </row>
    <row r="73" spans="1:6">
      <c r="A73" s="417">
        <v>4</v>
      </c>
      <c r="B73" s="399"/>
      <c r="C73" s="400"/>
      <c r="D73" s="819" t="e">
        <f>SUM($C$70:C73)/$C$66</f>
        <v>#DIV/0!</v>
      </c>
      <c r="E73" s="986"/>
      <c r="F73" s="371">
        <f>COUNTA($D$70:D73)/COUNTA(D73/$E$66)</f>
        <v>4</v>
      </c>
    </row>
    <row r="74" spans="1:6">
      <c r="A74" s="417">
        <v>5</v>
      </c>
      <c r="B74" s="399"/>
      <c r="C74" s="400"/>
      <c r="D74" s="819" t="e">
        <f>SUM($C$70:C74)/$C$66</f>
        <v>#DIV/0!</v>
      </c>
      <c r="E74" s="986"/>
      <c r="F74" s="371">
        <f>COUNTA($D$70:D74)/COUNTA(D74/$E$66)</f>
        <v>5</v>
      </c>
    </row>
    <row r="75" spans="1:6">
      <c r="A75" s="417">
        <v>6</v>
      </c>
      <c r="B75" s="399"/>
      <c r="C75" s="400"/>
      <c r="D75" s="819" t="e">
        <f>SUM($C$70:C75)/$C$66</f>
        <v>#DIV/0!</v>
      </c>
      <c r="E75" s="986"/>
      <c r="F75" s="371">
        <f>COUNTA($D$70:D75)/COUNTA(D75/$E$66)</f>
        <v>6</v>
      </c>
    </row>
    <row r="76" spans="1:6">
      <c r="A76" s="417">
        <v>7</v>
      </c>
      <c r="B76" s="399"/>
      <c r="C76" s="400"/>
      <c r="D76" s="819" t="e">
        <f>SUM($C$70:C76)/$C$66</f>
        <v>#DIV/0!</v>
      </c>
      <c r="E76" s="986"/>
      <c r="F76" s="371">
        <f>COUNTA($D$70:D76)/COUNTA(D76/$E$66)</f>
        <v>7</v>
      </c>
    </row>
    <row r="77" spans="1:6">
      <c r="A77" s="417">
        <v>8</v>
      </c>
      <c r="B77" s="399"/>
      <c r="C77" s="400"/>
      <c r="D77" s="819" t="e">
        <f>SUM($C$70:C77)/$C$66</f>
        <v>#DIV/0!</v>
      </c>
      <c r="E77" s="986"/>
      <c r="F77" s="371">
        <f>COUNTA($D$70:D77)/COUNTA(D77/$E$66)</f>
        <v>8</v>
      </c>
    </row>
    <row r="78" spans="1:6">
      <c r="A78" s="417">
        <v>9</v>
      </c>
      <c r="B78" s="399"/>
      <c r="C78" s="400"/>
      <c r="D78" s="819" t="e">
        <f>SUM($C$70:C78)/$C$66</f>
        <v>#DIV/0!</v>
      </c>
      <c r="E78" s="986"/>
      <c r="F78" s="371">
        <f>COUNTA($D$70:D78)/COUNTA(D78/$E$66)</f>
        <v>9</v>
      </c>
    </row>
    <row r="79" spans="1:6">
      <c r="A79" s="417">
        <v>10</v>
      </c>
      <c r="B79" s="399"/>
      <c r="C79" s="400"/>
      <c r="D79" s="819" t="e">
        <f>SUM($C$70:C79)/$C$66</f>
        <v>#DIV/0!</v>
      </c>
      <c r="E79" s="986"/>
      <c r="F79" s="371">
        <f>COUNTA($D$70:D79)/COUNTA(D79/$E$66)</f>
        <v>10</v>
      </c>
    </row>
    <row r="80" spans="1:6" ht="9.75" customHeight="1"/>
    <row r="81" spans="1:18" ht="18.75" customHeight="1">
      <c r="A81" s="1033" t="s">
        <v>2135</v>
      </c>
      <c r="B81" s="1033"/>
      <c r="C81" s="1033"/>
      <c r="D81" s="1033"/>
      <c r="E81" s="1033"/>
      <c r="F81" s="1033"/>
      <c r="G81" s="1033"/>
      <c r="H81" s="1033"/>
      <c r="I81" s="1033"/>
      <c r="J81" s="1033"/>
      <c r="K81" s="1033"/>
      <c r="L81" s="1033"/>
      <c r="M81" s="1033"/>
      <c r="N81" s="1033"/>
      <c r="O81" s="1033"/>
    </row>
    <row r="82" spans="1:18">
      <c r="A82" s="418" t="s">
        <v>5</v>
      </c>
      <c r="B82" s="1069" t="s">
        <v>4</v>
      </c>
      <c r="C82" s="1069"/>
      <c r="D82" s="1069" t="s">
        <v>3</v>
      </c>
      <c r="E82" s="1069"/>
      <c r="F82" s="1069"/>
      <c r="G82" s="1070" t="s">
        <v>2</v>
      </c>
      <c r="H82" s="1070"/>
      <c r="I82" s="1070"/>
      <c r="J82" s="1070"/>
      <c r="K82" s="1068" t="s">
        <v>1</v>
      </c>
      <c r="L82" s="1068"/>
      <c r="M82" s="1068"/>
      <c r="N82" s="1068"/>
      <c r="O82" s="1068"/>
    </row>
    <row r="83" spans="1:18" ht="18" customHeight="1">
      <c r="A83" s="34"/>
      <c r="B83" s="1063"/>
      <c r="C83" s="1063"/>
      <c r="D83" s="1063"/>
      <c r="E83" s="1063"/>
      <c r="F83" s="1063"/>
      <c r="G83" s="1064"/>
      <c r="H83" s="1064"/>
      <c r="I83" s="1064"/>
      <c r="J83" s="1064"/>
      <c r="K83" s="1065"/>
      <c r="L83" s="1066"/>
      <c r="M83" s="1066"/>
      <c r="N83" s="1066"/>
      <c r="O83" s="1067"/>
    </row>
    <row r="84" spans="1:18">
      <c r="A84" s="45"/>
      <c r="B84" s="1058"/>
      <c r="C84" s="1058"/>
      <c r="D84" s="1058"/>
      <c r="E84" s="1058"/>
      <c r="F84" s="1058"/>
      <c r="G84" s="1059"/>
      <c r="H84" s="1059"/>
      <c r="I84" s="1059"/>
      <c r="J84" s="1059"/>
      <c r="K84" s="1062"/>
      <c r="L84" s="1062"/>
      <c r="M84" s="1062"/>
      <c r="N84" s="1062"/>
      <c r="O84" s="1062"/>
    </row>
    <row r="85" spans="1:18">
      <c r="M85" s="1061" t="str">
        <f>万事泰钢线!M87</f>
        <v>F.PZB.0003.03</v>
      </c>
      <c r="N85" s="1061"/>
      <c r="O85" s="1061"/>
    </row>
    <row r="86" spans="1:18" ht="16.5">
      <c r="B86" s="2" t="s">
        <v>0</v>
      </c>
      <c r="C86" s="2"/>
      <c r="D86" s="2"/>
      <c r="E86" s="2"/>
      <c r="F86" s="2"/>
      <c r="G86" s="2"/>
      <c r="H86" s="2"/>
      <c r="I86" s="2"/>
      <c r="J86" s="2" t="s">
        <v>4104</v>
      </c>
      <c r="K86" s="2"/>
    </row>
    <row r="93" spans="1:18">
      <c r="R93" s="1">
        <v>8</v>
      </c>
    </row>
  </sheetData>
  <mergeCells count="38">
    <mergeCell ref="A66:B66"/>
    <mergeCell ref="A81:O81"/>
    <mergeCell ref="B82:C82"/>
    <mergeCell ref="D82:F82"/>
    <mergeCell ref="G82:J82"/>
    <mergeCell ref="A67:A68"/>
    <mergeCell ref="E67:E68"/>
    <mergeCell ref="B67:D67"/>
    <mergeCell ref="B83:C83"/>
    <mergeCell ref="D83:F83"/>
    <mergeCell ref="G83:J83"/>
    <mergeCell ref="K83:O83"/>
    <mergeCell ref="K82:O82"/>
    <mergeCell ref="M85:O85"/>
    <mergeCell ref="B84:C84"/>
    <mergeCell ref="D84:F84"/>
    <mergeCell ref="G84:J84"/>
    <mergeCell ref="K84:O84"/>
    <mergeCell ref="B42:C42"/>
    <mergeCell ref="D42:F42"/>
    <mergeCell ref="G42:J42"/>
    <mergeCell ref="K42:O42"/>
    <mergeCell ref="A45:O45"/>
    <mergeCell ref="B43:C43"/>
    <mergeCell ref="D43:F43"/>
    <mergeCell ref="G43:J43"/>
    <mergeCell ref="K43:O43"/>
    <mergeCell ref="A2:O2"/>
    <mergeCell ref="A40:O40"/>
    <mergeCell ref="B41:C41"/>
    <mergeCell ref="D41:F41"/>
    <mergeCell ref="G41:J41"/>
    <mergeCell ref="K41:O41"/>
    <mergeCell ref="A4:O4"/>
    <mergeCell ref="B26:D26"/>
    <mergeCell ref="A26:A27"/>
    <mergeCell ref="E26:E27"/>
    <mergeCell ref="A25:B25"/>
  </mergeCells>
  <phoneticPr fontId="1" type="noConversion"/>
  <conditionalFormatting sqref="B9:N9">
    <cfRule type="cellIs" dxfId="109" priority="2" operator="lessThan">
      <formula>0.9899</formula>
    </cfRule>
    <cfRule type="cellIs" dxfId="108" priority="3" operator="lessThan">
      <formula>0.984</formula>
    </cfRule>
  </conditionalFormatting>
  <conditionalFormatting sqref="B50:N50">
    <cfRule type="cellIs" dxfId="107" priority="1" operator="lessThan">
      <formula>0.9949</formula>
    </cfRule>
  </conditionalFormatting>
  <hyperlinks>
    <hyperlink ref="A3" location="目录!A1" display="返回目录"/>
  </hyperlinks>
  <printOptions horizontalCentered="1"/>
  <pageMargins left="0.39370078740157483" right="0.39370078740157483" top="0.39370078740157483" bottom="0.39370078740157483" header="0.31496062992125984" footer="0.31496062992125984"/>
  <pageSetup paperSize="8" scale="84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8"/>
  <sheetViews>
    <sheetView showGridLines="0" workbookViewId="0">
      <selection activeCell="A2" sqref="A2:O2"/>
    </sheetView>
  </sheetViews>
  <sheetFormatPr defaultColWidth="9" defaultRowHeight="14.25"/>
  <cols>
    <col min="1" max="1" width="10.625" style="1" customWidth="1"/>
    <col min="2" max="15" width="9.375" style="1" customWidth="1"/>
    <col min="16" max="16384" width="9" style="1"/>
  </cols>
  <sheetData>
    <row r="1" spans="1:15" ht="36" customHeight="1"/>
    <row r="2" spans="1:15" ht="18.75" customHeight="1">
      <c r="A2" s="1072" t="s">
        <v>4135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</row>
    <row r="3" spans="1:15" ht="10.5" customHeight="1">
      <c r="A3" s="42" t="s">
        <v>28</v>
      </c>
    </row>
    <row r="4" spans="1:15" ht="18" customHeight="1">
      <c r="A4" s="1038" t="s">
        <v>2136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</row>
    <row r="5" spans="1:15" ht="15" thickBot="1">
      <c r="A5" s="33" t="s">
        <v>27</v>
      </c>
      <c r="B5" s="32" t="s">
        <v>26</v>
      </c>
      <c r="C5" s="31" t="s">
        <v>25</v>
      </c>
      <c r="D5" s="31" t="s">
        <v>24</v>
      </c>
      <c r="E5" s="31" t="s">
        <v>23</v>
      </c>
      <c r="F5" s="31" t="s">
        <v>22</v>
      </c>
      <c r="G5" s="31" t="s">
        <v>21</v>
      </c>
      <c r="H5" s="31" t="s">
        <v>20</v>
      </c>
      <c r="I5" s="31" t="s">
        <v>19</v>
      </c>
      <c r="J5" s="31" t="s">
        <v>18</v>
      </c>
      <c r="K5" s="31" t="s">
        <v>17</v>
      </c>
      <c r="L5" s="31" t="s">
        <v>16</v>
      </c>
      <c r="M5" s="30" t="s">
        <v>15</v>
      </c>
      <c r="N5" s="29" t="s">
        <v>6</v>
      </c>
      <c r="O5" s="28" t="s">
        <v>10</v>
      </c>
    </row>
    <row r="6" spans="1:15" ht="15" thickTop="1">
      <c r="A6" s="27" t="s">
        <v>14</v>
      </c>
      <c r="B6" s="26"/>
      <c r="C6" s="25"/>
      <c r="D6" s="25"/>
      <c r="E6" s="25"/>
      <c r="F6" s="25"/>
      <c r="G6" s="25"/>
      <c r="H6" s="25"/>
      <c r="I6" s="25"/>
      <c r="J6" s="25"/>
      <c r="K6" s="25"/>
      <c r="L6" s="25"/>
      <c r="M6" s="24"/>
      <c r="N6" s="23">
        <f>SUM(B6:M6)</f>
        <v>0</v>
      </c>
      <c r="O6" s="44"/>
    </row>
    <row r="7" spans="1:15">
      <c r="A7" s="18" t="s">
        <v>13</v>
      </c>
      <c r="B7" s="17"/>
      <c r="C7" s="21"/>
      <c r="D7" s="21"/>
      <c r="E7" s="21"/>
      <c r="F7" s="21"/>
      <c r="G7" s="21"/>
      <c r="H7" s="21"/>
      <c r="I7" s="21"/>
      <c r="J7" s="21"/>
      <c r="K7" s="21"/>
      <c r="L7" s="21"/>
      <c r="M7" s="20"/>
      <c r="N7" s="19">
        <f>SUM(B7:M7)</f>
        <v>0</v>
      </c>
      <c r="O7" s="43"/>
    </row>
    <row r="8" spans="1:15">
      <c r="A8" s="18" t="s">
        <v>12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9">
        <f>SUM(B8:M8)</f>
        <v>0</v>
      </c>
      <c r="O8" s="43"/>
    </row>
    <row r="9" spans="1:15" ht="15" thickBot="1">
      <c r="A9" s="14" t="s">
        <v>11</v>
      </c>
      <c r="B9" s="538" t="e">
        <f t="shared" ref="B9:N9" si="0">SUM(B7/B6)</f>
        <v>#DIV/0!</v>
      </c>
      <c r="C9" s="538" t="e">
        <f t="shared" si="0"/>
        <v>#DIV/0!</v>
      </c>
      <c r="D9" s="538" t="e">
        <f t="shared" si="0"/>
        <v>#DIV/0!</v>
      </c>
      <c r="E9" s="538" t="e">
        <f t="shared" si="0"/>
        <v>#DIV/0!</v>
      </c>
      <c r="F9" s="538" t="e">
        <f t="shared" si="0"/>
        <v>#DIV/0!</v>
      </c>
      <c r="G9" s="539" t="e">
        <f t="shared" si="0"/>
        <v>#DIV/0!</v>
      </c>
      <c r="H9" s="539" t="e">
        <f t="shared" si="0"/>
        <v>#DIV/0!</v>
      </c>
      <c r="I9" s="538" t="e">
        <f t="shared" si="0"/>
        <v>#DIV/0!</v>
      </c>
      <c r="J9" s="538" t="e">
        <f t="shared" si="0"/>
        <v>#DIV/0!</v>
      </c>
      <c r="K9" s="538" t="e">
        <f t="shared" si="0"/>
        <v>#DIV/0!</v>
      </c>
      <c r="L9" s="538" t="e">
        <f t="shared" si="0"/>
        <v>#DIV/0!</v>
      </c>
      <c r="M9" s="538" t="e">
        <f t="shared" si="0"/>
        <v>#DIV/0!</v>
      </c>
      <c r="N9" s="538" t="e">
        <f t="shared" si="0"/>
        <v>#DIV/0!</v>
      </c>
      <c r="O9" s="540">
        <v>0.99</v>
      </c>
    </row>
    <row r="10" spans="1:15" ht="15" thickTop="1">
      <c r="A10" s="13" t="s">
        <v>10</v>
      </c>
      <c r="B10" s="41">
        <v>0.99</v>
      </c>
      <c r="C10" s="41">
        <v>0.99</v>
      </c>
      <c r="D10" s="41">
        <v>0.99</v>
      </c>
      <c r="E10" s="41">
        <v>0.99</v>
      </c>
      <c r="F10" s="41">
        <v>0.99</v>
      </c>
      <c r="G10" s="41">
        <v>0.99</v>
      </c>
      <c r="H10" s="41">
        <v>0.99</v>
      </c>
      <c r="I10" s="41">
        <v>0.99</v>
      </c>
      <c r="J10" s="41">
        <v>0.99</v>
      </c>
      <c r="K10" s="41">
        <v>0.99</v>
      </c>
      <c r="L10" s="41">
        <v>0.99</v>
      </c>
      <c r="M10" s="41">
        <v>0.99</v>
      </c>
      <c r="N10" s="41">
        <v>0.99</v>
      </c>
      <c r="O10" s="8"/>
    </row>
    <row r="25" spans="1:6">
      <c r="A25" s="1020" t="s">
        <v>1396</v>
      </c>
      <c r="B25" s="1022"/>
      <c r="C25" s="286"/>
      <c r="D25" s="817" t="s">
        <v>1397</v>
      </c>
      <c r="E25" s="286"/>
    </row>
    <row r="26" spans="1:6">
      <c r="A26" s="1025" t="s">
        <v>9</v>
      </c>
      <c r="B26" s="1020" t="s">
        <v>1393</v>
      </c>
      <c r="C26" s="1021"/>
      <c r="D26" s="1022"/>
      <c r="E26" s="1073" t="s">
        <v>1395</v>
      </c>
    </row>
    <row r="27" spans="1:6">
      <c r="A27" s="1026"/>
      <c r="B27" s="818" t="s">
        <v>1394</v>
      </c>
      <c r="C27" s="818" t="s">
        <v>7</v>
      </c>
      <c r="D27" s="850" t="s">
        <v>1437</v>
      </c>
      <c r="E27" s="1074"/>
      <c r="F27" s="825"/>
    </row>
    <row r="28" spans="1:6">
      <c r="A28" s="368"/>
      <c r="B28" s="38"/>
      <c r="C28" s="37"/>
      <c r="D28" s="36">
        <v>0</v>
      </c>
      <c r="E28" s="820"/>
      <c r="F28" s="647">
        <v>0</v>
      </c>
    </row>
    <row r="29" spans="1:6">
      <c r="A29" s="7">
        <v>1</v>
      </c>
      <c r="B29" s="399"/>
      <c r="C29" s="400"/>
      <c r="D29" s="819" t="e">
        <f>SUM(C29/C25)</f>
        <v>#DIV/0!</v>
      </c>
      <c r="E29" s="820"/>
      <c r="F29" s="647">
        <f>COUNTA(D29:D29)/COUNTA(D29/E25)</f>
        <v>1</v>
      </c>
    </row>
    <row r="30" spans="1:6">
      <c r="A30" s="7">
        <v>2</v>
      </c>
      <c r="B30" s="399"/>
      <c r="C30" s="400"/>
      <c r="D30" s="819" t="e">
        <f>SUM($C$29:C30)/$C$25</f>
        <v>#DIV/0!</v>
      </c>
      <c r="E30" s="820"/>
      <c r="F30" s="647">
        <f>COUNTA($D$29:D30)/COUNTA($D$29/$E$25)</f>
        <v>2</v>
      </c>
    </row>
    <row r="31" spans="1:6">
      <c r="A31" s="7">
        <v>3</v>
      </c>
      <c r="B31" s="399"/>
      <c r="C31" s="400"/>
      <c r="D31" s="819" t="e">
        <f>SUM($C$29:C31)/$C$25</f>
        <v>#DIV/0!</v>
      </c>
      <c r="E31" s="820"/>
      <c r="F31" s="647">
        <f>COUNTA($D$29:D31)/COUNTA($D$29/$E$25)</f>
        <v>3</v>
      </c>
    </row>
    <row r="32" spans="1:6">
      <c r="A32" s="7">
        <v>4</v>
      </c>
      <c r="B32" s="399"/>
      <c r="C32" s="400"/>
      <c r="D32" s="819" t="e">
        <f>SUM($C$29:C32)/$C$25</f>
        <v>#DIV/0!</v>
      </c>
      <c r="E32" s="820"/>
      <c r="F32" s="647">
        <f>COUNTA($D$29:D32)/COUNTA($D$29/$E$25)</f>
        <v>4</v>
      </c>
    </row>
    <row r="33" spans="1:15">
      <c r="A33" s="7">
        <v>5</v>
      </c>
      <c r="B33" s="399"/>
      <c r="C33" s="400"/>
      <c r="D33" s="819" t="e">
        <f>SUM($C$29:C33)/$C$25</f>
        <v>#DIV/0!</v>
      </c>
      <c r="E33" s="820"/>
      <c r="F33" s="647">
        <f>COUNTA($D$29:D33)/COUNTA($D$29/$E$25)</f>
        <v>5</v>
      </c>
    </row>
    <row r="34" spans="1:15">
      <c r="A34" s="7">
        <v>6</v>
      </c>
      <c r="B34" s="399"/>
      <c r="C34" s="400"/>
      <c r="D34" s="819" t="e">
        <f>SUM($C$29:C34)/$C$25</f>
        <v>#DIV/0!</v>
      </c>
      <c r="E34" s="820"/>
      <c r="F34" s="647">
        <f>COUNTA($D$29:D34)/COUNTA($D$29/$E$25)</f>
        <v>6</v>
      </c>
    </row>
    <row r="35" spans="1:15">
      <c r="A35" s="7">
        <v>7</v>
      </c>
      <c r="B35" s="399"/>
      <c r="C35" s="400"/>
      <c r="D35" s="819" t="e">
        <f>SUM($C$29:C35)/$C$25</f>
        <v>#DIV/0!</v>
      </c>
      <c r="E35" s="820"/>
      <c r="F35" s="647">
        <f>COUNTA($D$29:D35)/COUNTA($D$29/$E$25)</f>
        <v>7</v>
      </c>
    </row>
    <row r="36" spans="1:15">
      <c r="A36" s="7">
        <v>8</v>
      </c>
      <c r="B36" s="432"/>
      <c r="C36" s="703"/>
      <c r="D36" s="819" t="e">
        <f>SUM($C$29:C36)/$C$25</f>
        <v>#DIV/0!</v>
      </c>
      <c r="E36" s="820"/>
      <c r="F36" s="647">
        <f>COUNTA($D$29:D36)/COUNTA($D$29/$E$25)</f>
        <v>8</v>
      </c>
    </row>
    <row r="37" spans="1:15">
      <c r="A37" s="7">
        <v>9</v>
      </c>
      <c r="B37" s="399"/>
      <c r="C37" s="400"/>
      <c r="D37" s="819" t="e">
        <f>SUM($C$29:C37)/$C$25</f>
        <v>#DIV/0!</v>
      </c>
      <c r="E37" s="820"/>
      <c r="F37" s="647">
        <f>COUNTA($D$29:D37)/COUNTA($D$29/$E$25)</f>
        <v>9</v>
      </c>
    </row>
    <row r="38" spans="1:15">
      <c r="A38" s="7">
        <v>10</v>
      </c>
      <c r="B38" s="399"/>
      <c r="C38" s="400"/>
      <c r="D38" s="819" t="e">
        <f>SUM($C$29:C38)/$C$25</f>
        <v>#DIV/0!</v>
      </c>
      <c r="E38" s="820"/>
      <c r="F38" s="647">
        <f>COUNTA($D$29:D38)/COUNTA($D$29/$E$25)</f>
        <v>10</v>
      </c>
    </row>
    <row r="39" spans="1:15" ht="5.25" customHeight="1"/>
    <row r="40" spans="1:15" ht="18.75" customHeight="1">
      <c r="A40" s="1046" t="s">
        <v>2137</v>
      </c>
      <c r="B40" s="1046"/>
      <c r="C40" s="1046"/>
      <c r="D40" s="1046"/>
      <c r="E40" s="1046"/>
      <c r="F40" s="1046"/>
      <c r="G40" s="1046"/>
      <c r="H40" s="1046"/>
      <c r="I40" s="1046"/>
      <c r="J40" s="1046"/>
      <c r="K40" s="1046"/>
      <c r="L40" s="1046"/>
      <c r="M40" s="1046"/>
      <c r="N40" s="1046"/>
      <c r="O40" s="1046"/>
    </row>
    <row r="41" spans="1:15">
      <c r="A41" s="5" t="s">
        <v>5</v>
      </c>
      <c r="B41" s="1052" t="s">
        <v>4</v>
      </c>
      <c r="C41" s="1052"/>
      <c r="D41" s="1052" t="s">
        <v>3</v>
      </c>
      <c r="E41" s="1052"/>
      <c r="F41" s="1052"/>
      <c r="G41" s="1053" t="s">
        <v>2</v>
      </c>
      <c r="H41" s="1053"/>
      <c r="I41" s="1053"/>
      <c r="J41" s="1053"/>
      <c r="K41" s="1054" t="s">
        <v>1</v>
      </c>
      <c r="L41" s="1054"/>
      <c r="M41" s="1054"/>
      <c r="N41" s="1054"/>
      <c r="O41" s="1054"/>
    </row>
    <row r="42" spans="1:15" ht="15.75" customHeight="1">
      <c r="A42" s="94"/>
      <c r="B42" s="1080"/>
      <c r="C42" s="1080"/>
      <c r="D42" s="1080"/>
      <c r="E42" s="1080"/>
      <c r="F42" s="1080"/>
      <c r="G42" s="1077"/>
      <c r="H42" s="1077"/>
      <c r="I42" s="1077"/>
      <c r="J42" s="1077"/>
      <c r="K42" s="1078"/>
      <c r="L42" s="1078"/>
      <c r="M42" s="1078"/>
      <c r="N42" s="1078"/>
      <c r="O42" s="1079"/>
    </row>
    <row r="43" spans="1:15" ht="15.75" customHeight="1">
      <c r="A43" s="663"/>
      <c r="B43" s="1030"/>
      <c r="C43" s="1030"/>
      <c r="D43" s="1030"/>
      <c r="E43" s="1030"/>
      <c r="F43" s="1030"/>
      <c r="G43" s="1029"/>
      <c r="H43" s="1029"/>
      <c r="I43" s="1029"/>
      <c r="J43" s="1029"/>
      <c r="K43" s="1048"/>
      <c r="L43" s="1048"/>
      <c r="M43" s="1048"/>
      <c r="N43" s="1048"/>
      <c r="O43" s="1076"/>
    </row>
    <row r="44" spans="1:15" ht="15.75" customHeight="1">
      <c r="A44" s="663"/>
      <c r="B44" s="1030"/>
      <c r="C44" s="1030"/>
      <c r="D44" s="1030"/>
      <c r="E44" s="1030"/>
      <c r="F44" s="1030"/>
      <c r="G44" s="1029"/>
      <c r="H44" s="1029"/>
      <c r="I44" s="1029"/>
      <c r="J44" s="1029"/>
      <c r="K44" s="1048"/>
      <c r="L44" s="1048"/>
      <c r="M44" s="1048"/>
      <c r="N44" s="1048"/>
      <c r="O44" s="1076"/>
    </row>
    <row r="45" spans="1:15">
      <c r="G45" s="6"/>
      <c r="H45" s="6"/>
      <c r="I45" s="6"/>
      <c r="J45" s="6"/>
    </row>
    <row r="46" spans="1:15" ht="18" customHeight="1">
      <c r="A46" s="1039" t="s">
        <v>2138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</row>
    <row r="47" spans="1:15" ht="15" thickBot="1">
      <c r="A47" s="398" t="s">
        <v>27</v>
      </c>
      <c r="B47" s="403" t="s">
        <v>26</v>
      </c>
      <c r="C47" s="404" t="s">
        <v>25</v>
      </c>
      <c r="D47" s="404" t="s">
        <v>24</v>
      </c>
      <c r="E47" s="404" t="s">
        <v>23</v>
      </c>
      <c r="F47" s="404" t="s">
        <v>22</v>
      </c>
      <c r="G47" s="404" t="s">
        <v>21</v>
      </c>
      <c r="H47" s="404" t="s">
        <v>20</v>
      </c>
      <c r="I47" s="404" t="s">
        <v>19</v>
      </c>
      <c r="J47" s="404" t="s">
        <v>18</v>
      </c>
      <c r="K47" s="404" t="s">
        <v>17</v>
      </c>
      <c r="L47" s="404" t="s">
        <v>16</v>
      </c>
      <c r="M47" s="405" t="s">
        <v>15</v>
      </c>
      <c r="N47" s="406" t="s">
        <v>6</v>
      </c>
      <c r="O47" s="407" t="s">
        <v>10</v>
      </c>
    </row>
    <row r="48" spans="1:15" ht="15" thickTop="1">
      <c r="A48" s="408" t="s">
        <v>14</v>
      </c>
      <c r="B48" s="26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4"/>
      <c r="N48" s="23">
        <f>SUM(B48:M48)</f>
        <v>0</v>
      </c>
      <c r="O48" s="44"/>
    </row>
    <row r="49" spans="1:15">
      <c r="A49" s="409" t="s">
        <v>13</v>
      </c>
      <c r="B49" s="17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0"/>
      <c r="N49" s="19">
        <f>SUM(B49:M49)</f>
        <v>0</v>
      </c>
      <c r="O49" s="43"/>
    </row>
    <row r="50" spans="1:15">
      <c r="A50" s="409" t="s">
        <v>12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9">
        <f>SUM(B50:M50)</f>
        <v>0</v>
      </c>
      <c r="O50" s="43"/>
    </row>
    <row r="51" spans="1:15" ht="15" thickBot="1">
      <c r="A51" s="410" t="s">
        <v>11</v>
      </c>
      <c r="B51" s="538" t="e">
        <f t="shared" ref="B51:N51" si="1">SUM(B49/B48)</f>
        <v>#DIV/0!</v>
      </c>
      <c r="C51" s="538" t="e">
        <f t="shared" si="1"/>
        <v>#DIV/0!</v>
      </c>
      <c r="D51" s="538" t="e">
        <f t="shared" si="1"/>
        <v>#DIV/0!</v>
      </c>
      <c r="E51" s="538" t="e">
        <f t="shared" si="1"/>
        <v>#DIV/0!</v>
      </c>
      <c r="F51" s="538" t="e">
        <f t="shared" si="1"/>
        <v>#DIV/0!</v>
      </c>
      <c r="G51" s="538" t="e">
        <f t="shared" si="1"/>
        <v>#DIV/0!</v>
      </c>
      <c r="H51" s="538" t="e">
        <f t="shared" si="1"/>
        <v>#DIV/0!</v>
      </c>
      <c r="I51" s="538" t="e">
        <f t="shared" si="1"/>
        <v>#DIV/0!</v>
      </c>
      <c r="J51" s="538" t="e">
        <f t="shared" si="1"/>
        <v>#DIV/0!</v>
      </c>
      <c r="K51" s="538" t="e">
        <f t="shared" si="1"/>
        <v>#DIV/0!</v>
      </c>
      <c r="L51" s="538" t="e">
        <f t="shared" si="1"/>
        <v>#DIV/0!</v>
      </c>
      <c r="M51" s="538" t="e">
        <f t="shared" si="1"/>
        <v>#DIV/0!</v>
      </c>
      <c r="N51" s="538" t="e">
        <f t="shared" si="1"/>
        <v>#DIV/0!</v>
      </c>
      <c r="O51" s="540">
        <v>0.995</v>
      </c>
    </row>
    <row r="52" spans="1:15" ht="15" thickTop="1">
      <c r="A52" s="13" t="s">
        <v>10</v>
      </c>
      <c r="B52" s="49">
        <v>0.995</v>
      </c>
      <c r="C52" s="49">
        <v>0.995</v>
      </c>
      <c r="D52" s="49">
        <v>0.995</v>
      </c>
      <c r="E52" s="49">
        <v>0.995</v>
      </c>
      <c r="F52" s="49">
        <v>0.995</v>
      </c>
      <c r="G52" s="49">
        <v>0.995</v>
      </c>
      <c r="H52" s="49">
        <v>0.995</v>
      </c>
      <c r="I52" s="49">
        <v>0.995</v>
      </c>
      <c r="J52" s="49">
        <v>0.995</v>
      </c>
      <c r="K52" s="49">
        <v>0.995</v>
      </c>
      <c r="L52" s="49">
        <v>0.995</v>
      </c>
      <c r="M52" s="49">
        <v>0.995</v>
      </c>
      <c r="N52" s="49">
        <v>0.995</v>
      </c>
      <c r="O52" s="11"/>
    </row>
    <row r="66" spans="1:6" ht="6" customHeight="1"/>
    <row r="67" spans="1:6" ht="14.25" customHeight="1">
      <c r="A67" s="1027" t="s">
        <v>1396</v>
      </c>
      <c r="B67" s="1028"/>
      <c r="C67" s="286"/>
      <c r="D67" s="824" t="s">
        <v>1397</v>
      </c>
      <c r="E67" s="286"/>
    </row>
    <row r="68" spans="1:6" ht="18" customHeight="1">
      <c r="A68" s="1018" t="s">
        <v>9</v>
      </c>
      <c r="B68" s="1027" t="s">
        <v>1393</v>
      </c>
      <c r="C68" s="1049"/>
      <c r="D68" s="1028"/>
      <c r="E68" s="1050" t="s">
        <v>1395</v>
      </c>
    </row>
    <row r="69" spans="1:6">
      <c r="A69" s="1019"/>
      <c r="B69" s="822" t="s">
        <v>1394</v>
      </c>
      <c r="C69" s="822" t="s">
        <v>7</v>
      </c>
      <c r="D69" s="849" t="s">
        <v>1437</v>
      </c>
      <c r="E69" s="1051"/>
      <c r="F69" s="369"/>
    </row>
    <row r="70" spans="1:6">
      <c r="A70" s="412"/>
      <c r="B70" s="413"/>
      <c r="C70" s="414"/>
      <c r="D70" s="415">
        <v>0</v>
      </c>
      <c r="E70" s="416"/>
      <c r="F70" s="646">
        <v>0</v>
      </c>
    </row>
    <row r="71" spans="1:6">
      <c r="A71" s="417">
        <v>1</v>
      </c>
      <c r="B71" s="399"/>
      <c r="C71" s="400"/>
      <c r="D71" s="819" t="e">
        <f>SUM(C71/C67)</f>
        <v>#DIV/0!</v>
      </c>
      <c r="E71" s="986"/>
      <c r="F71" s="647">
        <f>COUNTA(D71:D71)/COUNTA(D71/E67)</f>
        <v>1</v>
      </c>
    </row>
    <row r="72" spans="1:6">
      <c r="A72" s="417">
        <v>2</v>
      </c>
      <c r="B72" s="399"/>
      <c r="C72" s="400"/>
      <c r="D72" s="819" t="e">
        <f>SUM($C$71:C72)/$C$67</f>
        <v>#DIV/0!</v>
      </c>
      <c r="E72" s="986"/>
      <c r="F72" s="647">
        <f>COUNTA($D$71:$D72)/COUNTA($D$71/$E$67)</f>
        <v>2</v>
      </c>
    </row>
    <row r="73" spans="1:6">
      <c r="A73" s="417">
        <v>3</v>
      </c>
      <c r="B73" s="399"/>
      <c r="C73" s="400"/>
      <c r="D73" s="819" t="e">
        <f>SUM($C$71:C73)/$C$67</f>
        <v>#DIV/0!</v>
      </c>
      <c r="E73" s="986"/>
      <c r="F73" s="647">
        <f>COUNTA($D$71:$D73)/COUNTA($D$71/$E$67)</f>
        <v>3</v>
      </c>
    </row>
    <row r="74" spans="1:6">
      <c r="A74" s="417">
        <v>4</v>
      </c>
      <c r="B74" s="399"/>
      <c r="C74" s="400"/>
      <c r="D74" s="819" t="e">
        <f>SUM($C$71:C74)/$C$67</f>
        <v>#DIV/0!</v>
      </c>
      <c r="E74" s="986"/>
      <c r="F74" s="647">
        <f>COUNTA($D$71:$D74)/COUNTA($D$71/$E$67)</f>
        <v>4</v>
      </c>
    </row>
    <row r="75" spans="1:6">
      <c r="A75" s="417">
        <v>5</v>
      </c>
      <c r="B75" s="399"/>
      <c r="C75" s="400"/>
      <c r="D75" s="819" t="e">
        <f>SUM($C$71:C75)/$C$67</f>
        <v>#DIV/0!</v>
      </c>
      <c r="E75" s="986"/>
      <c r="F75" s="647">
        <f>COUNTA($D$71:$D75)/COUNTA($D$71/$E$67)</f>
        <v>5</v>
      </c>
    </row>
    <row r="76" spans="1:6">
      <c r="A76" s="417">
        <v>6</v>
      </c>
      <c r="B76" s="399"/>
      <c r="C76" s="400"/>
      <c r="D76" s="819" t="e">
        <f>SUM($C$71:C76)/$C$67</f>
        <v>#DIV/0!</v>
      </c>
      <c r="E76" s="986"/>
      <c r="F76" s="647">
        <f>COUNTA($D$71:$D76)/COUNTA($D$71/$E$67)</f>
        <v>6</v>
      </c>
    </row>
    <row r="77" spans="1:6">
      <c r="A77" s="417">
        <v>7</v>
      </c>
      <c r="B77" s="399"/>
      <c r="C77" s="400"/>
      <c r="D77" s="819" t="e">
        <f>SUM($C$71:C77)/$C$67</f>
        <v>#DIV/0!</v>
      </c>
      <c r="E77" s="986"/>
      <c r="F77" s="647">
        <f>COUNTA($D$71:$D77)/COUNTA($D$71/$E$67)</f>
        <v>7</v>
      </c>
    </row>
    <row r="78" spans="1:6">
      <c r="A78" s="417">
        <v>8</v>
      </c>
      <c r="B78" s="399"/>
      <c r="C78" s="400"/>
      <c r="D78" s="819" t="e">
        <f>SUM($C$71:C78)/$C$67</f>
        <v>#DIV/0!</v>
      </c>
      <c r="E78" s="986"/>
      <c r="F78" s="647">
        <f>COUNTA($D$71:$D78)/COUNTA($D$71/$E$67)</f>
        <v>8</v>
      </c>
    </row>
    <row r="79" spans="1:6">
      <c r="A79" s="417">
        <v>9</v>
      </c>
      <c r="B79" s="399"/>
      <c r="C79" s="400"/>
      <c r="D79" s="819" t="e">
        <f>SUM($C$71:C79)/$C$67</f>
        <v>#DIV/0!</v>
      </c>
      <c r="E79" s="986"/>
      <c r="F79" s="647">
        <f>COUNTA($D$71:$D79)/COUNTA($D$71/$E$67)</f>
        <v>9</v>
      </c>
    </row>
    <row r="80" spans="1:6">
      <c r="A80" s="417">
        <v>10</v>
      </c>
      <c r="B80" s="399"/>
      <c r="C80" s="400"/>
      <c r="D80" s="819" t="e">
        <f>SUM($C$71:C80)/$C$67</f>
        <v>#DIV/0!</v>
      </c>
      <c r="E80" s="986"/>
      <c r="F80" s="647">
        <f>COUNTA($D$71:$D80)/COUNTA($D$71/$E$67)</f>
        <v>10</v>
      </c>
    </row>
    <row r="82" spans="1:15" ht="18.75" customHeight="1">
      <c r="A82" s="1033" t="s">
        <v>2139</v>
      </c>
      <c r="B82" s="1033"/>
      <c r="C82" s="1033"/>
      <c r="D82" s="1033"/>
      <c r="E82" s="1033"/>
      <c r="F82" s="1033"/>
      <c r="G82" s="1033"/>
      <c r="H82" s="1033"/>
      <c r="I82" s="1033"/>
      <c r="J82" s="1033"/>
      <c r="K82" s="1033"/>
      <c r="L82" s="1033"/>
      <c r="M82" s="1033"/>
      <c r="N82" s="1033"/>
      <c r="O82" s="1033"/>
    </row>
    <row r="83" spans="1:15">
      <c r="A83" s="418" t="s">
        <v>5</v>
      </c>
      <c r="B83" s="1069" t="s">
        <v>4</v>
      </c>
      <c r="C83" s="1069"/>
      <c r="D83" s="1069" t="s">
        <v>3</v>
      </c>
      <c r="E83" s="1069"/>
      <c r="F83" s="1069"/>
      <c r="G83" s="1070" t="s">
        <v>2</v>
      </c>
      <c r="H83" s="1070"/>
      <c r="I83" s="1070"/>
      <c r="J83" s="1070"/>
      <c r="K83" s="1068" t="s">
        <v>1</v>
      </c>
      <c r="L83" s="1068"/>
      <c r="M83" s="1068"/>
      <c r="N83" s="1068"/>
      <c r="O83" s="1068"/>
    </row>
    <row r="84" spans="1:15" ht="14.25" customHeight="1">
      <c r="A84" s="34"/>
      <c r="B84" s="1063"/>
      <c r="C84" s="1063"/>
      <c r="D84" s="1063"/>
      <c r="E84" s="1063"/>
      <c r="F84" s="1063"/>
      <c r="G84" s="1064"/>
      <c r="H84" s="1064"/>
      <c r="I84" s="1064"/>
      <c r="J84" s="1064"/>
      <c r="K84" s="1075"/>
      <c r="L84" s="1075"/>
      <c r="M84" s="1075"/>
      <c r="N84" s="1075"/>
      <c r="O84" s="1075"/>
    </row>
    <row r="85" spans="1:15">
      <c r="A85" s="4"/>
      <c r="B85" s="1040"/>
      <c r="C85" s="1040"/>
      <c r="D85" s="1040"/>
      <c r="E85" s="1040"/>
      <c r="F85" s="1040"/>
      <c r="G85" s="1041"/>
      <c r="H85" s="1041"/>
      <c r="I85" s="1041"/>
      <c r="J85" s="1041"/>
      <c r="K85" s="1042"/>
      <c r="L85" s="1042"/>
      <c r="M85" s="1042"/>
      <c r="N85" s="1042"/>
      <c r="O85" s="1042"/>
    </row>
    <row r="86" spans="1:15">
      <c r="A86" s="3"/>
      <c r="B86" s="1058"/>
      <c r="C86" s="1058"/>
      <c r="D86" s="1058"/>
      <c r="E86" s="1058"/>
      <c r="F86" s="1058"/>
      <c r="G86" s="1059"/>
      <c r="H86" s="1059"/>
      <c r="I86" s="1059"/>
      <c r="J86" s="1059"/>
      <c r="K86" s="1062"/>
      <c r="L86" s="1062"/>
      <c r="M86" s="1062"/>
      <c r="N86" s="1062"/>
      <c r="O86" s="1062"/>
    </row>
    <row r="87" spans="1:15">
      <c r="M87" s="1061" t="str">
        <f>万事泰钢线!M87</f>
        <v>F.PZB.0003.03</v>
      </c>
      <c r="N87" s="1061"/>
      <c r="O87" s="1061"/>
    </row>
    <row r="88" spans="1:15" ht="16.5">
      <c r="B88" s="2" t="s">
        <v>0</v>
      </c>
      <c r="C88" s="2"/>
      <c r="D88" s="2"/>
      <c r="E88" s="2"/>
      <c r="F88" s="2"/>
      <c r="G88" s="2"/>
      <c r="H88" s="2"/>
      <c r="I88" s="2"/>
      <c r="J88" s="2" t="s">
        <v>4104</v>
      </c>
      <c r="K88" s="2"/>
    </row>
  </sheetData>
  <mergeCells count="46">
    <mergeCell ref="G42:J42"/>
    <mergeCell ref="K42:O42"/>
    <mergeCell ref="B42:C42"/>
    <mergeCell ref="D42:F42"/>
    <mergeCell ref="B43:C43"/>
    <mergeCell ref="D43:F43"/>
    <mergeCell ref="G43:J43"/>
    <mergeCell ref="K43:O43"/>
    <mergeCell ref="M87:O87"/>
    <mergeCell ref="B85:C85"/>
    <mergeCell ref="D85:F85"/>
    <mergeCell ref="G85:J85"/>
    <mergeCell ref="K85:O85"/>
    <mergeCell ref="B86:C86"/>
    <mergeCell ref="D86:F86"/>
    <mergeCell ref="G86:J86"/>
    <mergeCell ref="K86:O86"/>
    <mergeCell ref="A82:O82"/>
    <mergeCell ref="B44:C44"/>
    <mergeCell ref="D44:F44"/>
    <mergeCell ref="G44:J44"/>
    <mergeCell ref="K44:O44"/>
    <mergeCell ref="B68:D68"/>
    <mergeCell ref="A68:A69"/>
    <mergeCell ref="E68:E69"/>
    <mergeCell ref="A67:B67"/>
    <mergeCell ref="A46:O46"/>
    <mergeCell ref="B84:C84"/>
    <mergeCell ref="D84:F84"/>
    <mergeCell ref="G84:J84"/>
    <mergeCell ref="K84:O84"/>
    <mergeCell ref="K83:O83"/>
    <mergeCell ref="B83:C83"/>
    <mergeCell ref="D83:F83"/>
    <mergeCell ref="G83:J83"/>
    <mergeCell ref="A2:O2"/>
    <mergeCell ref="A40:O40"/>
    <mergeCell ref="B41:C41"/>
    <mergeCell ref="D41:F41"/>
    <mergeCell ref="G41:J41"/>
    <mergeCell ref="K41:O41"/>
    <mergeCell ref="A4:O4"/>
    <mergeCell ref="A26:A27"/>
    <mergeCell ref="B26:D26"/>
    <mergeCell ref="E26:E27"/>
    <mergeCell ref="A25:B25"/>
  </mergeCells>
  <phoneticPr fontId="1" type="noConversion"/>
  <conditionalFormatting sqref="B51:N51">
    <cfRule type="cellIs" dxfId="106" priority="1" operator="lessThan">
      <formula>0.9949</formula>
    </cfRule>
    <cfRule type="cellIs" dxfId="105" priority="4" operator="lessThan">
      <formula>0.989</formula>
    </cfRule>
  </conditionalFormatting>
  <conditionalFormatting sqref="B9:N9">
    <cfRule type="cellIs" dxfId="104" priority="2" operator="lessThan">
      <formula>0.9899</formula>
    </cfRule>
    <cfRule type="cellIs" dxfId="103" priority="3" operator="lessThan">
      <formula>0.985</formula>
    </cfRule>
  </conditionalFormatting>
  <hyperlinks>
    <hyperlink ref="A3" location="目录!A1" display="返回目录"/>
  </hyperlinks>
  <printOptions horizontalCentered="1"/>
  <pageMargins left="0.39370078740157483" right="0.39370078740157483" top="0.39370078740157483" bottom="0.39370078740157483" header="0.31496062992125984" footer="0.31496062992125984"/>
  <pageSetup paperSize="8" scale="8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O89"/>
  <sheetViews>
    <sheetView showGridLines="0" topLeftCell="A10" workbookViewId="0">
      <selection activeCell="A3" sqref="A3:O3"/>
    </sheetView>
  </sheetViews>
  <sheetFormatPr defaultColWidth="9" defaultRowHeight="14.25"/>
  <cols>
    <col min="1" max="1" width="10.625" style="1" customWidth="1"/>
    <col min="2" max="15" width="9.375" style="1" customWidth="1"/>
    <col min="16" max="16384" width="9" style="1"/>
  </cols>
  <sheetData>
    <row r="1" spans="1:15" ht="36" customHeight="1"/>
    <row r="2" spans="1:15" ht="10.5" customHeight="1">
      <c r="A2" s="42" t="s">
        <v>28</v>
      </c>
    </row>
    <row r="3" spans="1:15" ht="20.25" customHeight="1">
      <c r="A3" s="1032" t="s">
        <v>4136</v>
      </c>
      <c r="B3" s="1032"/>
      <c r="C3" s="1032"/>
      <c r="D3" s="1032"/>
      <c r="E3" s="1032"/>
      <c r="F3" s="1032"/>
      <c r="G3" s="1032"/>
      <c r="H3" s="1032"/>
      <c r="I3" s="1032"/>
      <c r="J3" s="1032"/>
      <c r="K3" s="1032"/>
      <c r="L3" s="1032"/>
      <c r="M3" s="1032"/>
      <c r="N3" s="1032"/>
      <c r="O3" s="1032"/>
    </row>
    <row r="4" spans="1:15" ht="9.75" customHeight="1">
      <c r="B4" s="2"/>
      <c r="C4" s="2"/>
      <c r="D4" s="2"/>
      <c r="E4" s="2"/>
      <c r="F4" s="2"/>
      <c r="G4" s="2"/>
      <c r="H4" s="2"/>
      <c r="I4" s="2"/>
      <c r="J4" s="2"/>
      <c r="K4" s="2"/>
    </row>
    <row r="5" spans="1:15" ht="18" customHeight="1">
      <c r="A5" s="1038" t="s">
        <v>2140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  <c r="O5" s="1038"/>
    </row>
    <row r="6" spans="1:15" ht="15" thickBot="1">
      <c r="A6" s="33" t="s">
        <v>27</v>
      </c>
      <c r="B6" s="32" t="s">
        <v>26</v>
      </c>
      <c r="C6" s="892" t="s">
        <v>25</v>
      </c>
      <c r="D6" s="892" t="s">
        <v>24</v>
      </c>
      <c r="E6" s="892" t="s">
        <v>23</v>
      </c>
      <c r="F6" s="892" t="s">
        <v>22</v>
      </c>
      <c r="G6" s="892" t="s">
        <v>21</v>
      </c>
      <c r="H6" s="892" t="s">
        <v>20</v>
      </c>
      <c r="I6" s="892" t="s">
        <v>19</v>
      </c>
      <c r="J6" s="892" t="s">
        <v>18</v>
      </c>
      <c r="K6" s="892" t="s">
        <v>17</v>
      </c>
      <c r="L6" s="892" t="s">
        <v>16</v>
      </c>
      <c r="M6" s="30" t="s">
        <v>15</v>
      </c>
      <c r="N6" s="29" t="s">
        <v>6</v>
      </c>
      <c r="O6" s="28" t="s">
        <v>10</v>
      </c>
    </row>
    <row r="7" spans="1:15" ht="15" thickTop="1">
      <c r="A7" s="27" t="s">
        <v>14</v>
      </c>
      <c r="B7" s="26"/>
      <c r="C7" s="25"/>
      <c r="D7" s="25"/>
      <c r="E7" s="25"/>
      <c r="F7" s="25"/>
      <c r="G7" s="25"/>
      <c r="H7" s="25"/>
      <c r="I7" s="25"/>
      <c r="J7" s="25"/>
      <c r="K7" s="25"/>
      <c r="L7" s="25"/>
      <c r="M7" s="24"/>
      <c r="N7" s="23">
        <f>SUM(B7:M7)</f>
        <v>0</v>
      </c>
      <c r="O7" s="44"/>
    </row>
    <row r="8" spans="1:15">
      <c r="A8" s="18" t="s">
        <v>13</v>
      </c>
      <c r="B8" s="17"/>
      <c r="C8" s="590"/>
      <c r="D8" s="590"/>
      <c r="E8" s="590"/>
      <c r="F8" s="590"/>
      <c r="G8" s="590"/>
      <c r="H8" s="590"/>
      <c r="I8" s="590"/>
      <c r="J8" s="590"/>
      <c r="K8" s="590"/>
      <c r="L8" s="590"/>
      <c r="M8" s="20"/>
      <c r="N8" s="19">
        <f>SUM(B8:M8)</f>
        <v>0</v>
      </c>
      <c r="O8" s="43"/>
    </row>
    <row r="9" spans="1:15">
      <c r="A9" s="18" t="s">
        <v>12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9">
        <f>SUM(B9:M9)</f>
        <v>0</v>
      </c>
      <c r="O9" s="43"/>
    </row>
    <row r="10" spans="1:15" ht="15" thickBot="1">
      <c r="A10" s="14" t="s">
        <v>11</v>
      </c>
      <c r="B10" s="538" t="e">
        <f t="shared" ref="B10:N10" si="0">SUM(B8/B7)</f>
        <v>#DIV/0!</v>
      </c>
      <c r="C10" s="538" t="e">
        <f t="shared" si="0"/>
        <v>#DIV/0!</v>
      </c>
      <c r="D10" s="538" t="e">
        <f t="shared" si="0"/>
        <v>#DIV/0!</v>
      </c>
      <c r="E10" s="538" t="e">
        <f t="shared" si="0"/>
        <v>#DIV/0!</v>
      </c>
      <c r="F10" s="538" t="e">
        <f t="shared" si="0"/>
        <v>#DIV/0!</v>
      </c>
      <c r="G10" s="538" t="e">
        <f t="shared" si="0"/>
        <v>#DIV/0!</v>
      </c>
      <c r="H10" s="538" t="e">
        <f t="shared" si="0"/>
        <v>#DIV/0!</v>
      </c>
      <c r="I10" s="538" t="e">
        <f t="shared" si="0"/>
        <v>#DIV/0!</v>
      </c>
      <c r="J10" s="538" t="e">
        <f t="shared" si="0"/>
        <v>#DIV/0!</v>
      </c>
      <c r="K10" s="538" t="e">
        <f t="shared" si="0"/>
        <v>#DIV/0!</v>
      </c>
      <c r="L10" s="538" t="e">
        <f t="shared" si="0"/>
        <v>#DIV/0!</v>
      </c>
      <c r="M10" s="538" t="e">
        <f t="shared" si="0"/>
        <v>#DIV/0!</v>
      </c>
      <c r="N10" s="538" t="e">
        <f t="shared" si="0"/>
        <v>#DIV/0!</v>
      </c>
      <c r="O10" s="540">
        <v>0.99</v>
      </c>
    </row>
    <row r="11" spans="1:15" ht="15" thickTop="1">
      <c r="A11" s="13" t="s">
        <v>10</v>
      </c>
      <c r="B11" s="41">
        <v>0.99</v>
      </c>
      <c r="C11" s="41">
        <v>0.99</v>
      </c>
      <c r="D11" s="41">
        <v>0.99</v>
      </c>
      <c r="E11" s="41">
        <v>0.99</v>
      </c>
      <c r="F11" s="41">
        <v>0.99</v>
      </c>
      <c r="G11" s="41">
        <v>0.99</v>
      </c>
      <c r="H11" s="41">
        <v>0.99</v>
      </c>
      <c r="I11" s="41">
        <v>0.99</v>
      </c>
      <c r="J11" s="41">
        <v>0.99</v>
      </c>
      <c r="K11" s="41">
        <v>0.99</v>
      </c>
      <c r="L11" s="41">
        <v>0.99</v>
      </c>
      <c r="M11" s="41">
        <v>0.99</v>
      </c>
      <c r="N11" s="41">
        <v>0.99</v>
      </c>
      <c r="O11" s="8"/>
    </row>
    <row r="25" spans="1:6" ht="11.25" customHeight="1"/>
    <row r="26" spans="1:6">
      <c r="A26" s="1020" t="s">
        <v>1396</v>
      </c>
      <c r="B26" s="1022"/>
      <c r="C26" s="286"/>
      <c r="D26" s="891" t="s">
        <v>1397</v>
      </c>
      <c r="E26" s="286"/>
    </row>
    <row r="27" spans="1:6">
      <c r="A27" s="1025" t="s">
        <v>9</v>
      </c>
      <c r="B27" s="1020" t="s">
        <v>1392</v>
      </c>
      <c r="C27" s="1021"/>
      <c r="D27" s="1022"/>
      <c r="E27" s="1023" t="s">
        <v>1395</v>
      </c>
    </row>
    <row r="28" spans="1:6">
      <c r="A28" s="1026"/>
      <c r="B28" s="886" t="s">
        <v>1394</v>
      </c>
      <c r="C28" s="886" t="s">
        <v>7</v>
      </c>
      <c r="D28" s="886" t="s">
        <v>1437</v>
      </c>
      <c r="E28" s="1024"/>
      <c r="F28" s="369"/>
    </row>
    <row r="29" spans="1:6">
      <c r="A29" s="887"/>
      <c r="B29" s="889"/>
      <c r="C29" s="37"/>
      <c r="D29" s="36">
        <v>0</v>
      </c>
      <c r="E29" s="35"/>
      <c r="F29" s="370">
        <v>0</v>
      </c>
    </row>
    <row r="30" spans="1:6">
      <c r="A30" s="7">
        <v>1</v>
      </c>
      <c r="B30" s="399"/>
      <c r="C30" s="400"/>
      <c r="D30" s="826" t="e">
        <f>SUM(C30/C26)</f>
        <v>#DIV/0!</v>
      </c>
      <c r="E30" s="820"/>
      <c r="F30" s="371">
        <f>COUNTA($D$30:D30)/COUNTA(D30/$E$26)</f>
        <v>1</v>
      </c>
    </row>
    <row r="31" spans="1:6">
      <c r="A31" s="7">
        <v>2</v>
      </c>
      <c r="B31" s="399"/>
      <c r="C31" s="400"/>
      <c r="D31" s="826" t="e">
        <f>SUM($C$30:C31)/$C$26</f>
        <v>#DIV/0!</v>
      </c>
      <c r="E31" s="820"/>
      <c r="F31" s="371">
        <f>COUNTA($D$30:D31)/COUNTA(D31/$E$26)</f>
        <v>2</v>
      </c>
    </row>
    <row r="32" spans="1:6">
      <c r="A32" s="7">
        <v>3</v>
      </c>
      <c r="B32" s="399"/>
      <c r="C32" s="400"/>
      <c r="D32" s="826" t="e">
        <f>SUM($C$30:C32)/$C$26</f>
        <v>#DIV/0!</v>
      </c>
      <c r="E32" s="820"/>
      <c r="F32" s="371">
        <f>COUNTA($D$30:D32)/COUNTA(D32/$E$26)</f>
        <v>3</v>
      </c>
    </row>
    <row r="33" spans="1:15">
      <c r="A33" s="7">
        <v>4</v>
      </c>
      <c r="B33" s="399"/>
      <c r="C33" s="400"/>
      <c r="D33" s="826" t="e">
        <f>SUM($C$30:C33)/$C$26</f>
        <v>#DIV/0!</v>
      </c>
      <c r="E33" s="820"/>
      <c r="F33" s="371">
        <f>COUNTA($D$30:D33)/COUNTA(D33/$E$26)</f>
        <v>4</v>
      </c>
    </row>
    <row r="34" spans="1:15">
      <c r="A34" s="7">
        <v>5</v>
      </c>
      <c r="B34" s="399"/>
      <c r="C34" s="400"/>
      <c r="D34" s="826" t="e">
        <f>SUM($C$30:C34)/$C$26</f>
        <v>#DIV/0!</v>
      </c>
      <c r="E34" s="820"/>
      <c r="F34" s="371">
        <f>COUNTA($D$30:D34)/COUNTA(D34/$E$26)</f>
        <v>5</v>
      </c>
    </row>
    <row r="35" spans="1:15">
      <c r="A35" s="7">
        <v>6</v>
      </c>
      <c r="B35" s="432"/>
      <c r="C35" s="703"/>
      <c r="D35" s="826" t="e">
        <f>SUM($C$30:C35)/$C$26</f>
        <v>#DIV/0!</v>
      </c>
      <c r="E35" s="820"/>
      <c r="F35" s="371">
        <f>COUNTA($D$30:D35)/COUNTA(D35/$E$26)</f>
        <v>6</v>
      </c>
    </row>
    <row r="36" spans="1:15">
      <c r="A36" s="7">
        <v>7</v>
      </c>
      <c r="B36" s="399"/>
      <c r="C36" s="400"/>
      <c r="D36" s="826" t="e">
        <f>SUM($C$30:C36)/$C$26</f>
        <v>#DIV/0!</v>
      </c>
      <c r="E36" s="820"/>
      <c r="F36" s="371">
        <f>COUNTA($D$30:D36)/COUNTA(D36/$E$26)</f>
        <v>7</v>
      </c>
    </row>
    <row r="37" spans="1:15">
      <c r="A37" s="7">
        <v>8</v>
      </c>
      <c r="B37" s="399"/>
      <c r="C37" s="400"/>
      <c r="D37" s="826" t="e">
        <f>SUM($C$30:C37)/$C$26</f>
        <v>#DIV/0!</v>
      </c>
      <c r="E37" s="820"/>
      <c r="F37" s="371">
        <f>COUNTA($D$30:D37)/COUNTA(D37/$E$26)</f>
        <v>8</v>
      </c>
    </row>
    <row r="38" spans="1:15">
      <c r="A38" s="7">
        <v>9</v>
      </c>
      <c r="B38" s="399"/>
      <c r="C38" s="400"/>
      <c r="D38" s="826" t="e">
        <f>SUM($C$30:C38)/$C$26</f>
        <v>#DIV/0!</v>
      </c>
      <c r="E38" s="820"/>
      <c r="F38" s="371">
        <f>COUNTA($D$30:D38)/COUNTA(D38/$E$26)</f>
        <v>9</v>
      </c>
    </row>
    <row r="39" spans="1:15">
      <c r="A39" s="7">
        <v>10</v>
      </c>
      <c r="B39" s="399"/>
      <c r="C39" s="400"/>
      <c r="D39" s="826" t="e">
        <f>SUM($C$30:C39)/$C$26</f>
        <v>#DIV/0!</v>
      </c>
      <c r="E39" s="820"/>
      <c r="F39" s="371">
        <f>COUNTA($D$30:D39)/COUNTA(D39/$E$26)</f>
        <v>10</v>
      </c>
    </row>
    <row r="40" spans="1:15" ht="5.25" customHeight="1"/>
    <row r="41" spans="1:15" ht="18.75" customHeight="1">
      <c r="A41" s="1046" t="s">
        <v>2141</v>
      </c>
      <c r="B41" s="1046"/>
      <c r="C41" s="1046"/>
      <c r="D41" s="1046"/>
      <c r="E41" s="1046"/>
      <c r="F41" s="1046"/>
      <c r="G41" s="1046"/>
      <c r="H41" s="1046"/>
      <c r="I41" s="1046"/>
      <c r="J41" s="1046"/>
      <c r="K41" s="1046"/>
      <c r="L41" s="1046"/>
      <c r="M41" s="1046"/>
      <c r="N41" s="1046"/>
      <c r="O41" s="1046"/>
    </row>
    <row r="42" spans="1:15">
      <c r="A42" s="888" t="s">
        <v>5</v>
      </c>
      <c r="B42" s="1052" t="s">
        <v>4</v>
      </c>
      <c r="C42" s="1052"/>
      <c r="D42" s="1052" t="s">
        <v>3</v>
      </c>
      <c r="E42" s="1052"/>
      <c r="F42" s="1052"/>
      <c r="G42" s="1053" t="s">
        <v>2</v>
      </c>
      <c r="H42" s="1053"/>
      <c r="I42" s="1053"/>
      <c r="J42" s="1053"/>
      <c r="K42" s="1054" t="s">
        <v>1</v>
      </c>
      <c r="L42" s="1054"/>
      <c r="M42" s="1054"/>
      <c r="N42" s="1054"/>
      <c r="O42" s="1054"/>
    </row>
    <row r="43" spans="1:15" ht="24" customHeight="1">
      <c r="A43" s="810"/>
      <c r="B43" s="1055"/>
      <c r="C43" s="1055"/>
      <c r="D43" s="1055"/>
      <c r="E43" s="1055"/>
      <c r="F43" s="1055"/>
      <c r="G43" s="1056"/>
      <c r="H43" s="1056"/>
      <c r="I43" s="1056"/>
      <c r="J43" s="1056"/>
      <c r="K43" s="1057"/>
      <c r="L43" s="1057"/>
      <c r="M43" s="1057"/>
      <c r="N43" s="1057"/>
      <c r="O43" s="1057"/>
    </row>
    <row r="44" spans="1:15" ht="24" customHeight="1">
      <c r="A44" s="1001"/>
      <c r="B44" s="1055"/>
      <c r="C44" s="1055"/>
      <c r="D44" s="1055"/>
      <c r="E44" s="1055"/>
      <c r="F44" s="1055"/>
      <c r="G44" s="1056"/>
      <c r="H44" s="1056"/>
      <c r="I44" s="1056"/>
      <c r="J44" s="1056"/>
      <c r="K44" s="1057"/>
      <c r="L44" s="1057"/>
      <c r="M44" s="1057"/>
      <c r="N44" s="1057"/>
      <c r="O44" s="1057"/>
    </row>
    <row r="45" spans="1:15" ht="24.75" customHeight="1">
      <c r="A45" s="45"/>
      <c r="B45" s="1058"/>
      <c r="C45" s="1058"/>
      <c r="D45" s="1058"/>
      <c r="E45" s="1058"/>
      <c r="F45" s="1058"/>
      <c r="G45" s="1059"/>
      <c r="H45" s="1059"/>
      <c r="I45" s="1059"/>
      <c r="J45" s="1059"/>
      <c r="K45" s="1060"/>
      <c r="L45" s="1060"/>
      <c r="M45" s="1060"/>
      <c r="N45" s="1060"/>
      <c r="O45" s="1060"/>
    </row>
    <row r="47" spans="1:15" ht="18" customHeight="1">
      <c r="A47" s="1039" t="s">
        <v>2142</v>
      </c>
      <c r="B47" s="1039"/>
      <c r="C47" s="1039"/>
      <c r="D47" s="1039"/>
      <c r="E47" s="1039"/>
      <c r="F47" s="1039"/>
      <c r="G47" s="1039"/>
      <c r="H47" s="1039"/>
      <c r="I47" s="1039"/>
      <c r="J47" s="1039"/>
      <c r="K47" s="1039"/>
      <c r="L47" s="1039"/>
      <c r="M47" s="1039"/>
      <c r="N47" s="1039"/>
      <c r="O47" s="1039"/>
    </row>
    <row r="48" spans="1:15" ht="15" thickBot="1">
      <c r="A48" s="893" t="s">
        <v>27</v>
      </c>
      <c r="B48" s="403" t="s">
        <v>26</v>
      </c>
      <c r="C48" s="404" t="s">
        <v>25</v>
      </c>
      <c r="D48" s="404" t="s">
        <v>24</v>
      </c>
      <c r="E48" s="404" t="s">
        <v>23</v>
      </c>
      <c r="F48" s="404" t="s">
        <v>22</v>
      </c>
      <c r="G48" s="404" t="s">
        <v>21</v>
      </c>
      <c r="H48" s="404" t="s">
        <v>20</v>
      </c>
      <c r="I48" s="404" t="s">
        <v>19</v>
      </c>
      <c r="J48" s="404" t="s">
        <v>18</v>
      </c>
      <c r="K48" s="404" t="s">
        <v>17</v>
      </c>
      <c r="L48" s="404" t="s">
        <v>16</v>
      </c>
      <c r="M48" s="405" t="s">
        <v>15</v>
      </c>
      <c r="N48" s="406" t="s">
        <v>6</v>
      </c>
      <c r="O48" s="407" t="s">
        <v>10</v>
      </c>
    </row>
    <row r="49" spans="1:15" ht="15" thickTop="1">
      <c r="A49" s="408" t="s">
        <v>14</v>
      </c>
      <c r="B49" s="2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4"/>
      <c r="N49" s="23">
        <f>SUM(B49:M49)</f>
        <v>0</v>
      </c>
      <c r="O49" s="44"/>
    </row>
    <row r="50" spans="1:15">
      <c r="A50" s="409" t="s">
        <v>13</v>
      </c>
      <c r="B50" s="17"/>
      <c r="C50" s="590"/>
      <c r="D50" s="590"/>
      <c r="E50" s="590"/>
      <c r="F50" s="590"/>
      <c r="G50" s="590"/>
      <c r="H50" s="590"/>
      <c r="I50" s="590"/>
      <c r="J50" s="590"/>
      <c r="K50" s="590"/>
      <c r="L50" s="590"/>
      <c r="M50" s="20"/>
      <c r="N50" s="19">
        <f>SUM(B50:M50)</f>
        <v>0</v>
      </c>
      <c r="O50" s="43"/>
    </row>
    <row r="51" spans="1:15">
      <c r="A51" s="409" t="s">
        <v>12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9">
        <f>SUM(B51:M51)</f>
        <v>0</v>
      </c>
      <c r="O51" s="43"/>
    </row>
    <row r="52" spans="1:15" ht="15" thickBot="1">
      <c r="A52" s="410" t="s">
        <v>11</v>
      </c>
      <c r="B52" s="538" t="e">
        <f t="shared" ref="B52:N52" si="1">SUM(B50/B49)</f>
        <v>#DIV/0!</v>
      </c>
      <c r="C52" s="538" t="e">
        <f t="shared" si="1"/>
        <v>#DIV/0!</v>
      </c>
      <c r="D52" s="538" t="e">
        <f t="shared" si="1"/>
        <v>#DIV/0!</v>
      </c>
      <c r="E52" s="538" t="e">
        <f t="shared" si="1"/>
        <v>#DIV/0!</v>
      </c>
      <c r="F52" s="538" t="e">
        <f t="shared" si="1"/>
        <v>#DIV/0!</v>
      </c>
      <c r="G52" s="538" t="e">
        <f t="shared" si="1"/>
        <v>#DIV/0!</v>
      </c>
      <c r="H52" s="538" t="e">
        <f t="shared" si="1"/>
        <v>#DIV/0!</v>
      </c>
      <c r="I52" s="538" t="e">
        <f t="shared" si="1"/>
        <v>#DIV/0!</v>
      </c>
      <c r="J52" s="538" t="e">
        <f t="shared" si="1"/>
        <v>#DIV/0!</v>
      </c>
      <c r="K52" s="538" t="e">
        <f t="shared" si="1"/>
        <v>#DIV/0!</v>
      </c>
      <c r="L52" s="538" t="e">
        <f t="shared" si="1"/>
        <v>#DIV/0!</v>
      </c>
      <c r="M52" s="538" t="e">
        <f t="shared" si="1"/>
        <v>#DIV/0!</v>
      </c>
      <c r="N52" s="538" t="e">
        <f t="shared" si="1"/>
        <v>#DIV/0!</v>
      </c>
      <c r="O52" s="540">
        <v>0.995</v>
      </c>
    </row>
    <row r="53" spans="1:15" ht="15" thickTop="1">
      <c r="A53" s="13" t="s">
        <v>10</v>
      </c>
      <c r="B53" s="49">
        <v>0.995</v>
      </c>
      <c r="C53" s="49">
        <v>0.995</v>
      </c>
      <c r="D53" s="49">
        <v>0.995</v>
      </c>
      <c r="E53" s="49">
        <v>0.995</v>
      </c>
      <c r="F53" s="49">
        <v>0.995</v>
      </c>
      <c r="G53" s="49">
        <v>0.995</v>
      </c>
      <c r="H53" s="49">
        <v>0.995</v>
      </c>
      <c r="I53" s="49">
        <v>0.995</v>
      </c>
      <c r="J53" s="49">
        <v>0.995</v>
      </c>
      <c r="K53" s="49">
        <v>0.995</v>
      </c>
      <c r="L53" s="49">
        <v>0.995</v>
      </c>
      <c r="M53" s="49">
        <v>0.995</v>
      </c>
      <c r="N53" s="49">
        <v>0.995</v>
      </c>
      <c r="O53" s="11"/>
    </row>
    <row r="68" spans="1:6">
      <c r="A68" s="1027" t="s">
        <v>1396</v>
      </c>
      <c r="B68" s="1028"/>
      <c r="C68" s="286"/>
      <c r="D68" s="824" t="s">
        <v>1397</v>
      </c>
      <c r="E68" s="286"/>
    </row>
    <row r="69" spans="1:6" ht="14.25" customHeight="1">
      <c r="A69" s="1018" t="s">
        <v>9</v>
      </c>
      <c r="B69" s="1027" t="s">
        <v>1393</v>
      </c>
      <c r="C69" s="1049"/>
      <c r="D69" s="1028"/>
      <c r="E69" s="1050" t="s">
        <v>1395</v>
      </c>
    </row>
    <row r="70" spans="1:6">
      <c r="A70" s="1019"/>
      <c r="B70" s="411" t="s">
        <v>1394</v>
      </c>
      <c r="C70" s="411" t="s">
        <v>7</v>
      </c>
      <c r="D70" s="411" t="s">
        <v>1437</v>
      </c>
      <c r="E70" s="1071"/>
      <c r="F70" s="827"/>
    </row>
    <row r="71" spans="1:6">
      <c r="A71" s="885"/>
      <c r="B71" s="413"/>
      <c r="C71" s="414"/>
      <c r="D71" s="415">
        <v>0</v>
      </c>
      <c r="E71" s="823"/>
      <c r="F71" s="370">
        <v>0</v>
      </c>
    </row>
    <row r="72" spans="1:6">
      <c r="A72" s="417">
        <v>1</v>
      </c>
      <c r="B72" s="399"/>
      <c r="C72" s="400"/>
      <c r="D72" s="819"/>
      <c r="E72" s="823"/>
      <c r="F72" s="371">
        <f>COUNTA($D$72:D72)/COUNTA(D72/$E$68)</f>
        <v>0</v>
      </c>
    </row>
    <row r="73" spans="1:6">
      <c r="A73" s="417">
        <v>2</v>
      </c>
      <c r="B73" s="399"/>
      <c r="C73" s="400"/>
      <c r="D73" s="819"/>
      <c r="E73" s="823"/>
      <c r="F73" s="371">
        <f>COUNTA($D$72:D73)/COUNTA(D73/$E$68)</f>
        <v>0</v>
      </c>
    </row>
    <row r="74" spans="1:6">
      <c r="A74" s="417">
        <v>3</v>
      </c>
      <c r="B74" s="399"/>
      <c r="C74" s="400"/>
      <c r="D74" s="819"/>
      <c r="E74" s="823"/>
      <c r="F74" s="371">
        <f>COUNTA($D$72:D74)/COUNTA(D74/$E$68)</f>
        <v>0</v>
      </c>
    </row>
    <row r="75" spans="1:6">
      <c r="A75" s="417">
        <v>4</v>
      </c>
      <c r="B75" s="399"/>
      <c r="C75" s="400"/>
      <c r="D75" s="819"/>
      <c r="E75" s="823"/>
      <c r="F75" s="371">
        <f>COUNTA($D$72:D75)/COUNTA(D75/$E$68)</f>
        <v>0</v>
      </c>
    </row>
    <row r="76" spans="1:6">
      <c r="A76" s="417">
        <v>5</v>
      </c>
      <c r="B76" s="399"/>
      <c r="C76" s="400"/>
      <c r="D76" s="819"/>
      <c r="E76" s="823"/>
      <c r="F76" s="371">
        <f>COUNTA($D$72:D76)/COUNTA(D76/$E$68)</f>
        <v>0</v>
      </c>
    </row>
    <row r="77" spans="1:6">
      <c r="A77" s="417">
        <v>6</v>
      </c>
      <c r="B77" s="399"/>
      <c r="C77" s="400"/>
      <c r="D77" s="819"/>
      <c r="E77" s="823"/>
      <c r="F77" s="371">
        <f>COUNTA($D$72:D77)/COUNTA(D77/$E$68)</f>
        <v>0</v>
      </c>
    </row>
    <row r="78" spans="1:6">
      <c r="A78" s="417">
        <v>7</v>
      </c>
      <c r="B78" s="399"/>
      <c r="C78" s="400"/>
      <c r="D78" s="819"/>
      <c r="E78" s="823"/>
      <c r="F78" s="371">
        <f>COUNTA($D$72:D78)/COUNTA(D78/$E$68)</f>
        <v>0</v>
      </c>
    </row>
    <row r="79" spans="1:6">
      <c r="A79" s="417">
        <v>8</v>
      </c>
      <c r="B79" s="399"/>
      <c r="C79" s="400"/>
      <c r="D79" s="819"/>
      <c r="E79" s="823"/>
      <c r="F79" s="371">
        <f>COUNTA($D$72:D79)/COUNTA(D79/$E$68)</f>
        <v>0</v>
      </c>
    </row>
    <row r="80" spans="1:6">
      <c r="A80" s="417">
        <v>9</v>
      </c>
      <c r="B80" s="399"/>
      <c r="C80" s="400"/>
      <c r="D80" s="819"/>
      <c r="E80" s="823"/>
      <c r="F80" s="371">
        <f>COUNTA($D$72:D80)/COUNTA(D80/$E$68)</f>
        <v>0</v>
      </c>
    </row>
    <row r="81" spans="1:15">
      <c r="A81" s="417">
        <v>10</v>
      </c>
      <c r="B81" s="399"/>
      <c r="C81" s="400"/>
      <c r="D81" s="819"/>
      <c r="E81" s="823"/>
      <c r="F81" s="371">
        <f>COUNTA($D$72:D81)/COUNTA(D81/$E$68)</f>
        <v>0</v>
      </c>
    </row>
    <row r="82" spans="1:15" ht="9.75" customHeight="1"/>
    <row r="83" spans="1:15" ht="18.75" customHeight="1">
      <c r="A83" s="1033" t="s">
        <v>2143</v>
      </c>
      <c r="B83" s="1033"/>
      <c r="C83" s="1033"/>
      <c r="D83" s="1033"/>
      <c r="E83" s="1033"/>
      <c r="F83" s="1033"/>
      <c r="G83" s="1033"/>
      <c r="H83" s="1033"/>
      <c r="I83" s="1033"/>
      <c r="J83" s="1033"/>
      <c r="K83" s="1033"/>
      <c r="L83" s="1033"/>
      <c r="M83" s="1033"/>
      <c r="N83" s="1033"/>
      <c r="O83" s="1033"/>
    </row>
    <row r="84" spans="1:15">
      <c r="A84" s="890" t="s">
        <v>5</v>
      </c>
      <c r="B84" s="1069" t="s">
        <v>4</v>
      </c>
      <c r="C84" s="1069"/>
      <c r="D84" s="1069" t="s">
        <v>3</v>
      </c>
      <c r="E84" s="1069"/>
      <c r="F84" s="1069"/>
      <c r="G84" s="1070" t="s">
        <v>2</v>
      </c>
      <c r="H84" s="1070"/>
      <c r="I84" s="1070"/>
      <c r="J84" s="1070"/>
      <c r="K84" s="1068" t="s">
        <v>1</v>
      </c>
      <c r="L84" s="1068"/>
      <c r="M84" s="1068"/>
      <c r="N84" s="1068"/>
      <c r="O84" s="1068"/>
    </row>
    <row r="85" spans="1:15" ht="18" customHeight="1">
      <c r="A85" s="94"/>
      <c r="B85" s="1080"/>
      <c r="C85" s="1080"/>
      <c r="D85" s="1080"/>
      <c r="E85" s="1080"/>
      <c r="F85" s="1080"/>
      <c r="G85" s="1077"/>
      <c r="H85" s="1077"/>
      <c r="I85" s="1077"/>
      <c r="J85" s="1077"/>
      <c r="K85" s="1078"/>
      <c r="L85" s="1078"/>
      <c r="M85" s="1078"/>
      <c r="N85" s="1078"/>
      <c r="O85" s="1079"/>
    </row>
    <row r="86" spans="1:15" ht="18" customHeight="1">
      <c r="A86" s="663"/>
      <c r="B86" s="1030"/>
      <c r="C86" s="1030"/>
      <c r="D86" s="1030"/>
      <c r="E86" s="1030"/>
      <c r="F86" s="1030"/>
      <c r="G86" s="1029"/>
      <c r="H86" s="1029"/>
      <c r="I86" s="1029"/>
      <c r="J86" s="1029"/>
      <c r="K86" s="1048"/>
      <c r="L86" s="1048"/>
      <c r="M86" s="1048"/>
      <c r="N86" s="1048"/>
      <c r="O86" s="1076"/>
    </row>
    <row r="87" spans="1:15">
      <c r="A87" s="788"/>
      <c r="B87" s="1081"/>
      <c r="C87" s="1081"/>
      <c r="D87" s="1081"/>
      <c r="E87" s="1081"/>
      <c r="F87" s="1081"/>
      <c r="G87" s="1082"/>
      <c r="H87" s="1082"/>
      <c r="I87" s="1082"/>
      <c r="J87" s="1082"/>
      <c r="K87" s="1083"/>
      <c r="L87" s="1083"/>
      <c r="M87" s="1083"/>
      <c r="N87" s="1083"/>
      <c r="O87" s="1084"/>
    </row>
    <row r="88" spans="1:15">
      <c r="N88" s="46" t="str">
        <f>万事泰钢线!M87</f>
        <v>F.PZB.0003.03</v>
      </c>
    </row>
    <row r="89" spans="1:15" ht="16.5">
      <c r="B89" s="2" t="s">
        <v>0</v>
      </c>
      <c r="C89" s="2"/>
      <c r="D89" s="2"/>
      <c r="E89" s="2"/>
      <c r="F89" s="2"/>
      <c r="G89" s="2"/>
      <c r="H89" s="2"/>
      <c r="I89" s="2"/>
      <c r="J89" s="2" t="s">
        <v>4104</v>
      </c>
      <c r="K89" s="2"/>
    </row>
  </sheetData>
  <mergeCells count="45">
    <mergeCell ref="G45:J45"/>
    <mergeCell ref="K45:O45"/>
    <mergeCell ref="A41:O41"/>
    <mergeCell ref="B42:C42"/>
    <mergeCell ref="D42:F42"/>
    <mergeCell ref="G42:J42"/>
    <mergeCell ref="K42:O42"/>
    <mergeCell ref="G44:J44"/>
    <mergeCell ref="K44:O44"/>
    <mergeCell ref="A26:B26"/>
    <mergeCell ref="A27:A28"/>
    <mergeCell ref="B27:D27"/>
    <mergeCell ref="E27:E28"/>
    <mergeCell ref="D45:F45"/>
    <mergeCell ref="B44:C44"/>
    <mergeCell ref="D44:F44"/>
    <mergeCell ref="A3:O3"/>
    <mergeCell ref="B85:C85"/>
    <mergeCell ref="D85:F85"/>
    <mergeCell ref="G85:J85"/>
    <mergeCell ref="K85:O85"/>
    <mergeCell ref="A47:O47"/>
    <mergeCell ref="A68:B68"/>
    <mergeCell ref="A69:A70"/>
    <mergeCell ref="B69:D69"/>
    <mergeCell ref="E69:E70"/>
    <mergeCell ref="B43:C43"/>
    <mergeCell ref="D43:F43"/>
    <mergeCell ref="G43:J43"/>
    <mergeCell ref="K43:O43"/>
    <mergeCell ref="B45:C45"/>
    <mergeCell ref="A5:O5"/>
    <mergeCell ref="B87:C87"/>
    <mergeCell ref="D87:F87"/>
    <mergeCell ref="G87:J87"/>
    <mergeCell ref="K87:O87"/>
    <mergeCell ref="A83:O83"/>
    <mergeCell ref="B84:C84"/>
    <mergeCell ref="D84:F84"/>
    <mergeCell ref="G84:J84"/>
    <mergeCell ref="K84:O84"/>
    <mergeCell ref="B86:C86"/>
    <mergeCell ref="D86:F86"/>
    <mergeCell ref="G86:J86"/>
    <mergeCell ref="K86:O86"/>
  </mergeCells>
  <phoneticPr fontId="1" type="noConversion"/>
  <conditionalFormatting sqref="B10:N10">
    <cfRule type="cellIs" dxfId="102" priority="2" operator="lessThan">
      <formula>0.9899</formula>
    </cfRule>
    <cfRule type="cellIs" dxfId="101" priority="3" operator="lessThan">
      <formula>0.984</formula>
    </cfRule>
  </conditionalFormatting>
  <conditionalFormatting sqref="B52:N52">
    <cfRule type="cellIs" dxfId="100" priority="1" operator="lessThan">
      <formula>0.9949</formula>
    </cfRule>
  </conditionalFormatting>
  <hyperlinks>
    <hyperlink ref="A2" location="目录!A1" display="返回目录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P92"/>
  <sheetViews>
    <sheetView showGridLines="0" workbookViewId="0">
      <selection activeCell="A3" sqref="A3:P3"/>
    </sheetView>
  </sheetViews>
  <sheetFormatPr defaultRowHeight="13.5"/>
  <cols>
    <col min="2" max="2" width="11.375" customWidth="1"/>
    <col min="3" max="3" width="9.5" bestFit="1" customWidth="1"/>
  </cols>
  <sheetData>
    <row r="3" spans="1:16" ht="24.75" customHeight="1">
      <c r="A3" s="1089" t="s">
        <v>4137</v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</row>
    <row r="4" spans="1:16" ht="18.75" customHeight="1">
      <c r="A4" s="1095" t="s">
        <v>2199</v>
      </c>
      <c r="B4" s="1095"/>
      <c r="C4" s="1095"/>
      <c r="D4" s="1095"/>
      <c r="E4" s="1095"/>
      <c r="F4" s="1095"/>
      <c r="G4" s="1095"/>
      <c r="H4" s="1095"/>
      <c r="I4" s="1095"/>
      <c r="J4" s="1095"/>
      <c r="K4" s="1095"/>
      <c r="L4" s="1095"/>
      <c r="M4" s="1095"/>
      <c r="N4" s="1095"/>
      <c r="O4" s="1095"/>
      <c r="P4" s="1095"/>
    </row>
    <row r="5" spans="1:16">
      <c r="A5" s="936" t="s">
        <v>1146</v>
      </c>
      <c r="B5" s="936" t="s">
        <v>2148</v>
      </c>
      <c r="C5" s="936" t="s">
        <v>888</v>
      </c>
      <c r="D5" s="936" t="s">
        <v>25</v>
      </c>
      <c r="E5" s="936" t="s">
        <v>24</v>
      </c>
      <c r="F5" s="936" t="s">
        <v>23</v>
      </c>
      <c r="G5" s="936" t="s">
        <v>22</v>
      </c>
      <c r="H5" s="936" t="s">
        <v>21</v>
      </c>
      <c r="I5" s="936" t="s">
        <v>20</v>
      </c>
      <c r="J5" s="936" t="s">
        <v>19</v>
      </c>
      <c r="K5" s="936" t="s">
        <v>18</v>
      </c>
      <c r="L5" s="936" t="s">
        <v>17</v>
      </c>
      <c r="M5" s="936" t="s">
        <v>16</v>
      </c>
      <c r="N5" s="936" t="s">
        <v>899</v>
      </c>
      <c r="O5" s="936" t="s">
        <v>914</v>
      </c>
      <c r="P5" s="936" t="s">
        <v>901</v>
      </c>
    </row>
    <row r="6" spans="1:16">
      <c r="A6" s="1093" t="s">
        <v>2188</v>
      </c>
      <c r="B6" s="936" t="s">
        <v>2183</v>
      </c>
      <c r="C6" s="927"/>
      <c r="D6" s="927"/>
      <c r="E6" s="927"/>
      <c r="F6" s="927"/>
      <c r="G6" s="927"/>
      <c r="H6" s="927"/>
      <c r="I6" s="927"/>
      <c r="J6" s="927"/>
      <c r="K6" s="927"/>
      <c r="L6" s="927"/>
      <c r="M6" s="927"/>
      <c r="N6" s="927"/>
      <c r="O6" s="927">
        <f>SUM(C6:N6)</f>
        <v>0</v>
      </c>
      <c r="P6" s="927"/>
    </row>
    <row r="7" spans="1:16">
      <c r="A7" s="1094"/>
      <c r="B7" s="936" t="s">
        <v>2184</v>
      </c>
      <c r="C7" s="92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>
        <f t="shared" ref="O7:O8" si="0">SUM(C7:N7)</f>
        <v>0</v>
      </c>
      <c r="P7" s="927"/>
    </row>
    <row r="8" spans="1:16">
      <c r="A8" s="1094"/>
      <c r="B8" s="936" t="s">
        <v>2185</v>
      </c>
      <c r="C8" s="927"/>
      <c r="D8" s="927"/>
      <c r="E8" s="927"/>
      <c r="F8" s="927"/>
      <c r="G8" s="927"/>
      <c r="H8" s="927"/>
      <c r="I8" s="927"/>
      <c r="J8" s="927"/>
      <c r="K8" s="927"/>
      <c r="L8" s="927"/>
      <c r="M8" s="927"/>
      <c r="N8" s="927"/>
      <c r="O8" s="927">
        <f t="shared" si="0"/>
        <v>0</v>
      </c>
      <c r="P8" s="927"/>
    </row>
    <row r="9" spans="1:16">
      <c r="A9" s="1094"/>
      <c r="B9" s="936" t="s">
        <v>1023</v>
      </c>
      <c r="C9" s="574" t="e">
        <f>SUM(C7/C6)</f>
        <v>#DIV/0!</v>
      </c>
      <c r="D9" s="574" t="e">
        <f t="shared" ref="D9:O9" si="1">SUM(D7/D6)</f>
        <v>#DIV/0!</v>
      </c>
      <c r="E9" s="574" t="e">
        <f t="shared" si="1"/>
        <v>#DIV/0!</v>
      </c>
      <c r="F9" s="574" t="e">
        <f t="shared" si="1"/>
        <v>#DIV/0!</v>
      </c>
      <c r="G9" s="574" t="e">
        <f t="shared" si="1"/>
        <v>#DIV/0!</v>
      </c>
      <c r="H9" s="574" t="e">
        <f t="shared" si="1"/>
        <v>#DIV/0!</v>
      </c>
      <c r="I9" s="574" t="e">
        <f t="shared" si="1"/>
        <v>#DIV/0!</v>
      </c>
      <c r="J9" s="574" t="e">
        <f t="shared" si="1"/>
        <v>#DIV/0!</v>
      </c>
      <c r="K9" s="574" t="e">
        <f t="shared" si="1"/>
        <v>#DIV/0!</v>
      </c>
      <c r="L9" s="574" t="e">
        <f t="shared" si="1"/>
        <v>#DIV/0!</v>
      </c>
      <c r="M9" s="574" t="e">
        <f t="shared" si="1"/>
        <v>#DIV/0!</v>
      </c>
      <c r="N9" s="574" t="e">
        <f t="shared" si="1"/>
        <v>#DIV/0!</v>
      </c>
      <c r="O9" s="574" t="e">
        <f t="shared" si="1"/>
        <v>#DIV/0!</v>
      </c>
      <c r="P9" s="574"/>
    </row>
    <row r="10" spans="1:16">
      <c r="A10" s="1093" t="s">
        <v>2189</v>
      </c>
      <c r="B10" s="936" t="s">
        <v>2183</v>
      </c>
      <c r="C10" s="927"/>
      <c r="D10" s="927"/>
      <c r="E10" s="927"/>
      <c r="F10" s="927"/>
      <c r="G10" s="927"/>
      <c r="H10" s="927"/>
      <c r="I10" s="927"/>
      <c r="J10" s="927"/>
      <c r="K10" s="927"/>
      <c r="L10" s="927"/>
      <c r="M10" s="927"/>
      <c r="N10" s="927"/>
      <c r="O10" s="927">
        <f t="shared" ref="O10:O12" si="2">SUM(C10:N10)</f>
        <v>0</v>
      </c>
      <c r="P10" s="927"/>
    </row>
    <row r="11" spans="1:16">
      <c r="A11" s="1094"/>
      <c r="B11" s="936" t="s">
        <v>2184</v>
      </c>
      <c r="C11" s="927"/>
      <c r="D11" s="927"/>
      <c r="E11" s="927"/>
      <c r="F11" s="927"/>
      <c r="G11" s="927"/>
      <c r="H11" s="927"/>
      <c r="I11" s="927"/>
      <c r="J11" s="927"/>
      <c r="K11" s="927"/>
      <c r="L11" s="927"/>
      <c r="M11" s="927"/>
      <c r="N11" s="927"/>
      <c r="O11" s="927">
        <f t="shared" si="2"/>
        <v>0</v>
      </c>
      <c r="P11" s="927"/>
    </row>
    <row r="12" spans="1:16">
      <c r="A12" s="1094"/>
      <c r="B12" s="936" t="s">
        <v>2185</v>
      </c>
      <c r="C12" s="927"/>
      <c r="D12" s="927"/>
      <c r="E12" s="927"/>
      <c r="F12" s="927"/>
      <c r="G12" s="927"/>
      <c r="H12" s="927"/>
      <c r="I12" s="927"/>
      <c r="J12" s="927"/>
      <c r="K12" s="927"/>
      <c r="L12" s="927"/>
      <c r="M12" s="927"/>
      <c r="N12" s="927"/>
      <c r="O12" s="927">
        <f t="shared" si="2"/>
        <v>0</v>
      </c>
      <c r="P12" s="927"/>
    </row>
    <row r="13" spans="1:16">
      <c r="A13" s="1094"/>
      <c r="B13" s="936" t="s">
        <v>1023</v>
      </c>
      <c r="C13" s="574" t="e">
        <f>SUM(C11/C10)</f>
        <v>#DIV/0!</v>
      </c>
      <c r="D13" s="574" t="e">
        <f t="shared" ref="D13:O13" si="3">SUM(D11/D10)</f>
        <v>#DIV/0!</v>
      </c>
      <c r="E13" s="574" t="e">
        <f t="shared" si="3"/>
        <v>#DIV/0!</v>
      </c>
      <c r="F13" s="574" t="e">
        <f t="shared" si="3"/>
        <v>#DIV/0!</v>
      </c>
      <c r="G13" s="574" t="e">
        <f t="shared" si="3"/>
        <v>#DIV/0!</v>
      </c>
      <c r="H13" s="574" t="e">
        <f t="shared" si="3"/>
        <v>#DIV/0!</v>
      </c>
      <c r="I13" s="574" t="e">
        <f t="shared" si="3"/>
        <v>#DIV/0!</v>
      </c>
      <c r="J13" s="574" t="e">
        <f t="shared" si="3"/>
        <v>#DIV/0!</v>
      </c>
      <c r="K13" s="574" t="e">
        <f t="shared" si="3"/>
        <v>#DIV/0!</v>
      </c>
      <c r="L13" s="574" t="e">
        <f t="shared" si="3"/>
        <v>#DIV/0!</v>
      </c>
      <c r="M13" s="574" t="e">
        <f t="shared" si="3"/>
        <v>#DIV/0!</v>
      </c>
      <c r="N13" s="574" t="e">
        <f t="shared" si="3"/>
        <v>#DIV/0!</v>
      </c>
      <c r="O13" s="574" t="e">
        <f t="shared" si="3"/>
        <v>#DIV/0!</v>
      </c>
      <c r="P13" s="927"/>
    </row>
    <row r="14" spans="1:16">
      <c r="A14" s="1093" t="s">
        <v>2190</v>
      </c>
      <c r="B14" s="936" t="s">
        <v>2183</v>
      </c>
      <c r="C14" s="927"/>
      <c r="D14" s="927"/>
      <c r="E14" s="927"/>
      <c r="F14" s="927"/>
      <c r="G14" s="927"/>
      <c r="H14" s="927"/>
      <c r="I14" s="927"/>
      <c r="J14" s="927"/>
      <c r="K14" s="927"/>
      <c r="L14" s="927"/>
      <c r="M14" s="927"/>
      <c r="N14" s="927"/>
      <c r="O14" s="927">
        <f t="shared" ref="O14:O16" si="4">SUM(C14:N14)</f>
        <v>0</v>
      </c>
      <c r="P14" s="927"/>
    </row>
    <row r="15" spans="1:16">
      <c r="A15" s="1094"/>
      <c r="B15" s="936" t="s">
        <v>2184</v>
      </c>
      <c r="C15" s="927"/>
      <c r="D15" s="927"/>
      <c r="E15" s="927"/>
      <c r="F15" s="927"/>
      <c r="G15" s="927"/>
      <c r="H15" s="927"/>
      <c r="I15" s="927"/>
      <c r="J15" s="927"/>
      <c r="K15" s="927"/>
      <c r="L15" s="927"/>
      <c r="M15" s="927"/>
      <c r="N15" s="927"/>
      <c r="O15" s="927">
        <f t="shared" si="4"/>
        <v>0</v>
      </c>
      <c r="P15" s="927"/>
    </row>
    <row r="16" spans="1:16">
      <c r="A16" s="1094"/>
      <c r="B16" s="936" t="s">
        <v>2185</v>
      </c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>
        <f t="shared" si="4"/>
        <v>0</v>
      </c>
      <c r="P16" s="927"/>
    </row>
    <row r="17" spans="1:16">
      <c r="A17" s="1094"/>
      <c r="B17" s="936" t="s">
        <v>1023</v>
      </c>
      <c r="C17" s="574" t="e">
        <f>SUM(C15/C14)</f>
        <v>#DIV/0!</v>
      </c>
      <c r="D17" s="574" t="e">
        <f t="shared" ref="D17:O17" si="5">SUM(D15/D14)</f>
        <v>#DIV/0!</v>
      </c>
      <c r="E17" s="574" t="e">
        <f t="shared" si="5"/>
        <v>#DIV/0!</v>
      </c>
      <c r="F17" s="574" t="e">
        <f t="shared" si="5"/>
        <v>#DIV/0!</v>
      </c>
      <c r="G17" s="574" t="e">
        <f t="shared" si="5"/>
        <v>#DIV/0!</v>
      </c>
      <c r="H17" s="574" t="e">
        <f t="shared" si="5"/>
        <v>#DIV/0!</v>
      </c>
      <c r="I17" s="574" t="e">
        <f t="shared" si="5"/>
        <v>#DIV/0!</v>
      </c>
      <c r="J17" s="574" t="e">
        <f t="shared" si="5"/>
        <v>#DIV/0!</v>
      </c>
      <c r="K17" s="574" t="e">
        <f t="shared" si="5"/>
        <v>#DIV/0!</v>
      </c>
      <c r="L17" s="574" t="e">
        <f t="shared" si="5"/>
        <v>#DIV/0!</v>
      </c>
      <c r="M17" s="574" t="e">
        <f t="shared" si="5"/>
        <v>#DIV/0!</v>
      </c>
      <c r="N17" s="574" t="e">
        <f t="shared" si="5"/>
        <v>#DIV/0!</v>
      </c>
      <c r="O17" s="574" t="e">
        <f t="shared" si="5"/>
        <v>#DIV/0!</v>
      </c>
      <c r="P17" s="927"/>
    </row>
    <row r="18" spans="1:16">
      <c r="A18" s="1094" t="s">
        <v>1116</v>
      </c>
      <c r="B18" s="936" t="s">
        <v>2183</v>
      </c>
      <c r="C18" s="927"/>
      <c r="D18" s="927">
        <f t="shared" ref="D18:N18" si="6">SUM(D6+D10+D14)</f>
        <v>0</v>
      </c>
      <c r="E18" s="927">
        <f t="shared" si="6"/>
        <v>0</v>
      </c>
      <c r="F18" s="927">
        <f t="shared" si="6"/>
        <v>0</v>
      </c>
      <c r="G18" s="927">
        <f t="shared" si="6"/>
        <v>0</v>
      </c>
      <c r="H18" s="927">
        <f t="shared" si="6"/>
        <v>0</v>
      </c>
      <c r="I18" s="927">
        <f t="shared" si="6"/>
        <v>0</v>
      </c>
      <c r="J18" s="927">
        <f t="shared" si="6"/>
        <v>0</v>
      </c>
      <c r="K18" s="927">
        <f t="shared" si="6"/>
        <v>0</v>
      </c>
      <c r="L18" s="927">
        <f t="shared" si="6"/>
        <v>0</v>
      </c>
      <c r="M18" s="927">
        <f t="shared" si="6"/>
        <v>0</v>
      </c>
      <c r="N18" s="927">
        <f t="shared" si="6"/>
        <v>0</v>
      </c>
      <c r="O18" s="927">
        <f>SUM(O6+O10+O14)</f>
        <v>0</v>
      </c>
      <c r="P18" s="927"/>
    </row>
    <row r="19" spans="1:16">
      <c r="A19" s="1094"/>
      <c r="B19" s="936" t="s">
        <v>2184</v>
      </c>
      <c r="C19" s="927"/>
      <c r="D19" s="927">
        <f t="shared" ref="C19:O20" si="7">SUM(D7+D11+D15)</f>
        <v>0</v>
      </c>
      <c r="E19" s="927">
        <f t="shared" si="7"/>
        <v>0</v>
      </c>
      <c r="F19" s="927">
        <f t="shared" si="7"/>
        <v>0</v>
      </c>
      <c r="G19" s="927">
        <f t="shared" si="7"/>
        <v>0</v>
      </c>
      <c r="H19" s="927">
        <f t="shared" si="7"/>
        <v>0</v>
      </c>
      <c r="I19" s="927">
        <f t="shared" si="7"/>
        <v>0</v>
      </c>
      <c r="J19" s="927">
        <f t="shared" si="7"/>
        <v>0</v>
      </c>
      <c r="K19" s="927">
        <f t="shared" si="7"/>
        <v>0</v>
      </c>
      <c r="L19" s="927">
        <f t="shared" si="7"/>
        <v>0</v>
      </c>
      <c r="M19" s="927">
        <f t="shared" si="7"/>
        <v>0</v>
      </c>
      <c r="N19" s="927">
        <f t="shared" si="7"/>
        <v>0</v>
      </c>
      <c r="O19" s="927">
        <f t="shared" si="7"/>
        <v>0</v>
      </c>
      <c r="P19" s="927"/>
    </row>
    <row r="20" spans="1:16">
      <c r="A20" s="1094"/>
      <c r="B20" s="936" t="s">
        <v>2185</v>
      </c>
      <c r="C20" s="927"/>
      <c r="D20" s="927">
        <f t="shared" ref="C20:N20" si="8">SUM(D8+D12+D16)</f>
        <v>0</v>
      </c>
      <c r="E20" s="927">
        <f t="shared" si="8"/>
        <v>0</v>
      </c>
      <c r="F20" s="927">
        <f t="shared" si="8"/>
        <v>0</v>
      </c>
      <c r="G20" s="927">
        <f t="shared" si="8"/>
        <v>0</v>
      </c>
      <c r="H20" s="927">
        <f t="shared" si="8"/>
        <v>0</v>
      </c>
      <c r="I20" s="927">
        <f t="shared" si="8"/>
        <v>0</v>
      </c>
      <c r="J20" s="927">
        <f t="shared" si="8"/>
        <v>0</v>
      </c>
      <c r="K20" s="927">
        <f t="shared" si="8"/>
        <v>0</v>
      </c>
      <c r="L20" s="927">
        <f t="shared" si="8"/>
        <v>0</v>
      </c>
      <c r="M20" s="927">
        <f t="shared" si="8"/>
        <v>0</v>
      </c>
      <c r="N20" s="927">
        <f t="shared" si="8"/>
        <v>0</v>
      </c>
      <c r="O20" s="927">
        <f t="shared" si="7"/>
        <v>0</v>
      </c>
      <c r="P20" s="927"/>
    </row>
    <row r="21" spans="1:16">
      <c r="A21" s="1094"/>
      <c r="B21" s="936" t="s">
        <v>1023</v>
      </c>
      <c r="C21" s="574" t="e">
        <f>SUM(C19/C18)</f>
        <v>#DIV/0!</v>
      </c>
      <c r="D21" s="574" t="e">
        <f t="shared" ref="D21:N21" si="9">SUM(D19/D18)</f>
        <v>#DIV/0!</v>
      </c>
      <c r="E21" s="574" t="e">
        <f t="shared" si="9"/>
        <v>#DIV/0!</v>
      </c>
      <c r="F21" s="574" t="e">
        <f t="shared" si="9"/>
        <v>#DIV/0!</v>
      </c>
      <c r="G21" s="574" t="e">
        <f t="shared" si="9"/>
        <v>#DIV/0!</v>
      </c>
      <c r="H21" s="574" t="e">
        <f t="shared" si="9"/>
        <v>#DIV/0!</v>
      </c>
      <c r="I21" s="574" t="e">
        <f t="shared" si="9"/>
        <v>#DIV/0!</v>
      </c>
      <c r="J21" s="574" t="e">
        <f t="shared" si="9"/>
        <v>#DIV/0!</v>
      </c>
      <c r="K21" s="574" t="e">
        <f t="shared" si="9"/>
        <v>#DIV/0!</v>
      </c>
      <c r="L21" s="574" t="e">
        <f t="shared" si="9"/>
        <v>#DIV/0!</v>
      </c>
      <c r="M21" s="574" t="e">
        <f t="shared" si="9"/>
        <v>#DIV/0!</v>
      </c>
      <c r="N21" s="574" t="e">
        <f t="shared" si="9"/>
        <v>#DIV/0!</v>
      </c>
      <c r="O21" s="574" t="e">
        <f>SUM(O19/O18)</f>
        <v>#DIV/0!</v>
      </c>
      <c r="P21" s="927"/>
    </row>
    <row r="22" spans="1:16">
      <c r="A22" s="759"/>
      <c r="B22" s="1010"/>
      <c r="C22" s="1011"/>
      <c r="D22" s="1011"/>
      <c r="E22" s="1011"/>
      <c r="F22" s="1011"/>
      <c r="G22" s="1011"/>
      <c r="H22" s="1011"/>
      <c r="I22" s="1011"/>
      <c r="J22" s="1011"/>
      <c r="K22" s="1011"/>
      <c r="L22" s="1011"/>
      <c r="M22" s="1011"/>
      <c r="N22" s="1011"/>
      <c r="O22" s="1011"/>
      <c r="P22" s="755"/>
    </row>
    <row r="23" spans="1:16">
      <c r="A23" s="625"/>
      <c r="B23" s="625"/>
      <c r="C23" s="625"/>
      <c r="D23" s="625"/>
      <c r="E23" s="625"/>
      <c r="F23" s="625"/>
      <c r="G23" s="625"/>
      <c r="H23" s="625"/>
      <c r="I23" s="625"/>
      <c r="J23" s="625"/>
      <c r="K23" s="625"/>
      <c r="L23" s="625"/>
      <c r="M23" s="625"/>
      <c r="N23" s="625"/>
      <c r="O23" s="625"/>
    </row>
    <row r="24" spans="1:16">
      <c r="A24" s="625"/>
      <c r="B24" s="935" t="s">
        <v>2200</v>
      </c>
      <c r="C24" s="625"/>
      <c r="D24" s="625"/>
      <c r="E24" s="625"/>
      <c r="F24" s="625"/>
      <c r="G24" s="625"/>
      <c r="H24" s="625"/>
      <c r="I24" s="625"/>
      <c r="J24" s="625"/>
      <c r="K24" s="625"/>
      <c r="L24" s="625"/>
      <c r="M24" s="625"/>
      <c r="N24" s="625"/>
      <c r="O24" s="625"/>
    </row>
    <row r="25" spans="1:16">
      <c r="A25" s="625"/>
      <c r="B25" s="935" t="s">
        <v>2201</v>
      </c>
      <c r="C25" s="625">
        <v>4</v>
      </c>
      <c r="D25" s="625"/>
      <c r="E25" s="625"/>
      <c r="F25" s="625"/>
      <c r="G25" s="625"/>
      <c r="H25" s="625"/>
      <c r="I25" s="625"/>
      <c r="J25" s="625"/>
      <c r="K25" s="625"/>
      <c r="L25" s="625"/>
      <c r="M25" s="625"/>
      <c r="N25" s="625"/>
      <c r="O25" s="625"/>
    </row>
    <row r="26" spans="1:16">
      <c r="A26" s="625"/>
      <c r="B26" s="935" t="s">
        <v>2202</v>
      </c>
      <c r="C26" s="625"/>
      <c r="D26" s="625"/>
      <c r="E26" s="625"/>
      <c r="F26" s="625"/>
      <c r="G26" s="625"/>
      <c r="H26" s="625"/>
      <c r="I26" s="625"/>
      <c r="J26" s="625"/>
      <c r="K26" s="625"/>
      <c r="L26" s="625"/>
      <c r="M26" s="625"/>
      <c r="N26" s="625"/>
      <c r="O26" s="625"/>
    </row>
    <row r="27" spans="1:16">
      <c r="A27" s="625"/>
      <c r="B27" s="935" t="s">
        <v>2203</v>
      </c>
      <c r="C27" s="625"/>
      <c r="D27" s="625"/>
      <c r="E27" s="625"/>
      <c r="F27" s="625"/>
      <c r="G27" s="625"/>
      <c r="H27" s="625"/>
      <c r="I27" s="625"/>
      <c r="J27" s="625"/>
      <c r="K27" s="625"/>
      <c r="L27" s="625"/>
      <c r="M27" s="625"/>
      <c r="N27" s="625"/>
      <c r="O27" s="625"/>
    </row>
    <row r="35" spans="1:16" ht="9.75" customHeight="1"/>
    <row r="36" spans="1:16" ht="18" customHeight="1">
      <c r="A36" s="1092" t="s">
        <v>2208</v>
      </c>
      <c r="B36" s="1092"/>
      <c r="C36" s="1092"/>
      <c r="D36" s="1092"/>
      <c r="E36" s="1092"/>
      <c r="F36" s="1092"/>
      <c r="G36" s="1092"/>
      <c r="H36" s="1092"/>
      <c r="I36" s="1092"/>
      <c r="J36" s="1092"/>
      <c r="K36" s="1092"/>
      <c r="L36" s="1092"/>
      <c r="M36" s="1092"/>
      <c r="N36" s="1092"/>
      <c r="O36" s="1092"/>
      <c r="P36" s="1092"/>
    </row>
    <row r="37" spans="1:16">
      <c r="A37" s="941" t="s">
        <v>2205</v>
      </c>
      <c r="B37" s="942" t="s">
        <v>2206</v>
      </c>
      <c r="C37" s="1090" t="s">
        <v>2209</v>
      </c>
      <c r="D37" s="1090"/>
      <c r="E37" s="1090" t="s">
        <v>2207</v>
      </c>
      <c r="F37" s="1090"/>
      <c r="G37" s="1090"/>
      <c r="H37" s="1090"/>
      <c r="I37" s="1090" t="s">
        <v>2210</v>
      </c>
      <c r="J37" s="1090"/>
      <c r="K37" s="1090"/>
      <c r="L37" s="1090"/>
      <c r="M37" s="1090"/>
      <c r="N37" s="1090"/>
      <c r="O37" s="1090"/>
      <c r="P37" s="1091"/>
    </row>
    <row r="38" spans="1:16">
      <c r="A38" s="937"/>
      <c r="B38" s="938"/>
      <c r="C38" s="1087"/>
      <c r="D38" s="1087"/>
      <c r="E38" s="1087"/>
      <c r="F38" s="1087"/>
      <c r="G38" s="1087"/>
      <c r="H38" s="1087"/>
      <c r="I38" s="1087"/>
      <c r="J38" s="1087"/>
      <c r="K38" s="1087"/>
      <c r="L38" s="1087"/>
      <c r="M38" s="1087"/>
      <c r="N38" s="1087"/>
      <c r="O38" s="1087"/>
      <c r="P38" s="1088"/>
    </row>
    <row r="39" spans="1:16">
      <c r="A39" s="937"/>
      <c r="B39" s="938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7"/>
      <c r="N39" s="1087"/>
      <c r="O39" s="1087"/>
      <c r="P39" s="1088"/>
    </row>
    <row r="40" spans="1:16">
      <c r="A40" s="939"/>
      <c r="B40" s="940"/>
      <c r="C40" s="1085"/>
      <c r="D40" s="1085"/>
      <c r="E40" s="1085"/>
      <c r="F40" s="1085"/>
      <c r="G40" s="1085"/>
      <c r="H40" s="1085"/>
      <c r="I40" s="1085"/>
      <c r="J40" s="1085"/>
      <c r="K40" s="1085"/>
      <c r="L40" s="1085"/>
      <c r="M40" s="1085"/>
      <c r="N40" s="1085"/>
      <c r="O40" s="1085"/>
      <c r="P40" s="1086"/>
    </row>
    <row r="43" spans="1:16" ht="18.75" customHeight="1">
      <c r="A43" s="1101" t="s">
        <v>2191</v>
      </c>
      <c r="B43" s="1101"/>
      <c r="C43" s="1101"/>
      <c r="D43" s="1101"/>
      <c r="E43" s="1101"/>
      <c r="F43" s="1101"/>
      <c r="G43" s="1101"/>
      <c r="H43" s="1101"/>
      <c r="I43" s="1101"/>
      <c r="J43" s="1101"/>
      <c r="K43" s="1101"/>
      <c r="L43" s="1101"/>
      <c r="M43" s="1101"/>
      <c r="N43" s="1101"/>
      <c r="O43" s="1101"/>
      <c r="P43" s="1101"/>
    </row>
    <row r="44" spans="1:16">
      <c r="A44" s="933" t="s">
        <v>1146</v>
      </c>
      <c r="B44" s="933" t="s">
        <v>2148</v>
      </c>
      <c r="C44" s="933" t="s">
        <v>2182</v>
      </c>
      <c r="D44" s="933" t="s">
        <v>25</v>
      </c>
      <c r="E44" s="933" t="s">
        <v>24</v>
      </c>
      <c r="F44" s="933" t="s">
        <v>23</v>
      </c>
      <c r="G44" s="933" t="s">
        <v>22</v>
      </c>
      <c r="H44" s="933" t="s">
        <v>21</v>
      </c>
      <c r="I44" s="933" t="s">
        <v>20</v>
      </c>
      <c r="J44" s="933" t="s">
        <v>19</v>
      </c>
      <c r="K44" s="933" t="s">
        <v>18</v>
      </c>
      <c r="L44" s="933" t="s">
        <v>17</v>
      </c>
      <c r="M44" s="933" t="s">
        <v>16</v>
      </c>
      <c r="N44" s="933" t="s">
        <v>899</v>
      </c>
      <c r="O44" s="933" t="s">
        <v>1018</v>
      </c>
      <c r="P44" s="933" t="s">
        <v>901</v>
      </c>
    </row>
    <row r="45" spans="1:16">
      <c r="A45" s="1099" t="s">
        <v>2188</v>
      </c>
      <c r="B45" s="933" t="s">
        <v>2183</v>
      </c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>
        <f>SUM(C45:N45)</f>
        <v>0</v>
      </c>
      <c r="P45" s="926"/>
    </row>
    <row r="46" spans="1:16">
      <c r="A46" s="1100"/>
      <c r="B46" s="933" t="s">
        <v>2184</v>
      </c>
      <c r="C46" s="926"/>
      <c r="D46" s="926"/>
      <c r="E46" s="926"/>
      <c r="F46" s="926"/>
      <c r="G46" s="926"/>
      <c r="H46" s="926"/>
      <c r="I46" s="926"/>
      <c r="J46" s="926"/>
      <c r="K46" s="926"/>
      <c r="L46" s="926"/>
      <c r="M46" s="926"/>
      <c r="N46" s="926"/>
      <c r="O46" s="926">
        <f t="shared" ref="O46:O55" si="10">SUM(C46:N46)</f>
        <v>0</v>
      </c>
      <c r="P46" s="926"/>
    </row>
    <row r="47" spans="1:16">
      <c r="A47" s="1100"/>
      <c r="B47" s="933" t="s">
        <v>2185</v>
      </c>
      <c r="C47" s="926"/>
      <c r="D47" s="926"/>
      <c r="E47" s="926"/>
      <c r="F47" s="926"/>
      <c r="G47" s="926"/>
      <c r="H47" s="926"/>
      <c r="I47" s="926"/>
      <c r="J47" s="926"/>
      <c r="K47" s="926"/>
      <c r="L47" s="926"/>
      <c r="M47" s="926"/>
      <c r="N47" s="926"/>
      <c r="O47" s="926">
        <f t="shared" si="10"/>
        <v>0</v>
      </c>
      <c r="P47" s="926"/>
    </row>
    <row r="48" spans="1:16">
      <c r="A48" s="1100"/>
      <c r="B48" s="933" t="s">
        <v>2186</v>
      </c>
      <c r="C48" s="574" t="e">
        <f>SUM(C46/C45)</f>
        <v>#DIV/0!</v>
      </c>
      <c r="D48" s="574" t="e">
        <f t="shared" ref="D48:O48" si="11">SUM(D46/D45)</f>
        <v>#DIV/0!</v>
      </c>
      <c r="E48" s="574" t="e">
        <f t="shared" si="11"/>
        <v>#DIV/0!</v>
      </c>
      <c r="F48" s="574" t="e">
        <f t="shared" si="11"/>
        <v>#DIV/0!</v>
      </c>
      <c r="G48" s="574" t="e">
        <f t="shared" si="11"/>
        <v>#DIV/0!</v>
      </c>
      <c r="H48" s="574" t="e">
        <f t="shared" si="11"/>
        <v>#DIV/0!</v>
      </c>
      <c r="I48" s="574" t="e">
        <f t="shared" si="11"/>
        <v>#DIV/0!</v>
      </c>
      <c r="J48" s="574" t="e">
        <f t="shared" si="11"/>
        <v>#DIV/0!</v>
      </c>
      <c r="K48" s="574" t="e">
        <f t="shared" si="11"/>
        <v>#DIV/0!</v>
      </c>
      <c r="L48" s="574" t="e">
        <f t="shared" si="11"/>
        <v>#DIV/0!</v>
      </c>
      <c r="M48" s="574" t="e">
        <f t="shared" si="11"/>
        <v>#DIV/0!</v>
      </c>
      <c r="N48" s="574" t="e">
        <f t="shared" si="11"/>
        <v>#DIV/0!</v>
      </c>
      <c r="O48" s="574" t="e">
        <f t="shared" si="11"/>
        <v>#DIV/0!</v>
      </c>
      <c r="P48" s="574"/>
    </row>
    <row r="49" spans="1:16">
      <c r="A49" s="1099" t="s">
        <v>2189</v>
      </c>
      <c r="B49" s="933" t="s">
        <v>2183</v>
      </c>
      <c r="C49" s="926"/>
      <c r="D49" s="926"/>
      <c r="E49" s="926"/>
      <c r="F49" s="926"/>
      <c r="G49" s="926"/>
      <c r="H49" s="926"/>
      <c r="I49" s="926"/>
      <c r="J49" s="926"/>
      <c r="K49" s="926"/>
      <c r="L49" s="926"/>
      <c r="M49" s="926"/>
      <c r="N49" s="926"/>
      <c r="O49" s="926">
        <f t="shared" si="10"/>
        <v>0</v>
      </c>
      <c r="P49" s="926"/>
    </row>
    <row r="50" spans="1:16">
      <c r="A50" s="1100"/>
      <c r="B50" s="933" t="s">
        <v>2184</v>
      </c>
      <c r="C50" s="926"/>
      <c r="D50" s="926"/>
      <c r="E50" s="926"/>
      <c r="F50" s="926"/>
      <c r="G50" s="926"/>
      <c r="H50" s="926"/>
      <c r="I50" s="926"/>
      <c r="J50" s="926"/>
      <c r="K50" s="926"/>
      <c r="L50" s="926"/>
      <c r="M50" s="926"/>
      <c r="N50" s="926"/>
      <c r="O50" s="926">
        <f t="shared" si="10"/>
        <v>0</v>
      </c>
      <c r="P50" s="926"/>
    </row>
    <row r="51" spans="1:16">
      <c r="A51" s="1100"/>
      <c r="B51" s="933" t="s">
        <v>2185</v>
      </c>
      <c r="C51" s="926"/>
      <c r="D51" s="926"/>
      <c r="E51" s="926"/>
      <c r="F51" s="926"/>
      <c r="G51" s="926"/>
      <c r="H51" s="926"/>
      <c r="I51" s="926"/>
      <c r="J51" s="926"/>
      <c r="K51" s="926"/>
      <c r="L51" s="926"/>
      <c r="M51" s="926"/>
      <c r="N51" s="926"/>
      <c r="O51" s="926">
        <f t="shared" si="10"/>
        <v>0</v>
      </c>
      <c r="P51" s="926"/>
    </row>
    <row r="52" spans="1:16">
      <c r="A52" s="1100"/>
      <c r="B52" s="933" t="s">
        <v>2186</v>
      </c>
      <c r="C52" s="574" t="e">
        <f>SUM(C50/C49)</f>
        <v>#DIV/0!</v>
      </c>
      <c r="D52" s="574" t="e">
        <f t="shared" ref="D52:O52" si="12">SUM(D50/D49)</f>
        <v>#DIV/0!</v>
      </c>
      <c r="E52" s="574" t="e">
        <f t="shared" si="12"/>
        <v>#DIV/0!</v>
      </c>
      <c r="F52" s="574" t="e">
        <f t="shared" si="12"/>
        <v>#DIV/0!</v>
      </c>
      <c r="G52" s="574" t="e">
        <f t="shared" si="12"/>
        <v>#DIV/0!</v>
      </c>
      <c r="H52" s="574" t="e">
        <f t="shared" si="12"/>
        <v>#DIV/0!</v>
      </c>
      <c r="I52" s="574" t="e">
        <f t="shared" si="12"/>
        <v>#DIV/0!</v>
      </c>
      <c r="J52" s="574" t="e">
        <f t="shared" si="12"/>
        <v>#DIV/0!</v>
      </c>
      <c r="K52" s="574" t="e">
        <f t="shared" si="12"/>
        <v>#DIV/0!</v>
      </c>
      <c r="L52" s="574" t="e">
        <f t="shared" si="12"/>
        <v>#DIV/0!</v>
      </c>
      <c r="M52" s="574" t="e">
        <f t="shared" si="12"/>
        <v>#DIV/0!</v>
      </c>
      <c r="N52" s="574" t="e">
        <f t="shared" si="12"/>
        <v>#DIV/0!</v>
      </c>
      <c r="O52" s="574" t="e">
        <f t="shared" si="12"/>
        <v>#DIV/0!</v>
      </c>
      <c r="P52" s="926"/>
    </row>
    <row r="53" spans="1:16">
      <c r="A53" s="1099" t="s">
        <v>2190</v>
      </c>
      <c r="B53" s="933" t="s">
        <v>2183</v>
      </c>
      <c r="C53" s="926"/>
      <c r="D53" s="926"/>
      <c r="E53" s="926"/>
      <c r="F53" s="926"/>
      <c r="G53" s="926"/>
      <c r="H53" s="926"/>
      <c r="I53" s="926"/>
      <c r="J53" s="926"/>
      <c r="K53" s="926"/>
      <c r="L53" s="926"/>
      <c r="M53" s="926"/>
      <c r="N53" s="926"/>
      <c r="O53" s="926">
        <f t="shared" si="10"/>
        <v>0</v>
      </c>
      <c r="P53" s="926"/>
    </row>
    <row r="54" spans="1:16">
      <c r="A54" s="1100"/>
      <c r="B54" s="933" t="s">
        <v>2184</v>
      </c>
      <c r="C54" s="926"/>
      <c r="D54" s="926"/>
      <c r="E54" s="926"/>
      <c r="F54" s="926"/>
      <c r="G54" s="926"/>
      <c r="H54" s="926"/>
      <c r="I54" s="926"/>
      <c r="J54" s="926"/>
      <c r="K54" s="926"/>
      <c r="L54" s="926"/>
      <c r="M54" s="926"/>
      <c r="N54" s="926"/>
      <c r="O54" s="926">
        <f t="shared" si="10"/>
        <v>0</v>
      </c>
      <c r="P54" s="926"/>
    </row>
    <row r="55" spans="1:16">
      <c r="A55" s="1100"/>
      <c r="B55" s="933" t="s">
        <v>2185</v>
      </c>
      <c r="C55" s="926"/>
      <c r="D55" s="926"/>
      <c r="E55" s="926"/>
      <c r="F55" s="926"/>
      <c r="G55" s="926"/>
      <c r="H55" s="926"/>
      <c r="I55" s="926"/>
      <c r="J55" s="926"/>
      <c r="K55" s="926"/>
      <c r="L55" s="926"/>
      <c r="M55" s="926"/>
      <c r="N55" s="926"/>
      <c r="O55" s="926">
        <f t="shared" si="10"/>
        <v>0</v>
      </c>
      <c r="P55" s="926"/>
    </row>
    <row r="56" spans="1:16">
      <c r="A56" s="1100"/>
      <c r="B56" s="933" t="s">
        <v>2186</v>
      </c>
      <c r="C56" s="574" t="e">
        <f>SUM(C54/C53)</f>
        <v>#DIV/0!</v>
      </c>
      <c r="D56" s="574" t="e">
        <f t="shared" ref="D56:O56" si="13">SUM(D54/D53)</f>
        <v>#DIV/0!</v>
      </c>
      <c r="E56" s="574" t="e">
        <f t="shared" si="13"/>
        <v>#DIV/0!</v>
      </c>
      <c r="F56" s="574" t="e">
        <f t="shared" si="13"/>
        <v>#DIV/0!</v>
      </c>
      <c r="G56" s="574" t="e">
        <f t="shared" si="13"/>
        <v>#DIV/0!</v>
      </c>
      <c r="H56" s="574" t="e">
        <f t="shared" si="13"/>
        <v>#DIV/0!</v>
      </c>
      <c r="I56" s="574" t="e">
        <f t="shared" si="13"/>
        <v>#DIV/0!</v>
      </c>
      <c r="J56" s="574" t="e">
        <f t="shared" si="13"/>
        <v>#DIV/0!</v>
      </c>
      <c r="K56" s="574" t="e">
        <f t="shared" si="13"/>
        <v>#DIV/0!</v>
      </c>
      <c r="L56" s="574" t="e">
        <f t="shared" si="13"/>
        <v>#DIV/0!</v>
      </c>
      <c r="M56" s="574" t="e">
        <f t="shared" si="13"/>
        <v>#DIV/0!</v>
      </c>
      <c r="N56" s="574" t="e">
        <f t="shared" si="13"/>
        <v>#DIV/0!</v>
      </c>
      <c r="O56" s="574" t="e">
        <f t="shared" si="13"/>
        <v>#DIV/0!</v>
      </c>
      <c r="P56" s="926"/>
    </row>
    <row r="57" spans="1:16">
      <c r="A57" s="1100" t="s">
        <v>2187</v>
      </c>
      <c r="B57" s="933" t="s">
        <v>2183</v>
      </c>
      <c r="C57" s="926"/>
      <c r="D57" s="927">
        <f t="shared" ref="D57:N57" si="14">SUM(D45+D49+D53)</f>
        <v>0</v>
      </c>
      <c r="E57" s="927">
        <f t="shared" si="14"/>
        <v>0</v>
      </c>
      <c r="F57" s="927">
        <f t="shared" si="14"/>
        <v>0</v>
      </c>
      <c r="G57" s="927">
        <f t="shared" si="14"/>
        <v>0</v>
      </c>
      <c r="H57" s="927">
        <f t="shared" si="14"/>
        <v>0</v>
      </c>
      <c r="I57" s="927">
        <f t="shared" si="14"/>
        <v>0</v>
      </c>
      <c r="J57" s="927">
        <f t="shared" si="14"/>
        <v>0</v>
      </c>
      <c r="K57" s="927">
        <f t="shared" si="14"/>
        <v>0</v>
      </c>
      <c r="L57" s="927">
        <f t="shared" si="14"/>
        <v>0</v>
      </c>
      <c r="M57" s="927">
        <f t="shared" si="14"/>
        <v>0</v>
      </c>
      <c r="N57" s="927">
        <f t="shared" si="14"/>
        <v>0</v>
      </c>
      <c r="O57" s="927">
        <f>SUM(O45+O49+O53)</f>
        <v>0</v>
      </c>
      <c r="P57" s="926"/>
    </row>
    <row r="58" spans="1:16">
      <c r="A58" s="1100"/>
      <c r="B58" s="933" t="s">
        <v>2184</v>
      </c>
      <c r="C58" s="927"/>
      <c r="D58" s="927">
        <f t="shared" ref="C58:N59" si="15">SUM(D46+D50+D54)</f>
        <v>0</v>
      </c>
      <c r="E58" s="927">
        <f t="shared" si="15"/>
        <v>0</v>
      </c>
      <c r="F58" s="927">
        <f t="shared" si="15"/>
        <v>0</v>
      </c>
      <c r="G58" s="927">
        <f t="shared" si="15"/>
        <v>0</v>
      </c>
      <c r="H58" s="927">
        <f t="shared" si="15"/>
        <v>0</v>
      </c>
      <c r="I58" s="927">
        <f t="shared" si="15"/>
        <v>0</v>
      </c>
      <c r="J58" s="927">
        <f t="shared" si="15"/>
        <v>0</v>
      </c>
      <c r="K58" s="927">
        <f t="shared" si="15"/>
        <v>0</v>
      </c>
      <c r="L58" s="927">
        <f t="shared" si="15"/>
        <v>0</v>
      </c>
      <c r="M58" s="927">
        <f t="shared" si="15"/>
        <v>0</v>
      </c>
      <c r="N58" s="927">
        <f t="shared" si="15"/>
        <v>0</v>
      </c>
      <c r="O58" s="927">
        <f t="shared" ref="O58" si="16">SUM(O46+O50+O54)</f>
        <v>0</v>
      </c>
      <c r="P58" s="926"/>
    </row>
    <row r="59" spans="1:16">
      <c r="A59" s="1100"/>
      <c r="B59" s="933" t="s">
        <v>2185</v>
      </c>
      <c r="C59" s="927"/>
      <c r="D59" s="927">
        <f t="shared" si="15"/>
        <v>0</v>
      </c>
      <c r="E59" s="927">
        <f t="shared" si="15"/>
        <v>0</v>
      </c>
      <c r="F59" s="927">
        <f t="shared" si="15"/>
        <v>0</v>
      </c>
      <c r="G59" s="927">
        <f t="shared" si="15"/>
        <v>0</v>
      </c>
      <c r="H59" s="927">
        <f t="shared" si="15"/>
        <v>0</v>
      </c>
      <c r="I59" s="927">
        <f t="shared" si="15"/>
        <v>0</v>
      </c>
      <c r="J59" s="927">
        <f t="shared" si="15"/>
        <v>0</v>
      </c>
      <c r="K59" s="927">
        <f t="shared" si="15"/>
        <v>0</v>
      </c>
      <c r="L59" s="927">
        <f t="shared" si="15"/>
        <v>0</v>
      </c>
      <c r="M59" s="927">
        <f t="shared" si="15"/>
        <v>0</v>
      </c>
      <c r="N59" s="927">
        <f t="shared" si="15"/>
        <v>0</v>
      </c>
      <c r="O59" s="927">
        <f t="shared" ref="O59" si="17">SUM(O47+O51+O55)</f>
        <v>0</v>
      </c>
      <c r="P59" s="926"/>
    </row>
    <row r="60" spans="1:16">
      <c r="A60" s="1100"/>
      <c r="B60" s="933" t="s">
        <v>2186</v>
      </c>
      <c r="C60" s="574" t="e">
        <f>SUM(C58/C57)</f>
        <v>#DIV/0!</v>
      </c>
      <c r="D60" s="574" t="e">
        <f t="shared" ref="D60:N60" si="18">SUM(D58/D57)</f>
        <v>#DIV/0!</v>
      </c>
      <c r="E60" s="574" t="e">
        <f t="shared" si="18"/>
        <v>#DIV/0!</v>
      </c>
      <c r="F60" s="574" t="e">
        <f t="shared" si="18"/>
        <v>#DIV/0!</v>
      </c>
      <c r="G60" s="574" t="e">
        <f t="shared" si="18"/>
        <v>#DIV/0!</v>
      </c>
      <c r="H60" s="574" t="e">
        <f t="shared" si="18"/>
        <v>#DIV/0!</v>
      </c>
      <c r="I60" s="574" t="e">
        <f t="shared" si="18"/>
        <v>#DIV/0!</v>
      </c>
      <c r="J60" s="574" t="e">
        <f t="shared" si="18"/>
        <v>#DIV/0!</v>
      </c>
      <c r="K60" s="574" t="e">
        <f t="shared" si="18"/>
        <v>#DIV/0!</v>
      </c>
      <c r="L60" s="574" t="e">
        <f t="shared" si="18"/>
        <v>#DIV/0!</v>
      </c>
      <c r="M60" s="574" t="e">
        <f t="shared" si="18"/>
        <v>#DIV/0!</v>
      </c>
      <c r="N60" s="574" t="e">
        <f t="shared" si="18"/>
        <v>#DIV/0!</v>
      </c>
      <c r="O60" s="574" t="e">
        <f>SUM(O58/O57)</f>
        <v>#DIV/0!</v>
      </c>
      <c r="P60" s="926"/>
    </row>
    <row r="61" spans="1:16">
      <c r="A61" s="625"/>
      <c r="B61" s="934"/>
      <c r="C61" s="797"/>
      <c r="D61" s="797"/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797"/>
    </row>
    <row r="62" spans="1:16">
      <c r="A62" s="625"/>
      <c r="B62" s="625"/>
      <c r="C62" s="625"/>
      <c r="D62" s="625"/>
      <c r="E62" s="625"/>
      <c r="F62" s="625"/>
      <c r="G62" s="625"/>
      <c r="H62" s="625"/>
      <c r="I62" s="625"/>
      <c r="J62" s="625"/>
      <c r="K62" s="625"/>
      <c r="L62" s="625"/>
      <c r="M62" s="625"/>
      <c r="N62" s="625"/>
      <c r="O62" s="625"/>
    </row>
    <row r="63" spans="1:16">
      <c r="A63" s="625"/>
      <c r="B63" s="625"/>
      <c r="C63" s="625" t="s">
        <v>2195</v>
      </c>
      <c r="D63" s="625"/>
      <c r="E63" s="625"/>
      <c r="F63" s="625"/>
      <c r="G63" s="625"/>
      <c r="H63" s="625"/>
      <c r="I63" s="625"/>
      <c r="J63" s="625"/>
      <c r="K63" s="625"/>
      <c r="L63" s="625"/>
      <c r="M63" s="625"/>
      <c r="N63" s="625"/>
      <c r="O63" s="625"/>
    </row>
    <row r="64" spans="1:16">
      <c r="A64" s="625"/>
      <c r="B64" s="625"/>
      <c r="C64" s="625" t="s">
        <v>2196</v>
      </c>
      <c r="D64" s="625">
        <v>4</v>
      </c>
      <c r="E64" s="625"/>
      <c r="F64" s="625"/>
      <c r="G64" s="625"/>
      <c r="H64" s="625"/>
      <c r="I64" s="625"/>
      <c r="J64" s="625"/>
      <c r="K64" s="625"/>
      <c r="L64" s="625"/>
      <c r="M64" s="625"/>
      <c r="N64" s="625"/>
      <c r="O64" s="625"/>
    </row>
    <row r="65" spans="1:16">
      <c r="A65" s="625"/>
      <c r="B65" s="625"/>
      <c r="C65" s="625" t="s">
        <v>2197</v>
      </c>
      <c r="D65" s="625"/>
      <c r="E65" s="625"/>
      <c r="F65" s="625"/>
      <c r="G65" s="625"/>
      <c r="H65" s="625"/>
      <c r="I65" s="625"/>
      <c r="J65" s="625"/>
      <c r="K65" s="625"/>
      <c r="L65" s="625"/>
      <c r="M65" s="625"/>
      <c r="N65" s="625"/>
      <c r="O65" s="625"/>
    </row>
    <row r="66" spans="1:16">
      <c r="A66" s="625"/>
      <c r="B66" s="625"/>
      <c r="C66" s="625" t="s">
        <v>2198</v>
      </c>
      <c r="D66" s="625"/>
      <c r="E66" s="625"/>
      <c r="F66" s="625"/>
      <c r="G66" s="625"/>
      <c r="H66" s="625"/>
      <c r="I66" s="625"/>
      <c r="J66" s="625"/>
      <c r="K66" s="625"/>
      <c r="L66" s="625"/>
      <c r="M66" s="625"/>
      <c r="N66" s="625"/>
      <c r="O66" s="625"/>
    </row>
    <row r="67" spans="1:16">
      <c r="A67" s="625"/>
      <c r="B67" s="625"/>
      <c r="C67" s="625"/>
      <c r="D67" s="625"/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5"/>
    </row>
    <row r="75" spans="1:16" ht="18" customHeight="1">
      <c r="A75" s="1096" t="s">
        <v>2211</v>
      </c>
      <c r="B75" s="1096"/>
      <c r="C75" s="1096"/>
      <c r="D75" s="1096"/>
      <c r="E75" s="1096"/>
      <c r="F75" s="1096"/>
      <c r="G75" s="1096"/>
      <c r="H75" s="1096"/>
      <c r="I75" s="1096"/>
      <c r="J75" s="1096"/>
      <c r="K75" s="1096"/>
      <c r="L75" s="1096"/>
      <c r="M75" s="1096"/>
      <c r="N75" s="1096"/>
      <c r="O75" s="1096"/>
      <c r="P75" s="1096"/>
    </row>
    <row r="76" spans="1:16">
      <c r="A76" s="943" t="s">
        <v>2205</v>
      </c>
      <c r="B76" s="944" t="s">
        <v>2206</v>
      </c>
      <c r="C76" s="1097" t="s">
        <v>2209</v>
      </c>
      <c r="D76" s="1097"/>
      <c r="E76" s="1097" t="s">
        <v>2207</v>
      </c>
      <c r="F76" s="1097"/>
      <c r="G76" s="1097"/>
      <c r="H76" s="1097"/>
      <c r="I76" s="1097" t="s">
        <v>2210</v>
      </c>
      <c r="J76" s="1097"/>
      <c r="K76" s="1097"/>
      <c r="L76" s="1097"/>
      <c r="M76" s="1097"/>
      <c r="N76" s="1097"/>
      <c r="O76" s="1097"/>
      <c r="P76" s="1098"/>
    </row>
    <row r="77" spans="1:16">
      <c r="A77" s="1007"/>
      <c r="B77" s="938"/>
      <c r="C77" s="1087"/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8"/>
    </row>
    <row r="78" spans="1:16">
      <c r="A78" s="1007"/>
      <c r="B78" s="938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8"/>
    </row>
    <row r="79" spans="1:16">
      <c r="A79" s="1007"/>
      <c r="B79" s="938"/>
      <c r="C79" s="1087"/>
      <c r="D79" s="1087"/>
      <c r="E79" s="1087"/>
      <c r="F79" s="1087"/>
      <c r="G79" s="1087"/>
      <c r="H79" s="1087"/>
      <c r="I79" s="1087"/>
      <c r="J79" s="1087"/>
      <c r="K79" s="1087"/>
      <c r="L79" s="1087"/>
      <c r="M79" s="1087"/>
      <c r="N79" s="1087"/>
      <c r="O79" s="1087"/>
      <c r="P79" s="1088"/>
    </row>
    <row r="80" spans="1:16">
      <c r="A80" s="1007"/>
      <c r="B80" s="938"/>
      <c r="C80" s="1087"/>
      <c r="D80" s="1087"/>
      <c r="E80" s="1087"/>
      <c r="F80" s="1087"/>
      <c r="G80" s="1087"/>
      <c r="H80" s="1087"/>
      <c r="I80" s="1087"/>
      <c r="J80" s="1087"/>
      <c r="K80" s="1087"/>
      <c r="L80" s="1087"/>
      <c r="M80" s="1087"/>
      <c r="N80" s="1087"/>
      <c r="O80" s="1087"/>
      <c r="P80" s="1088"/>
    </row>
    <row r="81" spans="1:16">
      <c r="A81" s="1007"/>
      <c r="B81" s="938"/>
      <c r="C81" s="1087"/>
      <c r="D81" s="1087"/>
      <c r="E81" s="1087"/>
      <c r="F81" s="1087"/>
      <c r="G81" s="1087"/>
      <c r="H81" s="1087"/>
      <c r="I81" s="1087"/>
      <c r="J81" s="1087"/>
      <c r="K81" s="1087"/>
      <c r="L81" s="1087"/>
      <c r="M81" s="1087"/>
      <c r="N81" s="1087"/>
      <c r="O81" s="1087"/>
      <c r="P81" s="1088"/>
    </row>
    <row r="82" spans="1:16">
      <c r="A82" s="1007"/>
      <c r="B82" s="938"/>
      <c r="C82" s="1087"/>
      <c r="D82" s="1087"/>
      <c r="E82" s="1087"/>
      <c r="F82" s="1087"/>
      <c r="G82" s="1087"/>
      <c r="H82" s="1087"/>
      <c r="I82" s="1087"/>
      <c r="J82" s="1087"/>
      <c r="K82" s="1087"/>
      <c r="L82" s="1087"/>
      <c r="M82" s="1087"/>
      <c r="N82" s="1087"/>
      <c r="O82" s="1087"/>
      <c r="P82" s="1088"/>
    </row>
    <row r="83" spans="1:16">
      <c r="A83" s="1007"/>
      <c r="B83" s="938"/>
      <c r="C83" s="1087"/>
      <c r="D83" s="1087"/>
      <c r="E83" s="1087"/>
      <c r="F83" s="1087"/>
      <c r="G83" s="1087"/>
      <c r="H83" s="1087"/>
      <c r="I83" s="1087"/>
      <c r="J83" s="1087"/>
      <c r="K83" s="1087"/>
      <c r="L83" s="1087"/>
      <c r="M83" s="1087"/>
      <c r="N83" s="1087"/>
      <c r="O83" s="1087"/>
      <c r="P83" s="1088"/>
    </row>
    <row r="84" spans="1:16">
      <c r="A84" s="1007"/>
      <c r="B84" s="938"/>
      <c r="C84" s="1087"/>
      <c r="D84" s="1087"/>
      <c r="E84" s="1087"/>
      <c r="F84" s="1087"/>
      <c r="G84" s="1087"/>
      <c r="H84" s="1087"/>
      <c r="I84" s="1087"/>
      <c r="J84" s="1087"/>
      <c r="K84" s="1087"/>
      <c r="L84" s="1087"/>
      <c r="M84" s="1087"/>
      <c r="N84" s="1087"/>
      <c r="O84" s="1087"/>
      <c r="P84" s="1088"/>
    </row>
    <row r="85" spans="1:16">
      <c r="A85" s="1007"/>
      <c r="B85" s="938"/>
      <c r="C85" s="1087"/>
      <c r="D85" s="1087"/>
      <c r="E85" s="1087"/>
      <c r="F85" s="1087"/>
      <c r="G85" s="1087"/>
      <c r="H85" s="1087"/>
      <c r="I85" s="1087"/>
      <c r="J85" s="1087"/>
      <c r="K85" s="1087"/>
      <c r="L85" s="1087"/>
      <c r="M85" s="1087"/>
      <c r="N85" s="1087"/>
      <c r="O85" s="1087"/>
      <c r="P85" s="1088"/>
    </row>
    <row r="86" spans="1:16">
      <c r="A86" s="1007"/>
      <c r="B86" s="938"/>
      <c r="C86" s="1087"/>
      <c r="D86" s="1087"/>
      <c r="E86" s="1087"/>
      <c r="F86" s="1087"/>
      <c r="G86" s="1087"/>
      <c r="H86" s="1087"/>
      <c r="I86" s="1087"/>
      <c r="J86" s="1087"/>
      <c r="K86" s="1087"/>
      <c r="L86" s="1087"/>
      <c r="M86" s="1087"/>
      <c r="N86" s="1087"/>
      <c r="O86" s="1087"/>
      <c r="P86" s="1088"/>
    </row>
    <row r="87" spans="1:16">
      <c r="A87" s="1007"/>
      <c r="B87" s="938"/>
      <c r="C87" s="1087"/>
      <c r="D87" s="1087"/>
      <c r="E87" s="1087"/>
      <c r="F87" s="1087"/>
      <c r="G87" s="1087"/>
      <c r="H87" s="1087"/>
      <c r="I87" s="1087"/>
      <c r="J87" s="1087"/>
      <c r="K87" s="1087"/>
      <c r="L87" s="1087"/>
      <c r="M87" s="1087"/>
      <c r="N87" s="1087"/>
      <c r="O87" s="1087"/>
      <c r="P87" s="1088"/>
    </row>
    <row r="88" spans="1:16">
      <c r="A88" s="1007"/>
      <c r="B88" s="938"/>
      <c r="C88" s="1087"/>
      <c r="D88" s="1087"/>
      <c r="E88" s="1087"/>
      <c r="F88" s="1087"/>
      <c r="G88" s="1087"/>
      <c r="H88" s="1087"/>
      <c r="I88" s="1087"/>
      <c r="J88" s="1087"/>
      <c r="K88" s="1087"/>
      <c r="L88" s="1087"/>
      <c r="M88" s="1087"/>
      <c r="N88" s="1087"/>
      <c r="O88" s="1087"/>
      <c r="P88" s="1088"/>
    </row>
    <row r="89" spans="1:16">
      <c r="A89" s="1008"/>
      <c r="B89" s="940"/>
      <c r="C89" s="1085"/>
      <c r="D89" s="1085"/>
      <c r="E89" s="1085"/>
      <c r="F89" s="1085"/>
      <c r="G89" s="1085"/>
      <c r="H89" s="1085"/>
      <c r="I89" s="1085"/>
      <c r="J89" s="1085"/>
      <c r="K89" s="1085"/>
      <c r="L89" s="1085"/>
      <c r="M89" s="1085"/>
      <c r="N89" s="1085"/>
      <c r="O89" s="1085"/>
      <c r="P89" s="1086"/>
    </row>
    <row r="91" spans="1:16">
      <c r="O91" s="631" t="str">
        <f>万事泰钢线!M87</f>
        <v>F.PZB.0003.03</v>
      </c>
    </row>
    <row r="92" spans="1:16" ht="16.5">
      <c r="B92" s="2" t="s">
        <v>2204</v>
      </c>
      <c r="C92" s="2"/>
      <c r="D92" s="2"/>
      <c r="E92" s="2"/>
      <c r="F92" s="2"/>
      <c r="G92" s="2"/>
      <c r="H92" s="2"/>
      <c r="I92" s="2"/>
      <c r="J92" s="2" t="s">
        <v>4105</v>
      </c>
      <c r="K92" s="2"/>
    </row>
  </sheetData>
  <mergeCells count="67">
    <mergeCell ref="I83:P83"/>
    <mergeCell ref="I84:P84"/>
    <mergeCell ref="I85:P85"/>
    <mergeCell ref="I86:P86"/>
    <mergeCell ref="I87:P87"/>
    <mergeCell ref="I78:P78"/>
    <mergeCell ref="I79:P79"/>
    <mergeCell ref="I80:P80"/>
    <mergeCell ref="I81:P81"/>
    <mergeCell ref="I82:P82"/>
    <mergeCell ref="C85:D85"/>
    <mergeCell ref="C86:D86"/>
    <mergeCell ref="C87:D87"/>
    <mergeCell ref="E78:H78"/>
    <mergeCell ref="E79:H79"/>
    <mergeCell ref="E80:H80"/>
    <mergeCell ref="E81:H81"/>
    <mergeCell ref="E82:H82"/>
    <mergeCell ref="E83:H83"/>
    <mergeCell ref="E84:H84"/>
    <mergeCell ref="E85:H85"/>
    <mergeCell ref="E86:H86"/>
    <mergeCell ref="E87:H87"/>
    <mergeCell ref="C40:D40"/>
    <mergeCell ref="E40:H40"/>
    <mergeCell ref="I40:P40"/>
    <mergeCell ref="A75:P75"/>
    <mergeCell ref="C76:D76"/>
    <mergeCell ref="E76:H76"/>
    <mergeCell ref="I76:P76"/>
    <mergeCell ref="A45:A48"/>
    <mergeCell ref="A49:A52"/>
    <mergeCell ref="A53:A56"/>
    <mergeCell ref="A57:A60"/>
    <mergeCell ref="A43:P43"/>
    <mergeCell ref="C38:D38"/>
    <mergeCell ref="E38:H38"/>
    <mergeCell ref="I38:P38"/>
    <mergeCell ref="C39:D39"/>
    <mergeCell ref="E39:H39"/>
    <mergeCell ref="I39:P39"/>
    <mergeCell ref="A3:P3"/>
    <mergeCell ref="C37:D37"/>
    <mergeCell ref="E37:H37"/>
    <mergeCell ref="I37:P37"/>
    <mergeCell ref="A36:P36"/>
    <mergeCell ref="A6:A9"/>
    <mergeCell ref="A10:A13"/>
    <mergeCell ref="A14:A17"/>
    <mergeCell ref="A18:A21"/>
    <mergeCell ref="A4:P4"/>
    <mergeCell ref="C89:D89"/>
    <mergeCell ref="E89:H89"/>
    <mergeCell ref="I89:P89"/>
    <mergeCell ref="C77:D77"/>
    <mergeCell ref="E77:H77"/>
    <mergeCell ref="I77:P77"/>
    <mergeCell ref="C88:D88"/>
    <mergeCell ref="E88:H88"/>
    <mergeCell ref="I88:P88"/>
    <mergeCell ref="C78:D78"/>
    <mergeCell ref="C79:D79"/>
    <mergeCell ref="C80:D80"/>
    <mergeCell ref="C81:D81"/>
    <mergeCell ref="C82:D82"/>
    <mergeCell ref="C83:D83"/>
    <mergeCell ref="C84:D84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416"/>
  <sheetViews>
    <sheetView showGridLines="0" workbookViewId="0">
      <selection activeCell="A2" sqref="A2:P2"/>
    </sheetView>
  </sheetViews>
  <sheetFormatPr defaultColWidth="9" defaultRowHeight="14.25"/>
  <cols>
    <col min="1" max="1" width="9" style="1" customWidth="1"/>
    <col min="2" max="2" width="10.5" style="1" customWidth="1"/>
    <col min="3" max="15" width="9.375" style="1" customWidth="1"/>
    <col min="16" max="16" width="8.625" style="1" customWidth="1"/>
    <col min="17" max="17" width="5.5" style="1" customWidth="1"/>
    <col min="18" max="16384" width="9" style="1"/>
  </cols>
  <sheetData>
    <row r="1" spans="1:16" ht="23.25" customHeight="1">
      <c r="C1" s="93"/>
      <c r="E1" s="93"/>
    </row>
    <row r="2" spans="1:16" ht="22.5">
      <c r="A2" s="1032" t="s">
        <v>4138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</row>
    <row r="3" spans="1:16" ht="15.75">
      <c r="A3" s="92" t="str">
        <f>HYPERLINK("#目录!A1","返回目录")</f>
        <v>返回目录</v>
      </c>
      <c r="B3" s="90"/>
      <c r="C3" s="91"/>
      <c r="D3" s="90"/>
      <c r="E3" s="91"/>
      <c r="F3" s="90"/>
      <c r="G3" s="90"/>
      <c r="H3" s="90"/>
      <c r="I3" s="90"/>
      <c r="J3" s="90"/>
      <c r="K3" s="89"/>
      <c r="L3" s="88"/>
      <c r="M3" s="88"/>
      <c r="N3" s="88"/>
      <c r="O3" s="87"/>
    </row>
    <row r="4" spans="1:16" ht="18" customHeight="1">
      <c r="A4" s="1038" t="s">
        <v>49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  <c r="P4" s="1038"/>
    </row>
    <row r="5" spans="1:16">
      <c r="A5" s="57" t="s">
        <v>47</v>
      </c>
      <c r="B5" s="57" t="s">
        <v>46</v>
      </c>
      <c r="C5" s="57" t="s">
        <v>43</v>
      </c>
      <c r="D5" s="57" t="s">
        <v>25</v>
      </c>
      <c r="E5" s="57" t="s">
        <v>24</v>
      </c>
      <c r="F5" s="57" t="s">
        <v>23</v>
      </c>
      <c r="G5" s="57" t="s">
        <v>22</v>
      </c>
      <c r="H5" s="57" t="s">
        <v>21</v>
      </c>
      <c r="I5" s="57" t="s">
        <v>20</v>
      </c>
      <c r="J5" s="57" t="s">
        <v>19</v>
      </c>
      <c r="K5" s="57" t="s">
        <v>18</v>
      </c>
      <c r="L5" s="57" t="s">
        <v>17</v>
      </c>
      <c r="M5" s="57" t="s">
        <v>16</v>
      </c>
      <c r="N5" s="57" t="s">
        <v>15</v>
      </c>
      <c r="O5" s="62" t="s">
        <v>33</v>
      </c>
      <c r="P5" s="86" t="s">
        <v>38</v>
      </c>
    </row>
    <row r="6" spans="1:16">
      <c r="A6" s="1112" t="s">
        <v>2158</v>
      </c>
      <c r="B6" s="57" t="s">
        <v>42</v>
      </c>
      <c r="C6" s="364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4">
        <f>SUM(C6:N6)</f>
        <v>0</v>
      </c>
      <c r="P6" s="83"/>
    </row>
    <row r="7" spans="1:16">
      <c r="A7" s="1113"/>
      <c r="B7" s="57" t="s">
        <v>41</v>
      </c>
      <c r="C7" s="365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1">
        <f>SUM(C7:N7)</f>
        <v>0</v>
      </c>
      <c r="P7" s="80"/>
    </row>
    <row r="8" spans="1:16">
      <c r="A8" s="1113"/>
      <c r="B8" s="57" t="s">
        <v>40</v>
      </c>
      <c r="C8" s="365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1">
        <f t="shared" ref="O8" si="0">SUM(O6-O7)</f>
        <v>0</v>
      </c>
      <c r="P8" s="80"/>
    </row>
    <row r="9" spans="1:16">
      <c r="A9" s="1113"/>
      <c r="B9" s="57" t="s">
        <v>39</v>
      </c>
      <c r="C9" s="541" t="e">
        <f t="shared" ref="C9:O9" si="1">SUM(C7/C6)</f>
        <v>#DIV/0!</v>
      </c>
      <c r="D9" s="542" t="e">
        <f t="shared" si="1"/>
        <v>#DIV/0!</v>
      </c>
      <c r="E9" s="542" t="e">
        <f t="shared" si="1"/>
        <v>#DIV/0!</v>
      </c>
      <c r="F9" s="612" t="e">
        <f t="shared" si="1"/>
        <v>#DIV/0!</v>
      </c>
      <c r="G9" s="612" t="e">
        <f t="shared" si="1"/>
        <v>#DIV/0!</v>
      </c>
      <c r="H9" s="612" t="e">
        <f t="shared" si="1"/>
        <v>#DIV/0!</v>
      </c>
      <c r="I9" s="612" t="e">
        <f t="shared" si="1"/>
        <v>#DIV/0!</v>
      </c>
      <c r="J9" s="612" t="e">
        <f t="shared" si="1"/>
        <v>#DIV/0!</v>
      </c>
      <c r="K9" s="612" t="e">
        <f t="shared" si="1"/>
        <v>#DIV/0!</v>
      </c>
      <c r="L9" s="542" t="e">
        <f t="shared" si="1"/>
        <v>#DIV/0!</v>
      </c>
      <c r="M9" s="542" t="e">
        <f t="shared" si="1"/>
        <v>#DIV/0!</v>
      </c>
      <c r="N9" s="542" t="e">
        <f t="shared" si="1"/>
        <v>#DIV/0!</v>
      </c>
      <c r="O9" s="542" t="e">
        <f t="shared" si="1"/>
        <v>#DIV/0!</v>
      </c>
      <c r="P9" s="543">
        <v>0.99</v>
      </c>
    </row>
    <row r="10" spans="1:16">
      <c r="A10" s="1112" t="s">
        <v>2159</v>
      </c>
      <c r="B10" s="57" t="s">
        <v>42</v>
      </c>
      <c r="C10" s="360"/>
      <c r="D10" s="361"/>
      <c r="E10" s="361"/>
      <c r="F10" s="361"/>
      <c r="G10" s="361"/>
      <c r="H10" s="361"/>
      <c r="I10" s="361"/>
      <c r="J10" s="361"/>
      <c r="K10" s="361"/>
      <c r="L10" s="361"/>
      <c r="M10" s="361"/>
      <c r="N10" s="361"/>
      <c r="O10" s="78">
        <f>SUM(C10:N10)</f>
        <v>0</v>
      </c>
      <c r="P10" s="77"/>
    </row>
    <row r="11" spans="1:16">
      <c r="A11" s="1113"/>
      <c r="B11" s="57" t="s">
        <v>41</v>
      </c>
      <c r="C11" s="362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75">
        <f>SUM(C11:N11)</f>
        <v>0</v>
      </c>
      <c r="P11" s="72"/>
    </row>
    <row r="12" spans="1:16">
      <c r="A12" s="1113"/>
      <c r="B12" s="57" t="s">
        <v>40</v>
      </c>
      <c r="C12" s="362"/>
      <c r="D12" s="363"/>
      <c r="E12" s="363"/>
      <c r="F12" s="363"/>
      <c r="G12" s="363"/>
      <c r="H12" s="363"/>
      <c r="I12" s="363"/>
      <c r="J12" s="363"/>
      <c r="K12" s="363"/>
      <c r="L12" s="363"/>
      <c r="M12" s="363"/>
      <c r="N12" s="363"/>
      <c r="O12" s="75">
        <f t="shared" ref="O12" si="2">SUM(O10-O11)</f>
        <v>0</v>
      </c>
      <c r="P12" s="72"/>
    </row>
    <row r="13" spans="1:16">
      <c r="A13" s="1113"/>
      <c r="B13" s="57" t="s">
        <v>39</v>
      </c>
      <c r="C13" s="541" t="e">
        <f>SUM(C11/C10)</f>
        <v>#DIV/0!</v>
      </c>
      <c r="D13" s="542" t="e">
        <f t="shared" ref="D13:O13" si="3">SUM(D11/D10)</f>
        <v>#DIV/0!</v>
      </c>
      <c r="E13" s="542" t="e">
        <f t="shared" si="3"/>
        <v>#DIV/0!</v>
      </c>
      <c r="F13" s="542" t="e">
        <f t="shared" si="3"/>
        <v>#DIV/0!</v>
      </c>
      <c r="G13" s="542" t="e">
        <f t="shared" si="3"/>
        <v>#DIV/0!</v>
      </c>
      <c r="H13" s="542" t="e">
        <f t="shared" si="3"/>
        <v>#DIV/0!</v>
      </c>
      <c r="I13" s="542" t="e">
        <f t="shared" si="3"/>
        <v>#DIV/0!</v>
      </c>
      <c r="J13" s="542" t="e">
        <f t="shared" si="3"/>
        <v>#DIV/0!</v>
      </c>
      <c r="K13" s="542" t="e">
        <f t="shared" si="3"/>
        <v>#DIV/0!</v>
      </c>
      <c r="L13" s="542" t="e">
        <f t="shared" si="3"/>
        <v>#DIV/0!</v>
      </c>
      <c r="M13" s="542" t="e">
        <f t="shared" si="3"/>
        <v>#DIV/0!</v>
      </c>
      <c r="N13" s="542" t="e">
        <f t="shared" si="3"/>
        <v>#DIV/0!</v>
      </c>
      <c r="O13" s="542" t="e">
        <f t="shared" si="3"/>
        <v>#DIV/0!</v>
      </c>
      <c r="P13" s="543">
        <v>0.99</v>
      </c>
    </row>
    <row r="14" spans="1:16">
      <c r="A14" s="1112" t="s">
        <v>2160</v>
      </c>
      <c r="B14" s="57" t="s">
        <v>42</v>
      </c>
      <c r="C14" s="360"/>
      <c r="D14" s="361"/>
      <c r="E14" s="361"/>
      <c r="F14" s="361"/>
      <c r="G14" s="361"/>
      <c r="H14" s="361"/>
      <c r="I14" s="361"/>
      <c r="J14" s="361"/>
      <c r="K14" s="361"/>
      <c r="L14" s="361"/>
      <c r="M14" s="361"/>
      <c r="N14" s="361"/>
      <c r="O14" s="78">
        <f>SUM(C14:N14)</f>
        <v>0</v>
      </c>
      <c r="P14" s="77"/>
    </row>
    <row r="15" spans="1:16">
      <c r="A15" s="1113"/>
      <c r="B15" s="57" t="s">
        <v>41</v>
      </c>
      <c r="C15" s="362"/>
      <c r="D15" s="363"/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75">
        <f>SUM(C15:N15)</f>
        <v>0</v>
      </c>
      <c r="P15" s="72"/>
    </row>
    <row r="16" spans="1:16">
      <c r="A16" s="1113"/>
      <c r="B16" s="57" t="s">
        <v>40</v>
      </c>
      <c r="C16" s="362"/>
      <c r="D16" s="363"/>
      <c r="E16" s="363"/>
      <c r="F16" s="363"/>
      <c r="G16" s="363"/>
      <c r="H16" s="363"/>
      <c r="I16" s="363"/>
      <c r="J16" s="363"/>
      <c r="K16" s="363"/>
      <c r="L16" s="363"/>
      <c r="M16" s="363"/>
      <c r="N16" s="363"/>
      <c r="O16" s="75">
        <f t="shared" ref="O16" si="4">SUM(O14-O15)</f>
        <v>0</v>
      </c>
      <c r="P16" s="72"/>
    </row>
    <row r="17" spans="1:16">
      <c r="A17" s="1113"/>
      <c r="B17" s="544" t="s">
        <v>39</v>
      </c>
      <c r="C17" s="541" t="e">
        <f>SUM(C15/C14)</f>
        <v>#DIV/0!</v>
      </c>
      <c r="D17" s="542" t="e">
        <f t="shared" ref="D17:O17" si="5">SUM(D15/D14)</f>
        <v>#DIV/0!</v>
      </c>
      <c r="E17" s="542" t="e">
        <f t="shared" si="5"/>
        <v>#DIV/0!</v>
      </c>
      <c r="F17" s="542" t="e">
        <f t="shared" si="5"/>
        <v>#DIV/0!</v>
      </c>
      <c r="G17" s="542" t="e">
        <f t="shared" si="5"/>
        <v>#DIV/0!</v>
      </c>
      <c r="H17" s="542" t="e">
        <f t="shared" si="5"/>
        <v>#DIV/0!</v>
      </c>
      <c r="I17" s="542" t="e">
        <f t="shared" si="5"/>
        <v>#DIV/0!</v>
      </c>
      <c r="J17" s="542" t="e">
        <f t="shared" si="5"/>
        <v>#DIV/0!</v>
      </c>
      <c r="K17" s="542" t="e">
        <f t="shared" si="5"/>
        <v>#DIV/0!</v>
      </c>
      <c r="L17" s="542" t="e">
        <f t="shared" si="5"/>
        <v>#DIV/0!</v>
      </c>
      <c r="M17" s="542" t="e">
        <f t="shared" si="5"/>
        <v>#DIV/0!</v>
      </c>
      <c r="N17" s="542" t="e">
        <f t="shared" si="5"/>
        <v>#DIV/0!</v>
      </c>
      <c r="O17" s="542" t="e">
        <f t="shared" si="5"/>
        <v>#DIV/0!</v>
      </c>
      <c r="P17" s="543">
        <v>0.99</v>
      </c>
    </row>
    <row r="18" spans="1:16">
      <c r="A18" s="1114" t="s">
        <v>34</v>
      </c>
      <c r="B18" s="62" t="s">
        <v>14</v>
      </c>
      <c r="C18" s="79">
        <f t="shared" ref="C18:O18" si="6">SUM(C6+C10+C14)</f>
        <v>0</v>
      </c>
      <c r="D18" s="78">
        <f t="shared" si="6"/>
        <v>0</v>
      </c>
      <c r="E18" s="78">
        <f t="shared" si="6"/>
        <v>0</v>
      </c>
      <c r="F18" s="78">
        <f t="shared" si="6"/>
        <v>0</v>
      </c>
      <c r="G18" s="78">
        <f t="shared" si="6"/>
        <v>0</v>
      </c>
      <c r="H18" s="78">
        <f t="shared" si="6"/>
        <v>0</v>
      </c>
      <c r="I18" s="78">
        <f t="shared" si="6"/>
        <v>0</v>
      </c>
      <c r="J18" s="78">
        <f t="shared" si="6"/>
        <v>0</v>
      </c>
      <c r="K18" s="78">
        <f t="shared" si="6"/>
        <v>0</v>
      </c>
      <c r="L18" s="78">
        <f t="shared" si="6"/>
        <v>0</v>
      </c>
      <c r="M18" s="78">
        <f t="shared" si="6"/>
        <v>0</v>
      </c>
      <c r="N18" s="78">
        <f t="shared" si="6"/>
        <v>0</v>
      </c>
      <c r="O18" s="78">
        <f t="shared" si="6"/>
        <v>0</v>
      </c>
      <c r="P18" s="77"/>
    </row>
    <row r="19" spans="1:16">
      <c r="A19" s="1114"/>
      <c r="B19" s="62" t="s">
        <v>13</v>
      </c>
      <c r="C19" s="76">
        <f t="shared" ref="C19:O19" si="7">SUM(C7+C11+C15)</f>
        <v>0</v>
      </c>
      <c r="D19" s="75">
        <f t="shared" si="7"/>
        <v>0</v>
      </c>
      <c r="E19" s="75">
        <f t="shared" si="7"/>
        <v>0</v>
      </c>
      <c r="F19" s="75">
        <f t="shared" si="7"/>
        <v>0</v>
      </c>
      <c r="G19" s="75">
        <f t="shared" si="7"/>
        <v>0</v>
      </c>
      <c r="H19" s="75">
        <f t="shared" si="7"/>
        <v>0</v>
      </c>
      <c r="I19" s="75">
        <f t="shared" si="7"/>
        <v>0</v>
      </c>
      <c r="J19" s="75">
        <f t="shared" si="7"/>
        <v>0</v>
      </c>
      <c r="K19" s="75">
        <f t="shared" si="7"/>
        <v>0</v>
      </c>
      <c r="L19" s="75">
        <f t="shared" si="7"/>
        <v>0</v>
      </c>
      <c r="M19" s="75">
        <f t="shared" si="7"/>
        <v>0</v>
      </c>
      <c r="N19" s="75">
        <f t="shared" si="7"/>
        <v>0</v>
      </c>
      <c r="O19" s="75">
        <f t="shared" si="7"/>
        <v>0</v>
      </c>
      <c r="P19" s="72"/>
    </row>
    <row r="20" spans="1:16">
      <c r="A20" s="1114"/>
      <c r="B20" s="62" t="s">
        <v>12</v>
      </c>
      <c r="C20" s="76">
        <f t="shared" ref="C20:O20" si="8">SUM(C8+C12+C16)</f>
        <v>0</v>
      </c>
      <c r="D20" s="75">
        <f t="shared" si="8"/>
        <v>0</v>
      </c>
      <c r="E20" s="75">
        <f t="shared" si="8"/>
        <v>0</v>
      </c>
      <c r="F20" s="720">
        <f t="shared" si="8"/>
        <v>0</v>
      </c>
      <c r="G20" s="720">
        <f t="shared" si="8"/>
        <v>0</v>
      </c>
      <c r="H20" s="720">
        <f t="shared" si="8"/>
        <v>0</v>
      </c>
      <c r="I20" s="720">
        <f t="shared" si="8"/>
        <v>0</v>
      </c>
      <c r="J20" s="720">
        <f t="shared" si="8"/>
        <v>0</v>
      </c>
      <c r="K20" s="720">
        <f t="shared" si="8"/>
        <v>0</v>
      </c>
      <c r="L20" s="720">
        <f t="shared" si="8"/>
        <v>0</v>
      </c>
      <c r="M20" s="75">
        <f t="shared" si="8"/>
        <v>0</v>
      </c>
      <c r="N20" s="75">
        <f t="shared" si="8"/>
        <v>0</v>
      </c>
      <c r="O20" s="75">
        <f t="shared" si="8"/>
        <v>0</v>
      </c>
      <c r="P20" s="72"/>
    </row>
    <row r="21" spans="1:16">
      <c r="A21" s="1114"/>
      <c r="B21" s="545" t="s">
        <v>11</v>
      </c>
      <c r="C21" s="541" t="e">
        <f>SUM(C19/C18)</f>
        <v>#DIV/0!</v>
      </c>
      <c r="D21" s="542" t="e">
        <f t="shared" ref="D21:O21" si="9">SUM(D19/D18)</f>
        <v>#DIV/0!</v>
      </c>
      <c r="E21" s="542" t="e">
        <f t="shared" si="9"/>
        <v>#DIV/0!</v>
      </c>
      <c r="F21" s="612" t="e">
        <f t="shared" si="9"/>
        <v>#DIV/0!</v>
      </c>
      <c r="G21" s="612" t="e">
        <f t="shared" si="9"/>
        <v>#DIV/0!</v>
      </c>
      <c r="H21" s="612" t="e">
        <f t="shared" si="9"/>
        <v>#DIV/0!</v>
      </c>
      <c r="I21" s="612" t="e">
        <f t="shared" si="9"/>
        <v>#DIV/0!</v>
      </c>
      <c r="J21" s="612" t="e">
        <f t="shared" si="9"/>
        <v>#DIV/0!</v>
      </c>
      <c r="K21" s="612" t="e">
        <f t="shared" si="9"/>
        <v>#DIV/0!</v>
      </c>
      <c r="L21" s="612" t="e">
        <f t="shared" si="9"/>
        <v>#DIV/0!</v>
      </c>
      <c r="M21" s="542" t="e">
        <f t="shared" si="9"/>
        <v>#DIV/0!</v>
      </c>
      <c r="N21" s="542" t="e">
        <f t="shared" si="9"/>
        <v>#DIV/0!</v>
      </c>
      <c r="O21" s="542" t="e">
        <f t="shared" si="9"/>
        <v>#DIV/0!</v>
      </c>
      <c r="P21" s="543">
        <v>0.99</v>
      </c>
    </row>
    <row r="22" spans="1:16" ht="21" customHeight="1">
      <c r="A22" s="1039" t="s">
        <v>48</v>
      </c>
      <c r="B22" s="1039"/>
      <c r="C22" s="1039"/>
      <c r="D22" s="1039"/>
      <c r="E22" s="1039"/>
      <c r="F22" s="1039"/>
      <c r="G22" s="1039"/>
      <c r="H22" s="1039"/>
      <c r="I22" s="1039"/>
      <c r="J22" s="1039"/>
      <c r="K22" s="1039"/>
      <c r="L22" s="1039"/>
      <c r="M22" s="1039"/>
      <c r="N22" s="1039"/>
      <c r="O22" s="1039"/>
      <c r="P22" s="1039"/>
    </row>
    <row r="23" spans="1:16">
      <c r="A23" s="70" t="s">
        <v>47</v>
      </c>
      <c r="B23" s="70" t="s">
        <v>46</v>
      </c>
      <c r="C23" s="70" t="s">
        <v>43</v>
      </c>
      <c r="D23" s="70" t="s">
        <v>25</v>
      </c>
      <c r="E23" s="70" t="s">
        <v>24</v>
      </c>
      <c r="F23" s="70" t="s">
        <v>23</v>
      </c>
      <c r="G23" s="70" t="s">
        <v>22</v>
      </c>
      <c r="H23" s="70" t="s">
        <v>21</v>
      </c>
      <c r="I23" s="70" t="s">
        <v>20</v>
      </c>
      <c r="J23" s="70" t="s">
        <v>19</v>
      </c>
      <c r="K23" s="70" t="s">
        <v>18</v>
      </c>
      <c r="L23" s="70" t="s">
        <v>17</v>
      </c>
      <c r="M23" s="70" t="s">
        <v>16</v>
      </c>
      <c r="N23" s="70" t="s">
        <v>15</v>
      </c>
      <c r="O23" s="69" t="s">
        <v>33</v>
      </c>
      <c r="P23" s="68" t="s">
        <v>38</v>
      </c>
    </row>
    <row r="24" spans="1:16">
      <c r="A24" s="1102" t="s">
        <v>2166</v>
      </c>
      <c r="B24" s="67" t="s">
        <v>42</v>
      </c>
      <c r="C24" s="360"/>
      <c r="D24" s="361"/>
      <c r="E24" s="361"/>
      <c r="F24" s="361"/>
      <c r="G24" s="361"/>
      <c r="H24" s="361"/>
      <c r="I24" s="361"/>
      <c r="J24" s="361"/>
      <c r="K24" s="361"/>
      <c r="L24" s="361"/>
      <c r="M24" s="361"/>
      <c r="N24" s="361"/>
      <c r="O24" s="78">
        <f>SUM(C24:N24)</f>
        <v>0</v>
      </c>
      <c r="P24" s="382"/>
    </row>
    <row r="25" spans="1:16">
      <c r="A25" s="1103"/>
      <c r="B25" s="67" t="s">
        <v>41</v>
      </c>
      <c r="C25" s="362"/>
      <c r="D25" s="363"/>
      <c r="E25" s="363"/>
      <c r="F25" s="363"/>
      <c r="G25" s="363"/>
      <c r="H25" s="363"/>
      <c r="I25" s="363"/>
      <c r="J25" s="363"/>
      <c r="K25" s="363"/>
      <c r="L25" s="363"/>
      <c r="M25" s="363"/>
      <c r="N25" s="363"/>
      <c r="O25" s="75">
        <f t="shared" ref="O25" si="10">SUM(C25:N25)</f>
        <v>0</v>
      </c>
      <c r="P25" s="383"/>
    </row>
    <row r="26" spans="1:16">
      <c r="A26" s="1103"/>
      <c r="B26" s="67" t="s">
        <v>40</v>
      </c>
      <c r="C26" s="362"/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75">
        <f t="shared" ref="O26" si="11">SUM(O24-O25)</f>
        <v>0</v>
      </c>
      <c r="P26" s="383"/>
    </row>
    <row r="27" spans="1:16">
      <c r="A27" s="1103"/>
      <c r="B27" s="546" t="s">
        <v>39</v>
      </c>
      <c r="C27" s="541" t="e">
        <f>SUM(C25/C24)</f>
        <v>#DIV/0!</v>
      </c>
      <c r="D27" s="542" t="e">
        <f t="shared" ref="D27:O27" si="12">SUM(D25/D24)</f>
        <v>#DIV/0!</v>
      </c>
      <c r="E27" s="542" t="e">
        <f t="shared" si="12"/>
        <v>#DIV/0!</v>
      </c>
      <c r="F27" s="542" t="e">
        <f t="shared" si="12"/>
        <v>#DIV/0!</v>
      </c>
      <c r="G27" s="542" t="e">
        <f t="shared" si="12"/>
        <v>#DIV/0!</v>
      </c>
      <c r="H27" s="542" t="e">
        <f t="shared" si="12"/>
        <v>#DIV/0!</v>
      </c>
      <c r="I27" s="542" t="e">
        <f t="shared" si="12"/>
        <v>#DIV/0!</v>
      </c>
      <c r="J27" s="542" t="e">
        <f t="shared" si="12"/>
        <v>#DIV/0!</v>
      </c>
      <c r="K27" s="542" t="e">
        <f t="shared" si="12"/>
        <v>#DIV/0!</v>
      </c>
      <c r="L27" s="542" t="e">
        <f t="shared" si="12"/>
        <v>#DIV/0!</v>
      </c>
      <c r="M27" s="542" t="e">
        <f t="shared" si="12"/>
        <v>#DIV/0!</v>
      </c>
      <c r="N27" s="542" t="e">
        <f t="shared" si="12"/>
        <v>#DIV/0!</v>
      </c>
      <c r="O27" s="542" t="e">
        <f t="shared" si="12"/>
        <v>#DIV/0!</v>
      </c>
      <c r="P27" s="543">
        <v>0.995</v>
      </c>
    </row>
    <row r="28" spans="1:16">
      <c r="A28" s="1102" t="s">
        <v>2159</v>
      </c>
      <c r="B28" s="385" t="s">
        <v>42</v>
      </c>
      <c r="C28" s="386"/>
      <c r="D28" s="395"/>
      <c r="E28" s="395"/>
      <c r="F28" s="395"/>
      <c r="G28" s="395"/>
      <c r="H28" s="395"/>
      <c r="I28" s="395"/>
      <c r="J28" s="395"/>
      <c r="K28" s="395"/>
      <c r="L28" s="395"/>
      <c r="M28" s="395"/>
      <c r="N28" s="395"/>
      <c r="O28" s="389">
        <f>SUM(C28:N28)</f>
        <v>0</v>
      </c>
      <c r="P28" s="387"/>
    </row>
    <row r="29" spans="1:16">
      <c r="A29" s="1103"/>
      <c r="B29" s="67" t="s">
        <v>41</v>
      </c>
      <c r="C29" s="362"/>
      <c r="D29" s="363"/>
      <c r="E29" s="363"/>
      <c r="F29" s="363"/>
      <c r="G29" s="363"/>
      <c r="H29" s="363"/>
      <c r="I29" s="363"/>
      <c r="J29" s="363"/>
      <c r="K29" s="363"/>
      <c r="L29" s="363"/>
      <c r="M29" s="363"/>
      <c r="N29" s="363"/>
      <c r="O29" s="389">
        <f>SUM(C29:N29)</f>
        <v>0</v>
      </c>
      <c r="P29" s="383"/>
    </row>
    <row r="30" spans="1:16">
      <c r="A30" s="1103"/>
      <c r="B30" s="67" t="s">
        <v>40</v>
      </c>
      <c r="C30" s="362"/>
      <c r="D30" s="363"/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75">
        <f t="shared" ref="O30" si="13">SUM(O28-O29)</f>
        <v>0</v>
      </c>
      <c r="P30" s="383"/>
    </row>
    <row r="31" spans="1:16">
      <c r="A31" s="1103"/>
      <c r="B31" s="547" t="s">
        <v>39</v>
      </c>
      <c r="C31" s="541" t="e">
        <f>SUM(C29/C28)</f>
        <v>#DIV/0!</v>
      </c>
      <c r="D31" s="542" t="e">
        <f t="shared" ref="D31:O31" si="14">SUM(D29/D28)</f>
        <v>#DIV/0!</v>
      </c>
      <c r="E31" s="542" t="e">
        <f t="shared" si="14"/>
        <v>#DIV/0!</v>
      </c>
      <c r="F31" s="542" t="e">
        <f t="shared" si="14"/>
        <v>#DIV/0!</v>
      </c>
      <c r="G31" s="542" t="e">
        <f t="shared" si="14"/>
        <v>#DIV/0!</v>
      </c>
      <c r="H31" s="542" t="e">
        <f t="shared" si="14"/>
        <v>#DIV/0!</v>
      </c>
      <c r="I31" s="542" t="e">
        <f t="shared" si="14"/>
        <v>#DIV/0!</v>
      </c>
      <c r="J31" s="542" t="e">
        <f t="shared" si="14"/>
        <v>#DIV/0!</v>
      </c>
      <c r="K31" s="542" t="e">
        <f t="shared" si="14"/>
        <v>#DIV/0!</v>
      </c>
      <c r="L31" s="542" t="e">
        <f t="shared" si="14"/>
        <v>#DIV/0!</v>
      </c>
      <c r="M31" s="542" t="e">
        <f t="shared" si="14"/>
        <v>#DIV/0!</v>
      </c>
      <c r="N31" s="542" t="e">
        <f t="shared" si="14"/>
        <v>#DIV/0!</v>
      </c>
      <c r="O31" s="542" t="e">
        <f t="shared" si="14"/>
        <v>#DIV/0!</v>
      </c>
      <c r="P31" s="543">
        <v>0.995</v>
      </c>
    </row>
    <row r="32" spans="1:16">
      <c r="A32" s="1102" t="s">
        <v>2160</v>
      </c>
      <c r="B32" s="67" t="s">
        <v>42</v>
      </c>
      <c r="C32" s="386"/>
      <c r="D32" s="395"/>
      <c r="E32" s="395"/>
      <c r="F32" s="395"/>
      <c r="G32" s="395"/>
      <c r="H32" s="395"/>
      <c r="I32" s="395"/>
      <c r="J32" s="395"/>
      <c r="K32" s="395"/>
      <c r="L32" s="395"/>
      <c r="M32" s="395"/>
      <c r="N32" s="395"/>
      <c r="O32" s="389">
        <f>SUM(C32:N32)</f>
        <v>0</v>
      </c>
      <c r="P32" s="387"/>
    </row>
    <row r="33" spans="1:18">
      <c r="A33" s="1103"/>
      <c r="B33" s="67" t="s">
        <v>41</v>
      </c>
      <c r="C33" s="362"/>
      <c r="D33" s="363"/>
      <c r="E33" s="363"/>
      <c r="F33" s="363"/>
      <c r="G33" s="363"/>
      <c r="H33" s="363"/>
      <c r="I33" s="363"/>
      <c r="J33" s="363"/>
      <c r="K33" s="363"/>
      <c r="L33" s="363"/>
      <c r="M33" s="363"/>
      <c r="N33" s="363"/>
      <c r="O33" s="389">
        <f>SUM(C33:N33)</f>
        <v>0</v>
      </c>
      <c r="P33" s="383"/>
    </row>
    <row r="34" spans="1:18">
      <c r="A34" s="1103"/>
      <c r="B34" s="67" t="s">
        <v>40</v>
      </c>
      <c r="C34" s="362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75">
        <f t="shared" ref="O34" si="15">SUM(O32-O33)</f>
        <v>0</v>
      </c>
      <c r="P34" s="383"/>
    </row>
    <row r="35" spans="1:18">
      <c r="A35" s="1103"/>
      <c r="B35" s="547" t="s">
        <v>39</v>
      </c>
      <c r="C35" s="541" t="e">
        <f>SUM(C33/C32)</f>
        <v>#DIV/0!</v>
      </c>
      <c r="D35" s="542" t="e">
        <f t="shared" ref="D35:O35" si="16">SUM(D33/D32)</f>
        <v>#DIV/0!</v>
      </c>
      <c r="E35" s="542" t="e">
        <f t="shared" si="16"/>
        <v>#DIV/0!</v>
      </c>
      <c r="F35" s="542" t="e">
        <f t="shared" si="16"/>
        <v>#DIV/0!</v>
      </c>
      <c r="G35" s="542" t="e">
        <f t="shared" si="16"/>
        <v>#DIV/0!</v>
      </c>
      <c r="H35" s="542" t="e">
        <f t="shared" si="16"/>
        <v>#DIV/0!</v>
      </c>
      <c r="I35" s="542" t="e">
        <f t="shared" si="16"/>
        <v>#DIV/0!</v>
      </c>
      <c r="J35" s="542" t="e">
        <f t="shared" si="16"/>
        <v>#DIV/0!</v>
      </c>
      <c r="K35" s="542" t="e">
        <f t="shared" si="16"/>
        <v>#DIV/0!</v>
      </c>
      <c r="L35" s="542" t="e">
        <f t="shared" si="16"/>
        <v>#DIV/0!</v>
      </c>
      <c r="M35" s="542" t="e">
        <f t="shared" si="16"/>
        <v>#DIV/0!</v>
      </c>
      <c r="N35" s="542" t="e">
        <f t="shared" si="16"/>
        <v>#DIV/0!</v>
      </c>
      <c r="O35" s="542" t="e">
        <f t="shared" si="16"/>
        <v>#DIV/0!</v>
      </c>
      <c r="P35" s="543">
        <v>0.995</v>
      </c>
    </row>
    <row r="36" spans="1:18">
      <c r="A36" s="1104" t="s">
        <v>34</v>
      </c>
      <c r="B36" s="379" t="s">
        <v>14</v>
      </c>
      <c r="C36" s="79">
        <f>SUM(C24+C28+C32)</f>
        <v>0</v>
      </c>
      <c r="D36" s="78">
        <f t="shared" ref="D36:N36" si="17">SUM(D24+D28+D32)</f>
        <v>0</v>
      </c>
      <c r="E36" s="78">
        <f t="shared" si="17"/>
        <v>0</v>
      </c>
      <c r="F36" s="78">
        <f t="shared" si="17"/>
        <v>0</v>
      </c>
      <c r="G36" s="78">
        <f t="shared" si="17"/>
        <v>0</v>
      </c>
      <c r="H36" s="78">
        <f t="shared" si="17"/>
        <v>0</v>
      </c>
      <c r="I36" s="78">
        <f t="shared" si="17"/>
        <v>0</v>
      </c>
      <c r="J36" s="78">
        <f t="shared" si="17"/>
        <v>0</v>
      </c>
      <c r="K36" s="78">
        <f t="shared" si="17"/>
        <v>0</v>
      </c>
      <c r="L36" s="78">
        <f t="shared" si="17"/>
        <v>0</v>
      </c>
      <c r="M36" s="78">
        <f t="shared" si="17"/>
        <v>0</v>
      </c>
      <c r="N36" s="78">
        <f t="shared" si="17"/>
        <v>0</v>
      </c>
      <c r="O36" s="78">
        <f>SUM(C36:N36)</f>
        <v>0</v>
      </c>
      <c r="P36" s="388"/>
    </row>
    <row r="37" spans="1:18">
      <c r="A37" s="1104"/>
      <c r="B37" s="380" t="s">
        <v>13</v>
      </c>
      <c r="C37" s="76">
        <f>SUM(C25+C29+C33)</f>
        <v>0</v>
      </c>
      <c r="D37" s="75">
        <f t="shared" ref="D37:N37" si="18">SUM(D25+D29+D33)</f>
        <v>0</v>
      </c>
      <c r="E37" s="75">
        <f t="shared" si="18"/>
        <v>0</v>
      </c>
      <c r="F37" s="75">
        <f t="shared" si="18"/>
        <v>0</v>
      </c>
      <c r="G37" s="75">
        <f t="shared" si="18"/>
        <v>0</v>
      </c>
      <c r="H37" s="75">
        <f t="shared" si="18"/>
        <v>0</v>
      </c>
      <c r="I37" s="75">
        <f t="shared" si="18"/>
        <v>0</v>
      </c>
      <c r="J37" s="75">
        <f t="shared" si="18"/>
        <v>0</v>
      </c>
      <c r="K37" s="75">
        <f t="shared" si="18"/>
        <v>0</v>
      </c>
      <c r="L37" s="75">
        <f t="shared" si="18"/>
        <v>0</v>
      </c>
      <c r="M37" s="75">
        <f t="shared" si="18"/>
        <v>0</v>
      </c>
      <c r="N37" s="75">
        <f t="shared" si="18"/>
        <v>0</v>
      </c>
      <c r="O37" s="75">
        <f t="shared" ref="O37:O38" si="19">SUM(C37:N37)</f>
        <v>0</v>
      </c>
      <c r="P37" s="384"/>
    </row>
    <row r="38" spans="1:18">
      <c r="A38" s="1104"/>
      <c r="B38" s="380" t="s">
        <v>12</v>
      </c>
      <c r="C38" s="76">
        <f>SUM(C26+C30+C34)</f>
        <v>0</v>
      </c>
      <c r="D38" s="75">
        <f t="shared" ref="D38:N38" si="20">SUM(D26+D30+D34)</f>
        <v>0</v>
      </c>
      <c r="E38" s="75">
        <f t="shared" si="20"/>
        <v>0</v>
      </c>
      <c r="F38" s="75">
        <f t="shared" si="20"/>
        <v>0</v>
      </c>
      <c r="G38" s="75">
        <f t="shared" si="20"/>
        <v>0</v>
      </c>
      <c r="H38" s="75">
        <f t="shared" si="20"/>
        <v>0</v>
      </c>
      <c r="I38" s="75">
        <f t="shared" si="20"/>
        <v>0</v>
      </c>
      <c r="J38" s="75">
        <f t="shared" si="20"/>
        <v>0</v>
      </c>
      <c r="K38" s="75">
        <f t="shared" si="20"/>
        <v>0</v>
      </c>
      <c r="L38" s="75">
        <f t="shared" si="20"/>
        <v>0</v>
      </c>
      <c r="M38" s="75">
        <f t="shared" si="20"/>
        <v>0</v>
      </c>
      <c r="N38" s="75">
        <f t="shared" si="20"/>
        <v>0</v>
      </c>
      <c r="O38" s="75">
        <f t="shared" si="19"/>
        <v>0</v>
      </c>
      <c r="P38" s="384"/>
    </row>
    <row r="39" spans="1:18" ht="15" thickBot="1">
      <c r="A39" s="1104"/>
      <c r="B39" s="548" t="s">
        <v>11</v>
      </c>
      <c r="C39" s="541" t="e">
        <f>SUM(C37/C36)</f>
        <v>#DIV/0!</v>
      </c>
      <c r="D39" s="542" t="e">
        <f t="shared" ref="D39:O39" si="21">SUM(D37/D36)</f>
        <v>#DIV/0!</v>
      </c>
      <c r="E39" s="542" t="e">
        <f t="shared" si="21"/>
        <v>#DIV/0!</v>
      </c>
      <c r="F39" s="542" t="e">
        <f t="shared" si="21"/>
        <v>#DIV/0!</v>
      </c>
      <c r="G39" s="542" t="e">
        <f t="shared" si="21"/>
        <v>#DIV/0!</v>
      </c>
      <c r="H39" s="542" t="e">
        <f t="shared" si="21"/>
        <v>#DIV/0!</v>
      </c>
      <c r="I39" s="542" t="e">
        <f t="shared" si="21"/>
        <v>#DIV/0!</v>
      </c>
      <c r="J39" s="542" t="e">
        <f t="shared" si="21"/>
        <v>#DIV/0!</v>
      </c>
      <c r="K39" s="542" t="e">
        <f t="shared" si="21"/>
        <v>#DIV/0!</v>
      </c>
      <c r="L39" s="542" t="e">
        <f t="shared" si="21"/>
        <v>#DIV/0!</v>
      </c>
      <c r="M39" s="542" t="e">
        <f t="shared" si="21"/>
        <v>#DIV/0!</v>
      </c>
      <c r="N39" s="542" t="e">
        <f t="shared" si="21"/>
        <v>#DIV/0!</v>
      </c>
      <c r="O39" s="542" t="e">
        <f t="shared" si="21"/>
        <v>#DIV/0!</v>
      </c>
      <c r="P39" s="549">
        <v>0.995</v>
      </c>
    </row>
    <row r="40" spans="1:18" ht="15" thickTop="1">
      <c r="A40" s="917"/>
      <c r="B40" s="918" t="s">
        <v>2162</v>
      </c>
      <c r="C40" s="919">
        <v>0.99</v>
      </c>
      <c r="D40" s="919">
        <v>0.99</v>
      </c>
      <c r="E40" s="919">
        <v>0.99</v>
      </c>
      <c r="F40" s="919">
        <v>0.99</v>
      </c>
      <c r="G40" s="919">
        <v>0.99</v>
      </c>
      <c r="H40" s="919">
        <v>0.99</v>
      </c>
      <c r="I40" s="919">
        <v>0.99</v>
      </c>
      <c r="J40" s="919">
        <v>0.99</v>
      </c>
      <c r="K40" s="919">
        <v>0.99</v>
      </c>
      <c r="L40" s="919">
        <v>0.99</v>
      </c>
      <c r="M40" s="919">
        <v>0.99</v>
      </c>
      <c r="N40" s="919">
        <v>0.99</v>
      </c>
      <c r="O40" s="919">
        <v>0.99</v>
      </c>
      <c r="P40" s="65"/>
      <c r="Q40" s="393"/>
      <c r="R40" s="393"/>
    </row>
    <row r="41" spans="1:18" ht="71.25">
      <c r="A41" s="65"/>
      <c r="B41" s="917" t="s">
        <v>2157</v>
      </c>
      <c r="C41" s="920"/>
      <c r="D41" s="920"/>
      <c r="E41" s="920"/>
      <c r="F41" s="921"/>
      <c r="G41" s="921"/>
      <c r="H41" s="921"/>
      <c r="I41" s="921"/>
      <c r="J41" s="921"/>
      <c r="K41" s="65"/>
      <c r="L41" s="920"/>
      <c r="M41" s="920"/>
      <c r="N41" s="920"/>
      <c r="O41" s="920"/>
      <c r="P41" s="65"/>
      <c r="R41" s="426" t="s">
        <v>768</v>
      </c>
    </row>
    <row r="42" spans="1:18">
      <c r="A42" s="65"/>
      <c r="B42" s="922" t="s">
        <v>2161</v>
      </c>
      <c r="C42" s="65">
        <v>2</v>
      </c>
      <c r="D42" s="65"/>
      <c r="E42" s="65"/>
      <c r="F42" s="65"/>
      <c r="G42" s="923"/>
      <c r="H42" s="923"/>
      <c r="I42" s="923"/>
      <c r="J42" s="923"/>
      <c r="K42" s="65"/>
      <c r="L42" s="65"/>
      <c r="M42" s="65"/>
      <c r="N42" s="65"/>
      <c r="O42" s="65"/>
      <c r="P42" s="65"/>
    </row>
    <row r="43" spans="1:18">
      <c r="A43" s="65"/>
      <c r="B43" s="922" t="s">
        <v>2165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</row>
    <row r="44" spans="1:18">
      <c r="A44" s="65"/>
      <c r="B44" s="922" t="s">
        <v>2163</v>
      </c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</row>
    <row r="45" spans="1:18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</row>
    <row r="46" spans="1:18">
      <c r="A46" s="65"/>
      <c r="B46" s="65"/>
      <c r="C46" s="65" t="s">
        <v>2164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</row>
    <row r="47" spans="1:18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</row>
    <row r="48" spans="1:18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1"/>
      <c r="R48" s="61"/>
    </row>
    <row r="49" spans="1:18">
      <c r="A49" s="393"/>
      <c r="B49" s="393"/>
      <c r="C49" s="393"/>
      <c r="D49" s="393"/>
      <c r="E49" s="393"/>
      <c r="F49" s="393"/>
      <c r="G49" s="393"/>
      <c r="H49" s="393"/>
      <c r="I49" s="393"/>
      <c r="J49" s="393"/>
      <c r="K49" s="393"/>
      <c r="L49" s="393"/>
      <c r="M49" s="393"/>
      <c r="N49" s="393"/>
      <c r="O49" s="393"/>
      <c r="P49" s="393"/>
      <c r="Q49" s="61"/>
      <c r="R49" s="61"/>
    </row>
    <row r="50" spans="1:18">
      <c r="A50" s="393"/>
      <c r="B50" s="393"/>
      <c r="C50" s="393"/>
      <c r="D50" s="393"/>
      <c r="E50" s="393"/>
      <c r="F50" s="393"/>
      <c r="G50" s="393"/>
      <c r="H50" s="393"/>
      <c r="I50" s="393"/>
      <c r="J50" s="393"/>
      <c r="K50" s="393"/>
      <c r="L50" s="393"/>
      <c r="M50" s="393"/>
      <c r="N50" s="393"/>
      <c r="O50" s="393"/>
      <c r="P50" s="393"/>
      <c r="Q50" s="61"/>
      <c r="R50" s="61"/>
    </row>
    <row r="51" spans="1:18">
      <c r="A51" s="65"/>
      <c r="B51" s="65"/>
      <c r="C51" s="65"/>
      <c r="D51" s="65"/>
      <c r="E51" s="65"/>
      <c r="F51" s="65"/>
      <c r="G51" s="65"/>
      <c r="H51" s="65"/>
      <c r="I51" s="65"/>
      <c r="J51" s="393"/>
      <c r="K51" s="393"/>
      <c r="L51" s="393"/>
      <c r="M51" s="393"/>
      <c r="N51" s="393"/>
      <c r="O51" s="393"/>
      <c r="P51" s="393"/>
      <c r="Q51" s="61"/>
      <c r="R51" s="61"/>
    </row>
    <row r="52" spans="1:18">
      <c r="A52" s="393"/>
      <c r="B52" s="393"/>
      <c r="C52" s="393"/>
      <c r="D52" s="393"/>
      <c r="E52" s="393"/>
      <c r="F52" s="393"/>
      <c r="G52" s="393"/>
      <c r="H52" s="393"/>
      <c r="I52" s="393"/>
      <c r="J52" s="393"/>
      <c r="K52" s="393"/>
      <c r="L52" s="393"/>
      <c r="M52" s="393"/>
      <c r="N52" s="393"/>
      <c r="O52" s="393"/>
      <c r="P52" s="393"/>
      <c r="Q52" s="61"/>
      <c r="R52" s="61"/>
    </row>
    <row r="53" spans="1:18">
      <c r="A53" s="393"/>
      <c r="B53" s="393"/>
      <c r="C53" s="393"/>
      <c r="D53" s="393"/>
      <c r="E53" s="393"/>
      <c r="F53" s="393"/>
      <c r="G53" s="393"/>
      <c r="H53" s="393"/>
      <c r="I53" s="393"/>
      <c r="J53" s="393"/>
      <c r="K53" s="393"/>
      <c r="L53" s="393"/>
      <c r="M53" s="393"/>
      <c r="N53" s="393"/>
      <c r="O53" s="393"/>
      <c r="P53" s="393"/>
      <c r="Q53" s="61"/>
      <c r="R53" s="61"/>
    </row>
    <row r="54" spans="1:18">
      <c r="A54" s="393"/>
      <c r="B54" s="393"/>
      <c r="C54" s="390">
        <v>0.995</v>
      </c>
      <c r="D54" s="390">
        <v>0.995</v>
      </c>
      <c r="E54" s="390">
        <v>0.995</v>
      </c>
      <c r="F54" s="390">
        <v>0.995</v>
      </c>
      <c r="G54" s="390">
        <v>0.995</v>
      </c>
      <c r="H54" s="390">
        <v>0.995</v>
      </c>
      <c r="I54" s="390">
        <v>0.995</v>
      </c>
      <c r="J54" s="390">
        <v>0.995</v>
      </c>
      <c r="K54" s="390">
        <v>0.995</v>
      </c>
      <c r="L54" s="390">
        <v>0.995</v>
      </c>
      <c r="M54" s="390">
        <v>0.995</v>
      </c>
      <c r="N54" s="390">
        <v>0.995</v>
      </c>
      <c r="O54" s="390">
        <v>0.995</v>
      </c>
      <c r="P54" s="393"/>
      <c r="Q54" s="61"/>
      <c r="R54" s="61"/>
    </row>
    <row r="55" spans="1:18">
      <c r="A55" s="393"/>
      <c r="B55" s="372" t="s">
        <v>2157</v>
      </c>
      <c r="C55" s="391"/>
      <c r="D55" s="393"/>
      <c r="E55" s="393"/>
      <c r="F55" s="393"/>
      <c r="G55" s="393"/>
      <c r="H55" s="393"/>
      <c r="I55" s="393"/>
      <c r="J55" s="393"/>
      <c r="K55" s="393"/>
      <c r="L55" s="393"/>
      <c r="M55" s="393"/>
      <c r="N55" s="393"/>
      <c r="O55" s="393"/>
      <c r="P55" s="393"/>
      <c r="Q55" s="61"/>
      <c r="R55" s="61"/>
    </row>
    <row r="56" spans="1:18">
      <c r="A56" s="393"/>
      <c r="B56" s="392" t="s">
        <v>2161</v>
      </c>
      <c r="C56" s="393">
        <v>3</v>
      </c>
      <c r="D56" s="393"/>
      <c r="E56" s="393"/>
      <c r="F56" s="393"/>
      <c r="G56" s="393"/>
      <c r="H56" s="393"/>
      <c r="I56" s="393"/>
      <c r="J56" s="393"/>
      <c r="K56" s="393"/>
      <c r="L56" s="393"/>
      <c r="M56" s="393"/>
      <c r="N56" s="393"/>
      <c r="O56" s="393"/>
      <c r="P56" s="393"/>
      <c r="Q56" s="61"/>
      <c r="R56" s="61"/>
    </row>
    <row r="57" spans="1:18">
      <c r="A57" s="393"/>
      <c r="B57" s="392" t="s">
        <v>2165</v>
      </c>
      <c r="C57" s="393"/>
      <c r="D57" s="393"/>
      <c r="E57" s="393"/>
      <c r="F57" s="393"/>
      <c r="G57" s="393"/>
      <c r="H57" s="393"/>
      <c r="I57" s="393"/>
      <c r="J57" s="393"/>
      <c r="K57" s="393"/>
      <c r="L57" s="393"/>
      <c r="M57" s="393"/>
      <c r="N57" s="393"/>
      <c r="O57" s="393"/>
      <c r="P57" s="393"/>
      <c r="Q57" s="61"/>
      <c r="R57" s="61"/>
    </row>
    <row r="58" spans="1:18">
      <c r="A58" s="393"/>
      <c r="B58" s="392" t="s">
        <v>34</v>
      </c>
      <c r="C58" s="393"/>
      <c r="D58" s="393"/>
      <c r="E58" s="393"/>
      <c r="F58" s="393"/>
      <c r="G58" s="393"/>
      <c r="H58" s="393"/>
      <c r="I58" s="393"/>
      <c r="J58" s="393"/>
      <c r="K58" s="393"/>
      <c r="L58" s="393"/>
      <c r="M58" s="393"/>
      <c r="N58" s="393"/>
      <c r="O58" s="393"/>
      <c r="P58" s="393"/>
      <c r="Q58" s="61"/>
      <c r="R58" s="61"/>
    </row>
    <row r="59" spans="1:18">
      <c r="A59" s="393"/>
      <c r="B59" s="393"/>
      <c r="C59" s="393"/>
      <c r="D59" s="393"/>
      <c r="E59" s="393"/>
      <c r="F59" s="393"/>
      <c r="G59" s="393"/>
      <c r="H59" s="393"/>
      <c r="I59" s="393"/>
      <c r="J59" s="393"/>
      <c r="K59" s="393"/>
      <c r="L59" s="393"/>
      <c r="M59" s="393"/>
      <c r="N59" s="393"/>
      <c r="O59" s="393"/>
      <c r="P59" s="393"/>
      <c r="Q59" s="302"/>
    </row>
    <row r="60" spans="1:18">
      <c r="A60" s="393"/>
      <c r="B60" s="393" t="str">
        <f ca="1">OFFSET(B54,C56,)&amp;"  "&amp;MID(CELL("filename"),FIND("]",CELL("filename"))+1,256)&amp;"质量走势图"</f>
        <v>欧德罗钢线  各生产部制程品控专业稽查情况质量走势图</v>
      </c>
      <c r="C60" s="393" t="s">
        <v>746</v>
      </c>
      <c r="D60" s="393"/>
      <c r="E60" s="393"/>
      <c r="F60" s="393"/>
      <c r="G60" s="393"/>
      <c r="H60" s="393"/>
      <c r="I60" s="393"/>
      <c r="J60" s="393"/>
      <c r="K60" s="393"/>
      <c r="L60" s="393"/>
      <c r="M60" s="393"/>
      <c r="N60" s="393"/>
      <c r="O60" s="393"/>
      <c r="P60" s="393"/>
      <c r="Q60" s="302"/>
    </row>
    <row r="61" spans="1:18">
      <c r="A61" s="393"/>
      <c r="B61" s="393"/>
      <c r="C61" s="393"/>
      <c r="D61" s="393"/>
      <c r="E61" s="393"/>
      <c r="F61" s="393"/>
      <c r="G61" s="393"/>
      <c r="H61" s="393"/>
      <c r="I61" s="393"/>
      <c r="J61" s="393"/>
      <c r="K61" s="302"/>
      <c r="L61" s="302"/>
      <c r="M61" s="302"/>
      <c r="N61" s="302"/>
      <c r="O61" s="302"/>
      <c r="P61" s="302"/>
      <c r="Q61" s="302"/>
    </row>
    <row r="62" spans="1:18">
      <c r="A62" s="65"/>
      <c r="B62" s="65"/>
      <c r="C62" s="65"/>
      <c r="D62" s="65"/>
      <c r="E62" s="65"/>
      <c r="F62" s="65"/>
      <c r="G62" s="65"/>
      <c r="H62" s="65"/>
      <c r="I62" s="65"/>
      <c r="J62" s="393"/>
      <c r="K62" s="393"/>
    </row>
    <row r="63" spans="1:18" ht="18.75" customHeight="1">
      <c r="A63" s="302"/>
      <c r="B63" s="302"/>
      <c r="C63" s="302"/>
      <c r="D63" s="302"/>
      <c r="E63" s="302"/>
      <c r="F63" s="302"/>
      <c r="G63" s="302"/>
      <c r="H63" s="302"/>
      <c r="I63" s="302"/>
      <c r="J63" s="302"/>
    </row>
    <row r="64" spans="1:18" ht="6" customHeight="1"/>
    <row r="65" spans="1:8" ht="15" customHeight="1">
      <c r="A65" s="1020" t="s">
        <v>1399</v>
      </c>
      <c r="B65" s="1022"/>
      <c r="C65" s="286"/>
      <c r="D65" s="286"/>
      <c r="E65" s="286"/>
      <c r="F65" s="828" t="s">
        <v>1400</v>
      </c>
      <c r="G65" s="286"/>
    </row>
    <row r="66" spans="1:8">
      <c r="A66" s="1025" t="s">
        <v>37</v>
      </c>
      <c r="B66" s="1023" t="s">
        <v>1387</v>
      </c>
      <c r="C66" s="1109" t="s">
        <v>1401</v>
      </c>
      <c r="D66" s="1110"/>
      <c r="E66" s="1110"/>
      <c r="F66" s="1111"/>
      <c r="G66" s="1105" t="s">
        <v>1402</v>
      </c>
    </row>
    <row r="67" spans="1:8" ht="31.5" customHeight="1">
      <c r="A67" s="1026"/>
      <c r="B67" s="1024"/>
      <c r="C67" s="840" t="s">
        <v>36</v>
      </c>
      <c r="D67" s="830" t="s">
        <v>35</v>
      </c>
      <c r="E67" s="841" t="s">
        <v>34</v>
      </c>
      <c r="F67" s="841" t="s">
        <v>1439</v>
      </c>
      <c r="G67" s="1106"/>
    </row>
    <row r="68" spans="1:8">
      <c r="A68" s="7"/>
      <c r="B68" s="10"/>
      <c r="C68" s="9"/>
      <c r="D68" s="471"/>
      <c r="E68" s="435"/>
      <c r="F68" s="424">
        <v>0</v>
      </c>
      <c r="G68" s="435"/>
      <c r="H68" s="835">
        <v>0</v>
      </c>
    </row>
    <row r="69" spans="1:8">
      <c r="A69" s="7">
        <v>1</v>
      </c>
      <c r="B69" s="399"/>
      <c r="C69" s="400"/>
      <c r="D69" s="684"/>
      <c r="E69" s="876">
        <f>SUM(C69:D69)</f>
        <v>0</v>
      </c>
      <c r="F69" s="899" t="e">
        <f>SUM(E69/E65)</f>
        <v>#DIV/0!</v>
      </c>
      <c r="G69" s="878"/>
      <c r="H69" s="836">
        <f>COUNTA($F$69:F69)/COUNTA(F69/$G$65)</f>
        <v>1</v>
      </c>
    </row>
    <row r="70" spans="1:8">
      <c r="A70" s="7">
        <v>2</v>
      </c>
      <c r="B70" s="399"/>
      <c r="C70" s="400"/>
      <c r="D70" s="684"/>
      <c r="E70" s="876">
        <f t="shared" ref="E70:E78" si="22">SUM(C70:D70)</f>
        <v>0</v>
      </c>
      <c r="F70" s="899" t="e">
        <f>SUM($E$69:E70)/$E$65</f>
        <v>#DIV/0!</v>
      </c>
      <c r="G70" s="878"/>
      <c r="H70" s="836">
        <f>COUNTA($F$69:F70)/COUNTA(F70/$G$65)</f>
        <v>2</v>
      </c>
    </row>
    <row r="71" spans="1:8">
      <c r="A71" s="7">
        <v>3</v>
      </c>
      <c r="B71" s="399"/>
      <c r="C71" s="400"/>
      <c r="D71" s="684"/>
      <c r="E71" s="876">
        <f t="shared" si="22"/>
        <v>0</v>
      </c>
      <c r="F71" s="899" t="e">
        <f>SUM($E$69:E71)/$E$65</f>
        <v>#DIV/0!</v>
      </c>
      <c r="G71" s="878"/>
      <c r="H71" s="836">
        <f>COUNTA($F$69:F71)/COUNTA(F71/$G$65)</f>
        <v>3</v>
      </c>
    </row>
    <row r="72" spans="1:8">
      <c r="A72" s="7">
        <v>4</v>
      </c>
      <c r="B72" s="399"/>
      <c r="C72" s="400"/>
      <c r="D72" s="684"/>
      <c r="E72" s="876">
        <f t="shared" ref="E72" si="23">SUM(C72:D72)</f>
        <v>0</v>
      </c>
      <c r="F72" s="899" t="e">
        <f>SUM($E$69:E72)/$E$65</f>
        <v>#DIV/0!</v>
      </c>
      <c r="G72" s="878"/>
      <c r="H72" s="836">
        <f>COUNTA($F$69:F72)/COUNTA(F72/$G$65)</f>
        <v>4</v>
      </c>
    </row>
    <row r="73" spans="1:8">
      <c r="A73" s="7">
        <v>5</v>
      </c>
      <c r="B73" s="399"/>
      <c r="C73" s="400"/>
      <c r="D73" s="684"/>
      <c r="E73" s="876">
        <f t="shared" si="22"/>
        <v>0</v>
      </c>
      <c r="F73" s="899" t="e">
        <f>SUM($E$69:E73)/$E$65</f>
        <v>#DIV/0!</v>
      </c>
      <c r="G73" s="878"/>
      <c r="H73" s="836">
        <f>COUNTA($F$69:F73)/COUNTA(F73/$G$65)</f>
        <v>5</v>
      </c>
    </row>
    <row r="74" spans="1:8">
      <c r="A74" s="7">
        <v>6</v>
      </c>
      <c r="B74" s="399"/>
      <c r="C74" s="400"/>
      <c r="D74" s="684"/>
      <c r="E74" s="876">
        <f t="shared" si="22"/>
        <v>0</v>
      </c>
      <c r="F74" s="899" t="e">
        <f>SUM($E$69:E74)/$E$65</f>
        <v>#DIV/0!</v>
      </c>
      <c r="G74" s="878"/>
      <c r="H74" s="836">
        <f>COUNTA($F$69:F74)/COUNTA(F74/$G$65)</f>
        <v>6</v>
      </c>
    </row>
    <row r="75" spans="1:8">
      <c r="A75" s="7">
        <v>7</v>
      </c>
      <c r="B75" s="399"/>
      <c r="C75" s="400"/>
      <c r="D75" s="684"/>
      <c r="E75" s="876">
        <f t="shared" si="22"/>
        <v>0</v>
      </c>
      <c r="F75" s="899" t="e">
        <f>SUM($E$69:E75)/$E$65</f>
        <v>#DIV/0!</v>
      </c>
      <c r="G75" s="878"/>
      <c r="H75" s="836">
        <f>COUNTA($F$69:F75)/COUNTA(F75/$G$65)</f>
        <v>7</v>
      </c>
    </row>
    <row r="76" spans="1:8">
      <c r="A76" s="7">
        <v>8</v>
      </c>
      <c r="B76" s="432"/>
      <c r="C76" s="703"/>
      <c r="D76" s="684"/>
      <c r="E76" s="876">
        <f t="shared" si="22"/>
        <v>0</v>
      </c>
      <c r="F76" s="899" t="e">
        <f>SUM($E$69:E76)/$E$65</f>
        <v>#DIV/0!</v>
      </c>
      <c r="G76" s="878"/>
      <c r="H76" s="836">
        <f>COUNTA($F$69:F76)/COUNTA(F76/$G$65)</f>
        <v>8</v>
      </c>
    </row>
    <row r="77" spans="1:8">
      <c r="A77" s="7">
        <v>9</v>
      </c>
      <c r="B77" s="399"/>
      <c r="C77" s="400"/>
      <c r="D77" s="684"/>
      <c r="E77" s="876">
        <f t="shared" si="22"/>
        <v>0</v>
      </c>
      <c r="F77" s="899" t="e">
        <f>SUM($E$69:E77)/$E$65</f>
        <v>#DIV/0!</v>
      </c>
      <c r="G77" s="878"/>
      <c r="H77" s="836">
        <f>COUNTA($F$69:F77)/COUNTA(F77/$G$65)</f>
        <v>9</v>
      </c>
    </row>
    <row r="78" spans="1:8">
      <c r="A78" s="7">
        <v>10</v>
      </c>
      <c r="B78" s="399"/>
      <c r="C78" s="876"/>
      <c r="D78" s="877"/>
      <c r="E78" s="876">
        <f t="shared" si="22"/>
        <v>0</v>
      </c>
      <c r="F78" s="899" t="e">
        <f>SUM($E$69:E78)/$E$65</f>
        <v>#DIV/0!</v>
      </c>
      <c r="G78" s="878"/>
      <c r="H78" s="836">
        <f>COUNTA($F$69:F78)/COUNTA(F78/$G$65)</f>
        <v>10</v>
      </c>
    </row>
    <row r="79" spans="1:8" ht="11.25" customHeight="1"/>
    <row r="80" spans="1:8" ht="15.75" customHeight="1"/>
    <row r="81" spans="1:16" ht="20.25" customHeight="1">
      <c r="A81" s="1038" t="s">
        <v>45</v>
      </c>
      <c r="B81" s="1038"/>
      <c r="C81" s="1038"/>
      <c r="D81" s="1038"/>
      <c r="E81" s="1038"/>
      <c r="F81" s="1038"/>
      <c r="G81" s="1038"/>
      <c r="H81" s="1038"/>
      <c r="I81" s="1038"/>
      <c r="J81" s="1038"/>
      <c r="K81" s="1038"/>
      <c r="L81" s="1038"/>
      <c r="M81" s="1038"/>
      <c r="N81" s="1038"/>
      <c r="O81" s="1038"/>
      <c r="P81" s="1038"/>
    </row>
    <row r="82" spans="1:16">
      <c r="A82" s="373" t="s">
        <v>47</v>
      </c>
      <c r="B82" s="373" t="s">
        <v>46</v>
      </c>
      <c r="C82" s="373" t="s">
        <v>26</v>
      </c>
      <c r="D82" s="373" t="s">
        <v>25</v>
      </c>
      <c r="E82" s="373" t="s">
        <v>24</v>
      </c>
      <c r="F82" s="373" t="s">
        <v>23</v>
      </c>
      <c r="G82" s="373" t="s">
        <v>22</v>
      </c>
      <c r="H82" s="373" t="s">
        <v>21</v>
      </c>
      <c r="I82" s="373" t="s">
        <v>20</v>
      </c>
      <c r="J82" s="373" t="s">
        <v>19</v>
      </c>
      <c r="K82" s="373" t="s">
        <v>18</v>
      </c>
      <c r="L82" s="373" t="s">
        <v>17</v>
      </c>
      <c r="M82" s="373" t="s">
        <v>16</v>
      </c>
      <c r="N82" s="373" t="s">
        <v>15</v>
      </c>
      <c r="O82" s="62" t="s">
        <v>6</v>
      </c>
      <c r="P82" s="86" t="s">
        <v>10</v>
      </c>
    </row>
    <row r="83" spans="1:16">
      <c r="A83" s="1112" t="s">
        <v>2158</v>
      </c>
      <c r="B83" s="373" t="s">
        <v>14</v>
      </c>
      <c r="C83" s="364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4">
        <f>SUM(C83:N83)</f>
        <v>0</v>
      </c>
      <c r="P83" s="83"/>
    </row>
    <row r="84" spans="1:16">
      <c r="A84" s="1113"/>
      <c r="B84" s="373" t="s">
        <v>13</v>
      </c>
      <c r="C84" s="365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1">
        <f>SUM(C84:N84)</f>
        <v>0</v>
      </c>
      <c r="P84" s="80"/>
    </row>
    <row r="85" spans="1:16">
      <c r="A85" s="1113"/>
      <c r="B85" s="373" t="s">
        <v>12</v>
      </c>
      <c r="C85" s="365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1">
        <f t="shared" ref="O85" si="24">SUM(O83-O84)</f>
        <v>0</v>
      </c>
      <c r="P85" s="80"/>
    </row>
    <row r="86" spans="1:16">
      <c r="A86" s="1113"/>
      <c r="B86" s="544" t="s">
        <v>11</v>
      </c>
      <c r="C86" s="541" t="e">
        <f t="shared" ref="C86:O86" si="25">SUM(C84/C83)</f>
        <v>#DIV/0!</v>
      </c>
      <c r="D86" s="542" t="e">
        <f t="shared" si="25"/>
        <v>#DIV/0!</v>
      </c>
      <c r="E86" s="542" t="e">
        <f t="shared" si="25"/>
        <v>#DIV/0!</v>
      </c>
      <c r="F86" s="542" t="e">
        <f t="shared" si="25"/>
        <v>#DIV/0!</v>
      </c>
      <c r="G86" s="542" t="e">
        <f t="shared" si="25"/>
        <v>#DIV/0!</v>
      </c>
      <c r="H86" s="542" t="e">
        <f t="shared" si="25"/>
        <v>#DIV/0!</v>
      </c>
      <c r="I86" s="542" t="e">
        <f t="shared" si="25"/>
        <v>#DIV/0!</v>
      </c>
      <c r="J86" s="542" t="e">
        <f t="shared" si="25"/>
        <v>#DIV/0!</v>
      </c>
      <c r="K86" s="542" t="e">
        <f t="shared" si="25"/>
        <v>#DIV/0!</v>
      </c>
      <c r="L86" s="542" t="e">
        <f t="shared" si="25"/>
        <v>#DIV/0!</v>
      </c>
      <c r="M86" s="542" t="e">
        <f t="shared" si="25"/>
        <v>#DIV/0!</v>
      </c>
      <c r="N86" s="542" t="e">
        <f t="shared" si="25"/>
        <v>#DIV/0!</v>
      </c>
      <c r="O86" s="542" t="e">
        <f t="shared" si="25"/>
        <v>#DIV/0!</v>
      </c>
      <c r="P86" s="543">
        <v>0.99</v>
      </c>
    </row>
    <row r="87" spans="1:16">
      <c r="A87" s="1112" t="s">
        <v>2169</v>
      </c>
      <c r="B87" s="373" t="s">
        <v>14</v>
      </c>
      <c r="C87" s="360"/>
      <c r="D87" s="361"/>
      <c r="E87" s="361"/>
      <c r="F87" s="361"/>
      <c r="G87" s="361"/>
      <c r="H87" s="361"/>
      <c r="I87" s="361"/>
      <c r="J87" s="361"/>
      <c r="K87" s="361"/>
      <c r="L87" s="361"/>
      <c r="M87" s="361"/>
      <c r="N87" s="361"/>
      <c r="O87" s="78">
        <f>SUM(C87:N87)</f>
        <v>0</v>
      </c>
      <c r="P87" s="77"/>
    </row>
    <row r="88" spans="1:16">
      <c r="A88" s="1113"/>
      <c r="B88" s="373" t="s">
        <v>13</v>
      </c>
      <c r="C88" s="362"/>
      <c r="D88" s="363"/>
      <c r="E88" s="363"/>
      <c r="F88" s="363"/>
      <c r="G88" s="363"/>
      <c r="H88" s="363"/>
      <c r="I88" s="363"/>
      <c r="J88" s="363"/>
      <c r="K88" s="363"/>
      <c r="L88" s="363"/>
      <c r="M88" s="363"/>
      <c r="N88" s="363"/>
      <c r="O88" s="75">
        <f>SUM(C88:N88)</f>
        <v>0</v>
      </c>
      <c r="P88" s="72"/>
    </row>
    <row r="89" spans="1:16">
      <c r="A89" s="1113"/>
      <c r="B89" s="373" t="s">
        <v>12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75">
        <f t="shared" ref="O89" si="26">SUM(O87-O88)</f>
        <v>0</v>
      </c>
      <c r="P89" s="72"/>
    </row>
    <row r="90" spans="1:16">
      <c r="A90" s="1113"/>
      <c r="B90" s="373" t="s">
        <v>11</v>
      </c>
      <c r="C90" s="74" t="e">
        <f>SUM(C88/C87)</f>
        <v>#DIV/0!</v>
      </c>
      <c r="D90" s="73" t="e">
        <f t="shared" ref="D90:O90" si="27">SUM(D88/D87)</f>
        <v>#DIV/0!</v>
      </c>
      <c r="E90" s="73" t="e">
        <f t="shared" si="27"/>
        <v>#DIV/0!</v>
      </c>
      <c r="F90" s="73" t="e">
        <f t="shared" si="27"/>
        <v>#DIV/0!</v>
      </c>
      <c r="G90" s="73" t="e">
        <f t="shared" si="27"/>
        <v>#DIV/0!</v>
      </c>
      <c r="H90" s="73" t="e">
        <f t="shared" si="27"/>
        <v>#DIV/0!</v>
      </c>
      <c r="I90" s="73" t="e">
        <f t="shared" si="27"/>
        <v>#DIV/0!</v>
      </c>
      <c r="J90" s="73" t="e">
        <f t="shared" si="27"/>
        <v>#DIV/0!</v>
      </c>
      <c r="K90" s="73" t="e">
        <f t="shared" si="27"/>
        <v>#DIV/0!</v>
      </c>
      <c r="L90" s="73" t="e">
        <f t="shared" si="27"/>
        <v>#DIV/0!</v>
      </c>
      <c r="M90" s="73" t="e">
        <f t="shared" si="27"/>
        <v>#DIV/0!</v>
      </c>
      <c r="N90" s="73" t="e">
        <f t="shared" si="27"/>
        <v>#DIV/0!</v>
      </c>
      <c r="O90" s="73" t="e">
        <f t="shared" si="27"/>
        <v>#DIV/0!</v>
      </c>
      <c r="P90" s="71">
        <v>0.98</v>
      </c>
    </row>
    <row r="91" spans="1:16">
      <c r="A91" s="1112" t="s">
        <v>2170</v>
      </c>
      <c r="B91" s="373" t="s">
        <v>14</v>
      </c>
      <c r="C91" s="360"/>
      <c r="D91" s="361"/>
      <c r="E91" s="361"/>
      <c r="F91" s="361"/>
      <c r="G91" s="361"/>
      <c r="H91" s="361"/>
      <c r="I91" s="361"/>
      <c r="J91" s="361"/>
      <c r="K91" s="361"/>
      <c r="L91" s="361"/>
      <c r="M91" s="361"/>
      <c r="N91" s="361"/>
      <c r="O91" s="78">
        <f>SUM(C91:N91)</f>
        <v>0</v>
      </c>
      <c r="P91" s="77"/>
    </row>
    <row r="92" spans="1:16">
      <c r="A92" s="1113"/>
      <c r="B92" s="373" t="s">
        <v>13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75">
        <f>SUM(C92:N92)</f>
        <v>0</v>
      </c>
      <c r="P92" s="72"/>
    </row>
    <row r="93" spans="1:16">
      <c r="A93" s="1113"/>
      <c r="B93" s="373" t="s">
        <v>12</v>
      </c>
      <c r="C93" s="362"/>
      <c r="D93" s="363">
        <f t="shared" ref="D93:O93" si="28">SUM(D91-D92)</f>
        <v>0</v>
      </c>
      <c r="E93" s="363">
        <f t="shared" si="28"/>
        <v>0</v>
      </c>
      <c r="F93" s="363">
        <f t="shared" si="28"/>
        <v>0</v>
      </c>
      <c r="G93" s="363">
        <f t="shared" si="28"/>
        <v>0</v>
      </c>
      <c r="H93" s="363">
        <f t="shared" si="28"/>
        <v>0</v>
      </c>
      <c r="I93" s="363">
        <f t="shared" si="28"/>
        <v>0</v>
      </c>
      <c r="J93" s="363">
        <f t="shared" si="28"/>
        <v>0</v>
      </c>
      <c r="K93" s="363">
        <f t="shared" si="28"/>
        <v>0</v>
      </c>
      <c r="L93" s="363">
        <f t="shared" si="28"/>
        <v>0</v>
      </c>
      <c r="M93" s="363">
        <f t="shared" si="28"/>
        <v>0</v>
      </c>
      <c r="N93" s="363">
        <f t="shared" si="28"/>
        <v>0</v>
      </c>
      <c r="O93" s="75">
        <f t="shared" si="28"/>
        <v>0</v>
      </c>
      <c r="P93" s="72"/>
    </row>
    <row r="94" spans="1:16">
      <c r="A94" s="1113"/>
      <c r="B94" s="373" t="s">
        <v>11</v>
      </c>
      <c r="C94" s="74" t="e">
        <f>SUM(C92/C91)</f>
        <v>#DIV/0!</v>
      </c>
      <c r="D94" s="73" t="e">
        <f t="shared" ref="D94:O94" si="29">SUM(D92/D91)</f>
        <v>#DIV/0!</v>
      </c>
      <c r="E94" s="73" t="e">
        <f t="shared" si="29"/>
        <v>#DIV/0!</v>
      </c>
      <c r="F94" s="73" t="e">
        <f t="shared" si="29"/>
        <v>#DIV/0!</v>
      </c>
      <c r="G94" s="73" t="e">
        <f t="shared" si="29"/>
        <v>#DIV/0!</v>
      </c>
      <c r="H94" s="73" t="e">
        <f t="shared" si="29"/>
        <v>#DIV/0!</v>
      </c>
      <c r="I94" s="73" t="e">
        <f t="shared" si="29"/>
        <v>#DIV/0!</v>
      </c>
      <c r="J94" s="73" t="e">
        <f t="shared" si="29"/>
        <v>#DIV/0!</v>
      </c>
      <c r="K94" s="73" t="e">
        <f t="shared" si="29"/>
        <v>#DIV/0!</v>
      </c>
      <c r="L94" s="73" t="e">
        <f t="shared" si="29"/>
        <v>#DIV/0!</v>
      </c>
      <c r="M94" s="73" t="e">
        <f t="shared" si="29"/>
        <v>#DIV/0!</v>
      </c>
      <c r="N94" s="73" t="e">
        <f t="shared" si="29"/>
        <v>#DIV/0!</v>
      </c>
      <c r="O94" s="73" t="e">
        <f t="shared" si="29"/>
        <v>#DIV/0!</v>
      </c>
      <c r="P94" s="71">
        <v>0.98</v>
      </c>
    </row>
    <row r="95" spans="1:16">
      <c r="A95" s="1114" t="s">
        <v>34</v>
      </c>
      <c r="B95" s="62" t="s">
        <v>14</v>
      </c>
      <c r="C95" s="79">
        <f t="shared" ref="C95:O95" si="30">SUM(C83+C87+C91)</f>
        <v>0</v>
      </c>
      <c r="D95" s="78">
        <f t="shared" si="30"/>
        <v>0</v>
      </c>
      <c r="E95" s="78">
        <f t="shared" si="30"/>
        <v>0</v>
      </c>
      <c r="F95" s="78">
        <f t="shared" si="30"/>
        <v>0</v>
      </c>
      <c r="G95" s="78">
        <f t="shared" si="30"/>
        <v>0</v>
      </c>
      <c r="H95" s="78">
        <f t="shared" si="30"/>
        <v>0</v>
      </c>
      <c r="I95" s="78">
        <f t="shared" si="30"/>
        <v>0</v>
      </c>
      <c r="J95" s="78">
        <f t="shared" si="30"/>
        <v>0</v>
      </c>
      <c r="K95" s="78">
        <f t="shared" si="30"/>
        <v>0</v>
      </c>
      <c r="L95" s="78">
        <f t="shared" si="30"/>
        <v>0</v>
      </c>
      <c r="M95" s="78">
        <f t="shared" si="30"/>
        <v>0</v>
      </c>
      <c r="N95" s="78">
        <f t="shared" si="30"/>
        <v>0</v>
      </c>
      <c r="O95" s="78">
        <f t="shared" si="30"/>
        <v>0</v>
      </c>
      <c r="P95" s="77"/>
    </row>
    <row r="96" spans="1:16">
      <c r="A96" s="1114"/>
      <c r="B96" s="62" t="s">
        <v>13</v>
      </c>
      <c r="C96" s="76">
        <f t="shared" ref="C96:O96" si="31">SUM(C84+C88+C92)</f>
        <v>0</v>
      </c>
      <c r="D96" s="75">
        <f t="shared" si="31"/>
        <v>0</v>
      </c>
      <c r="E96" s="75">
        <f t="shared" si="31"/>
        <v>0</v>
      </c>
      <c r="F96" s="75">
        <f t="shared" si="31"/>
        <v>0</v>
      </c>
      <c r="G96" s="75">
        <f t="shared" si="31"/>
        <v>0</v>
      </c>
      <c r="H96" s="75">
        <f t="shared" si="31"/>
        <v>0</v>
      </c>
      <c r="I96" s="75">
        <f t="shared" si="31"/>
        <v>0</v>
      </c>
      <c r="J96" s="75">
        <f t="shared" si="31"/>
        <v>0</v>
      </c>
      <c r="K96" s="75">
        <f t="shared" si="31"/>
        <v>0</v>
      </c>
      <c r="L96" s="75">
        <f t="shared" si="31"/>
        <v>0</v>
      </c>
      <c r="M96" s="75">
        <f t="shared" si="31"/>
        <v>0</v>
      </c>
      <c r="N96" s="75">
        <f t="shared" si="31"/>
        <v>0</v>
      </c>
      <c r="O96" s="75">
        <f t="shared" si="31"/>
        <v>0</v>
      </c>
      <c r="P96" s="72"/>
    </row>
    <row r="97" spans="1:16">
      <c r="A97" s="1114"/>
      <c r="B97" s="62" t="s">
        <v>12</v>
      </c>
      <c r="C97" s="76">
        <f t="shared" ref="C97:O97" si="32">SUM(C85+C89+C93)</f>
        <v>0</v>
      </c>
      <c r="D97" s="75">
        <f t="shared" si="32"/>
        <v>0</v>
      </c>
      <c r="E97" s="75">
        <f t="shared" si="32"/>
        <v>0</v>
      </c>
      <c r="F97" s="75">
        <f t="shared" si="32"/>
        <v>0</v>
      </c>
      <c r="G97" s="75">
        <f t="shared" si="32"/>
        <v>0</v>
      </c>
      <c r="H97" s="75">
        <f t="shared" si="32"/>
        <v>0</v>
      </c>
      <c r="I97" s="75">
        <f t="shared" si="32"/>
        <v>0</v>
      </c>
      <c r="J97" s="75">
        <f t="shared" si="32"/>
        <v>0</v>
      </c>
      <c r="K97" s="75">
        <f t="shared" si="32"/>
        <v>0</v>
      </c>
      <c r="L97" s="75">
        <f t="shared" si="32"/>
        <v>0</v>
      </c>
      <c r="M97" s="75">
        <f t="shared" si="32"/>
        <v>0</v>
      </c>
      <c r="N97" s="75">
        <f t="shared" si="32"/>
        <v>0</v>
      </c>
      <c r="O97" s="75">
        <f t="shared" si="32"/>
        <v>0</v>
      </c>
      <c r="P97" s="72"/>
    </row>
    <row r="98" spans="1:16">
      <c r="A98" s="1114"/>
      <c r="B98" s="62" t="s">
        <v>11</v>
      </c>
      <c r="C98" s="541" t="e">
        <f>SUM(C96/C95)</f>
        <v>#DIV/0!</v>
      </c>
      <c r="D98" s="542" t="e">
        <f t="shared" ref="D98:O98" si="33">SUM(D96/D95)</f>
        <v>#DIV/0!</v>
      </c>
      <c r="E98" s="542" t="e">
        <f t="shared" si="33"/>
        <v>#DIV/0!</v>
      </c>
      <c r="F98" s="542" t="e">
        <f t="shared" si="33"/>
        <v>#DIV/0!</v>
      </c>
      <c r="G98" s="542" t="e">
        <f t="shared" si="33"/>
        <v>#DIV/0!</v>
      </c>
      <c r="H98" s="542" t="e">
        <f t="shared" si="33"/>
        <v>#DIV/0!</v>
      </c>
      <c r="I98" s="542" t="e">
        <f t="shared" si="33"/>
        <v>#DIV/0!</v>
      </c>
      <c r="J98" s="542" t="e">
        <f t="shared" si="33"/>
        <v>#DIV/0!</v>
      </c>
      <c r="K98" s="542" t="e">
        <f t="shared" si="33"/>
        <v>#DIV/0!</v>
      </c>
      <c r="L98" s="542" t="e">
        <f t="shared" si="33"/>
        <v>#DIV/0!</v>
      </c>
      <c r="M98" s="542" t="e">
        <f t="shared" si="33"/>
        <v>#DIV/0!</v>
      </c>
      <c r="N98" s="542" t="e">
        <f t="shared" si="33"/>
        <v>#DIV/0!</v>
      </c>
      <c r="O98" s="542" t="e">
        <f t="shared" si="33"/>
        <v>#DIV/0!</v>
      </c>
      <c r="P98" s="543">
        <v>0.99</v>
      </c>
    </row>
    <row r="99" spans="1:16" ht="20.25" customHeight="1">
      <c r="A99" s="1039" t="s">
        <v>747</v>
      </c>
      <c r="B99" s="1039"/>
      <c r="C99" s="1039"/>
      <c r="D99" s="1039"/>
      <c r="E99" s="1039"/>
      <c r="F99" s="1039"/>
      <c r="G99" s="1039"/>
      <c r="H99" s="1039"/>
      <c r="I99" s="1039"/>
      <c r="J99" s="1039"/>
      <c r="K99" s="1039"/>
      <c r="L99" s="1039"/>
      <c r="M99" s="1039"/>
      <c r="N99" s="1039"/>
      <c r="O99" s="1039"/>
      <c r="P99" s="1039"/>
    </row>
    <row r="100" spans="1:16">
      <c r="A100" s="374" t="s">
        <v>47</v>
      </c>
      <c r="B100" s="374" t="s">
        <v>46</v>
      </c>
      <c r="C100" s="374" t="s">
        <v>26</v>
      </c>
      <c r="D100" s="374" t="s">
        <v>25</v>
      </c>
      <c r="E100" s="374" t="s">
        <v>24</v>
      </c>
      <c r="F100" s="374" t="s">
        <v>23</v>
      </c>
      <c r="G100" s="374" t="s">
        <v>22</v>
      </c>
      <c r="H100" s="374" t="s">
        <v>21</v>
      </c>
      <c r="I100" s="374" t="s">
        <v>20</v>
      </c>
      <c r="J100" s="374" t="s">
        <v>19</v>
      </c>
      <c r="K100" s="374" t="s">
        <v>18</v>
      </c>
      <c r="L100" s="374" t="s">
        <v>17</v>
      </c>
      <c r="M100" s="374" t="s">
        <v>16</v>
      </c>
      <c r="N100" s="374" t="s">
        <v>15</v>
      </c>
      <c r="O100" s="69" t="s">
        <v>6</v>
      </c>
      <c r="P100" s="68" t="s">
        <v>10</v>
      </c>
    </row>
    <row r="101" spans="1:16">
      <c r="A101" s="1102" t="s">
        <v>2166</v>
      </c>
      <c r="B101" s="67" t="s">
        <v>14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8">
        <f>SUM(C101:N101)</f>
        <v>0</v>
      </c>
      <c r="P101" s="382"/>
    </row>
    <row r="102" spans="1:16">
      <c r="A102" s="1103"/>
      <c r="B102" s="67" t="s">
        <v>13</v>
      </c>
      <c r="C102" s="362"/>
      <c r="D102" s="363"/>
      <c r="E102" s="363"/>
      <c r="F102" s="363"/>
      <c r="G102" s="363"/>
      <c r="H102" s="363"/>
      <c r="I102" s="363"/>
      <c r="J102" s="363"/>
      <c r="K102" s="363"/>
      <c r="L102" s="363"/>
      <c r="M102" s="363"/>
      <c r="N102" s="363"/>
      <c r="O102" s="75">
        <f t="shared" ref="O102" si="34">SUM(C102:N102)</f>
        <v>0</v>
      </c>
      <c r="P102" s="383"/>
    </row>
    <row r="103" spans="1:16">
      <c r="A103" s="1103"/>
      <c r="B103" s="67" t="s">
        <v>12</v>
      </c>
      <c r="C103" s="362"/>
      <c r="D103" s="363"/>
      <c r="E103" s="363"/>
      <c r="F103" s="363"/>
      <c r="G103" s="363"/>
      <c r="H103" s="363"/>
      <c r="I103" s="363"/>
      <c r="J103" s="363"/>
      <c r="K103" s="363"/>
      <c r="L103" s="363"/>
      <c r="M103" s="363"/>
      <c r="N103" s="363"/>
      <c r="O103" s="75">
        <f t="shared" ref="O103" si="35">SUM(O101-O102)</f>
        <v>0</v>
      </c>
      <c r="P103" s="383"/>
    </row>
    <row r="104" spans="1:16">
      <c r="A104" s="1103"/>
      <c r="B104" s="546" t="s">
        <v>11</v>
      </c>
      <c r="C104" s="541" t="e">
        <f>SUM(C102/C101)</f>
        <v>#DIV/0!</v>
      </c>
      <c r="D104" s="542" t="e">
        <f t="shared" ref="D104:O104" si="36">SUM(D102/D101)</f>
        <v>#DIV/0!</v>
      </c>
      <c r="E104" s="542" t="e">
        <f t="shared" si="36"/>
        <v>#DIV/0!</v>
      </c>
      <c r="F104" s="542" t="e">
        <f t="shared" si="36"/>
        <v>#DIV/0!</v>
      </c>
      <c r="G104" s="542" t="e">
        <f t="shared" si="36"/>
        <v>#DIV/0!</v>
      </c>
      <c r="H104" s="542" t="e">
        <f t="shared" si="36"/>
        <v>#DIV/0!</v>
      </c>
      <c r="I104" s="542" t="e">
        <f t="shared" si="36"/>
        <v>#DIV/0!</v>
      </c>
      <c r="J104" s="542" t="e">
        <f t="shared" si="36"/>
        <v>#DIV/0!</v>
      </c>
      <c r="K104" s="542" t="e">
        <f t="shared" si="36"/>
        <v>#DIV/0!</v>
      </c>
      <c r="L104" s="542" t="e">
        <f t="shared" si="36"/>
        <v>#DIV/0!</v>
      </c>
      <c r="M104" s="542" t="e">
        <f t="shared" si="36"/>
        <v>#DIV/0!</v>
      </c>
      <c r="N104" s="542" t="e">
        <f t="shared" si="36"/>
        <v>#DIV/0!</v>
      </c>
      <c r="O104" s="542" t="e">
        <f t="shared" si="36"/>
        <v>#DIV/0!</v>
      </c>
      <c r="P104" s="543">
        <v>0.995</v>
      </c>
    </row>
    <row r="105" spans="1:16">
      <c r="A105" s="1102" t="s">
        <v>2159</v>
      </c>
      <c r="B105" s="385" t="s">
        <v>14</v>
      </c>
      <c r="C105" s="386"/>
      <c r="D105" s="395"/>
      <c r="E105" s="395"/>
      <c r="F105" s="395"/>
      <c r="G105" s="395"/>
      <c r="H105" s="395"/>
      <c r="I105" s="395"/>
      <c r="J105" s="395"/>
      <c r="K105" s="395"/>
      <c r="L105" s="395"/>
      <c r="M105" s="395"/>
      <c r="N105" s="395"/>
      <c r="O105" s="389">
        <f>SUM(C105:N105)</f>
        <v>0</v>
      </c>
      <c r="P105" s="387"/>
    </row>
    <row r="106" spans="1:16">
      <c r="A106" s="1103"/>
      <c r="B106" s="67" t="s">
        <v>13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89">
        <f>SUM(C106:N106)</f>
        <v>0</v>
      </c>
      <c r="P106" s="383"/>
    </row>
    <row r="107" spans="1:16">
      <c r="A107" s="1103"/>
      <c r="B107" s="67" t="s">
        <v>12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75">
        <f t="shared" ref="O107" si="37">SUM(O105-O106)</f>
        <v>0</v>
      </c>
      <c r="P107" s="383"/>
    </row>
    <row r="108" spans="1:16">
      <c r="A108" s="1103"/>
      <c r="B108" s="67" t="s">
        <v>11</v>
      </c>
      <c r="C108" s="74" t="e">
        <f>SUM(C106/C105)</f>
        <v>#DIV/0!</v>
      </c>
      <c r="D108" s="73" t="e">
        <f t="shared" ref="D108:O108" si="38">SUM(D106/D105)</f>
        <v>#DIV/0!</v>
      </c>
      <c r="E108" s="73" t="e">
        <f t="shared" si="38"/>
        <v>#DIV/0!</v>
      </c>
      <c r="F108" s="73" t="e">
        <f t="shared" si="38"/>
        <v>#DIV/0!</v>
      </c>
      <c r="G108" s="73" t="e">
        <f t="shared" si="38"/>
        <v>#DIV/0!</v>
      </c>
      <c r="H108" s="73" t="e">
        <f t="shared" si="38"/>
        <v>#DIV/0!</v>
      </c>
      <c r="I108" s="73" t="e">
        <f t="shared" si="38"/>
        <v>#DIV/0!</v>
      </c>
      <c r="J108" s="73" t="e">
        <f t="shared" si="38"/>
        <v>#DIV/0!</v>
      </c>
      <c r="K108" s="73" t="e">
        <f t="shared" si="38"/>
        <v>#DIV/0!</v>
      </c>
      <c r="L108" s="73" t="e">
        <f t="shared" si="38"/>
        <v>#DIV/0!</v>
      </c>
      <c r="M108" s="73" t="e">
        <f t="shared" si="38"/>
        <v>#DIV/0!</v>
      </c>
      <c r="N108" s="73" t="e">
        <f t="shared" si="38"/>
        <v>#DIV/0!</v>
      </c>
      <c r="O108" s="73" t="e">
        <f t="shared" si="38"/>
        <v>#DIV/0!</v>
      </c>
      <c r="P108" s="543">
        <v>0.995</v>
      </c>
    </row>
    <row r="109" spans="1:16">
      <c r="A109" s="1102" t="s">
        <v>2160</v>
      </c>
      <c r="B109" s="67" t="s">
        <v>14</v>
      </c>
      <c r="C109" s="386"/>
      <c r="D109" s="395"/>
      <c r="E109" s="395"/>
      <c r="F109" s="395"/>
      <c r="G109" s="395"/>
      <c r="H109" s="395"/>
      <c r="I109" s="395"/>
      <c r="J109" s="395"/>
      <c r="K109" s="395"/>
      <c r="L109" s="395"/>
      <c r="M109" s="395"/>
      <c r="N109" s="395"/>
      <c r="O109" s="389">
        <f>SUM(C109:N109)</f>
        <v>0</v>
      </c>
      <c r="P109" s="387"/>
    </row>
    <row r="110" spans="1:16">
      <c r="A110" s="1103"/>
      <c r="B110" s="67" t="s">
        <v>13</v>
      </c>
      <c r="C110" s="362"/>
      <c r="D110" s="363"/>
      <c r="E110" s="363"/>
      <c r="F110" s="363"/>
      <c r="G110" s="363"/>
      <c r="H110" s="363"/>
      <c r="I110" s="363"/>
      <c r="J110" s="363"/>
      <c r="K110" s="363"/>
      <c r="L110" s="363"/>
      <c r="M110" s="363"/>
      <c r="N110" s="363"/>
      <c r="O110" s="389">
        <f>SUM(C110:N110)</f>
        <v>0</v>
      </c>
      <c r="P110" s="383"/>
    </row>
    <row r="111" spans="1:16">
      <c r="A111" s="1103"/>
      <c r="B111" s="67" t="s">
        <v>12</v>
      </c>
      <c r="C111" s="362"/>
      <c r="D111" s="363"/>
      <c r="E111" s="363"/>
      <c r="F111" s="363"/>
      <c r="G111" s="363"/>
      <c r="H111" s="363"/>
      <c r="I111" s="363"/>
      <c r="J111" s="363"/>
      <c r="K111" s="363"/>
      <c r="L111" s="363"/>
      <c r="M111" s="363"/>
      <c r="N111" s="363"/>
      <c r="O111" s="75">
        <f t="shared" ref="O111" si="39">SUM(O109-O110)</f>
        <v>0</v>
      </c>
      <c r="P111" s="383"/>
    </row>
    <row r="112" spans="1:16">
      <c r="A112" s="1103"/>
      <c r="B112" s="67" t="s">
        <v>11</v>
      </c>
      <c r="C112" s="74" t="e">
        <f>SUM(C110/C109)</f>
        <v>#DIV/0!</v>
      </c>
      <c r="D112" s="73" t="e">
        <f t="shared" ref="D112:O112" si="40">SUM(D110/D109)</f>
        <v>#DIV/0!</v>
      </c>
      <c r="E112" s="73" t="e">
        <f t="shared" si="40"/>
        <v>#DIV/0!</v>
      </c>
      <c r="F112" s="73" t="e">
        <f t="shared" si="40"/>
        <v>#DIV/0!</v>
      </c>
      <c r="G112" s="73" t="e">
        <f t="shared" si="40"/>
        <v>#DIV/0!</v>
      </c>
      <c r="H112" s="73" t="e">
        <f t="shared" si="40"/>
        <v>#DIV/0!</v>
      </c>
      <c r="I112" s="73" t="e">
        <f t="shared" si="40"/>
        <v>#DIV/0!</v>
      </c>
      <c r="J112" s="73" t="e">
        <f t="shared" si="40"/>
        <v>#DIV/0!</v>
      </c>
      <c r="K112" s="73" t="e">
        <f t="shared" si="40"/>
        <v>#DIV/0!</v>
      </c>
      <c r="L112" s="73" t="e">
        <f t="shared" si="40"/>
        <v>#DIV/0!</v>
      </c>
      <c r="M112" s="73" t="e">
        <f t="shared" si="40"/>
        <v>#DIV/0!</v>
      </c>
      <c r="N112" s="73" t="e">
        <f t="shared" si="40"/>
        <v>#DIV/0!</v>
      </c>
      <c r="O112" s="73" t="e">
        <f t="shared" si="40"/>
        <v>#DIV/0!</v>
      </c>
      <c r="P112" s="71">
        <v>0.98</v>
      </c>
    </row>
    <row r="113" spans="1:16">
      <c r="A113" s="1104" t="s">
        <v>34</v>
      </c>
      <c r="B113" s="379" t="s">
        <v>14</v>
      </c>
      <c r="C113" s="79">
        <f>SUM(C101+C105+C109)</f>
        <v>0</v>
      </c>
      <c r="D113" s="78">
        <f t="shared" ref="D113:N113" si="41">SUM(D101+D105+D109)</f>
        <v>0</v>
      </c>
      <c r="E113" s="78">
        <f t="shared" si="41"/>
        <v>0</v>
      </c>
      <c r="F113" s="78">
        <f t="shared" si="41"/>
        <v>0</v>
      </c>
      <c r="G113" s="78">
        <f t="shared" si="41"/>
        <v>0</v>
      </c>
      <c r="H113" s="78">
        <f t="shared" si="41"/>
        <v>0</v>
      </c>
      <c r="I113" s="78">
        <f t="shared" si="41"/>
        <v>0</v>
      </c>
      <c r="J113" s="78">
        <f t="shared" si="41"/>
        <v>0</v>
      </c>
      <c r="K113" s="78">
        <f t="shared" si="41"/>
        <v>0</v>
      </c>
      <c r="L113" s="78">
        <f t="shared" si="41"/>
        <v>0</v>
      </c>
      <c r="M113" s="78">
        <f t="shared" si="41"/>
        <v>0</v>
      </c>
      <c r="N113" s="78">
        <f t="shared" si="41"/>
        <v>0</v>
      </c>
      <c r="O113" s="78">
        <f>SUM(C113:N113)</f>
        <v>0</v>
      </c>
      <c r="P113" s="388"/>
    </row>
    <row r="114" spans="1:16">
      <c r="A114" s="1104"/>
      <c r="B114" s="380" t="s">
        <v>13</v>
      </c>
      <c r="C114" s="76">
        <f>SUM(C102+C106+C110)</f>
        <v>0</v>
      </c>
      <c r="D114" s="75">
        <f t="shared" ref="D114:N114" si="42">SUM(D102+D106+D110)</f>
        <v>0</v>
      </c>
      <c r="E114" s="75">
        <f t="shared" si="42"/>
        <v>0</v>
      </c>
      <c r="F114" s="75">
        <f t="shared" si="42"/>
        <v>0</v>
      </c>
      <c r="G114" s="75">
        <f t="shared" si="42"/>
        <v>0</v>
      </c>
      <c r="H114" s="75">
        <f t="shared" si="42"/>
        <v>0</v>
      </c>
      <c r="I114" s="75">
        <f t="shared" si="42"/>
        <v>0</v>
      </c>
      <c r="J114" s="75">
        <f t="shared" si="42"/>
        <v>0</v>
      </c>
      <c r="K114" s="75">
        <f t="shared" si="42"/>
        <v>0</v>
      </c>
      <c r="L114" s="75">
        <f t="shared" si="42"/>
        <v>0</v>
      </c>
      <c r="M114" s="75">
        <f t="shared" si="42"/>
        <v>0</v>
      </c>
      <c r="N114" s="75">
        <f t="shared" si="42"/>
        <v>0</v>
      </c>
      <c r="O114" s="75">
        <f t="shared" ref="O114:O115" si="43">SUM(C114:N114)</f>
        <v>0</v>
      </c>
      <c r="P114" s="384"/>
    </row>
    <row r="115" spans="1:16">
      <c r="A115" s="1104"/>
      <c r="B115" s="380" t="s">
        <v>12</v>
      </c>
      <c r="C115" s="76">
        <f>SUM(C103+C107+C111)</f>
        <v>0</v>
      </c>
      <c r="D115" s="75">
        <f t="shared" ref="D115:N115" si="44">SUM(D103+D107+D111)</f>
        <v>0</v>
      </c>
      <c r="E115" s="75">
        <f t="shared" si="44"/>
        <v>0</v>
      </c>
      <c r="F115" s="75">
        <f t="shared" si="44"/>
        <v>0</v>
      </c>
      <c r="G115" s="75">
        <f t="shared" si="44"/>
        <v>0</v>
      </c>
      <c r="H115" s="75">
        <f t="shared" si="44"/>
        <v>0</v>
      </c>
      <c r="I115" s="75">
        <f t="shared" si="44"/>
        <v>0</v>
      </c>
      <c r="J115" s="75">
        <f t="shared" si="44"/>
        <v>0</v>
      </c>
      <c r="K115" s="75">
        <f t="shared" si="44"/>
        <v>0</v>
      </c>
      <c r="L115" s="75">
        <f t="shared" si="44"/>
        <v>0</v>
      </c>
      <c r="M115" s="75">
        <f t="shared" si="44"/>
        <v>0</v>
      </c>
      <c r="N115" s="75">
        <f t="shared" si="44"/>
        <v>0</v>
      </c>
      <c r="O115" s="75">
        <f t="shared" si="43"/>
        <v>0</v>
      </c>
      <c r="P115" s="384"/>
    </row>
    <row r="116" spans="1:16" ht="15" thickBot="1">
      <c r="A116" s="1104"/>
      <c r="B116" s="381" t="s">
        <v>11</v>
      </c>
      <c r="C116" s="541" t="e">
        <f>SUM(C114/C113)</f>
        <v>#DIV/0!</v>
      </c>
      <c r="D116" s="542" t="e">
        <f t="shared" ref="D116:O116" si="45">SUM(D114/D113)</f>
        <v>#DIV/0!</v>
      </c>
      <c r="E116" s="542" t="e">
        <f t="shared" si="45"/>
        <v>#DIV/0!</v>
      </c>
      <c r="F116" s="542" t="e">
        <f t="shared" si="45"/>
        <v>#DIV/0!</v>
      </c>
      <c r="G116" s="542" t="e">
        <f t="shared" si="45"/>
        <v>#DIV/0!</v>
      </c>
      <c r="H116" s="542" t="e">
        <f t="shared" si="45"/>
        <v>#DIV/0!</v>
      </c>
      <c r="I116" s="542" t="e">
        <f t="shared" si="45"/>
        <v>#DIV/0!</v>
      </c>
      <c r="J116" s="542" t="e">
        <f t="shared" si="45"/>
        <v>#DIV/0!</v>
      </c>
      <c r="K116" s="542" t="e">
        <f t="shared" si="45"/>
        <v>#DIV/0!</v>
      </c>
      <c r="L116" s="542" t="e">
        <f t="shared" si="45"/>
        <v>#DIV/0!</v>
      </c>
      <c r="M116" s="542" t="e">
        <f t="shared" si="45"/>
        <v>#DIV/0!</v>
      </c>
      <c r="N116" s="542" t="e">
        <f t="shared" si="45"/>
        <v>#DIV/0!</v>
      </c>
      <c r="O116" s="542" t="e">
        <f t="shared" si="45"/>
        <v>#DIV/0!</v>
      </c>
      <c r="P116" s="549">
        <v>0.995</v>
      </c>
    </row>
    <row r="117" spans="1:16" ht="15" thickTop="1">
      <c r="A117" s="924"/>
      <c r="B117" s="366"/>
      <c r="C117" s="390">
        <v>0.99</v>
      </c>
      <c r="D117" s="390">
        <v>0.99</v>
      </c>
      <c r="E117" s="390">
        <v>0.99</v>
      </c>
      <c r="F117" s="390">
        <v>0.99</v>
      </c>
      <c r="G117" s="390">
        <v>0.99</v>
      </c>
      <c r="H117" s="390">
        <v>0.99</v>
      </c>
      <c r="I117" s="390">
        <v>0.99</v>
      </c>
      <c r="J117" s="390">
        <v>0.99</v>
      </c>
      <c r="K117" s="390">
        <v>0.99</v>
      </c>
      <c r="L117" s="390">
        <v>0.99</v>
      </c>
      <c r="M117" s="390">
        <v>0.99</v>
      </c>
      <c r="N117" s="49">
        <v>0.99</v>
      </c>
      <c r="O117" s="49">
        <v>0.99</v>
      </c>
      <c r="P117" s="11"/>
    </row>
    <row r="118" spans="1:16">
      <c r="A118" s="302"/>
      <c r="B118" s="372" t="s">
        <v>2168</v>
      </c>
      <c r="C118" s="391"/>
      <c r="D118" s="391"/>
      <c r="E118" s="391"/>
      <c r="F118" s="394"/>
      <c r="G118" s="394"/>
      <c r="H118" s="394"/>
      <c r="I118" s="394"/>
      <c r="J118" s="394"/>
      <c r="K118" s="393"/>
      <c r="L118" s="391"/>
      <c r="M118" s="391"/>
      <c r="N118" s="731"/>
      <c r="O118" s="731"/>
      <c r="P118" s="11"/>
    </row>
    <row r="119" spans="1:16">
      <c r="A119" s="302"/>
      <c r="B119" s="392" t="s">
        <v>2167</v>
      </c>
      <c r="C119" s="393">
        <v>1</v>
      </c>
      <c r="D119" s="393"/>
      <c r="E119" s="393"/>
      <c r="F119" s="393"/>
      <c r="G119" s="393"/>
      <c r="H119" s="393"/>
      <c r="I119" s="393"/>
      <c r="J119" s="393"/>
      <c r="K119" s="393"/>
      <c r="L119" s="393"/>
      <c r="M119" s="393"/>
      <c r="N119" s="11"/>
      <c r="O119" s="11"/>
      <c r="P119" s="11"/>
    </row>
    <row r="120" spans="1:16">
      <c r="A120" s="302"/>
      <c r="B120" s="392" t="s">
        <v>2173</v>
      </c>
      <c r="C120" s="393"/>
      <c r="D120" s="393"/>
      <c r="E120" s="393"/>
      <c r="F120" s="393"/>
      <c r="G120" s="393"/>
      <c r="H120" s="393"/>
      <c r="I120" s="393"/>
      <c r="J120" s="393"/>
      <c r="K120" s="393"/>
      <c r="L120" s="393"/>
      <c r="M120" s="393"/>
      <c r="N120" s="11"/>
      <c r="O120" s="11"/>
      <c r="P120" s="11"/>
    </row>
    <row r="121" spans="1:16">
      <c r="A121" s="302"/>
      <c r="B121" s="392" t="s">
        <v>2171</v>
      </c>
      <c r="C121" s="393"/>
      <c r="D121" s="393"/>
      <c r="E121" s="393"/>
      <c r="F121" s="393"/>
      <c r="G121" s="393"/>
      <c r="H121" s="393"/>
      <c r="I121" s="393"/>
      <c r="J121" s="393"/>
      <c r="K121" s="393"/>
      <c r="L121" s="393"/>
      <c r="M121" s="393"/>
      <c r="N121" s="11"/>
      <c r="O121" s="11"/>
      <c r="P121" s="11"/>
    </row>
    <row r="122" spans="1:16">
      <c r="A122" s="302"/>
      <c r="B122" s="393"/>
      <c r="C122" s="393"/>
      <c r="D122" s="393"/>
      <c r="E122" s="393"/>
      <c r="F122" s="393"/>
      <c r="G122" s="393"/>
      <c r="H122" s="393"/>
      <c r="I122" s="393"/>
      <c r="J122" s="393"/>
      <c r="K122" s="393"/>
      <c r="L122" s="393"/>
      <c r="M122" s="393"/>
      <c r="N122" s="11"/>
      <c r="O122" s="11"/>
      <c r="P122" s="11"/>
    </row>
    <row r="123" spans="1:16">
      <c r="A123" s="302"/>
      <c r="B123" s="393" t="str">
        <f ca="1">OFFSET(B117,C119,)&amp;"  "&amp;MID(CELL("filename"),FIND("]",CELL("filename"))+1,256)&amp;"质量走势图"</f>
        <v>万事泰钢线  各生产部制程品控专业稽查情况质量走势图</v>
      </c>
      <c r="C123" s="393" t="s">
        <v>2172</v>
      </c>
      <c r="D123" s="393"/>
      <c r="E123" s="393"/>
      <c r="F123" s="393"/>
      <c r="G123" s="393"/>
      <c r="H123" s="393"/>
      <c r="I123" s="393"/>
      <c r="J123" s="393"/>
      <c r="K123" s="393"/>
      <c r="L123" s="393"/>
      <c r="M123" s="393"/>
      <c r="N123" s="11"/>
      <c r="O123" s="11"/>
      <c r="P123" s="11"/>
    </row>
    <row r="124" spans="1:16">
      <c r="A124" s="302"/>
      <c r="B124" s="393"/>
      <c r="C124" s="393"/>
      <c r="D124" s="393"/>
      <c r="E124" s="393"/>
      <c r="F124" s="393"/>
      <c r="G124" s="393"/>
      <c r="H124" s="393"/>
      <c r="I124" s="393"/>
      <c r="J124" s="393"/>
      <c r="K124" s="393"/>
      <c r="L124" s="393"/>
      <c r="M124" s="393"/>
      <c r="N124" s="11"/>
      <c r="O124" s="11"/>
      <c r="P124" s="11"/>
    </row>
    <row r="125" spans="1:16">
      <c r="A125" s="302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11"/>
      <c r="N125" s="11"/>
      <c r="O125" s="11"/>
      <c r="P125" s="11"/>
    </row>
    <row r="126" spans="1:16">
      <c r="A126" s="302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11"/>
      <c r="N126" s="11"/>
      <c r="O126" s="11"/>
      <c r="P126" s="11"/>
    </row>
    <row r="127" spans="1:16">
      <c r="A127" s="302"/>
      <c r="B127" s="302"/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11"/>
      <c r="N127" s="11"/>
      <c r="O127" s="11"/>
      <c r="P127" s="11"/>
    </row>
    <row r="128" spans="1:1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spans="1:1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spans="1:1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spans="1:16">
      <c r="A131" s="302"/>
      <c r="B131" s="393"/>
      <c r="C131" s="390">
        <v>0.995</v>
      </c>
      <c r="D131" s="390">
        <v>0.995</v>
      </c>
      <c r="E131" s="390">
        <v>0.995</v>
      </c>
      <c r="F131" s="390">
        <v>0.995</v>
      </c>
      <c r="G131" s="390">
        <v>0.995</v>
      </c>
      <c r="H131" s="390">
        <v>0.995</v>
      </c>
      <c r="I131" s="390">
        <v>0.995</v>
      </c>
      <c r="J131" s="390">
        <v>0.995</v>
      </c>
      <c r="K131" s="390">
        <v>0.995</v>
      </c>
      <c r="L131" s="49">
        <v>0.995</v>
      </c>
      <c r="M131" s="49">
        <v>0.995</v>
      </c>
      <c r="N131" s="49">
        <v>0.995</v>
      </c>
      <c r="O131" s="49">
        <v>0.995</v>
      </c>
      <c r="P131" s="11"/>
    </row>
    <row r="132" spans="1:16">
      <c r="A132" s="302"/>
      <c r="B132" s="372" t="s">
        <v>2157</v>
      </c>
      <c r="C132" s="391"/>
      <c r="D132" s="393"/>
      <c r="E132" s="393"/>
      <c r="F132" s="393"/>
      <c r="G132" s="393"/>
      <c r="H132" s="393"/>
      <c r="I132" s="393"/>
      <c r="J132" s="393"/>
      <c r="K132" s="393"/>
      <c r="L132" s="11"/>
      <c r="M132" s="11"/>
      <c r="N132" s="11"/>
      <c r="O132" s="11"/>
      <c r="P132" s="11"/>
    </row>
    <row r="133" spans="1:16">
      <c r="A133" s="302"/>
      <c r="B133" s="392" t="s">
        <v>2167</v>
      </c>
      <c r="C133" s="393">
        <v>2</v>
      </c>
      <c r="D133" s="393"/>
      <c r="E133" s="393"/>
      <c r="F133" s="393"/>
      <c r="G133" s="393"/>
      <c r="H133" s="393"/>
      <c r="I133" s="393"/>
      <c r="J133" s="393"/>
      <c r="K133" s="393"/>
      <c r="L133" s="11"/>
      <c r="M133" s="11"/>
      <c r="N133" s="11"/>
      <c r="O133" s="11"/>
      <c r="P133" s="11"/>
    </row>
    <row r="134" spans="1:16">
      <c r="A134" s="302"/>
      <c r="B134" s="392" t="s">
        <v>2165</v>
      </c>
      <c r="C134" s="393"/>
      <c r="D134" s="393"/>
      <c r="E134" s="393"/>
      <c r="F134" s="393"/>
      <c r="G134" s="393"/>
      <c r="H134" s="393"/>
      <c r="I134" s="393"/>
      <c r="J134" s="393"/>
      <c r="K134" s="393"/>
      <c r="L134" s="11"/>
      <c r="M134" s="11"/>
      <c r="N134" s="11"/>
      <c r="O134" s="11"/>
      <c r="P134" s="11"/>
    </row>
    <row r="135" spans="1:16">
      <c r="A135" s="302"/>
      <c r="B135" s="392" t="s">
        <v>2171</v>
      </c>
      <c r="C135" s="393"/>
      <c r="D135" s="393"/>
      <c r="E135" s="393"/>
      <c r="F135" s="393"/>
      <c r="G135" s="393"/>
      <c r="H135" s="393"/>
      <c r="I135" s="393"/>
      <c r="J135" s="393"/>
      <c r="K135" s="393"/>
      <c r="L135" s="11"/>
      <c r="M135" s="11"/>
      <c r="N135" s="11"/>
      <c r="O135" s="11"/>
      <c r="P135" s="11"/>
    </row>
    <row r="136" spans="1:16">
      <c r="A136" s="302"/>
      <c r="B136" s="393"/>
      <c r="C136" s="393"/>
      <c r="D136" s="393"/>
      <c r="E136" s="393"/>
      <c r="F136" s="393"/>
      <c r="G136" s="393"/>
      <c r="H136" s="393"/>
      <c r="I136" s="393"/>
      <c r="J136" s="393"/>
      <c r="K136" s="393"/>
      <c r="L136" s="11"/>
      <c r="M136" s="11"/>
      <c r="N136" s="11"/>
      <c r="O136" s="11"/>
      <c r="P136" s="11"/>
    </row>
    <row r="137" spans="1:16">
      <c r="A137" s="302"/>
      <c r="B137" s="393" t="str">
        <f ca="1">OFFSET(B131,C133,)&amp;"  "&amp;MID(CELL("filename"),FIND("]",CELL("filename"))+1,256)&amp;"质量走势图"</f>
        <v>万事泰铝线  各生产部制程品控专业稽查情况质量走势图</v>
      </c>
      <c r="C137" s="393" t="s">
        <v>1306</v>
      </c>
      <c r="D137" s="393"/>
      <c r="E137" s="393"/>
      <c r="F137" s="393"/>
      <c r="G137" s="393"/>
      <c r="H137" s="393"/>
      <c r="I137" s="393"/>
      <c r="J137" s="393"/>
      <c r="K137" s="393"/>
      <c r="L137" s="11"/>
      <c r="M137" s="11"/>
      <c r="N137" s="11"/>
      <c r="O137" s="11"/>
      <c r="P137" s="11"/>
    </row>
    <row r="138" spans="1:16">
      <c r="A138" s="302"/>
      <c r="B138" s="393"/>
      <c r="C138" s="393"/>
      <c r="D138" s="393"/>
      <c r="E138" s="393"/>
      <c r="F138" s="393"/>
      <c r="G138" s="393"/>
      <c r="H138" s="393"/>
      <c r="I138" s="393"/>
      <c r="J138" s="393"/>
      <c r="K138" s="393"/>
      <c r="L138" s="11"/>
      <c r="M138" s="11"/>
      <c r="N138" s="11"/>
      <c r="O138" s="11"/>
      <c r="P138" s="11"/>
    </row>
    <row r="139" spans="1:16">
      <c r="A139" s="302"/>
      <c r="B139" s="393"/>
      <c r="C139" s="393"/>
      <c r="D139" s="393"/>
      <c r="E139" s="393"/>
      <c r="F139" s="393"/>
      <c r="G139" s="393"/>
      <c r="H139" s="393"/>
      <c r="I139" s="393"/>
      <c r="J139" s="393"/>
      <c r="K139" s="393"/>
      <c r="L139" s="11"/>
      <c r="M139" s="11"/>
      <c r="N139" s="11"/>
      <c r="O139" s="11"/>
      <c r="P139" s="11"/>
    </row>
    <row r="140" spans="1:16">
      <c r="A140" s="302"/>
      <c r="B140" s="302"/>
      <c r="C140" s="302"/>
      <c r="D140" s="302"/>
      <c r="E140" s="302"/>
      <c r="F140" s="302"/>
      <c r="G140" s="302"/>
      <c r="H140" s="302"/>
      <c r="I140" s="302"/>
      <c r="J140" s="61"/>
      <c r="K140" s="61"/>
      <c r="L140" s="61"/>
      <c r="M140" s="61"/>
      <c r="N140" s="61"/>
      <c r="O140" s="61"/>
      <c r="P140" s="61"/>
    </row>
    <row r="141" spans="1:16">
      <c r="A141" s="302"/>
      <c r="B141" s="302"/>
      <c r="C141" s="302"/>
      <c r="D141" s="302"/>
      <c r="E141" s="302"/>
      <c r="F141" s="302"/>
      <c r="G141" s="302"/>
      <c r="H141" s="302"/>
      <c r="I141" s="302"/>
      <c r="J141" s="61"/>
      <c r="K141" s="61"/>
      <c r="L141" s="61"/>
      <c r="M141" s="61"/>
      <c r="N141" s="61"/>
      <c r="O141" s="61"/>
      <c r="P141" s="61"/>
    </row>
    <row r="142" spans="1:16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</row>
    <row r="143" spans="1:16" ht="9" customHeight="1"/>
    <row r="144" spans="1:16" ht="9" customHeight="1"/>
    <row r="145" spans="1:16" ht="14.25" customHeight="1">
      <c r="A145" s="1020" t="s">
        <v>1404</v>
      </c>
      <c r="B145" s="1022"/>
      <c r="C145" s="286"/>
      <c r="D145" s="286"/>
      <c r="E145" s="286"/>
      <c r="F145" s="831" t="s">
        <v>1405</v>
      </c>
      <c r="G145" s="286"/>
    </row>
    <row r="146" spans="1:16">
      <c r="A146" s="1107" t="s">
        <v>9</v>
      </c>
      <c r="B146" s="1108" t="s">
        <v>1403</v>
      </c>
      <c r="C146" s="1109" t="s">
        <v>1406</v>
      </c>
      <c r="D146" s="1110"/>
      <c r="E146" s="1110"/>
      <c r="F146" s="1111"/>
      <c r="G146" s="1105" t="s">
        <v>1391</v>
      </c>
    </row>
    <row r="147" spans="1:16" ht="31.5" customHeight="1">
      <c r="A147" s="1107"/>
      <c r="B147" s="1108"/>
      <c r="C147" s="840" t="s">
        <v>36</v>
      </c>
      <c r="D147" s="830" t="s">
        <v>35</v>
      </c>
      <c r="E147" s="841" t="s">
        <v>34</v>
      </c>
      <c r="F147" s="841" t="s">
        <v>1439</v>
      </c>
      <c r="G147" s="1106"/>
      <c r="H147" s="393"/>
    </row>
    <row r="148" spans="1:16">
      <c r="A148" s="47"/>
      <c r="B148" s="10"/>
      <c r="C148" s="9"/>
      <c r="D148" s="9"/>
      <c r="E148" s="435"/>
      <c r="F148" s="424">
        <v>0</v>
      </c>
      <c r="G148" s="424"/>
      <c r="H148" s="835">
        <v>0</v>
      </c>
    </row>
    <row r="149" spans="1:16">
      <c r="A149" s="7">
        <v>1</v>
      </c>
      <c r="B149" s="399"/>
      <c r="C149" s="400"/>
      <c r="D149" s="684"/>
      <c r="E149" s="635">
        <f>SUM(C149:D149)</f>
        <v>0</v>
      </c>
      <c r="F149" s="833" t="e">
        <f>SUM(E149/E145)</f>
        <v>#DIV/0!</v>
      </c>
      <c r="G149" s="878"/>
      <c r="H149" s="836">
        <f>COUNTA($F$149:F149)/COUNTA(F149/$G$145)</f>
        <v>1</v>
      </c>
    </row>
    <row r="150" spans="1:16">
      <c r="A150" s="7">
        <v>2</v>
      </c>
      <c r="B150" s="399"/>
      <c r="C150" s="400"/>
      <c r="D150" s="684"/>
      <c r="E150" s="635">
        <f t="shared" ref="E150:E158" si="46">SUM(C150:D150)</f>
        <v>0</v>
      </c>
      <c r="F150" s="833" t="e">
        <f>SUM($E$149:E150)/$E$145</f>
        <v>#DIV/0!</v>
      </c>
      <c r="G150" s="878"/>
      <c r="H150" s="836">
        <f>COUNTA($F$149:F150)/COUNTA(F150/$G$145)</f>
        <v>2</v>
      </c>
    </row>
    <row r="151" spans="1:16">
      <c r="A151" s="7">
        <v>3</v>
      </c>
      <c r="B151" s="399"/>
      <c r="C151" s="400"/>
      <c r="D151" s="684"/>
      <c r="E151" s="635">
        <f t="shared" si="46"/>
        <v>0</v>
      </c>
      <c r="F151" s="833" t="e">
        <f>SUM($E$149:E151)/$E$145</f>
        <v>#DIV/0!</v>
      </c>
      <c r="G151" s="878"/>
      <c r="H151" s="836">
        <f>COUNTA($F$149:F151)/COUNTA(F151/$G$145)</f>
        <v>3</v>
      </c>
    </row>
    <row r="152" spans="1:16">
      <c r="A152" s="7">
        <v>4</v>
      </c>
      <c r="B152" s="399"/>
      <c r="C152" s="400"/>
      <c r="D152" s="684"/>
      <c r="E152" s="635">
        <f t="shared" si="46"/>
        <v>0</v>
      </c>
      <c r="F152" s="833" t="e">
        <f>SUM($E$149:E152)/$E$145</f>
        <v>#DIV/0!</v>
      </c>
      <c r="G152" s="878"/>
      <c r="H152" s="836">
        <f>COUNTA($F$149:F152)/COUNTA(F152/$G$145)</f>
        <v>4</v>
      </c>
    </row>
    <row r="153" spans="1:16">
      <c r="A153" s="7">
        <v>5</v>
      </c>
      <c r="B153" s="399"/>
      <c r="C153" s="400"/>
      <c r="D153" s="684"/>
      <c r="E153" s="635">
        <f t="shared" si="46"/>
        <v>0</v>
      </c>
      <c r="F153" s="833" t="e">
        <f>SUM($E$149:E153)/$E$145</f>
        <v>#DIV/0!</v>
      </c>
      <c r="G153" s="878"/>
      <c r="H153" s="836">
        <f>COUNTA($F$149:F153)/COUNTA(F153/$G$145)</f>
        <v>5</v>
      </c>
    </row>
    <row r="154" spans="1:16">
      <c r="A154" s="7">
        <v>6</v>
      </c>
      <c r="B154" s="399"/>
      <c r="C154" s="400"/>
      <c r="D154" s="684"/>
      <c r="E154" s="635">
        <f t="shared" si="46"/>
        <v>0</v>
      </c>
      <c r="F154" s="833" t="e">
        <f>SUM($E$149:E154)/$E$145</f>
        <v>#DIV/0!</v>
      </c>
      <c r="G154" s="878"/>
      <c r="H154" s="836">
        <f>COUNTA($F$149:F154)/COUNTA(F154/$G$145)</f>
        <v>6</v>
      </c>
    </row>
    <row r="155" spans="1:16">
      <c r="A155" s="7">
        <v>7</v>
      </c>
      <c r="B155" s="432"/>
      <c r="C155" s="703"/>
      <c r="D155" s="684"/>
      <c r="E155" s="635">
        <f t="shared" si="46"/>
        <v>0</v>
      </c>
      <c r="F155" s="833" t="e">
        <f>SUM($E$149:E155)/$E$145</f>
        <v>#DIV/0!</v>
      </c>
      <c r="G155" s="878"/>
      <c r="H155" s="836">
        <f>COUNTA($F$149:F155)/COUNTA(F155/$G$145)</f>
        <v>7</v>
      </c>
    </row>
    <row r="156" spans="1:16">
      <c r="A156" s="7">
        <v>8</v>
      </c>
      <c r="B156" s="399"/>
      <c r="C156" s="400"/>
      <c r="D156" s="684"/>
      <c r="E156" s="635">
        <f t="shared" si="46"/>
        <v>0</v>
      </c>
      <c r="F156" s="833" t="e">
        <f>SUM($E$149:E156)/$E$145</f>
        <v>#DIV/0!</v>
      </c>
      <c r="G156" s="878"/>
      <c r="H156" s="836">
        <f>COUNTA($F$149:F156)/COUNTA(F156/$G$145)</f>
        <v>8</v>
      </c>
    </row>
    <row r="157" spans="1:16">
      <c r="A157" s="7">
        <v>9</v>
      </c>
      <c r="B157" s="399"/>
      <c r="C157" s="400"/>
      <c r="D157" s="684"/>
      <c r="E157" s="635">
        <f t="shared" si="46"/>
        <v>0</v>
      </c>
      <c r="F157" s="833" t="e">
        <f>SUM($E$149:E157)/$E$145</f>
        <v>#DIV/0!</v>
      </c>
      <c r="G157" s="878"/>
      <c r="H157" s="836">
        <f>COUNTA($F$149:F157)/COUNTA(F157/$G$145)</f>
        <v>9</v>
      </c>
    </row>
    <row r="158" spans="1:16">
      <c r="A158" s="7">
        <v>10</v>
      </c>
      <c r="B158" s="399"/>
      <c r="C158" s="400"/>
      <c r="D158" s="684"/>
      <c r="E158" s="635">
        <f t="shared" si="46"/>
        <v>0</v>
      </c>
      <c r="F158" s="833" t="e">
        <f>SUM($E$149:E158)/$E$145</f>
        <v>#DIV/0!</v>
      </c>
      <c r="G158" s="878"/>
      <c r="H158" s="836">
        <f>COUNTA($F$149:F158)/COUNTA(F158/$G$145)</f>
        <v>10</v>
      </c>
    </row>
    <row r="159" spans="1:16" ht="25.5" customHeight="1"/>
    <row r="160" spans="1:16" ht="21" customHeight="1">
      <c r="A160" s="1038" t="s">
        <v>748</v>
      </c>
      <c r="B160" s="1038"/>
      <c r="C160" s="1038"/>
      <c r="D160" s="1038"/>
      <c r="E160" s="1038"/>
      <c r="F160" s="1038"/>
      <c r="G160" s="1038"/>
      <c r="H160" s="1038"/>
      <c r="I160" s="1038"/>
      <c r="J160" s="1038"/>
      <c r="K160" s="1038"/>
      <c r="L160" s="1038"/>
      <c r="M160" s="1038"/>
      <c r="N160" s="1038"/>
      <c r="O160" s="1038"/>
      <c r="P160" s="1038"/>
    </row>
    <row r="161" spans="1:16">
      <c r="A161" s="375" t="s">
        <v>47</v>
      </c>
      <c r="B161" s="375" t="s">
        <v>46</v>
      </c>
      <c r="C161" s="375" t="s">
        <v>26</v>
      </c>
      <c r="D161" s="375" t="s">
        <v>25</v>
      </c>
      <c r="E161" s="375" t="s">
        <v>24</v>
      </c>
      <c r="F161" s="375" t="s">
        <v>23</v>
      </c>
      <c r="G161" s="375" t="s">
        <v>22</v>
      </c>
      <c r="H161" s="375" t="s">
        <v>21</v>
      </c>
      <c r="I161" s="375" t="s">
        <v>20</v>
      </c>
      <c r="J161" s="375" t="s">
        <v>19</v>
      </c>
      <c r="K161" s="375" t="s">
        <v>18</v>
      </c>
      <c r="L161" s="375" t="s">
        <v>17</v>
      </c>
      <c r="M161" s="375" t="s">
        <v>16</v>
      </c>
      <c r="N161" s="375" t="s">
        <v>15</v>
      </c>
      <c r="O161" s="377" t="s">
        <v>6</v>
      </c>
      <c r="P161" s="86" t="s">
        <v>10</v>
      </c>
    </row>
    <row r="162" spans="1:16">
      <c r="A162" s="1112" t="s">
        <v>2158</v>
      </c>
      <c r="B162" s="375" t="s">
        <v>14</v>
      </c>
      <c r="C162" s="364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4">
        <f>SUM(C162:N162)</f>
        <v>0</v>
      </c>
      <c r="P162" s="83"/>
    </row>
    <row r="163" spans="1:16">
      <c r="A163" s="1113"/>
      <c r="B163" s="375" t="s">
        <v>13</v>
      </c>
      <c r="C163" s="365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1">
        <f>SUM(C163:N163)</f>
        <v>0</v>
      </c>
      <c r="P163" s="80"/>
    </row>
    <row r="164" spans="1:16">
      <c r="A164" s="1113"/>
      <c r="B164" s="375" t="s">
        <v>12</v>
      </c>
      <c r="C164" s="365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1">
        <f t="shared" ref="O164" si="47">SUM(O162-O163)</f>
        <v>0</v>
      </c>
      <c r="P164" s="80"/>
    </row>
    <row r="165" spans="1:16">
      <c r="A165" s="1113"/>
      <c r="B165" s="544" t="s">
        <v>11</v>
      </c>
      <c r="C165" s="611" t="e">
        <f t="shared" ref="C165:O165" si="48">SUM(C163/C162)</f>
        <v>#DIV/0!</v>
      </c>
      <c r="D165" s="612" t="e">
        <f t="shared" si="48"/>
        <v>#DIV/0!</v>
      </c>
      <c r="E165" s="612" t="e">
        <f t="shared" si="48"/>
        <v>#DIV/0!</v>
      </c>
      <c r="F165" s="612" t="e">
        <f t="shared" si="48"/>
        <v>#DIV/0!</v>
      </c>
      <c r="G165" s="612" t="e">
        <f t="shared" si="48"/>
        <v>#DIV/0!</v>
      </c>
      <c r="H165" s="612" t="e">
        <f t="shared" si="48"/>
        <v>#DIV/0!</v>
      </c>
      <c r="I165" s="612" t="e">
        <f t="shared" si="48"/>
        <v>#DIV/0!</v>
      </c>
      <c r="J165" s="612" t="e">
        <f t="shared" si="48"/>
        <v>#DIV/0!</v>
      </c>
      <c r="K165" s="612" t="e">
        <f t="shared" si="48"/>
        <v>#DIV/0!</v>
      </c>
      <c r="L165" s="612" t="e">
        <f t="shared" si="48"/>
        <v>#DIV/0!</v>
      </c>
      <c r="M165" s="612" t="e">
        <f t="shared" si="48"/>
        <v>#DIV/0!</v>
      </c>
      <c r="N165" s="612" t="e">
        <f t="shared" si="48"/>
        <v>#DIV/0!</v>
      </c>
      <c r="O165" s="542" t="e">
        <f t="shared" si="48"/>
        <v>#DIV/0!</v>
      </c>
      <c r="P165" s="543">
        <v>0.99</v>
      </c>
    </row>
    <row r="166" spans="1:16">
      <c r="A166" s="1112" t="s">
        <v>2159</v>
      </c>
      <c r="B166" s="375" t="s">
        <v>14</v>
      </c>
      <c r="C166" s="360"/>
      <c r="D166" s="361"/>
      <c r="E166" s="361"/>
      <c r="F166" s="361"/>
      <c r="G166" s="361"/>
      <c r="H166" s="361"/>
      <c r="I166" s="361"/>
      <c r="J166" s="361"/>
      <c r="K166" s="361"/>
      <c r="L166" s="361"/>
      <c r="M166" s="361"/>
      <c r="N166" s="361"/>
      <c r="O166" s="78">
        <f>SUM(C166:N166)</f>
        <v>0</v>
      </c>
      <c r="P166" s="77"/>
    </row>
    <row r="167" spans="1:16">
      <c r="A167" s="1113"/>
      <c r="B167" s="375" t="s">
        <v>13</v>
      </c>
      <c r="C167" s="362"/>
      <c r="D167" s="363"/>
      <c r="E167" s="363"/>
      <c r="F167" s="363"/>
      <c r="G167" s="363"/>
      <c r="H167" s="363"/>
      <c r="I167" s="363"/>
      <c r="J167" s="363"/>
      <c r="K167" s="363"/>
      <c r="L167" s="363"/>
      <c r="M167" s="363"/>
      <c r="N167" s="363"/>
      <c r="O167" s="75">
        <f>SUM(C167:N167)</f>
        <v>0</v>
      </c>
      <c r="P167" s="72"/>
    </row>
    <row r="168" spans="1:16">
      <c r="A168" s="1113"/>
      <c r="B168" s="375" t="s">
        <v>12</v>
      </c>
      <c r="C168" s="362"/>
      <c r="D168" s="363"/>
      <c r="E168" s="363"/>
      <c r="F168" s="363"/>
      <c r="G168" s="363"/>
      <c r="H168" s="363"/>
      <c r="I168" s="363"/>
      <c r="J168" s="363"/>
      <c r="K168" s="363"/>
      <c r="L168" s="363"/>
      <c r="M168" s="363"/>
      <c r="N168" s="363"/>
      <c r="O168" s="75">
        <f t="shared" ref="O168" si="49">SUM(O166-O167)</f>
        <v>0</v>
      </c>
      <c r="P168" s="72"/>
    </row>
    <row r="169" spans="1:16">
      <c r="A169" s="1113"/>
      <c r="B169" s="544" t="s">
        <v>11</v>
      </c>
      <c r="C169" s="541" t="e">
        <f>SUM(C167/C166)</f>
        <v>#DIV/0!</v>
      </c>
      <c r="D169" s="542" t="e">
        <f t="shared" ref="D169:O169" si="50">SUM(D167/D166)</f>
        <v>#DIV/0!</v>
      </c>
      <c r="E169" s="542" t="e">
        <f t="shared" si="50"/>
        <v>#DIV/0!</v>
      </c>
      <c r="F169" s="542" t="e">
        <f t="shared" si="50"/>
        <v>#DIV/0!</v>
      </c>
      <c r="G169" s="542" t="e">
        <f t="shared" si="50"/>
        <v>#DIV/0!</v>
      </c>
      <c r="H169" s="542" t="e">
        <f t="shared" si="50"/>
        <v>#DIV/0!</v>
      </c>
      <c r="I169" s="542" t="e">
        <f t="shared" si="50"/>
        <v>#DIV/0!</v>
      </c>
      <c r="J169" s="542" t="e">
        <f t="shared" si="50"/>
        <v>#DIV/0!</v>
      </c>
      <c r="K169" s="542" t="e">
        <f t="shared" si="50"/>
        <v>#DIV/0!</v>
      </c>
      <c r="L169" s="542" t="e">
        <f t="shared" si="50"/>
        <v>#DIV/0!</v>
      </c>
      <c r="M169" s="542" t="e">
        <f t="shared" si="50"/>
        <v>#DIV/0!</v>
      </c>
      <c r="N169" s="542" t="e">
        <f t="shared" si="50"/>
        <v>#DIV/0!</v>
      </c>
      <c r="O169" s="542" t="e">
        <f t="shared" si="50"/>
        <v>#DIV/0!</v>
      </c>
      <c r="P169" s="543">
        <v>0.99</v>
      </c>
    </row>
    <row r="170" spans="1:16">
      <c r="A170" s="1112" t="s">
        <v>2174</v>
      </c>
      <c r="B170" s="375" t="s">
        <v>14</v>
      </c>
      <c r="C170" s="360"/>
      <c r="D170" s="361"/>
      <c r="E170" s="361"/>
      <c r="F170" s="361"/>
      <c r="G170" s="361"/>
      <c r="H170" s="361"/>
      <c r="I170" s="361"/>
      <c r="J170" s="361"/>
      <c r="K170" s="361"/>
      <c r="L170" s="361"/>
      <c r="M170" s="361"/>
      <c r="N170" s="361"/>
      <c r="O170" s="78">
        <f>SUM(C170:N170)</f>
        <v>0</v>
      </c>
      <c r="P170" s="77"/>
    </row>
    <row r="171" spans="1:16">
      <c r="A171" s="1113"/>
      <c r="B171" s="375" t="s">
        <v>13</v>
      </c>
      <c r="C171" s="362"/>
      <c r="D171" s="363"/>
      <c r="E171" s="363"/>
      <c r="F171" s="363"/>
      <c r="G171" s="363"/>
      <c r="H171" s="363"/>
      <c r="I171" s="363"/>
      <c r="J171" s="363"/>
      <c r="K171" s="363"/>
      <c r="L171" s="363"/>
      <c r="M171" s="363"/>
      <c r="N171" s="363"/>
      <c r="O171" s="75">
        <f>SUM(C171:N171)</f>
        <v>0</v>
      </c>
      <c r="P171" s="72"/>
    </row>
    <row r="172" spans="1:16">
      <c r="A172" s="1113"/>
      <c r="B172" s="375" t="s">
        <v>12</v>
      </c>
      <c r="C172" s="362"/>
      <c r="D172" s="363"/>
      <c r="E172" s="363"/>
      <c r="F172" s="363"/>
      <c r="G172" s="363"/>
      <c r="H172" s="363"/>
      <c r="I172" s="363"/>
      <c r="J172" s="363"/>
      <c r="K172" s="363"/>
      <c r="L172" s="363"/>
      <c r="M172" s="363"/>
      <c r="N172" s="363"/>
      <c r="O172" s="75">
        <f t="shared" ref="O172" si="51">SUM(O170-O171)</f>
        <v>0</v>
      </c>
      <c r="P172" s="72"/>
    </row>
    <row r="173" spans="1:16">
      <c r="A173" s="1113"/>
      <c r="B173" s="544" t="s">
        <v>11</v>
      </c>
      <c r="C173" s="541" t="e">
        <f>SUM(C171/C170)</f>
        <v>#DIV/0!</v>
      </c>
      <c r="D173" s="542" t="e">
        <f t="shared" ref="D173:O173" si="52">SUM(D171/D170)</f>
        <v>#DIV/0!</v>
      </c>
      <c r="E173" s="542" t="e">
        <f t="shared" si="52"/>
        <v>#DIV/0!</v>
      </c>
      <c r="F173" s="542" t="e">
        <f t="shared" si="52"/>
        <v>#DIV/0!</v>
      </c>
      <c r="G173" s="542" t="e">
        <f t="shared" si="52"/>
        <v>#DIV/0!</v>
      </c>
      <c r="H173" s="542" t="e">
        <f t="shared" si="52"/>
        <v>#DIV/0!</v>
      </c>
      <c r="I173" s="542" t="e">
        <f t="shared" si="52"/>
        <v>#DIV/0!</v>
      </c>
      <c r="J173" s="542" t="e">
        <f t="shared" si="52"/>
        <v>#DIV/0!</v>
      </c>
      <c r="K173" s="542" t="e">
        <f t="shared" si="52"/>
        <v>#DIV/0!</v>
      </c>
      <c r="L173" s="542" t="e">
        <f t="shared" si="52"/>
        <v>#DIV/0!</v>
      </c>
      <c r="M173" s="542" t="e">
        <f t="shared" si="52"/>
        <v>#DIV/0!</v>
      </c>
      <c r="N173" s="542" t="e">
        <f t="shared" si="52"/>
        <v>#DIV/0!</v>
      </c>
      <c r="O173" s="542" t="e">
        <f t="shared" si="52"/>
        <v>#DIV/0!</v>
      </c>
      <c r="P173" s="543">
        <v>0.99</v>
      </c>
    </row>
    <row r="174" spans="1:16">
      <c r="A174" s="1114" t="s">
        <v>34</v>
      </c>
      <c r="B174" s="377" t="s">
        <v>14</v>
      </c>
      <c r="C174" s="79">
        <f t="shared" ref="C174:O174" si="53">SUM(C162+C166+C170)</f>
        <v>0</v>
      </c>
      <c r="D174" s="78">
        <f t="shared" si="53"/>
        <v>0</v>
      </c>
      <c r="E174" s="78">
        <f t="shared" si="53"/>
        <v>0</v>
      </c>
      <c r="F174" s="78">
        <f t="shared" si="53"/>
        <v>0</v>
      </c>
      <c r="G174" s="78">
        <f t="shared" si="53"/>
        <v>0</v>
      </c>
      <c r="H174" s="78">
        <f t="shared" si="53"/>
        <v>0</v>
      </c>
      <c r="I174" s="78">
        <f t="shared" si="53"/>
        <v>0</v>
      </c>
      <c r="J174" s="78">
        <f t="shared" si="53"/>
        <v>0</v>
      </c>
      <c r="K174" s="78">
        <f t="shared" si="53"/>
        <v>0</v>
      </c>
      <c r="L174" s="78">
        <f t="shared" si="53"/>
        <v>0</v>
      </c>
      <c r="M174" s="78">
        <f t="shared" si="53"/>
        <v>0</v>
      </c>
      <c r="N174" s="78">
        <f t="shared" si="53"/>
        <v>0</v>
      </c>
      <c r="O174" s="78">
        <f t="shared" si="53"/>
        <v>0</v>
      </c>
      <c r="P174" s="77"/>
    </row>
    <row r="175" spans="1:16">
      <c r="A175" s="1114"/>
      <c r="B175" s="377" t="s">
        <v>13</v>
      </c>
      <c r="C175" s="76">
        <f t="shared" ref="C175:O175" si="54">SUM(C163+C167+C171)</f>
        <v>0</v>
      </c>
      <c r="D175" s="75">
        <f t="shared" si="54"/>
        <v>0</v>
      </c>
      <c r="E175" s="75">
        <f t="shared" si="54"/>
        <v>0</v>
      </c>
      <c r="F175" s="75">
        <f t="shared" si="54"/>
        <v>0</v>
      </c>
      <c r="G175" s="75">
        <f t="shared" si="54"/>
        <v>0</v>
      </c>
      <c r="H175" s="75">
        <f t="shared" si="54"/>
        <v>0</v>
      </c>
      <c r="I175" s="75">
        <f t="shared" si="54"/>
        <v>0</v>
      </c>
      <c r="J175" s="75">
        <f t="shared" si="54"/>
        <v>0</v>
      </c>
      <c r="K175" s="75">
        <f t="shared" si="54"/>
        <v>0</v>
      </c>
      <c r="L175" s="75">
        <f t="shared" si="54"/>
        <v>0</v>
      </c>
      <c r="M175" s="75">
        <f t="shared" si="54"/>
        <v>0</v>
      </c>
      <c r="N175" s="75">
        <f t="shared" si="54"/>
        <v>0</v>
      </c>
      <c r="O175" s="75">
        <f t="shared" si="54"/>
        <v>0</v>
      </c>
      <c r="P175" s="72"/>
    </row>
    <row r="176" spans="1:16">
      <c r="A176" s="1114"/>
      <c r="B176" s="377" t="s">
        <v>12</v>
      </c>
      <c r="C176" s="76">
        <f t="shared" ref="C176:O176" si="55">SUM(C164+C168+C172)</f>
        <v>0</v>
      </c>
      <c r="D176" s="75">
        <f t="shared" si="55"/>
        <v>0</v>
      </c>
      <c r="E176" s="75">
        <f t="shared" si="55"/>
        <v>0</v>
      </c>
      <c r="F176" s="75">
        <f t="shared" si="55"/>
        <v>0</v>
      </c>
      <c r="G176" s="75">
        <f t="shared" si="55"/>
        <v>0</v>
      </c>
      <c r="H176" s="75">
        <f t="shared" si="55"/>
        <v>0</v>
      </c>
      <c r="I176" s="75">
        <f t="shared" si="55"/>
        <v>0</v>
      </c>
      <c r="J176" s="75">
        <f t="shared" si="55"/>
        <v>0</v>
      </c>
      <c r="K176" s="75">
        <f t="shared" si="55"/>
        <v>0</v>
      </c>
      <c r="L176" s="75">
        <f t="shared" si="55"/>
        <v>0</v>
      </c>
      <c r="M176" s="75">
        <f t="shared" si="55"/>
        <v>0</v>
      </c>
      <c r="N176" s="75">
        <f t="shared" si="55"/>
        <v>0</v>
      </c>
      <c r="O176" s="75">
        <f t="shared" si="55"/>
        <v>0</v>
      </c>
      <c r="P176" s="72"/>
    </row>
    <row r="177" spans="1:16">
      <c r="A177" s="1114"/>
      <c r="B177" s="545" t="s">
        <v>11</v>
      </c>
      <c r="C177" s="541" t="e">
        <f>SUM(C175/C174)</f>
        <v>#DIV/0!</v>
      </c>
      <c r="D177" s="542" t="e">
        <f t="shared" ref="D177:O177" si="56">SUM(D175/D174)</f>
        <v>#DIV/0!</v>
      </c>
      <c r="E177" s="542" t="e">
        <f t="shared" si="56"/>
        <v>#DIV/0!</v>
      </c>
      <c r="F177" s="542" t="e">
        <f t="shared" si="56"/>
        <v>#DIV/0!</v>
      </c>
      <c r="G177" s="542" t="e">
        <f t="shared" si="56"/>
        <v>#DIV/0!</v>
      </c>
      <c r="H177" s="542" t="e">
        <f t="shared" si="56"/>
        <v>#DIV/0!</v>
      </c>
      <c r="I177" s="542" t="e">
        <f t="shared" si="56"/>
        <v>#DIV/0!</v>
      </c>
      <c r="J177" s="542" t="e">
        <f t="shared" si="56"/>
        <v>#DIV/0!</v>
      </c>
      <c r="K177" s="542" t="e">
        <f t="shared" si="56"/>
        <v>#DIV/0!</v>
      </c>
      <c r="L177" s="542" t="e">
        <f t="shared" si="56"/>
        <v>#DIV/0!</v>
      </c>
      <c r="M177" s="542" t="e">
        <f t="shared" si="56"/>
        <v>#DIV/0!</v>
      </c>
      <c r="N177" s="542" t="e">
        <f t="shared" si="56"/>
        <v>#DIV/0!</v>
      </c>
      <c r="O177" s="542" t="e">
        <f t="shared" si="56"/>
        <v>#DIV/0!</v>
      </c>
      <c r="P177" s="543">
        <v>0.99</v>
      </c>
    </row>
    <row r="178" spans="1:16" ht="23.25" customHeight="1">
      <c r="A178" s="1039" t="s">
        <v>749</v>
      </c>
      <c r="B178" s="1039"/>
      <c r="C178" s="1039"/>
      <c r="D178" s="1039"/>
      <c r="E178" s="1039"/>
      <c r="F178" s="1039"/>
      <c r="G178" s="1039"/>
      <c r="H178" s="1039"/>
      <c r="I178" s="1039"/>
      <c r="J178" s="1039"/>
      <c r="K178" s="1039"/>
      <c r="L178" s="1039"/>
      <c r="M178" s="1039"/>
      <c r="N178" s="1039"/>
      <c r="O178" s="1039"/>
      <c r="P178" s="1039"/>
    </row>
    <row r="179" spans="1:16">
      <c r="A179" s="376" t="s">
        <v>47</v>
      </c>
      <c r="B179" s="376" t="s">
        <v>46</v>
      </c>
      <c r="C179" s="376" t="s">
        <v>26</v>
      </c>
      <c r="D179" s="376" t="s">
        <v>25</v>
      </c>
      <c r="E179" s="376" t="s">
        <v>24</v>
      </c>
      <c r="F179" s="376" t="s">
        <v>23</v>
      </c>
      <c r="G179" s="376" t="s">
        <v>22</v>
      </c>
      <c r="H179" s="376" t="s">
        <v>21</v>
      </c>
      <c r="I179" s="376" t="s">
        <v>20</v>
      </c>
      <c r="J179" s="376" t="s">
        <v>19</v>
      </c>
      <c r="K179" s="376" t="s">
        <v>18</v>
      </c>
      <c r="L179" s="376" t="s">
        <v>17</v>
      </c>
      <c r="M179" s="376" t="s">
        <v>16</v>
      </c>
      <c r="N179" s="376" t="s">
        <v>15</v>
      </c>
      <c r="O179" s="378" t="s">
        <v>6</v>
      </c>
      <c r="P179" s="68" t="s">
        <v>10</v>
      </c>
    </row>
    <row r="180" spans="1:16">
      <c r="A180" s="1102" t="s">
        <v>2176</v>
      </c>
      <c r="B180" s="67" t="s">
        <v>14</v>
      </c>
      <c r="C180" s="360"/>
      <c r="D180" s="361"/>
      <c r="E180" s="361"/>
      <c r="F180" s="361"/>
      <c r="G180" s="361"/>
      <c r="H180" s="361"/>
      <c r="I180" s="361"/>
      <c r="J180" s="361"/>
      <c r="K180" s="361"/>
      <c r="L180" s="361"/>
      <c r="M180" s="361"/>
      <c r="N180" s="361"/>
      <c r="O180" s="78">
        <f>SUM(C180:N180)</f>
        <v>0</v>
      </c>
      <c r="P180" s="382"/>
    </row>
    <row r="181" spans="1:16">
      <c r="A181" s="1103"/>
      <c r="B181" s="67" t="s">
        <v>13</v>
      </c>
      <c r="C181" s="362"/>
      <c r="D181" s="363"/>
      <c r="E181" s="363"/>
      <c r="F181" s="363"/>
      <c r="G181" s="363"/>
      <c r="H181" s="363"/>
      <c r="I181" s="363"/>
      <c r="J181" s="363"/>
      <c r="K181" s="363"/>
      <c r="L181" s="363"/>
      <c r="M181" s="363"/>
      <c r="N181" s="363"/>
      <c r="O181" s="75">
        <f t="shared" ref="O181" si="57">SUM(C181:N181)</f>
        <v>0</v>
      </c>
      <c r="P181" s="383"/>
    </row>
    <row r="182" spans="1:16">
      <c r="A182" s="1103"/>
      <c r="B182" s="67" t="s">
        <v>12</v>
      </c>
      <c r="C182" s="362"/>
      <c r="D182" s="363"/>
      <c r="E182" s="363"/>
      <c r="F182" s="363"/>
      <c r="G182" s="363"/>
      <c r="H182" s="363"/>
      <c r="I182" s="363"/>
      <c r="J182" s="363"/>
      <c r="K182" s="363"/>
      <c r="L182" s="363"/>
      <c r="M182" s="363"/>
      <c r="N182" s="363"/>
      <c r="O182" s="75">
        <f t="shared" ref="O182" si="58">SUM(O180-O181)</f>
        <v>0</v>
      </c>
      <c r="P182" s="383"/>
    </row>
    <row r="183" spans="1:16">
      <c r="A183" s="1103"/>
      <c r="B183" s="546" t="s">
        <v>11</v>
      </c>
      <c r="C183" s="541" t="e">
        <f>SUM(C181/C180)</f>
        <v>#DIV/0!</v>
      </c>
      <c r="D183" s="542" t="e">
        <f t="shared" ref="D183:O183" si="59">SUM(D181/D180)</f>
        <v>#DIV/0!</v>
      </c>
      <c r="E183" s="542" t="e">
        <f t="shared" si="59"/>
        <v>#DIV/0!</v>
      </c>
      <c r="F183" s="542" t="e">
        <f t="shared" si="59"/>
        <v>#DIV/0!</v>
      </c>
      <c r="G183" s="542" t="e">
        <f t="shared" si="59"/>
        <v>#DIV/0!</v>
      </c>
      <c r="H183" s="542" t="e">
        <f t="shared" si="59"/>
        <v>#DIV/0!</v>
      </c>
      <c r="I183" s="542" t="e">
        <f t="shared" si="59"/>
        <v>#DIV/0!</v>
      </c>
      <c r="J183" s="542" t="e">
        <f t="shared" si="59"/>
        <v>#DIV/0!</v>
      </c>
      <c r="K183" s="542" t="e">
        <f t="shared" si="59"/>
        <v>#DIV/0!</v>
      </c>
      <c r="L183" s="542" t="e">
        <f t="shared" si="59"/>
        <v>#DIV/0!</v>
      </c>
      <c r="M183" s="542" t="e">
        <f t="shared" si="59"/>
        <v>#DIV/0!</v>
      </c>
      <c r="N183" s="542" t="e">
        <f t="shared" si="59"/>
        <v>#DIV/0!</v>
      </c>
      <c r="O183" s="542" t="e">
        <f t="shared" si="59"/>
        <v>#DIV/0!</v>
      </c>
      <c r="P183" s="543">
        <v>0.995</v>
      </c>
    </row>
    <row r="184" spans="1:16">
      <c r="A184" s="1102" t="s">
        <v>2159</v>
      </c>
      <c r="B184" s="385" t="s">
        <v>14</v>
      </c>
      <c r="C184" s="386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89">
        <f>SUM(C184:N184)</f>
        <v>0</v>
      </c>
      <c r="P184" s="387"/>
    </row>
    <row r="185" spans="1:16">
      <c r="A185" s="1103"/>
      <c r="B185" s="67" t="s">
        <v>13</v>
      </c>
      <c r="C185" s="362"/>
      <c r="D185" s="363"/>
      <c r="E185" s="363"/>
      <c r="F185" s="363"/>
      <c r="G185" s="363"/>
      <c r="H185" s="363"/>
      <c r="I185" s="363"/>
      <c r="J185" s="363"/>
      <c r="K185" s="363"/>
      <c r="L185" s="363"/>
      <c r="M185" s="363"/>
      <c r="N185" s="363"/>
      <c r="O185" s="389">
        <f>SUM(C185:N185)</f>
        <v>0</v>
      </c>
      <c r="P185" s="383"/>
    </row>
    <row r="186" spans="1:16">
      <c r="A186" s="1103"/>
      <c r="B186" s="67" t="s">
        <v>12</v>
      </c>
      <c r="C186" s="362"/>
      <c r="D186" s="363"/>
      <c r="E186" s="363"/>
      <c r="F186" s="363"/>
      <c r="G186" s="363"/>
      <c r="H186" s="363"/>
      <c r="I186" s="363"/>
      <c r="J186" s="363"/>
      <c r="K186" s="363"/>
      <c r="L186" s="363"/>
      <c r="M186" s="363"/>
      <c r="N186" s="363"/>
      <c r="O186" s="75">
        <f t="shared" ref="O186" si="60">SUM(O184-O185)</f>
        <v>0</v>
      </c>
      <c r="P186" s="383"/>
    </row>
    <row r="187" spans="1:16">
      <c r="A187" s="1103"/>
      <c r="B187" s="547" t="s">
        <v>11</v>
      </c>
      <c r="C187" s="541" t="e">
        <f>SUM(C185/C184)</f>
        <v>#DIV/0!</v>
      </c>
      <c r="D187" s="541" t="e">
        <f>SUM(D185/D184)</f>
        <v>#DIV/0!</v>
      </c>
      <c r="E187" s="542" t="e">
        <f t="shared" ref="E187:O187" si="61">SUM(E185/E184)</f>
        <v>#DIV/0!</v>
      </c>
      <c r="F187" s="542" t="e">
        <f t="shared" si="61"/>
        <v>#DIV/0!</v>
      </c>
      <c r="G187" s="542" t="e">
        <f t="shared" si="61"/>
        <v>#DIV/0!</v>
      </c>
      <c r="H187" s="542" t="e">
        <f t="shared" si="61"/>
        <v>#DIV/0!</v>
      </c>
      <c r="I187" s="542" t="e">
        <f t="shared" si="61"/>
        <v>#DIV/0!</v>
      </c>
      <c r="J187" s="542" t="e">
        <f t="shared" si="61"/>
        <v>#DIV/0!</v>
      </c>
      <c r="K187" s="542" t="e">
        <f t="shared" si="61"/>
        <v>#DIV/0!</v>
      </c>
      <c r="L187" s="542" t="e">
        <f t="shared" si="61"/>
        <v>#DIV/0!</v>
      </c>
      <c r="M187" s="542" t="e">
        <f t="shared" si="61"/>
        <v>#DIV/0!</v>
      </c>
      <c r="N187" s="542" t="e">
        <f t="shared" si="61"/>
        <v>#DIV/0!</v>
      </c>
      <c r="O187" s="542" t="e">
        <f t="shared" si="61"/>
        <v>#DIV/0!</v>
      </c>
      <c r="P187" s="543">
        <v>0.995</v>
      </c>
    </row>
    <row r="188" spans="1:16">
      <c r="A188" s="1102" t="s">
        <v>2160</v>
      </c>
      <c r="B188" s="67" t="s">
        <v>14</v>
      </c>
      <c r="C188" s="386"/>
      <c r="D188" s="395"/>
      <c r="E188" s="395"/>
      <c r="F188" s="395"/>
      <c r="G188" s="395"/>
      <c r="H188" s="395"/>
      <c r="I188" s="395"/>
      <c r="J188" s="395"/>
      <c r="K188" s="395"/>
      <c r="L188" s="395"/>
      <c r="M188" s="395"/>
      <c r="N188" s="395"/>
      <c r="O188" s="389">
        <f>SUM(C188:N188)</f>
        <v>0</v>
      </c>
      <c r="P188" s="387"/>
    </row>
    <row r="189" spans="1:16">
      <c r="A189" s="1103"/>
      <c r="B189" s="67" t="s">
        <v>13</v>
      </c>
      <c r="C189" s="362"/>
      <c r="D189" s="363"/>
      <c r="E189" s="363"/>
      <c r="F189" s="363"/>
      <c r="G189" s="363"/>
      <c r="H189" s="363"/>
      <c r="I189" s="363"/>
      <c r="J189" s="363"/>
      <c r="K189" s="363"/>
      <c r="L189" s="363"/>
      <c r="M189" s="363"/>
      <c r="N189" s="363"/>
      <c r="O189" s="389">
        <f>SUM(C189:N189)</f>
        <v>0</v>
      </c>
      <c r="P189" s="383"/>
    </row>
    <row r="190" spans="1:16">
      <c r="A190" s="1103"/>
      <c r="B190" s="67" t="s">
        <v>12</v>
      </c>
      <c r="C190" s="362"/>
      <c r="D190" s="363"/>
      <c r="E190" s="363"/>
      <c r="F190" s="363"/>
      <c r="G190" s="363"/>
      <c r="H190" s="363"/>
      <c r="I190" s="363"/>
      <c r="J190" s="363"/>
      <c r="K190" s="363"/>
      <c r="L190" s="363"/>
      <c r="M190" s="363"/>
      <c r="N190" s="363"/>
      <c r="O190" s="75">
        <f t="shared" ref="O190" si="62">SUM(O188-O189)</f>
        <v>0</v>
      </c>
      <c r="P190" s="383"/>
    </row>
    <row r="191" spans="1:16">
      <c r="A191" s="1103"/>
      <c r="B191" s="547" t="s">
        <v>11</v>
      </c>
      <c r="C191" s="541" t="e">
        <f>SUM(C189/C188)</f>
        <v>#DIV/0!</v>
      </c>
      <c r="D191" s="542" t="e">
        <f t="shared" ref="D191:O191" si="63">SUM(D189/D188)</f>
        <v>#DIV/0!</v>
      </c>
      <c r="E191" s="542" t="e">
        <f t="shared" si="63"/>
        <v>#DIV/0!</v>
      </c>
      <c r="F191" s="542" t="e">
        <f t="shared" si="63"/>
        <v>#DIV/0!</v>
      </c>
      <c r="G191" s="542" t="e">
        <f t="shared" si="63"/>
        <v>#DIV/0!</v>
      </c>
      <c r="H191" s="542" t="e">
        <f t="shared" si="63"/>
        <v>#DIV/0!</v>
      </c>
      <c r="I191" s="542" t="e">
        <f t="shared" si="63"/>
        <v>#DIV/0!</v>
      </c>
      <c r="J191" s="542" t="e">
        <f t="shared" si="63"/>
        <v>#DIV/0!</v>
      </c>
      <c r="K191" s="542" t="e">
        <f t="shared" si="63"/>
        <v>#DIV/0!</v>
      </c>
      <c r="L191" s="542" t="e">
        <f t="shared" si="63"/>
        <v>#DIV/0!</v>
      </c>
      <c r="M191" s="542" t="e">
        <f t="shared" si="63"/>
        <v>#DIV/0!</v>
      </c>
      <c r="N191" s="542" t="e">
        <f t="shared" si="63"/>
        <v>#DIV/0!</v>
      </c>
      <c r="O191" s="542" t="e">
        <f t="shared" si="63"/>
        <v>#DIV/0!</v>
      </c>
      <c r="P191" s="543">
        <v>0.995</v>
      </c>
    </row>
    <row r="192" spans="1:16">
      <c r="A192" s="1104" t="s">
        <v>34</v>
      </c>
      <c r="B192" s="379" t="s">
        <v>14</v>
      </c>
      <c r="C192" s="79">
        <f>SUM(C180+C184+C188)</f>
        <v>0</v>
      </c>
      <c r="D192" s="78">
        <f t="shared" ref="D192:N192" si="64">SUM(D180+D184+D188)</f>
        <v>0</v>
      </c>
      <c r="E192" s="78">
        <f t="shared" si="64"/>
        <v>0</v>
      </c>
      <c r="F192" s="78">
        <f t="shared" si="64"/>
        <v>0</v>
      </c>
      <c r="G192" s="78">
        <f t="shared" si="64"/>
        <v>0</v>
      </c>
      <c r="H192" s="78">
        <f t="shared" si="64"/>
        <v>0</v>
      </c>
      <c r="I192" s="78">
        <f t="shared" si="64"/>
        <v>0</v>
      </c>
      <c r="J192" s="78">
        <f t="shared" si="64"/>
        <v>0</v>
      </c>
      <c r="K192" s="78">
        <f t="shared" si="64"/>
        <v>0</v>
      </c>
      <c r="L192" s="78">
        <f t="shared" si="64"/>
        <v>0</v>
      </c>
      <c r="M192" s="78">
        <f t="shared" si="64"/>
        <v>0</v>
      </c>
      <c r="N192" s="78">
        <f t="shared" si="64"/>
        <v>0</v>
      </c>
      <c r="O192" s="78">
        <f>SUM(C192:N192)</f>
        <v>0</v>
      </c>
      <c r="P192" s="388"/>
    </row>
    <row r="193" spans="1:16">
      <c r="A193" s="1104"/>
      <c r="B193" s="380" t="s">
        <v>13</v>
      </c>
      <c r="C193" s="76">
        <f>SUM(C181+C185+C189)</f>
        <v>0</v>
      </c>
      <c r="D193" s="75">
        <f t="shared" ref="D193:N193" si="65">SUM(D181+D185+D189)</f>
        <v>0</v>
      </c>
      <c r="E193" s="75">
        <f t="shared" si="65"/>
        <v>0</v>
      </c>
      <c r="F193" s="75">
        <f t="shared" si="65"/>
        <v>0</v>
      </c>
      <c r="G193" s="75">
        <f t="shared" si="65"/>
        <v>0</v>
      </c>
      <c r="H193" s="75">
        <f t="shared" si="65"/>
        <v>0</v>
      </c>
      <c r="I193" s="75">
        <f t="shared" si="65"/>
        <v>0</v>
      </c>
      <c r="J193" s="75">
        <f t="shared" si="65"/>
        <v>0</v>
      </c>
      <c r="K193" s="75">
        <f t="shared" si="65"/>
        <v>0</v>
      </c>
      <c r="L193" s="75">
        <f t="shared" si="65"/>
        <v>0</v>
      </c>
      <c r="M193" s="75">
        <f t="shared" si="65"/>
        <v>0</v>
      </c>
      <c r="N193" s="75">
        <f t="shared" si="65"/>
        <v>0</v>
      </c>
      <c r="O193" s="75">
        <f t="shared" ref="O193:O194" si="66">SUM(C193:N193)</f>
        <v>0</v>
      </c>
      <c r="P193" s="384"/>
    </row>
    <row r="194" spans="1:16">
      <c r="A194" s="1104"/>
      <c r="B194" s="380" t="s">
        <v>12</v>
      </c>
      <c r="C194" s="76">
        <f>SUM(C182+C186+C190)</f>
        <v>0</v>
      </c>
      <c r="D194" s="75">
        <f t="shared" ref="D194:N194" si="67">SUM(D182+D186+D190)</f>
        <v>0</v>
      </c>
      <c r="E194" s="75">
        <f t="shared" si="67"/>
        <v>0</v>
      </c>
      <c r="F194" s="75">
        <f t="shared" si="67"/>
        <v>0</v>
      </c>
      <c r="G194" s="75">
        <f t="shared" si="67"/>
        <v>0</v>
      </c>
      <c r="H194" s="75">
        <f t="shared" si="67"/>
        <v>0</v>
      </c>
      <c r="I194" s="75">
        <f t="shared" si="67"/>
        <v>0</v>
      </c>
      <c r="J194" s="75">
        <f t="shared" si="67"/>
        <v>0</v>
      </c>
      <c r="K194" s="75">
        <f t="shared" si="67"/>
        <v>0</v>
      </c>
      <c r="L194" s="75">
        <f t="shared" si="67"/>
        <v>0</v>
      </c>
      <c r="M194" s="75">
        <f t="shared" si="67"/>
        <v>0</v>
      </c>
      <c r="N194" s="75">
        <f t="shared" si="67"/>
        <v>0</v>
      </c>
      <c r="O194" s="75">
        <f t="shared" si="66"/>
        <v>0</v>
      </c>
      <c r="P194" s="384"/>
    </row>
    <row r="195" spans="1:16" ht="15" thickBot="1">
      <c r="A195" s="1104"/>
      <c r="B195" s="548" t="s">
        <v>11</v>
      </c>
      <c r="C195" s="541" t="e">
        <f>SUM(C193/C192)</f>
        <v>#DIV/0!</v>
      </c>
      <c r="D195" s="542" t="e">
        <f t="shared" ref="D195:O195" si="68">SUM(D193/D192)</f>
        <v>#DIV/0!</v>
      </c>
      <c r="E195" s="542" t="e">
        <f t="shared" si="68"/>
        <v>#DIV/0!</v>
      </c>
      <c r="F195" s="542" t="e">
        <f t="shared" si="68"/>
        <v>#DIV/0!</v>
      </c>
      <c r="G195" s="542" t="e">
        <f t="shared" si="68"/>
        <v>#DIV/0!</v>
      </c>
      <c r="H195" s="542" t="e">
        <f t="shared" si="68"/>
        <v>#DIV/0!</v>
      </c>
      <c r="I195" s="542" t="e">
        <f t="shared" si="68"/>
        <v>#DIV/0!</v>
      </c>
      <c r="J195" s="542" t="e">
        <f t="shared" si="68"/>
        <v>#DIV/0!</v>
      </c>
      <c r="K195" s="542" t="e">
        <f t="shared" si="68"/>
        <v>#DIV/0!</v>
      </c>
      <c r="L195" s="542" t="e">
        <f t="shared" si="68"/>
        <v>#DIV/0!</v>
      </c>
      <c r="M195" s="542" t="e">
        <f t="shared" si="68"/>
        <v>#DIV/0!</v>
      </c>
      <c r="N195" s="542" t="e">
        <f t="shared" si="68"/>
        <v>#DIV/0!</v>
      </c>
      <c r="O195" s="542" t="e">
        <f t="shared" si="68"/>
        <v>#DIV/0!</v>
      </c>
      <c r="P195" s="549">
        <v>0.995</v>
      </c>
    </row>
    <row r="196" spans="1:16" ht="15" thickTop="1">
      <c r="A196" s="924"/>
      <c r="B196" s="366"/>
      <c r="C196" s="390">
        <v>0.99</v>
      </c>
      <c r="D196" s="390">
        <v>0.99</v>
      </c>
      <c r="E196" s="390">
        <v>0.99</v>
      </c>
      <c r="F196" s="390">
        <v>0.99</v>
      </c>
      <c r="G196" s="390">
        <v>0.99</v>
      </c>
      <c r="H196" s="390">
        <v>0.99</v>
      </c>
      <c r="I196" s="390">
        <v>0.99</v>
      </c>
      <c r="J196" s="390">
        <v>0.99</v>
      </c>
      <c r="K196" s="49">
        <v>0.99</v>
      </c>
      <c r="L196" s="49">
        <v>0.99</v>
      </c>
      <c r="M196" s="49">
        <v>0.99</v>
      </c>
      <c r="N196" s="49">
        <v>0.99</v>
      </c>
      <c r="O196" s="49">
        <v>0.99</v>
      </c>
      <c r="P196" s="11"/>
    </row>
    <row r="197" spans="1:16">
      <c r="A197" s="302"/>
      <c r="B197" s="372" t="s">
        <v>2157</v>
      </c>
      <c r="C197" s="391"/>
      <c r="D197" s="391"/>
      <c r="E197" s="391"/>
      <c r="F197" s="394"/>
      <c r="G197" s="394"/>
      <c r="H197" s="394"/>
      <c r="I197" s="394"/>
      <c r="J197" s="394"/>
      <c r="K197" s="11"/>
      <c r="L197" s="731"/>
      <c r="M197" s="731"/>
      <c r="N197" s="731"/>
      <c r="O197" s="731"/>
      <c r="P197" s="11"/>
    </row>
    <row r="198" spans="1:16">
      <c r="A198" s="302"/>
      <c r="B198" s="392" t="s">
        <v>2161</v>
      </c>
      <c r="C198" s="393">
        <v>3</v>
      </c>
      <c r="D198" s="393"/>
      <c r="E198" s="393"/>
      <c r="F198" s="393"/>
      <c r="G198" s="393"/>
      <c r="H198" s="393"/>
      <c r="I198" s="393"/>
      <c r="J198" s="393"/>
      <c r="K198" s="11"/>
      <c r="L198" s="11"/>
      <c r="M198" s="11"/>
      <c r="N198" s="11"/>
      <c r="O198" s="11"/>
      <c r="P198" s="11"/>
    </row>
    <row r="199" spans="1:16">
      <c r="A199" s="302"/>
      <c r="B199" s="392" t="s">
        <v>2165</v>
      </c>
      <c r="C199" s="393"/>
      <c r="D199" s="393"/>
      <c r="E199" s="393"/>
      <c r="F199" s="393"/>
      <c r="G199" s="393"/>
      <c r="H199" s="393"/>
      <c r="I199" s="393"/>
      <c r="J199" s="393"/>
      <c r="K199" s="11"/>
      <c r="L199" s="11"/>
      <c r="M199" s="11"/>
      <c r="N199" s="11"/>
      <c r="O199" s="11"/>
      <c r="P199" s="11"/>
    </row>
    <row r="200" spans="1:16">
      <c r="A200" s="302"/>
      <c r="B200" s="392" t="s">
        <v>34</v>
      </c>
      <c r="C200" s="393"/>
      <c r="D200" s="393"/>
      <c r="E200" s="393"/>
      <c r="F200" s="393"/>
      <c r="G200" s="393"/>
      <c r="H200" s="393"/>
      <c r="I200" s="393"/>
      <c r="J200" s="393"/>
      <c r="K200" s="11"/>
      <c r="L200" s="11"/>
      <c r="M200" s="11"/>
      <c r="N200" s="11"/>
      <c r="O200" s="11"/>
      <c r="P200" s="11"/>
    </row>
    <row r="201" spans="1:16">
      <c r="A201" s="302"/>
      <c r="B201" s="393"/>
      <c r="C201" s="393"/>
      <c r="D201" s="393"/>
      <c r="E201" s="393"/>
      <c r="F201" s="393"/>
      <c r="G201" s="393"/>
      <c r="H201" s="393"/>
      <c r="I201" s="393"/>
      <c r="J201" s="393"/>
      <c r="K201" s="11"/>
      <c r="L201" s="11"/>
      <c r="M201" s="11"/>
      <c r="N201" s="11"/>
      <c r="O201" s="11"/>
      <c r="P201" s="11"/>
    </row>
    <row r="202" spans="1:16">
      <c r="A202" s="302"/>
      <c r="B202" s="393" t="str">
        <f ca="1">OFFSET(B196,C198,)&amp;"  "&amp;MID(CELL("filename"),FIND("]",CELL("filename"))+1,256)&amp;"质量走势图"</f>
        <v>欧德罗钢线  各生产部制程品控专业稽查情况质量走势图</v>
      </c>
      <c r="C202" s="393" t="s">
        <v>1307</v>
      </c>
      <c r="D202" s="393"/>
      <c r="E202" s="393"/>
      <c r="F202" s="393"/>
      <c r="G202" s="393"/>
      <c r="H202" s="393"/>
      <c r="I202" s="393"/>
      <c r="J202" s="393"/>
      <c r="K202" s="11"/>
      <c r="L202" s="11"/>
      <c r="M202" s="11"/>
      <c r="N202" s="11"/>
      <c r="O202" s="11"/>
      <c r="P202" s="11"/>
    </row>
    <row r="203" spans="1:16">
      <c r="A203" s="302"/>
      <c r="B203" s="393"/>
      <c r="C203" s="393"/>
      <c r="D203" s="393"/>
      <c r="E203" s="393"/>
      <c r="F203" s="393"/>
      <c r="G203" s="393"/>
      <c r="H203" s="393"/>
      <c r="I203" s="393"/>
      <c r="J203" s="393"/>
      <c r="K203" s="11"/>
      <c r="L203" s="11"/>
      <c r="M203" s="11"/>
      <c r="N203" s="11"/>
      <c r="O203" s="11"/>
      <c r="P203" s="11"/>
    </row>
    <row r="204" spans="1:16">
      <c r="A204" s="11"/>
      <c r="B204" s="393"/>
      <c r="C204" s="393"/>
      <c r="D204" s="393"/>
      <c r="E204" s="393"/>
      <c r="F204" s="393"/>
      <c r="G204" s="393"/>
      <c r="H204" s="393"/>
      <c r="I204" s="393"/>
      <c r="J204" s="393"/>
      <c r="K204" s="11"/>
      <c r="L204" s="11"/>
      <c r="M204" s="11"/>
      <c r="N204" s="11"/>
      <c r="O204" s="11"/>
      <c r="P204" s="11"/>
    </row>
    <row r="205" spans="1:1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spans="1:1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spans="1:1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spans="1:1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spans="1:17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302"/>
    </row>
    <row r="210" spans="1:17">
      <c r="A210" s="393"/>
      <c r="B210" s="393"/>
      <c r="C210" s="390">
        <v>0.995</v>
      </c>
      <c r="D210" s="390">
        <v>0.995</v>
      </c>
      <c r="E210" s="390">
        <v>0.995</v>
      </c>
      <c r="F210" s="390">
        <v>0.995</v>
      </c>
      <c r="G210" s="390">
        <v>0.995</v>
      </c>
      <c r="H210" s="390">
        <v>0.995</v>
      </c>
      <c r="I210" s="390">
        <v>0.995</v>
      </c>
      <c r="J210" s="49">
        <v>0.995</v>
      </c>
      <c r="K210" s="49">
        <v>0.995</v>
      </c>
      <c r="L210" s="49">
        <v>0.995</v>
      </c>
      <c r="M210" s="49">
        <v>0.995</v>
      </c>
      <c r="N210" s="49">
        <v>0.995</v>
      </c>
      <c r="O210" s="49">
        <v>0.995</v>
      </c>
      <c r="P210" s="11"/>
      <c r="Q210" s="302"/>
    </row>
    <row r="211" spans="1:17">
      <c r="A211" s="393"/>
      <c r="B211" s="372" t="s">
        <v>2157</v>
      </c>
      <c r="C211" s="391"/>
      <c r="D211" s="393"/>
      <c r="E211" s="393"/>
      <c r="F211" s="393"/>
      <c r="G211" s="393"/>
      <c r="H211" s="393"/>
      <c r="I211" s="393"/>
      <c r="J211" s="11"/>
      <c r="K211" s="11"/>
      <c r="L211" s="11"/>
      <c r="M211" s="11"/>
      <c r="N211" s="11"/>
      <c r="O211" s="49">
        <v>0.98499999999999999</v>
      </c>
      <c r="P211" s="11"/>
    </row>
    <row r="212" spans="1:17">
      <c r="A212" s="393"/>
      <c r="B212" s="392" t="s">
        <v>2161</v>
      </c>
      <c r="C212" s="393">
        <v>1</v>
      </c>
      <c r="D212" s="393"/>
      <c r="E212" s="393"/>
      <c r="F212" s="393"/>
      <c r="G212" s="393"/>
      <c r="H212" s="393"/>
      <c r="I212" s="393"/>
      <c r="J212" s="11"/>
      <c r="K212" s="11"/>
      <c r="L212" s="11"/>
      <c r="M212" s="11"/>
      <c r="N212" s="11"/>
      <c r="O212" s="11"/>
      <c r="P212" s="11"/>
    </row>
    <row r="213" spans="1:17">
      <c r="A213" s="393"/>
      <c r="B213" s="392" t="s">
        <v>2165</v>
      </c>
      <c r="C213" s="393"/>
      <c r="D213" s="393"/>
      <c r="E213" s="393"/>
      <c r="F213" s="393"/>
      <c r="G213" s="393"/>
      <c r="H213" s="393"/>
      <c r="I213" s="393"/>
      <c r="J213" s="11"/>
      <c r="K213" s="11"/>
      <c r="L213" s="11"/>
      <c r="M213" s="11"/>
      <c r="N213" s="11"/>
      <c r="O213" s="11"/>
      <c r="P213" s="11"/>
    </row>
    <row r="214" spans="1:17">
      <c r="A214" s="393"/>
      <c r="B214" s="392" t="s">
        <v>34</v>
      </c>
      <c r="C214" s="393"/>
      <c r="D214" s="393"/>
      <c r="E214" s="393"/>
      <c r="F214" s="393"/>
      <c r="G214" s="393"/>
      <c r="H214" s="393"/>
      <c r="I214" s="393"/>
      <c r="J214" s="11"/>
      <c r="K214" s="11"/>
      <c r="L214" s="11"/>
      <c r="M214" s="11"/>
      <c r="N214" s="11"/>
      <c r="O214" s="11"/>
      <c r="P214" s="11"/>
    </row>
    <row r="215" spans="1:17">
      <c r="A215" s="393"/>
      <c r="B215" s="393"/>
      <c r="C215" s="393"/>
      <c r="D215" s="393"/>
      <c r="E215" s="393"/>
      <c r="F215" s="393"/>
      <c r="G215" s="393"/>
      <c r="H215" s="393"/>
      <c r="I215" s="393"/>
      <c r="J215" s="11"/>
      <c r="K215" s="11"/>
      <c r="L215" s="11"/>
      <c r="M215" s="11"/>
      <c r="N215" s="11"/>
      <c r="O215" s="11"/>
      <c r="P215" s="11"/>
    </row>
    <row r="216" spans="1:17">
      <c r="A216" s="393"/>
      <c r="B216" s="393" t="str">
        <f ca="1">OFFSET(B210,C212,)&amp;"  "&amp;MID(CELL("filename"),FIND("]",CELL("filename"))+1,256)&amp;"质量走势图"</f>
        <v>万事泰钢线  各生产部制程品控专业稽查情况质量走势图</v>
      </c>
      <c r="C216" s="393" t="s">
        <v>1308</v>
      </c>
      <c r="D216" s="393"/>
      <c r="E216" s="393"/>
      <c r="F216" s="393"/>
      <c r="G216" s="393"/>
      <c r="H216" s="393"/>
      <c r="I216" s="393"/>
      <c r="J216" s="11"/>
      <c r="K216" s="11"/>
      <c r="L216" s="11"/>
      <c r="M216" s="11"/>
      <c r="N216" s="11"/>
      <c r="O216" s="11"/>
      <c r="P216" s="11"/>
    </row>
    <row r="217" spans="1:17">
      <c r="A217" s="393"/>
      <c r="B217" s="393"/>
      <c r="C217" s="393"/>
      <c r="D217" s="393"/>
      <c r="E217" s="393"/>
      <c r="F217" s="393"/>
      <c r="G217" s="393"/>
      <c r="H217" s="393"/>
      <c r="I217" s="393"/>
      <c r="J217" s="11"/>
      <c r="K217" s="11"/>
      <c r="L217" s="11"/>
      <c r="M217" s="11"/>
      <c r="N217" s="11"/>
      <c r="O217" s="11"/>
      <c r="P217" s="11"/>
    </row>
    <row r="218" spans="1:17">
      <c r="A218" s="393"/>
      <c r="B218" s="393"/>
      <c r="C218" s="393"/>
      <c r="D218" s="393"/>
      <c r="E218" s="393"/>
      <c r="F218" s="393"/>
      <c r="G218" s="393"/>
      <c r="H218" s="393"/>
      <c r="I218" s="393"/>
      <c r="J218" s="11"/>
      <c r="K218" s="11"/>
      <c r="L218" s="11"/>
      <c r="M218" s="11"/>
      <c r="N218" s="11"/>
      <c r="O218" s="11"/>
      <c r="P218" s="11"/>
    </row>
    <row r="219" spans="1:17">
      <c r="A219" s="393"/>
      <c r="B219" s="393"/>
      <c r="C219" s="393"/>
      <c r="D219" s="393"/>
      <c r="E219" s="393"/>
      <c r="F219" s="393"/>
      <c r="G219" s="393"/>
      <c r="H219" s="393"/>
      <c r="I219" s="393"/>
      <c r="J219" s="11"/>
      <c r="K219" s="11"/>
      <c r="L219" s="11"/>
      <c r="M219" s="11"/>
      <c r="N219" s="11"/>
      <c r="O219" s="11"/>
      <c r="P219" s="11"/>
    </row>
    <row r="220" spans="1:17">
      <c r="A220" s="393"/>
      <c r="B220" s="393"/>
      <c r="C220" s="393"/>
      <c r="D220" s="393"/>
      <c r="E220" s="393"/>
      <c r="F220" s="393"/>
      <c r="G220" s="393"/>
      <c r="H220" s="393"/>
      <c r="I220" s="393"/>
      <c r="J220" s="61"/>
      <c r="K220" s="61"/>
      <c r="L220" s="61"/>
      <c r="M220" s="61"/>
      <c r="N220" s="61"/>
      <c r="O220" s="61"/>
      <c r="P220" s="61"/>
    </row>
    <row r="221" spans="1:17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</row>
    <row r="223" spans="1:17" ht="9" customHeight="1"/>
    <row r="224" spans="1:17" ht="9" customHeight="1"/>
    <row r="225" spans="1:17" ht="12.75" customHeight="1">
      <c r="A225" s="1020" t="s">
        <v>1404</v>
      </c>
      <c r="B225" s="1022"/>
      <c r="C225" s="286"/>
      <c r="D225" s="286"/>
      <c r="E225" s="286"/>
      <c r="F225" s="831" t="s">
        <v>1407</v>
      </c>
      <c r="G225" s="286"/>
    </row>
    <row r="226" spans="1:17">
      <c r="A226" s="1025" t="s">
        <v>9</v>
      </c>
      <c r="B226" s="1023" t="s">
        <v>1387</v>
      </c>
      <c r="C226" s="1109" t="s">
        <v>1406</v>
      </c>
      <c r="D226" s="1110"/>
      <c r="E226" s="1110"/>
      <c r="F226" s="1111"/>
      <c r="G226" s="1105" t="s">
        <v>1391</v>
      </c>
    </row>
    <row r="227" spans="1:17" ht="31.5" customHeight="1">
      <c r="A227" s="1026"/>
      <c r="B227" s="1024"/>
      <c r="C227" s="840" t="s">
        <v>36</v>
      </c>
      <c r="D227" s="830" t="s">
        <v>35</v>
      </c>
      <c r="E227" s="841" t="s">
        <v>34</v>
      </c>
      <c r="F227" s="841" t="s">
        <v>1439</v>
      </c>
      <c r="G227" s="1106"/>
      <c r="H227" s="837"/>
    </row>
    <row r="228" spans="1:17">
      <c r="A228" s="47"/>
      <c r="B228" s="10"/>
      <c r="C228" s="9"/>
      <c r="D228" s="9"/>
      <c r="E228" s="435"/>
      <c r="F228" s="424">
        <v>0</v>
      </c>
      <c r="G228" s="424"/>
      <c r="H228" s="835">
        <v>0</v>
      </c>
    </row>
    <row r="229" spans="1:17">
      <c r="A229" s="7">
        <v>1</v>
      </c>
      <c r="B229" s="399"/>
      <c r="C229" s="876"/>
      <c r="D229" s="877"/>
      <c r="E229" s="635"/>
      <c r="F229" s="848" t="e">
        <f>SUM(E229/E225)</f>
        <v>#DIV/0!</v>
      </c>
      <c r="G229" s="878"/>
      <c r="H229" s="836">
        <f>COUNTA($F$229:F229)/COUNTA(F229/$G$225)</f>
        <v>1</v>
      </c>
    </row>
    <row r="230" spans="1:17">
      <c r="A230" s="7">
        <v>2</v>
      </c>
      <c r="B230" s="399"/>
      <c r="C230" s="876"/>
      <c r="D230" s="877"/>
      <c r="E230" s="635"/>
      <c r="F230" s="848" t="e">
        <f>SUM($E$229:E230)/$E$225</f>
        <v>#DIV/0!</v>
      </c>
      <c r="G230" s="878"/>
      <c r="H230" s="836">
        <f>COUNTA($F$229:F230)/COUNTA(F230/$G$225)</f>
        <v>2</v>
      </c>
    </row>
    <row r="231" spans="1:17">
      <c r="A231" s="7">
        <v>3</v>
      </c>
      <c r="B231" s="399"/>
      <c r="C231" s="876"/>
      <c r="D231" s="877"/>
      <c r="E231" s="635"/>
      <c r="F231" s="848" t="e">
        <f>SUM($E$229:E231)/$E$225</f>
        <v>#DIV/0!</v>
      </c>
      <c r="G231" s="878"/>
      <c r="H231" s="836">
        <f>COUNTA($F$229:F231)/COUNTA(F231/$G$225)</f>
        <v>3</v>
      </c>
    </row>
    <row r="232" spans="1:17">
      <c r="A232" s="7">
        <v>4</v>
      </c>
      <c r="B232" s="399"/>
      <c r="C232" s="876"/>
      <c r="D232" s="877"/>
      <c r="E232" s="635"/>
      <c r="F232" s="848" t="e">
        <f>SUM($E$229:E232)/$E$225</f>
        <v>#DIV/0!</v>
      </c>
      <c r="G232" s="878"/>
      <c r="H232" s="836">
        <f>COUNTA($F$229:F232)/COUNTA(F232/$G$225)</f>
        <v>4</v>
      </c>
    </row>
    <row r="233" spans="1:17">
      <c r="A233" s="7">
        <v>5</v>
      </c>
      <c r="B233" s="399"/>
      <c r="C233" s="876"/>
      <c r="D233" s="877"/>
      <c r="E233" s="635"/>
      <c r="F233" s="848" t="e">
        <f>SUM($E$229:E233)/$E$225</f>
        <v>#DIV/0!</v>
      </c>
      <c r="G233" s="878"/>
      <c r="H233" s="836">
        <f>COUNTA($F$229:F233)/COUNTA(F233/$G$225)</f>
        <v>5</v>
      </c>
    </row>
    <row r="234" spans="1:17">
      <c r="A234" s="7">
        <v>6</v>
      </c>
      <c r="B234" s="399"/>
      <c r="C234" s="876"/>
      <c r="D234" s="877"/>
      <c r="E234" s="635"/>
      <c r="F234" s="848" t="e">
        <f>SUM($E$229:E234)/$E$225</f>
        <v>#DIV/0!</v>
      </c>
      <c r="G234" s="878"/>
      <c r="H234" s="836">
        <f>COUNTA($F$229:F234)/COUNTA(F234/$G$225)</f>
        <v>6</v>
      </c>
    </row>
    <row r="235" spans="1:17">
      <c r="A235" s="7">
        <v>7</v>
      </c>
      <c r="B235" s="399"/>
      <c r="C235" s="876"/>
      <c r="D235" s="877"/>
      <c r="E235" s="635"/>
      <c r="F235" s="848" t="e">
        <f>SUM($E$229:E235)/$E$225</f>
        <v>#DIV/0!</v>
      </c>
      <c r="G235" s="878"/>
      <c r="H235" s="836">
        <f>COUNTA($F$229:F235)/COUNTA(F235/$G$225)</f>
        <v>7</v>
      </c>
    </row>
    <row r="236" spans="1:17">
      <c r="A236" s="7">
        <v>8</v>
      </c>
      <c r="B236" s="399"/>
      <c r="C236" s="876"/>
      <c r="D236" s="877"/>
      <c r="E236" s="635"/>
      <c r="F236" s="848" t="e">
        <f>SUM($E$229:E236)/$E$225</f>
        <v>#DIV/0!</v>
      </c>
      <c r="G236" s="878"/>
      <c r="H236" s="836">
        <f>COUNTA($F$229:F236)/COUNTA(F236/$G$225)</f>
        <v>8</v>
      </c>
    </row>
    <row r="237" spans="1:17">
      <c r="A237" s="7">
        <v>9</v>
      </c>
      <c r="B237" s="399"/>
      <c r="C237" s="876"/>
      <c r="D237" s="877"/>
      <c r="E237" s="635"/>
      <c r="F237" s="848" t="e">
        <f>SUM($E$229:E237)/$E$225</f>
        <v>#DIV/0!</v>
      </c>
      <c r="G237" s="878"/>
      <c r="H237" s="836">
        <f>COUNTA($F$229:F237)/COUNTA(F237/$G$225)</f>
        <v>9</v>
      </c>
    </row>
    <row r="238" spans="1:17">
      <c r="A238" s="7">
        <v>10</v>
      </c>
      <c r="B238" s="432"/>
      <c r="C238" s="703"/>
      <c r="D238" s="1003"/>
      <c r="E238" s="1004"/>
      <c r="F238" s="848" t="e">
        <f>SUM($E$229:E238)/$E$225</f>
        <v>#DIV/0!</v>
      </c>
      <c r="G238" s="878"/>
      <c r="H238" s="836">
        <f>COUNTA($F$229:F238)/COUNTA(F238/$G$225)</f>
        <v>10</v>
      </c>
    </row>
    <row r="239" spans="1:17" ht="22.5" customHeight="1">
      <c r="A239" s="302"/>
      <c r="B239" s="302"/>
      <c r="C239" s="302"/>
      <c r="D239" s="302"/>
      <c r="E239" s="302"/>
      <c r="F239" s="302"/>
      <c r="G239" s="302"/>
      <c r="H239" s="302"/>
      <c r="I239" s="302"/>
      <c r="J239" s="302"/>
      <c r="K239" s="302"/>
      <c r="L239" s="302"/>
      <c r="M239" s="302"/>
      <c r="N239" s="302"/>
      <c r="O239" s="302"/>
      <c r="P239" s="302"/>
      <c r="Q239" s="302"/>
    </row>
    <row r="240" spans="1:17" ht="20.25" customHeight="1">
      <c r="A240" s="1038" t="s">
        <v>1369</v>
      </c>
      <c r="B240" s="1038"/>
      <c r="C240" s="1038"/>
      <c r="D240" s="1038"/>
      <c r="E240" s="1038"/>
      <c r="F240" s="1038"/>
      <c r="G240" s="1038"/>
      <c r="H240" s="1038"/>
      <c r="I240" s="1038"/>
      <c r="J240" s="1038"/>
      <c r="K240" s="1038"/>
      <c r="L240" s="1038"/>
      <c r="M240" s="1038"/>
      <c r="N240" s="1038"/>
      <c r="O240" s="1038"/>
      <c r="P240" s="1038"/>
    </row>
    <row r="241" spans="1:16">
      <c r="A241" s="375" t="s">
        <v>47</v>
      </c>
      <c r="B241" s="375" t="s">
        <v>46</v>
      </c>
      <c r="C241" s="375" t="s">
        <v>26</v>
      </c>
      <c r="D241" s="375" t="s">
        <v>25</v>
      </c>
      <c r="E241" s="375" t="s">
        <v>24</v>
      </c>
      <c r="F241" s="375" t="s">
        <v>23</v>
      </c>
      <c r="G241" s="375" t="s">
        <v>22</v>
      </c>
      <c r="H241" s="375" t="s">
        <v>21</v>
      </c>
      <c r="I241" s="375" t="s">
        <v>20</v>
      </c>
      <c r="J241" s="375" t="s">
        <v>19</v>
      </c>
      <c r="K241" s="375" t="s">
        <v>18</v>
      </c>
      <c r="L241" s="375" t="s">
        <v>17</v>
      </c>
      <c r="M241" s="375" t="s">
        <v>16</v>
      </c>
      <c r="N241" s="375" t="s">
        <v>15</v>
      </c>
      <c r="O241" s="377" t="s">
        <v>6</v>
      </c>
      <c r="P241" s="86" t="s">
        <v>10</v>
      </c>
    </row>
    <row r="242" spans="1:16">
      <c r="A242" s="1112" t="s">
        <v>2158</v>
      </c>
      <c r="B242" s="375" t="s">
        <v>14</v>
      </c>
      <c r="C242" s="364">
        <v>0</v>
      </c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4">
        <f>SUM(C242:N242)</f>
        <v>0</v>
      </c>
      <c r="P242" s="83"/>
    </row>
    <row r="243" spans="1:16">
      <c r="A243" s="1113"/>
      <c r="B243" s="375" t="s">
        <v>13</v>
      </c>
      <c r="C243" s="365">
        <v>0</v>
      </c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1">
        <f>SUM(C243:N243)</f>
        <v>0</v>
      </c>
      <c r="P243" s="80"/>
    </row>
    <row r="244" spans="1:16">
      <c r="A244" s="1113"/>
      <c r="B244" s="375" t="s">
        <v>12</v>
      </c>
      <c r="C244" s="365">
        <v>0</v>
      </c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1">
        <f t="shared" ref="O244" si="69">SUM(O242-O243)</f>
        <v>0</v>
      </c>
      <c r="P244" s="80"/>
    </row>
    <row r="245" spans="1:16">
      <c r="A245" s="1113"/>
      <c r="B245" s="544" t="s">
        <v>11</v>
      </c>
      <c r="C245" s="541" t="e">
        <f t="shared" ref="C245:O245" si="70">SUM(C243/C242)</f>
        <v>#DIV/0!</v>
      </c>
      <c r="D245" s="542" t="e">
        <f t="shared" si="70"/>
        <v>#DIV/0!</v>
      </c>
      <c r="E245" s="542" t="e">
        <f t="shared" si="70"/>
        <v>#DIV/0!</v>
      </c>
      <c r="F245" s="542" t="e">
        <f t="shared" si="70"/>
        <v>#DIV/0!</v>
      </c>
      <c r="G245" s="542" t="e">
        <f t="shared" si="70"/>
        <v>#DIV/0!</v>
      </c>
      <c r="H245" s="542" t="e">
        <f t="shared" si="70"/>
        <v>#DIV/0!</v>
      </c>
      <c r="I245" s="542" t="e">
        <f t="shared" si="70"/>
        <v>#DIV/0!</v>
      </c>
      <c r="J245" s="542" t="e">
        <f t="shared" si="70"/>
        <v>#DIV/0!</v>
      </c>
      <c r="K245" s="542" t="e">
        <f t="shared" si="70"/>
        <v>#DIV/0!</v>
      </c>
      <c r="L245" s="542" t="e">
        <f t="shared" si="70"/>
        <v>#DIV/0!</v>
      </c>
      <c r="M245" s="542" t="e">
        <f t="shared" si="70"/>
        <v>#DIV/0!</v>
      </c>
      <c r="N245" s="542" t="e">
        <f t="shared" si="70"/>
        <v>#DIV/0!</v>
      </c>
      <c r="O245" s="542" t="e">
        <f t="shared" si="70"/>
        <v>#DIV/0!</v>
      </c>
      <c r="P245" s="543">
        <v>0.99</v>
      </c>
    </row>
    <row r="246" spans="1:16">
      <c r="A246" s="1112" t="s">
        <v>2159</v>
      </c>
      <c r="B246" s="375" t="s">
        <v>14</v>
      </c>
      <c r="C246" s="360">
        <v>0</v>
      </c>
      <c r="D246" s="361"/>
      <c r="E246" s="361"/>
      <c r="F246" s="361"/>
      <c r="G246" s="361"/>
      <c r="H246" s="361"/>
      <c r="I246" s="361"/>
      <c r="J246" s="361"/>
      <c r="K246" s="361"/>
      <c r="L246" s="361"/>
      <c r="M246" s="361"/>
      <c r="N246" s="361"/>
      <c r="O246" s="78">
        <f>SUM(C246:N246)</f>
        <v>0</v>
      </c>
      <c r="P246" s="77"/>
    </row>
    <row r="247" spans="1:16">
      <c r="A247" s="1113"/>
      <c r="B247" s="375" t="s">
        <v>13</v>
      </c>
      <c r="C247" s="362">
        <v>0</v>
      </c>
      <c r="D247" s="363"/>
      <c r="E247" s="363"/>
      <c r="F247" s="363"/>
      <c r="G247" s="363"/>
      <c r="H247" s="363"/>
      <c r="I247" s="363"/>
      <c r="J247" s="363"/>
      <c r="K247" s="363"/>
      <c r="L247" s="363"/>
      <c r="M247" s="363"/>
      <c r="N247" s="363"/>
      <c r="O247" s="75">
        <f>SUM(C247:N247)</f>
        <v>0</v>
      </c>
      <c r="P247" s="72"/>
    </row>
    <row r="248" spans="1:16">
      <c r="A248" s="1113"/>
      <c r="B248" s="375" t="s">
        <v>12</v>
      </c>
      <c r="C248" s="362">
        <v>0</v>
      </c>
      <c r="D248" s="363"/>
      <c r="E248" s="363"/>
      <c r="F248" s="363"/>
      <c r="G248" s="363"/>
      <c r="H248" s="363"/>
      <c r="I248" s="363"/>
      <c r="J248" s="363"/>
      <c r="K248" s="363"/>
      <c r="L248" s="363"/>
      <c r="M248" s="363"/>
      <c r="N248" s="363"/>
      <c r="O248" s="75">
        <f t="shared" ref="O248" si="71">SUM(O246-O247)</f>
        <v>0</v>
      </c>
      <c r="P248" s="72"/>
    </row>
    <row r="249" spans="1:16">
      <c r="A249" s="1113"/>
      <c r="B249" s="375" t="s">
        <v>11</v>
      </c>
      <c r="C249" s="541" t="e">
        <f>SUM(C247/C246)</f>
        <v>#DIV/0!</v>
      </c>
      <c r="D249" s="542" t="e">
        <f t="shared" ref="D249:O249" si="72">SUM(D247/D246)</f>
        <v>#DIV/0!</v>
      </c>
      <c r="E249" s="542" t="e">
        <f t="shared" si="72"/>
        <v>#DIV/0!</v>
      </c>
      <c r="F249" s="542" t="e">
        <f t="shared" si="72"/>
        <v>#DIV/0!</v>
      </c>
      <c r="G249" s="542" t="e">
        <f t="shared" si="72"/>
        <v>#DIV/0!</v>
      </c>
      <c r="H249" s="542" t="e">
        <f t="shared" si="72"/>
        <v>#DIV/0!</v>
      </c>
      <c r="I249" s="542" t="e">
        <f t="shared" si="72"/>
        <v>#DIV/0!</v>
      </c>
      <c r="J249" s="542" t="e">
        <f t="shared" si="72"/>
        <v>#DIV/0!</v>
      </c>
      <c r="K249" s="542" t="e">
        <f t="shared" si="72"/>
        <v>#DIV/0!</v>
      </c>
      <c r="L249" s="542" t="e">
        <f t="shared" si="72"/>
        <v>#DIV/0!</v>
      </c>
      <c r="M249" s="542" t="e">
        <f t="shared" si="72"/>
        <v>#DIV/0!</v>
      </c>
      <c r="N249" s="542" t="e">
        <f t="shared" si="72"/>
        <v>#DIV/0!</v>
      </c>
      <c r="O249" s="542" t="e">
        <f t="shared" si="72"/>
        <v>#DIV/0!</v>
      </c>
      <c r="P249" s="543">
        <v>0.99</v>
      </c>
    </row>
    <row r="250" spans="1:16">
      <c r="A250" s="1112" t="s">
        <v>2160</v>
      </c>
      <c r="B250" s="375" t="s">
        <v>14</v>
      </c>
      <c r="C250" s="360">
        <v>0</v>
      </c>
      <c r="D250" s="361"/>
      <c r="E250" s="361"/>
      <c r="F250" s="361"/>
      <c r="G250" s="361"/>
      <c r="H250" s="361"/>
      <c r="I250" s="361"/>
      <c r="J250" s="361"/>
      <c r="K250" s="361"/>
      <c r="L250" s="361"/>
      <c r="M250" s="361"/>
      <c r="N250" s="361"/>
      <c r="O250" s="78">
        <f>SUM(C250:N250)</f>
        <v>0</v>
      </c>
      <c r="P250" s="77"/>
    </row>
    <row r="251" spans="1:16">
      <c r="A251" s="1113"/>
      <c r="B251" s="375" t="s">
        <v>13</v>
      </c>
      <c r="C251" s="362">
        <v>0</v>
      </c>
      <c r="D251" s="363"/>
      <c r="E251" s="363"/>
      <c r="F251" s="363"/>
      <c r="G251" s="363"/>
      <c r="H251" s="363"/>
      <c r="I251" s="363"/>
      <c r="J251" s="363"/>
      <c r="K251" s="363"/>
      <c r="L251" s="363"/>
      <c r="M251" s="363"/>
      <c r="N251" s="363"/>
      <c r="O251" s="75">
        <f>SUM(C251:N251)</f>
        <v>0</v>
      </c>
      <c r="P251" s="72"/>
    </row>
    <row r="252" spans="1:16">
      <c r="A252" s="1113"/>
      <c r="B252" s="375" t="s">
        <v>12</v>
      </c>
      <c r="C252" s="362">
        <v>0</v>
      </c>
      <c r="D252" s="363"/>
      <c r="E252" s="363"/>
      <c r="F252" s="363"/>
      <c r="G252" s="363"/>
      <c r="H252" s="363"/>
      <c r="I252" s="363"/>
      <c r="J252" s="363"/>
      <c r="K252" s="363"/>
      <c r="L252" s="363"/>
      <c r="M252" s="363"/>
      <c r="N252" s="363"/>
      <c r="O252" s="75">
        <f t="shared" ref="O252" si="73">SUM(O250-O251)</f>
        <v>0</v>
      </c>
      <c r="P252" s="72"/>
    </row>
    <row r="253" spans="1:16">
      <c r="A253" s="1113"/>
      <c r="B253" s="544" t="s">
        <v>11</v>
      </c>
      <c r="C253" s="541" t="e">
        <f>SUM(C251/C250)</f>
        <v>#DIV/0!</v>
      </c>
      <c r="D253" s="542" t="e">
        <f t="shared" ref="D253:O253" si="74">SUM(D251/D250)</f>
        <v>#DIV/0!</v>
      </c>
      <c r="E253" s="542" t="e">
        <f t="shared" si="74"/>
        <v>#DIV/0!</v>
      </c>
      <c r="F253" s="542" t="e">
        <f t="shared" si="74"/>
        <v>#DIV/0!</v>
      </c>
      <c r="G253" s="542" t="e">
        <f t="shared" si="74"/>
        <v>#DIV/0!</v>
      </c>
      <c r="H253" s="542" t="e">
        <f t="shared" si="74"/>
        <v>#DIV/0!</v>
      </c>
      <c r="I253" s="542" t="e">
        <f t="shared" si="74"/>
        <v>#DIV/0!</v>
      </c>
      <c r="J253" s="542" t="e">
        <f t="shared" si="74"/>
        <v>#DIV/0!</v>
      </c>
      <c r="K253" s="542" t="e">
        <f t="shared" si="74"/>
        <v>#DIV/0!</v>
      </c>
      <c r="L253" s="542" t="e">
        <f t="shared" si="74"/>
        <v>#DIV/0!</v>
      </c>
      <c r="M253" s="542" t="e">
        <f t="shared" si="74"/>
        <v>#DIV/0!</v>
      </c>
      <c r="N253" s="542" t="e">
        <f t="shared" si="74"/>
        <v>#DIV/0!</v>
      </c>
      <c r="O253" s="542" t="e">
        <f t="shared" si="74"/>
        <v>#DIV/0!</v>
      </c>
      <c r="P253" s="543">
        <v>0.99</v>
      </c>
    </row>
    <row r="254" spans="1:16">
      <c r="A254" s="1114" t="s">
        <v>34</v>
      </c>
      <c r="B254" s="377" t="s">
        <v>14</v>
      </c>
      <c r="C254" s="79">
        <f t="shared" ref="C254:O254" si="75">SUM(C242+C246+C250)</f>
        <v>0</v>
      </c>
      <c r="D254" s="78">
        <f t="shared" si="75"/>
        <v>0</v>
      </c>
      <c r="E254" s="78">
        <f t="shared" si="75"/>
        <v>0</v>
      </c>
      <c r="F254" s="78">
        <f t="shared" si="75"/>
        <v>0</v>
      </c>
      <c r="G254" s="78">
        <f t="shared" si="75"/>
        <v>0</v>
      </c>
      <c r="H254" s="78">
        <f t="shared" si="75"/>
        <v>0</v>
      </c>
      <c r="I254" s="78">
        <f t="shared" si="75"/>
        <v>0</v>
      </c>
      <c r="J254" s="78">
        <f t="shared" si="75"/>
        <v>0</v>
      </c>
      <c r="K254" s="78">
        <f t="shared" si="75"/>
        <v>0</v>
      </c>
      <c r="L254" s="78">
        <f t="shared" si="75"/>
        <v>0</v>
      </c>
      <c r="M254" s="78">
        <f t="shared" si="75"/>
        <v>0</v>
      </c>
      <c r="N254" s="78">
        <f t="shared" si="75"/>
        <v>0</v>
      </c>
      <c r="O254" s="78">
        <f t="shared" si="75"/>
        <v>0</v>
      </c>
      <c r="P254" s="77"/>
    </row>
    <row r="255" spans="1:16">
      <c r="A255" s="1114"/>
      <c r="B255" s="377" t="s">
        <v>13</v>
      </c>
      <c r="C255" s="76">
        <f t="shared" ref="C255:O255" si="76">SUM(C243+C247+C251)</f>
        <v>0</v>
      </c>
      <c r="D255" s="75">
        <f t="shared" si="76"/>
        <v>0</v>
      </c>
      <c r="E255" s="75">
        <f t="shared" si="76"/>
        <v>0</v>
      </c>
      <c r="F255" s="75">
        <f t="shared" si="76"/>
        <v>0</v>
      </c>
      <c r="G255" s="75">
        <f t="shared" si="76"/>
        <v>0</v>
      </c>
      <c r="H255" s="75">
        <f t="shared" si="76"/>
        <v>0</v>
      </c>
      <c r="I255" s="75">
        <f t="shared" si="76"/>
        <v>0</v>
      </c>
      <c r="J255" s="75">
        <f t="shared" si="76"/>
        <v>0</v>
      </c>
      <c r="K255" s="75">
        <f t="shared" si="76"/>
        <v>0</v>
      </c>
      <c r="L255" s="75">
        <f t="shared" si="76"/>
        <v>0</v>
      </c>
      <c r="M255" s="75">
        <f t="shared" si="76"/>
        <v>0</v>
      </c>
      <c r="N255" s="75">
        <f t="shared" si="76"/>
        <v>0</v>
      </c>
      <c r="O255" s="75">
        <f t="shared" si="76"/>
        <v>0</v>
      </c>
      <c r="P255" s="72"/>
    </row>
    <row r="256" spans="1:16">
      <c r="A256" s="1114"/>
      <c r="B256" s="377" t="s">
        <v>12</v>
      </c>
      <c r="C256" s="76">
        <f t="shared" ref="C256:O256" si="77">SUM(C244+C248+C252)</f>
        <v>0</v>
      </c>
      <c r="D256" s="75">
        <f t="shared" si="77"/>
        <v>0</v>
      </c>
      <c r="E256" s="75">
        <f t="shared" si="77"/>
        <v>0</v>
      </c>
      <c r="F256" s="75">
        <f t="shared" si="77"/>
        <v>0</v>
      </c>
      <c r="G256" s="75">
        <f t="shared" si="77"/>
        <v>0</v>
      </c>
      <c r="H256" s="75">
        <f t="shared" si="77"/>
        <v>0</v>
      </c>
      <c r="I256" s="75">
        <f t="shared" si="77"/>
        <v>0</v>
      </c>
      <c r="J256" s="75">
        <f t="shared" si="77"/>
        <v>0</v>
      </c>
      <c r="K256" s="75">
        <f t="shared" si="77"/>
        <v>0</v>
      </c>
      <c r="L256" s="75">
        <f t="shared" si="77"/>
        <v>0</v>
      </c>
      <c r="M256" s="75">
        <f t="shared" si="77"/>
        <v>0</v>
      </c>
      <c r="N256" s="75">
        <f t="shared" si="77"/>
        <v>0</v>
      </c>
      <c r="O256" s="75">
        <f t="shared" si="77"/>
        <v>0</v>
      </c>
      <c r="P256" s="72"/>
    </row>
    <row r="257" spans="1:16">
      <c r="A257" s="1114"/>
      <c r="B257" s="377" t="s">
        <v>11</v>
      </c>
      <c r="C257" s="541" t="e">
        <f>SUM(C255/C254)</f>
        <v>#DIV/0!</v>
      </c>
      <c r="D257" s="542" t="e">
        <f t="shared" ref="D257:O257" si="78">SUM(D255/D254)</f>
        <v>#DIV/0!</v>
      </c>
      <c r="E257" s="542" t="e">
        <f t="shared" si="78"/>
        <v>#DIV/0!</v>
      </c>
      <c r="F257" s="542" t="e">
        <f t="shared" si="78"/>
        <v>#DIV/0!</v>
      </c>
      <c r="G257" s="542" t="e">
        <f t="shared" si="78"/>
        <v>#DIV/0!</v>
      </c>
      <c r="H257" s="542" t="e">
        <f t="shared" si="78"/>
        <v>#DIV/0!</v>
      </c>
      <c r="I257" s="542" t="e">
        <f t="shared" si="78"/>
        <v>#DIV/0!</v>
      </c>
      <c r="J257" s="542" t="e">
        <f t="shared" si="78"/>
        <v>#DIV/0!</v>
      </c>
      <c r="K257" s="542" t="e">
        <f t="shared" si="78"/>
        <v>#DIV/0!</v>
      </c>
      <c r="L257" s="542" t="e">
        <f t="shared" si="78"/>
        <v>#DIV/0!</v>
      </c>
      <c r="M257" s="542" t="e">
        <f t="shared" si="78"/>
        <v>#DIV/0!</v>
      </c>
      <c r="N257" s="542" t="e">
        <f t="shared" si="78"/>
        <v>#DIV/0!</v>
      </c>
      <c r="O257" s="542" t="e">
        <f t="shared" si="78"/>
        <v>#DIV/0!</v>
      </c>
      <c r="P257" s="543">
        <v>0.99</v>
      </c>
    </row>
    <row r="258" spans="1:16" ht="22.5" customHeight="1">
      <c r="A258" s="1039" t="s">
        <v>1370</v>
      </c>
      <c r="B258" s="1039"/>
      <c r="C258" s="1039"/>
      <c r="D258" s="1039"/>
      <c r="E258" s="1039"/>
      <c r="F258" s="1039"/>
      <c r="G258" s="1039"/>
      <c r="H258" s="1039"/>
      <c r="I258" s="1039"/>
      <c r="J258" s="1039"/>
      <c r="K258" s="1039"/>
      <c r="L258" s="1039"/>
      <c r="M258" s="1039"/>
      <c r="N258" s="1039"/>
      <c r="O258" s="1039"/>
      <c r="P258" s="1039"/>
    </row>
    <row r="259" spans="1:16">
      <c r="A259" s="376" t="s">
        <v>47</v>
      </c>
      <c r="B259" s="376" t="s">
        <v>46</v>
      </c>
      <c r="C259" s="376" t="s">
        <v>26</v>
      </c>
      <c r="D259" s="376" t="s">
        <v>25</v>
      </c>
      <c r="E259" s="376" t="s">
        <v>24</v>
      </c>
      <c r="F259" s="376" t="s">
        <v>23</v>
      </c>
      <c r="G259" s="376" t="s">
        <v>22</v>
      </c>
      <c r="H259" s="376" t="s">
        <v>21</v>
      </c>
      <c r="I259" s="376" t="s">
        <v>20</v>
      </c>
      <c r="J259" s="376" t="s">
        <v>19</v>
      </c>
      <c r="K259" s="376" t="s">
        <v>18</v>
      </c>
      <c r="L259" s="376" t="s">
        <v>17</v>
      </c>
      <c r="M259" s="376" t="s">
        <v>16</v>
      </c>
      <c r="N259" s="376" t="s">
        <v>15</v>
      </c>
      <c r="O259" s="378" t="s">
        <v>6</v>
      </c>
      <c r="P259" s="68" t="s">
        <v>10</v>
      </c>
    </row>
    <row r="260" spans="1:16">
      <c r="A260" s="1102" t="s">
        <v>2158</v>
      </c>
      <c r="B260" s="67" t="s">
        <v>14</v>
      </c>
      <c r="C260" s="360"/>
      <c r="D260" s="361"/>
      <c r="E260" s="361"/>
      <c r="F260" s="361"/>
      <c r="G260" s="361"/>
      <c r="H260" s="361"/>
      <c r="I260" s="361"/>
      <c r="J260" s="361"/>
      <c r="K260" s="361"/>
      <c r="L260" s="361"/>
      <c r="M260" s="361"/>
      <c r="N260" s="361"/>
      <c r="O260" s="78">
        <f>SUM(C260:N260)</f>
        <v>0</v>
      </c>
      <c r="P260" s="382"/>
    </row>
    <row r="261" spans="1:16">
      <c r="A261" s="1103"/>
      <c r="B261" s="67" t="s">
        <v>13</v>
      </c>
      <c r="C261" s="362"/>
      <c r="D261" s="363"/>
      <c r="E261" s="363"/>
      <c r="F261" s="363"/>
      <c r="G261" s="363"/>
      <c r="H261" s="363"/>
      <c r="I261" s="363"/>
      <c r="J261" s="363"/>
      <c r="K261" s="363"/>
      <c r="L261" s="363"/>
      <c r="M261" s="363"/>
      <c r="N261" s="363"/>
      <c r="O261" s="75">
        <f t="shared" ref="O261" si="79">SUM(C261:N261)</f>
        <v>0</v>
      </c>
      <c r="P261" s="383"/>
    </row>
    <row r="262" spans="1:16">
      <c r="A262" s="1103"/>
      <c r="B262" s="67" t="s">
        <v>12</v>
      </c>
      <c r="C262" s="362"/>
      <c r="D262" s="363"/>
      <c r="E262" s="363"/>
      <c r="F262" s="363"/>
      <c r="G262" s="363"/>
      <c r="H262" s="363"/>
      <c r="I262" s="363"/>
      <c r="J262" s="363"/>
      <c r="K262" s="363"/>
      <c r="L262" s="363"/>
      <c r="M262" s="363"/>
      <c r="N262" s="363"/>
      <c r="O262" s="75">
        <f t="shared" ref="O262" si="80">SUM(O260-O261)</f>
        <v>0</v>
      </c>
      <c r="P262" s="383"/>
    </row>
    <row r="263" spans="1:16">
      <c r="A263" s="1103"/>
      <c r="B263" s="376" t="s">
        <v>11</v>
      </c>
      <c r="C263" s="541" t="e">
        <f>SUM(C261/C260)</f>
        <v>#DIV/0!</v>
      </c>
      <c r="D263" s="542" t="e">
        <f t="shared" ref="D263:O263" si="81">SUM(D261/D260)</f>
        <v>#DIV/0!</v>
      </c>
      <c r="E263" s="542" t="e">
        <f t="shared" si="81"/>
        <v>#DIV/0!</v>
      </c>
      <c r="F263" s="542" t="e">
        <f t="shared" si="81"/>
        <v>#DIV/0!</v>
      </c>
      <c r="G263" s="542" t="e">
        <f t="shared" si="81"/>
        <v>#DIV/0!</v>
      </c>
      <c r="H263" s="542" t="e">
        <f t="shared" si="81"/>
        <v>#DIV/0!</v>
      </c>
      <c r="I263" s="542" t="e">
        <f t="shared" si="81"/>
        <v>#DIV/0!</v>
      </c>
      <c r="J263" s="542" t="e">
        <f t="shared" si="81"/>
        <v>#DIV/0!</v>
      </c>
      <c r="K263" s="542" t="e">
        <f t="shared" si="81"/>
        <v>#DIV/0!</v>
      </c>
      <c r="L263" s="542" t="e">
        <f t="shared" si="81"/>
        <v>#DIV/0!</v>
      </c>
      <c r="M263" s="542" t="e">
        <f t="shared" si="81"/>
        <v>#DIV/0!</v>
      </c>
      <c r="N263" s="542" t="e">
        <f t="shared" si="81"/>
        <v>#DIV/0!</v>
      </c>
      <c r="O263" s="542" t="e">
        <f t="shared" si="81"/>
        <v>#DIV/0!</v>
      </c>
      <c r="P263" s="543">
        <v>0.995</v>
      </c>
    </row>
    <row r="264" spans="1:16">
      <c r="A264" s="1102" t="s">
        <v>2159</v>
      </c>
      <c r="B264" s="385" t="s">
        <v>14</v>
      </c>
      <c r="C264" s="386"/>
      <c r="D264" s="395"/>
      <c r="E264" s="395"/>
      <c r="F264" s="395"/>
      <c r="G264" s="395"/>
      <c r="H264" s="395"/>
      <c r="I264" s="395"/>
      <c r="J264" s="395"/>
      <c r="K264" s="395"/>
      <c r="L264" s="395"/>
      <c r="M264" s="395"/>
      <c r="N264" s="395"/>
      <c r="O264" s="389">
        <f>SUM(C264:N264)</f>
        <v>0</v>
      </c>
      <c r="P264" s="387"/>
    </row>
    <row r="265" spans="1:16">
      <c r="A265" s="1103"/>
      <c r="B265" s="67" t="s">
        <v>13</v>
      </c>
      <c r="C265" s="362"/>
      <c r="D265" s="363"/>
      <c r="E265" s="363"/>
      <c r="F265" s="363"/>
      <c r="G265" s="363"/>
      <c r="H265" s="363"/>
      <c r="I265" s="363"/>
      <c r="J265" s="363"/>
      <c r="K265" s="363"/>
      <c r="L265" s="363"/>
      <c r="M265" s="363"/>
      <c r="N265" s="363"/>
      <c r="O265" s="389">
        <f>SUM(C265:N265)</f>
        <v>0</v>
      </c>
      <c r="P265" s="383"/>
    </row>
    <row r="266" spans="1:16">
      <c r="A266" s="1103"/>
      <c r="B266" s="67" t="s">
        <v>12</v>
      </c>
      <c r="C266" s="362"/>
      <c r="D266" s="363"/>
      <c r="E266" s="363"/>
      <c r="F266" s="363"/>
      <c r="G266" s="363"/>
      <c r="H266" s="363"/>
      <c r="I266" s="363"/>
      <c r="J266" s="363"/>
      <c r="K266" s="363"/>
      <c r="L266" s="363"/>
      <c r="M266" s="363"/>
      <c r="N266" s="363"/>
      <c r="O266" s="75">
        <f t="shared" ref="O266" si="82">SUM(O264-O265)</f>
        <v>0</v>
      </c>
      <c r="P266" s="383"/>
    </row>
    <row r="267" spans="1:16">
      <c r="A267" s="1103"/>
      <c r="B267" s="67" t="s">
        <v>11</v>
      </c>
      <c r="C267" s="541" t="e">
        <f>SUM(C265/C264)</f>
        <v>#DIV/0!</v>
      </c>
      <c r="D267" s="542" t="e">
        <f t="shared" ref="D267:O267" si="83">SUM(D265/D264)</f>
        <v>#DIV/0!</v>
      </c>
      <c r="E267" s="542" t="e">
        <f t="shared" si="83"/>
        <v>#DIV/0!</v>
      </c>
      <c r="F267" s="542" t="e">
        <f t="shared" si="83"/>
        <v>#DIV/0!</v>
      </c>
      <c r="G267" s="542" t="e">
        <f t="shared" si="83"/>
        <v>#DIV/0!</v>
      </c>
      <c r="H267" s="542" t="e">
        <f t="shared" si="83"/>
        <v>#DIV/0!</v>
      </c>
      <c r="I267" s="542" t="e">
        <f t="shared" si="83"/>
        <v>#DIV/0!</v>
      </c>
      <c r="J267" s="542" t="e">
        <f t="shared" si="83"/>
        <v>#DIV/0!</v>
      </c>
      <c r="K267" s="542" t="e">
        <f t="shared" si="83"/>
        <v>#DIV/0!</v>
      </c>
      <c r="L267" s="542" t="e">
        <f t="shared" si="83"/>
        <v>#DIV/0!</v>
      </c>
      <c r="M267" s="542" t="e">
        <f t="shared" si="83"/>
        <v>#DIV/0!</v>
      </c>
      <c r="N267" s="542" t="e">
        <f t="shared" si="83"/>
        <v>#DIV/0!</v>
      </c>
      <c r="O267" s="542" t="e">
        <f t="shared" si="83"/>
        <v>#DIV/0!</v>
      </c>
      <c r="P267" s="543">
        <v>0.995</v>
      </c>
    </row>
    <row r="268" spans="1:16">
      <c r="A268" s="1102" t="s">
        <v>2160</v>
      </c>
      <c r="B268" s="67" t="s">
        <v>14</v>
      </c>
      <c r="C268" s="386"/>
      <c r="D268" s="395"/>
      <c r="E268" s="395"/>
      <c r="F268" s="395"/>
      <c r="G268" s="395"/>
      <c r="H268" s="395"/>
      <c r="I268" s="395"/>
      <c r="J268" s="395"/>
      <c r="K268" s="395"/>
      <c r="L268" s="395"/>
      <c r="M268" s="395"/>
      <c r="N268" s="395"/>
      <c r="O268" s="389">
        <f>SUM(C268:N268)</f>
        <v>0</v>
      </c>
      <c r="P268" s="387"/>
    </row>
    <row r="269" spans="1:16">
      <c r="A269" s="1103"/>
      <c r="B269" s="67" t="s">
        <v>13</v>
      </c>
      <c r="C269" s="362"/>
      <c r="D269" s="363"/>
      <c r="E269" s="363"/>
      <c r="F269" s="363"/>
      <c r="G269" s="363"/>
      <c r="H269" s="363"/>
      <c r="I269" s="363"/>
      <c r="J269" s="363"/>
      <c r="K269" s="363"/>
      <c r="L269" s="363"/>
      <c r="M269" s="363"/>
      <c r="N269" s="363"/>
      <c r="O269" s="389">
        <f>SUM(C269:N269)</f>
        <v>0</v>
      </c>
      <c r="P269" s="383"/>
    </row>
    <row r="270" spans="1:16">
      <c r="A270" s="1103"/>
      <c r="B270" s="67" t="s">
        <v>12</v>
      </c>
      <c r="C270" s="362"/>
      <c r="D270" s="363"/>
      <c r="E270" s="363"/>
      <c r="F270" s="363"/>
      <c r="G270" s="363"/>
      <c r="H270" s="363"/>
      <c r="I270" s="363"/>
      <c r="J270" s="363"/>
      <c r="K270" s="363"/>
      <c r="L270" s="363"/>
      <c r="M270" s="363"/>
      <c r="N270" s="363"/>
      <c r="O270" s="75">
        <f t="shared" ref="O270" si="84">SUM(O268-O269)</f>
        <v>0</v>
      </c>
      <c r="P270" s="383"/>
    </row>
    <row r="271" spans="1:16">
      <c r="A271" s="1103"/>
      <c r="B271" s="67" t="s">
        <v>11</v>
      </c>
      <c r="C271" s="541" t="e">
        <f>SUM(C269/C268)</f>
        <v>#DIV/0!</v>
      </c>
      <c r="D271" s="542" t="e">
        <f t="shared" ref="D271:O271" si="85">SUM(D269/D268)</f>
        <v>#DIV/0!</v>
      </c>
      <c r="E271" s="542" t="e">
        <f t="shared" si="85"/>
        <v>#DIV/0!</v>
      </c>
      <c r="F271" s="542" t="e">
        <f t="shared" si="85"/>
        <v>#DIV/0!</v>
      </c>
      <c r="G271" s="542" t="e">
        <f t="shared" si="85"/>
        <v>#DIV/0!</v>
      </c>
      <c r="H271" s="542" t="e">
        <f t="shared" si="85"/>
        <v>#DIV/0!</v>
      </c>
      <c r="I271" s="542" t="e">
        <f t="shared" si="85"/>
        <v>#DIV/0!</v>
      </c>
      <c r="J271" s="542" t="e">
        <f t="shared" si="85"/>
        <v>#DIV/0!</v>
      </c>
      <c r="K271" s="542" t="e">
        <f t="shared" si="85"/>
        <v>#DIV/0!</v>
      </c>
      <c r="L271" s="542" t="e">
        <f t="shared" si="85"/>
        <v>#DIV/0!</v>
      </c>
      <c r="M271" s="542" t="e">
        <f t="shared" si="85"/>
        <v>#DIV/0!</v>
      </c>
      <c r="N271" s="542" t="e">
        <f t="shared" si="85"/>
        <v>#DIV/0!</v>
      </c>
      <c r="O271" s="542" t="e">
        <f t="shared" si="85"/>
        <v>#DIV/0!</v>
      </c>
      <c r="P271" s="543">
        <v>0.995</v>
      </c>
    </row>
    <row r="272" spans="1:16">
      <c r="A272" s="1104" t="s">
        <v>34</v>
      </c>
      <c r="B272" s="379" t="s">
        <v>14</v>
      </c>
      <c r="C272" s="79">
        <f>SUM(C260+C264+C268)</f>
        <v>0</v>
      </c>
      <c r="D272" s="78">
        <f t="shared" ref="D272:N272" si="86">SUM(D260+D264+D268)</f>
        <v>0</v>
      </c>
      <c r="E272" s="78">
        <f t="shared" si="86"/>
        <v>0</v>
      </c>
      <c r="F272" s="78">
        <f t="shared" si="86"/>
        <v>0</v>
      </c>
      <c r="G272" s="78">
        <f t="shared" si="86"/>
        <v>0</v>
      </c>
      <c r="H272" s="78">
        <f t="shared" si="86"/>
        <v>0</v>
      </c>
      <c r="I272" s="78">
        <f t="shared" si="86"/>
        <v>0</v>
      </c>
      <c r="J272" s="78">
        <f t="shared" si="86"/>
        <v>0</v>
      </c>
      <c r="K272" s="78">
        <f t="shared" si="86"/>
        <v>0</v>
      </c>
      <c r="L272" s="78">
        <f t="shared" si="86"/>
        <v>0</v>
      </c>
      <c r="M272" s="78">
        <f t="shared" si="86"/>
        <v>0</v>
      </c>
      <c r="N272" s="78">
        <f t="shared" si="86"/>
        <v>0</v>
      </c>
      <c r="O272" s="78">
        <f>SUM(C272:N272)</f>
        <v>0</v>
      </c>
      <c r="P272" s="388"/>
    </row>
    <row r="273" spans="1:18">
      <c r="A273" s="1104"/>
      <c r="B273" s="380" t="s">
        <v>13</v>
      </c>
      <c r="C273" s="76">
        <f>SUM(C261+C265+C269)</f>
        <v>0</v>
      </c>
      <c r="D273" s="75">
        <f t="shared" ref="D273:N273" si="87">SUM(D261+D265+D269)</f>
        <v>0</v>
      </c>
      <c r="E273" s="75">
        <f t="shared" si="87"/>
        <v>0</v>
      </c>
      <c r="F273" s="75">
        <f t="shared" si="87"/>
        <v>0</v>
      </c>
      <c r="G273" s="75">
        <f t="shared" si="87"/>
        <v>0</v>
      </c>
      <c r="H273" s="75">
        <f t="shared" si="87"/>
        <v>0</v>
      </c>
      <c r="I273" s="75">
        <f t="shared" si="87"/>
        <v>0</v>
      </c>
      <c r="J273" s="75">
        <f t="shared" si="87"/>
        <v>0</v>
      </c>
      <c r="K273" s="75">
        <f t="shared" si="87"/>
        <v>0</v>
      </c>
      <c r="L273" s="75">
        <f t="shared" si="87"/>
        <v>0</v>
      </c>
      <c r="M273" s="75">
        <f t="shared" si="87"/>
        <v>0</v>
      </c>
      <c r="N273" s="75">
        <f t="shared" si="87"/>
        <v>0</v>
      </c>
      <c r="O273" s="75">
        <f t="shared" ref="O273:O274" si="88">SUM(C273:N273)</f>
        <v>0</v>
      </c>
      <c r="P273" s="384"/>
    </row>
    <row r="274" spans="1:18">
      <c r="A274" s="1104"/>
      <c r="B274" s="380" t="s">
        <v>12</v>
      </c>
      <c r="C274" s="76">
        <f>SUM(C262+C266+C270)</f>
        <v>0</v>
      </c>
      <c r="D274" s="75">
        <f t="shared" ref="D274:N274" si="89">SUM(D262+D266+D270)</f>
        <v>0</v>
      </c>
      <c r="E274" s="75">
        <f t="shared" si="89"/>
        <v>0</v>
      </c>
      <c r="F274" s="75">
        <f t="shared" si="89"/>
        <v>0</v>
      </c>
      <c r="G274" s="75">
        <f t="shared" si="89"/>
        <v>0</v>
      </c>
      <c r="H274" s="75">
        <f t="shared" si="89"/>
        <v>0</v>
      </c>
      <c r="I274" s="75">
        <f t="shared" si="89"/>
        <v>0</v>
      </c>
      <c r="J274" s="75">
        <f t="shared" si="89"/>
        <v>0</v>
      </c>
      <c r="K274" s="75">
        <f t="shared" si="89"/>
        <v>0</v>
      </c>
      <c r="L274" s="75">
        <f t="shared" si="89"/>
        <v>0</v>
      </c>
      <c r="M274" s="75">
        <f t="shared" si="89"/>
        <v>0</v>
      </c>
      <c r="N274" s="75">
        <f t="shared" si="89"/>
        <v>0</v>
      </c>
      <c r="O274" s="75">
        <f t="shared" si="88"/>
        <v>0</v>
      </c>
      <c r="P274" s="384"/>
    </row>
    <row r="275" spans="1:18" ht="15" thickBot="1">
      <c r="A275" s="1104"/>
      <c r="B275" s="381" t="s">
        <v>11</v>
      </c>
      <c r="C275" s="541" t="e">
        <f>SUM(C273/C272)</f>
        <v>#DIV/0!</v>
      </c>
      <c r="D275" s="542" t="e">
        <f t="shared" ref="D275:O275" si="90">SUM(D273/D272)</f>
        <v>#DIV/0!</v>
      </c>
      <c r="E275" s="542" t="e">
        <f t="shared" si="90"/>
        <v>#DIV/0!</v>
      </c>
      <c r="F275" s="542" t="e">
        <f t="shared" si="90"/>
        <v>#DIV/0!</v>
      </c>
      <c r="G275" s="542" t="e">
        <f t="shared" si="90"/>
        <v>#DIV/0!</v>
      </c>
      <c r="H275" s="542" t="e">
        <f t="shared" si="90"/>
        <v>#DIV/0!</v>
      </c>
      <c r="I275" s="542" t="e">
        <f t="shared" si="90"/>
        <v>#DIV/0!</v>
      </c>
      <c r="J275" s="542" t="e">
        <f t="shared" si="90"/>
        <v>#DIV/0!</v>
      </c>
      <c r="K275" s="542" t="e">
        <f t="shared" si="90"/>
        <v>#DIV/0!</v>
      </c>
      <c r="L275" s="542" t="e">
        <f t="shared" si="90"/>
        <v>#DIV/0!</v>
      </c>
      <c r="M275" s="542" t="e">
        <f t="shared" si="90"/>
        <v>#DIV/0!</v>
      </c>
      <c r="N275" s="542" t="e">
        <f t="shared" si="90"/>
        <v>#DIV/0!</v>
      </c>
      <c r="O275" s="542" t="e">
        <f t="shared" si="90"/>
        <v>#DIV/0!</v>
      </c>
      <c r="P275" s="549">
        <v>0.995</v>
      </c>
    </row>
    <row r="276" spans="1:18" ht="15" thickTop="1">
      <c r="A276" s="66"/>
      <c r="B276" s="366"/>
      <c r="C276" s="390">
        <v>0.99</v>
      </c>
      <c r="D276" s="390">
        <v>0.99</v>
      </c>
      <c r="E276" s="390">
        <v>0.99</v>
      </c>
      <c r="F276" s="49">
        <v>0.99</v>
      </c>
      <c r="G276" s="49">
        <v>0.99</v>
      </c>
      <c r="H276" s="49">
        <v>0.99</v>
      </c>
      <c r="I276" s="49">
        <v>0.99</v>
      </c>
      <c r="J276" s="49">
        <v>0.99</v>
      </c>
      <c r="K276" s="49">
        <v>0.99</v>
      </c>
      <c r="L276" s="49">
        <v>0.99</v>
      </c>
      <c r="M276" s="49">
        <v>0.99</v>
      </c>
      <c r="N276" s="49">
        <v>0.99</v>
      </c>
      <c r="O276" s="49">
        <v>0.99</v>
      </c>
      <c r="P276" s="11"/>
      <c r="Q276" s="61"/>
      <c r="R276" s="61"/>
    </row>
    <row r="277" spans="1:18">
      <c r="A277" s="302"/>
      <c r="B277" s="372" t="s">
        <v>2175</v>
      </c>
      <c r="C277" s="391"/>
      <c r="D277" s="391"/>
      <c r="E277" s="391"/>
      <c r="F277" s="925"/>
      <c r="G277" s="925"/>
      <c r="H277" s="732"/>
      <c r="I277" s="732"/>
      <c r="J277" s="732"/>
      <c r="K277" s="11"/>
      <c r="L277" s="731"/>
      <c r="M277" s="731"/>
      <c r="N277" s="731"/>
      <c r="O277" s="731"/>
      <c r="P277" s="11"/>
      <c r="Q277" s="61"/>
      <c r="R277" s="61"/>
    </row>
    <row r="278" spans="1:18">
      <c r="A278" s="302"/>
      <c r="B278" s="392" t="s">
        <v>2178</v>
      </c>
      <c r="C278" s="393">
        <v>2</v>
      </c>
      <c r="D278" s="393"/>
      <c r="E278" s="393"/>
      <c r="F278" s="302"/>
      <c r="G278" s="302"/>
      <c r="H278" s="11"/>
      <c r="I278" s="11"/>
      <c r="J278" s="11"/>
      <c r="K278" s="11"/>
      <c r="L278" s="11"/>
      <c r="M278" s="11"/>
      <c r="N278" s="11"/>
      <c r="O278" s="11"/>
      <c r="P278" s="11"/>
      <c r="Q278" s="61"/>
      <c r="R278" s="61"/>
    </row>
    <row r="279" spans="1:18">
      <c r="A279" s="302"/>
      <c r="B279" s="392" t="s">
        <v>2180</v>
      </c>
      <c r="C279" s="393"/>
      <c r="D279" s="393"/>
      <c r="E279" s="393"/>
      <c r="F279" s="302"/>
      <c r="G279" s="302"/>
      <c r="H279" s="11"/>
      <c r="I279" s="11"/>
      <c r="J279" s="11"/>
      <c r="K279" s="11"/>
      <c r="L279" s="11"/>
      <c r="M279" s="11"/>
      <c r="N279" s="11"/>
      <c r="O279" s="11"/>
      <c r="P279" s="11"/>
      <c r="Q279" s="61"/>
      <c r="R279" s="61"/>
    </row>
    <row r="280" spans="1:18">
      <c r="A280" s="302"/>
      <c r="B280" s="392" t="s">
        <v>2177</v>
      </c>
      <c r="C280" s="393"/>
      <c r="D280" s="393"/>
      <c r="E280" s="393"/>
      <c r="F280" s="302"/>
      <c r="G280" s="302"/>
      <c r="H280" s="11"/>
      <c r="I280" s="11"/>
      <c r="J280" s="11"/>
      <c r="K280" s="11"/>
      <c r="L280" s="11"/>
      <c r="M280" s="11"/>
      <c r="N280" s="11"/>
      <c r="O280" s="11"/>
      <c r="P280" s="11"/>
      <c r="Q280" s="302"/>
    </row>
    <row r="281" spans="1:18">
      <c r="A281" s="302"/>
      <c r="B281" s="393"/>
      <c r="C281" s="393"/>
      <c r="D281" s="393"/>
      <c r="E281" s="393"/>
      <c r="F281" s="302"/>
      <c r="G281" s="302"/>
      <c r="H281" s="11"/>
      <c r="I281" s="11"/>
      <c r="J281" s="11"/>
      <c r="K281" s="11"/>
      <c r="L281" s="11"/>
      <c r="M281" s="11"/>
      <c r="N281" s="11"/>
      <c r="O281" s="11"/>
      <c r="P281" s="11"/>
      <c r="Q281" s="302"/>
    </row>
    <row r="282" spans="1:18">
      <c r="A282" s="302"/>
      <c r="B282" s="393" t="str">
        <f ca="1">OFFSET(B276,C278,)&amp;"  "&amp;MID(CELL("filename"),FIND("]",CELL("filename"))+1,256)&amp;"质量走势图"</f>
        <v>万事泰铝线  各生产部制程品控专业稽查情况质量走势图</v>
      </c>
      <c r="C282" s="393" t="s">
        <v>2179</v>
      </c>
      <c r="D282" s="393"/>
      <c r="E282" s="393"/>
      <c r="F282" s="302"/>
      <c r="G282" s="302"/>
      <c r="H282" s="11"/>
      <c r="I282" s="11"/>
      <c r="J282" s="11"/>
      <c r="K282" s="11"/>
      <c r="L282" s="11"/>
      <c r="M282" s="11"/>
      <c r="N282" s="11"/>
      <c r="O282" s="11"/>
      <c r="P282" s="11"/>
      <c r="Q282" s="302"/>
    </row>
    <row r="283" spans="1:18">
      <c r="A283" s="302"/>
      <c r="B283" s="393"/>
      <c r="C283" s="393"/>
      <c r="D283" s="393"/>
      <c r="E283" s="393"/>
      <c r="F283" s="302"/>
      <c r="G283" s="302"/>
      <c r="H283" s="11"/>
      <c r="I283" s="11"/>
      <c r="J283" s="11"/>
      <c r="K283" s="11"/>
      <c r="L283" s="11"/>
      <c r="M283" s="11"/>
      <c r="N283" s="11"/>
      <c r="O283" s="11"/>
      <c r="P283" s="11"/>
      <c r="Q283" s="302"/>
    </row>
    <row r="284" spans="1:18">
      <c r="A284" s="302"/>
      <c r="B284" s="393"/>
      <c r="C284" s="393"/>
      <c r="D284" s="393"/>
      <c r="E284" s="393"/>
      <c r="F284" s="302"/>
      <c r="G284" s="302"/>
      <c r="H284" s="11"/>
      <c r="I284" s="11"/>
      <c r="J284" s="11"/>
      <c r="K284" s="11"/>
      <c r="L284" s="11"/>
      <c r="M284" s="11"/>
      <c r="N284" s="11"/>
      <c r="O284" s="11"/>
      <c r="P284" s="11"/>
      <c r="Q284" s="302"/>
    </row>
    <row r="285" spans="1:18">
      <c r="A285" s="302"/>
      <c r="B285" s="302"/>
      <c r="C285" s="302"/>
      <c r="D285" s="302"/>
      <c r="E285" s="302"/>
      <c r="F285" s="302"/>
      <c r="G285" s="302"/>
      <c r="H285" s="11"/>
      <c r="I285" s="11"/>
      <c r="J285" s="11"/>
      <c r="K285" s="11"/>
      <c r="L285" s="11"/>
      <c r="M285" s="11"/>
      <c r="N285" s="11"/>
      <c r="O285" s="11"/>
      <c r="P285" s="11"/>
      <c r="Q285" s="302"/>
    </row>
    <row r="286" spans="1:18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302"/>
    </row>
    <row r="287" spans="1:18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spans="1:1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spans="1:17">
      <c r="A289" s="302"/>
      <c r="B289" s="302"/>
      <c r="C289" s="302"/>
      <c r="D289" s="302"/>
      <c r="E289" s="302"/>
      <c r="F289" s="302"/>
      <c r="G289" s="302"/>
      <c r="H289" s="11"/>
      <c r="I289" s="11"/>
      <c r="J289" s="11"/>
      <c r="K289" s="11"/>
      <c r="L289" s="11"/>
      <c r="M289" s="11"/>
      <c r="N289" s="11"/>
      <c r="O289" s="11"/>
      <c r="P289" s="11"/>
      <c r="Q289" s="302"/>
    </row>
    <row r="290" spans="1:17">
      <c r="A290" s="302"/>
      <c r="B290" s="393"/>
      <c r="C290" s="390">
        <v>0.995</v>
      </c>
      <c r="D290" s="390">
        <v>0.995</v>
      </c>
      <c r="E290" s="390">
        <v>0.995</v>
      </c>
      <c r="F290" s="390">
        <v>0.995</v>
      </c>
      <c r="G290" s="390">
        <v>0.995</v>
      </c>
      <c r="H290" s="390">
        <v>0.995</v>
      </c>
      <c r="I290" s="49">
        <v>0.995</v>
      </c>
      <c r="J290" s="49">
        <v>0.995</v>
      </c>
      <c r="K290" s="49">
        <v>0.995</v>
      </c>
      <c r="L290" s="49">
        <v>0.995</v>
      </c>
      <c r="M290" s="49">
        <v>0.995</v>
      </c>
      <c r="N290" s="49">
        <v>0.995</v>
      </c>
      <c r="O290" s="49">
        <v>0.995</v>
      </c>
      <c r="P290" s="11"/>
      <c r="Q290" s="302"/>
    </row>
    <row r="291" spans="1:17">
      <c r="A291" s="302"/>
      <c r="B291" s="372" t="s">
        <v>2157</v>
      </c>
      <c r="C291" s="391"/>
      <c r="D291" s="393"/>
      <c r="E291" s="393"/>
      <c r="F291" s="393"/>
      <c r="G291" s="393"/>
      <c r="H291" s="393"/>
      <c r="I291" s="11"/>
      <c r="J291" s="11"/>
      <c r="K291" s="11"/>
      <c r="L291" s="11"/>
      <c r="M291" s="11"/>
      <c r="N291" s="11"/>
      <c r="O291" s="11"/>
      <c r="P291" s="11"/>
    </row>
    <row r="292" spans="1:17">
      <c r="A292" s="302"/>
      <c r="B292" s="392" t="s">
        <v>2161</v>
      </c>
      <c r="C292" s="393">
        <v>4</v>
      </c>
      <c r="D292" s="393"/>
      <c r="E292" s="393"/>
      <c r="F292" s="393"/>
      <c r="G292" s="393"/>
      <c r="H292" s="393"/>
      <c r="I292" s="11"/>
      <c r="J292" s="11"/>
      <c r="K292" s="11"/>
      <c r="L292" s="11"/>
      <c r="M292" s="11"/>
      <c r="N292" s="11"/>
      <c r="O292" s="11"/>
      <c r="P292" s="11"/>
    </row>
    <row r="293" spans="1:17">
      <c r="A293" s="302"/>
      <c r="B293" s="392" t="s">
        <v>2165</v>
      </c>
      <c r="C293" s="393"/>
      <c r="D293" s="393"/>
      <c r="E293" s="393"/>
      <c r="F293" s="393"/>
      <c r="G293" s="393"/>
      <c r="H293" s="393"/>
      <c r="I293" s="11"/>
      <c r="J293" s="11"/>
      <c r="K293" s="11"/>
      <c r="L293" s="11"/>
      <c r="M293" s="11"/>
      <c r="N293" s="11"/>
      <c r="O293" s="11"/>
      <c r="P293" s="11"/>
    </row>
    <row r="294" spans="1:17">
      <c r="A294" s="302"/>
      <c r="B294" s="392" t="s">
        <v>34</v>
      </c>
      <c r="C294" s="393"/>
      <c r="D294" s="393"/>
      <c r="E294" s="393"/>
      <c r="F294" s="393"/>
      <c r="G294" s="393"/>
      <c r="H294" s="393"/>
      <c r="I294" s="11"/>
      <c r="J294" s="11"/>
      <c r="K294" s="11"/>
      <c r="L294" s="11"/>
      <c r="M294" s="11"/>
      <c r="N294" s="11"/>
      <c r="O294" s="11"/>
      <c r="P294" s="11"/>
    </row>
    <row r="295" spans="1:17">
      <c r="A295" s="302"/>
      <c r="B295" s="393"/>
      <c r="C295" s="393"/>
      <c r="D295" s="393"/>
      <c r="E295" s="393"/>
      <c r="F295" s="393"/>
      <c r="G295" s="393"/>
      <c r="H295" s="393"/>
      <c r="I295" s="11"/>
      <c r="J295" s="11"/>
      <c r="K295" s="11"/>
      <c r="L295" s="11"/>
      <c r="M295" s="11"/>
      <c r="N295" s="11"/>
      <c r="O295" s="11"/>
      <c r="P295" s="11"/>
    </row>
    <row r="296" spans="1:17">
      <c r="A296" s="302"/>
      <c r="B296" s="393" t="str">
        <f ca="1">OFFSET(B290,C292,)&amp;"  "&amp;MID(CELL("filename"),FIND("]",CELL("filename"))+1,256)&amp;"质量走势图"</f>
        <v>累计  各生产部制程品控专业稽查情况质量走势图</v>
      </c>
      <c r="C296" s="393" t="s">
        <v>1309</v>
      </c>
      <c r="D296" s="393"/>
      <c r="E296" s="393"/>
      <c r="F296" s="393"/>
      <c r="G296" s="393"/>
      <c r="H296" s="393"/>
      <c r="I296" s="11"/>
      <c r="J296" s="11"/>
      <c r="K296" s="11"/>
      <c r="L296" s="11"/>
      <c r="M296" s="11"/>
      <c r="N296" s="11"/>
      <c r="O296" s="11"/>
      <c r="P296" s="11"/>
    </row>
    <row r="297" spans="1:17">
      <c r="A297" s="302"/>
      <c r="B297" s="393"/>
      <c r="C297" s="393"/>
      <c r="D297" s="393"/>
      <c r="E297" s="393"/>
      <c r="F297" s="393"/>
      <c r="G297" s="393"/>
      <c r="H297" s="393"/>
      <c r="I297" s="11"/>
      <c r="J297" s="11"/>
      <c r="K297" s="11"/>
      <c r="L297" s="11"/>
      <c r="M297" s="11"/>
      <c r="N297" s="11"/>
      <c r="O297" s="11"/>
      <c r="P297" s="11"/>
    </row>
    <row r="298" spans="1:17">
      <c r="A298" s="302"/>
      <c r="B298" s="393"/>
      <c r="C298" s="393"/>
      <c r="D298" s="393"/>
      <c r="E298" s="393"/>
      <c r="F298" s="393"/>
      <c r="G298" s="393"/>
      <c r="H298" s="393"/>
      <c r="I298" s="61"/>
      <c r="J298" s="61"/>
      <c r="K298" s="61"/>
      <c r="L298" s="61"/>
      <c r="M298" s="61"/>
      <c r="N298" s="61"/>
      <c r="O298" s="61"/>
      <c r="P298" s="61"/>
    </row>
    <row r="299" spans="1:17">
      <c r="A299" s="393"/>
      <c r="B299" s="393"/>
      <c r="C299" s="393"/>
      <c r="D299" s="393"/>
      <c r="E299" s="393"/>
      <c r="F299" s="393"/>
      <c r="G299" s="393"/>
      <c r="H299" s="393"/>
      <c r="I299" s="393"/>
      <c r="J299" s="393"/>
      <c r="K299" s="393"/>
      <c r="L299" s="393"/>
      <c r="M299" s="393"/>
      <c r="N299" s="393"/>
      <c r="O299" s="393"/>
      <c r="P299" s="393"/>
    </row>
    <row r="300" spans="1:17">
      <c r="A300" s="393"/>
      <c r="B300" s="393"/>
      <c r="C300" s="393"/>
      <c r="D300" s="393"/>
      <c r="E300" s="393"/>
      <c r="F300" s="393"/>
      <c r="G300" s="393"/>
      <c r="H300" s="393"/>
      <c r="I300" s="393"/>
      <c r="J300" s="393"/>
      <c r="K300" s="393"/>
      <c r="L300" s="393"/>
      <c r="M300" s="393"/>
      <c r="N300" s="393"/>
      <c r="O300" s="393"/>
      <c r="P300" s="393"/>
    </row>
    <row r="302" spans="1:17" ht="9.75" customHeight="1"/>
    <row r="303" spans="1:17" ht="9" customHeight="1"/>
    <row r="304" spans="1:17" ht="14.25" customHeight="1">
      <c r="A304" s="1020" t="s">
        <v>1404</v>
      </c>
      <c r="B304" s="1022"/>
      <c r="C304" s="286"/>
      <c r="D304" s="286"/>
      <c r="E304" s="286"/>
      <c r="F304" s="831" t="s">
        <v>1407</v>
      </c>
      <c r="G304" s="286"/>
    </row>
    <row r="305" spans="1:16">
      <c r="A305" s="1025" t="s">
        <v>9</v>
      </c>
      <c r="B305" s="1023" t="s">
        <v>8</v>
      </c>
      <c r="C305" s="1109" t="s">
        <v>1406</v>
      </c>
      <c r="D305" s="1110"/>
      <c r="E305" s="1110"/>
      <c r="F305" s="1111"/>
      <c r="G305" s="1105" t="s">
        <v>1391</v>
      </c>
    </row>
    <row r="306" spans="1:16" ht="31.5" customHeight="1">
      <c r="A306" s="1026"/>
      <c r="B306" s="1024"/>
      <c r="C306" s="840" t="s">
        <v>36</v>
      </c>
      <c r="D306" s="830" t="s">
        <v>35</v>
      </c>
      <c r="E306" s="841" t="s">
        <v>34</v>
      </c>
      <c r="F306" s="841" t="s">
        <v>1439</v>
      </c>
      <c r="G306" s="1106"/>
      <c r="H306" s="838"/>
    </row>
    <row r="307" spans="1:16">
      <c r="A307" s="47"/>
      <c r="B307" s="10"/>
      <c r="C307" s="9"/>
      <c r="D307" s="9"/>
      <c r="E307" s="435"/>
      <c r="F307" s="424">
        <v>0</v>
      </c>
      <c r="G307" s="820"/>
      <c r="H307" s="660">
        <v>0</v>
      </c>
      <c r="I307" s="393"/>
    </row>
    <row r="308" spans="1:16">
      <c r="A308" s="7">
        <v>1</v>
      </c>
      <c r="B308" s="399"/>
      <c r="C308" s="400"/>
      <c r="D308" s="684"/>
      <c r="E308" s="400"/>
      <c r="F308" s="833" t="e">
        <f>SUM(E308/E304)</f>
        <v>#DIV/0!</v>
      </c>
      <c r="G308" s="834"/>
      <c r="H308" s="839">
        <f>COUNTA($F$308:F308)/COUNTA(F308/$G$304)</f>
        <v>1</v>
      </c>
      <c r="I308" s="393"/>
    </row>
    <row r="309" spans="1:16">
      <c r="A309" s="7">
        <v>2</v>
      </c>
      <c r="B309" s="399"/>
      <c r="C309" s="400"/>
      <c r="D309" s="684"/>
      <c r="E309" s="400"/>
      <c r="F309" s="833" t="e">
        <f>SUM($E$308:E309)/$E$304</f>
        <v>#DIV/0!</v>
      </c>
      <c r="G309" s="834"/>
      <c r="H309" s="839">
        <f>COUNTA($F$308:F309)/COUNTA(F309/$G$304)</f>
        <v>2</v>
      </c>
      <c r="I309" s="393"/>
    </row>
    <row r="310" spans="1:16">
      <c r="A310" s="7">
        <v>3</v>
      </c>
      <c r="B310" s="399"/>
      <c r="C310" s="400"/>
      <c r="D310" s="684"/>
      <c r="E310" s="400"/>
      <c r="F310" s="833" t="e">
        <f>SUM($E$308:E310)/$E$304</f>
        <v>#DIV/0!</v>
      </c>
      <c r="G310" s="834"/>
      <c r="H310" s="839">
        <f>COUNTA($F$308:F310)/COUNTA(F310/$G$304)</f>
        <v>3</v>
      </c>
      <c r="I310" s="393"/>
    </row>
    <row r="311" spans="1:16">
      <c r="A311" s="7">
        <v>4</v>
      </c>
      <c r="B311" s="399"/>
      <c r="C311" s="400"/>
      <c r="D311" s="684"/>
      <c r="E311" s="400"/>
      <c r="F311" s="833" t="e">
        <f>SUM($E$308:E311)/$E$304</f>
        <v>#DIV/0!</v>
      </c>
      <c r="G311" s="834"/>
      <c r="H311" s="839">
        <f>COUNTA($F$308:F311)/COUNTA(F311/$G$304)</f>
        <v>4</v>
      </c>
      <c r="I311" s="393"/>
    </row>
    <row r="312" spans="1:16">
      <c r="A312" s="7">
        <v>5</v>
      </c>
      <c r="B312" s="399"/>
      <c r="C312" s="400"/>
      <c r="D312" s="684"/>
      <c r="E312" s="400"/>
      <c r="F312" s="833" t="e">
        <f>SUM($E$308:E312)/$E$304</f>
        <v>#DIV/0!</v>
      </c>
      <c r="G312" s="834"/>
      <c r="H312" s="839">
        <f>COUNTA($F$308:F312)/COUNTA(F312/$G$304)</f>
        <v>5</v>
      </c>
      <c r="I312" s="393"/>
    </row>
    <row r="313" spans="1:16">
      <c r="A313" s="7">
        <v>6</v>
      </c>
      <c r="B313" s="432"/>
      <c r="C313" s="703"/>
      <c r="D313" s="684"/>
      <c r="E313" s="400"/>
      <c r="F313" s="833" t="e">
        <f>SUM($E$308:E313)/$E$304</f>
        <v>#DIV/0!</v>
      </c>
      <c r="G313" s="834"/>
      <c r="H313" s="839">
        <f>COUNTA($F$308:F313)/COUNTA(F313/$G$304)</f>
        <v>6</v>
      </c>
      <c r="I313" s="393"/>
    </row>
    <row r="314" spans="1:16">
      <c r="A314" s="7">
        <v>7</v>
      </c>
      <c r="B314" s="399"/>
      <c r="C314" s="400"/>
      <c r="D314" s="684"/>
      <c r="E314" s="400"/>
      <c r="F314" s="833" t="e">
        <f>SUM($E$308:E314)/$E$304</f>
        <v>#DIV/0!</v>
      </c>
      <c r="G314" s="834"/>
      <c r="H314" s="839">
        <f>COUNTA($F$308:F314)/COUNTA(F314/$G$304)</f>
        <v>7</v>
      </c>
      <c r="I314" s="393"/>
    </row>
    <row r="315" spans="1:16">
      <c r="A315" s="7">
        <v>8</v>
      </c>
      <c r="B315" s="399"/>
      <c r="C315" s="400"/>
      <c r="D315" s="684"/>
      <c r="E315" s="400"/>
      <c r="F315" s="833" t="e">
        <f>SUM($E$308:E315)/$E$304</f>
        <v>#DIV/0!</v>
      </c>
      <c r="G315" s="834"/>
      <c r="H315" s="839">
        <f>COUNTA($F$308:F315)/COUNTA(F315/$G$304)</f>
        <v>8</v>
      </c>
      <c r="I315" s="393"/>
    </row>
    <row r="316" spans="1:16">
      <c r="A316" s="7">
        <v>9</v>
      </c>
      <c r="B316" s="432"/>
      <c r="C316" s="703"/>
      <c r="D316" s="684"/>
      <c r="E316" s="400"/>
      <c r="F316" s="833" t="e">
        <f>SUM($E$308:E316)/$E$304</f>
        <v>#DIV/0!</v>
      </c>
      <c r="G316" s="834"/>
      <c r="H316" s="839">
        <f>COUNTA($F$308:F316)/COUNTA(F316/$G$304)</f>
        <v>9</v>
      </c>
      <c r="I316" s="393"/>
    </row>
    <row r="317" spans="1:16">
      <c r="A317" s="7">
        <v>10</v>
      </c>
      <c r="B317" s="432"/>
      <c r="C317" s="703"/>
      <c r="D317" s="684"/>
      <c r="E317" s="400"/>
      <c r="F317" s="833" t="e">
        <f>SUM($E$308:E317)/$E$304</f>
        <v>#DIV/0!</v>
      </c>
      <c r="G317" s="834"/>
      <c r="H317" s="839">
        <f>COUNTA($F$308:F317)/COUNTA(F317/$G$304)</f>
        <v>10</v>
      </c>
      <c r="I317" s="393"/>
    </row>
    <row r="319" spans="1:16" ht="6.75" customHeight="1">
      <c r="A319" s="393"/>
      <c r="B319" s="393"/>
      <c r="C319" s="393"/>
      <c r="D319" s="393"/>
      <c r="E319" s="393"/>
      <c r="F319" s="393"/>
      <c r="G319" s="393"/>
      <c r="H319" s="393"/>
      <c r="I319" s="393"/>
      <c r="J319" s="393"/>
      <c r="K319" s="393"/>
      <c r="L319" s="393"/>
      <c r="M319" s="393"/>
      <c r="N319" s="393"/>
      <c r="O319" s="393"/>
      <c r="P319" s="393"/>
    </row>
    <row r="320" spans="1:16" ht="18" customHeight="1">
      <c r="A320" s="1038" t="s">
        <v>2154</v>
      </c>
      <c r="B320" s="1038"/>
      <c r="C320" s="1038"/>
      <c r="D320" s="1038"/>
      <c r="E320" s="1038"/>
      <c r="F320" s="1038"/>
      <c r="G320" s="1038"/>
      <c r="H320" s="1038"/>
      <c r="I320" s="1038"/>
      <c r="J320" s="1038"/>
      <c r="K320" s="1038"/>
      <c r="L320" s="1038"/>
      <c r="M320" s="1038"/>
      <c r="N320" s="1038"/>
      <c r="O320" s="1038"/>
      <c r="P320" s="1038"/>
    </row>
    <row r="321" spans="1:16">
      <c r="A321" s="33" t="s">
        <v>47</v>
      </c>
      <c r="B321" s="32" t="s">
        <v>2148</v>
      </c>
      <c r="C321" s="915" t="s">
        <v>2149</v>
      </c>
      <c r="D321" s="915" t="s">
        <v>25</v>
      </c>
      <c r="E321" s="915" t="s">
        <v>24</v>
      </c>
      <c r="F321" s="915" t="s">
        <v>23</v>
      </c>
      <c r="G321" s="915" t="s">
        <v>22</v>
      </c>
      <c r="H321" s="915" t="s">
        <v>21</v>
      </c>
      <c r="I321" s="915" t="s">
        <v>20</v>
      </c>
      <c r="J321" s="915" t="s">
        <v>19</v>
      </c>
      <c r="K321" s="915" t="s">
        <v>18</v>
      </c>
      <c r="L321" s="915" t="s">
        <v>17</v>
      </c>
      <c r="M321" s="915" t="s">
        <v>16</v>
      </c>
      <c r="N321" s="915" t="s">
        <v>15</v>
      </c>
      <c r="O321" s="29" t="s">
        <v>2144</v>
      </c>
      <c r="P321" s="29" t="s">
        <v>2145</v>
      </c>
    </row>
    <row r="322" spans="1:16">
      <c r="A322" s="1115" t="s">
        <v>2146</v>
      </c>
      <c r="B322" s="914" t="s">
        <v>2147</v>
      </c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59">
        <f>SUM(C322:N322)</f>
        <v>0</v>
      </c>
      <c r="P322" s="59"/>
    </row>
    <row r="323" spans="1:16">
      <c r="A323" s="1116"/>
      <c r="B323" s="914" t="s">
        <v>2150</v>
      </c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59">
        <f>SUM(C323:N323)</f>
        <v>0</v>
      </c>
      <c r="P323" s="59"/>
    </row>
    <row r="324" spans="1:16">
      <c r="A324" s="1116"/>
      <c r="B324" s="914" t="s">
        <v>2151</v>
      </c>
      <c r="C324" s="60"/>
      <c r="D324" s="60">
        <f t="shared" ref="D324:N324" si="91">SUM(D322-D323)</f>
        <v>0</v>
      </c>
      <c r="E324" s="60">
        <f t="shared" si="91"/>
        <v>0</v>
      </c>
      <c r="F324" s="60">
        <f t="shared" si="91"/>
        <v>0</v>
      </c>
      <c r="G324" s="60">
        <f t="shared" si="91"/>
        <v>0</v>
      </c>
      <c r="H324" s="60">
        <f t="shared" si="91"/>
        <v>0</v>
      </c>
      <c r="I324" s="60">
        <f t="shared" si="91"/>
        <v>0</v>
      </c>
      <c r="J324" s="60">
        <f t="shared" si="91"/>
        <v>0</v>
      </c>
      <c r="K324" s="60">
        <f t="shared" si="91"/>
        <v>0</v>
      </c>
      <c r="L324" s="60">
        <f t="shared" si="91"/>
        <v>0</v>
      </c>
      <c r="M324" s="60">
        <f t="shared" si="91"/>
        <v>0</v>
      </c>
      <c r="N324" s="60">
        <f t="shared" si="91"/>
        <v>0</v>
      </c>
      <c r="O324" s="59">
        <f>SUM(C324:N324)</f>
        <v>0</v>
      </c>
      <c r="P324" s="59"/>
    </row>
    <row r="325" spans="1:16">
      <c r="A325" s="1117"/>
      <c r="B325" s="914" t="s">
        <v>2152</v>
      </c>
      <c r="C325" s="550" t="e">
        <f t="shared" ref="C325:O325" si="92">SUM(C323/C322)</f>
        <v>#DIV/0!</v>
      </c>
      <c r="D325" s="550" t="e">
        <f t="shared" si="92"/>
        <v>#DIV/0!</v>
      </c>
      <c r="E325" s="550" t="e">
        <f t="shared" si="92"/>
        <v>#DIV/0!</v>
      </c>
      <c r="F325" s="550" t="e">
        <f t="shared" si="92"/>
        <v>#DIV/0!</v>
      </c>
      <c r="G325" s="550" t="e">
        <f t="shared" si="92"/>
        <v>#DIV/0!</v>
      </c>
      <c r="H325" s="550" t="e">
        <f t="shared" si="92"/>
        <v>#DIV/0!</v>
      </c>
      <c r="I325" s="550" t="e">
        <f t="shared" si="92"/>
        <v>#DIV/0!</v>
      </c>
      <c r="J325" s="550" t="e">
        <f t="shared" si="92"/>
        <v>#DIV/0!</v>
      </c>
      <c r="K325" s="550" t="e">
        <f t="shared" si="92"/>
        <v>#DIV/0!</v>
      </c>
      <c r="L325" s="550" t="e">
        <f t="shared" si="92"/>
        <v>#DIV/0!</v>
      </c>
      <c r="M325" s="550" t="e">
        <f t="shared" si="92"/>
        <v>#DIV/0!</v>
      </c>
      <c r="N325" s="550" t="e">
        <f t="shared" si="92"/>
        <v>#DIV/0!</v>
      </c>
      <c r="O325" s="550" t="e">
        <f t="shared" si="92"/>
        <v>#DIV/0!</v>
      </c>
      <c r="P325" s="550">
        <v>0.98</v>
      </c>
    </row>
    <row r="326" spans="1:16">
      <c r="A326" s="1118" t="s">
        <v>2153</v>
      </c>
      <c r="B326" s="56" t="s">
        <v>2147</v>
      </c>
      <c r="C326" s="590"/>
      <c r="D326" s="590"/>
      <c r="E326" s="590"/>
      <c r="F326" s="590"/>
      <c r="G326" s="590"/>
      <c r="H326" s="590"/>
      <c r="I326" s="590"/>
      <c r="J326" s="590"/>
      <c r="K326" s="590"/>
      <c r="L326" s="590"/>
      <c r="M326" s="590"/>
      <c r="N326" s="590"/>
      <c r="O326" s="55">
        <f>SUM(B326:N326)</f>
        <v>0</v>
      </c>
      <c r="P326" s="52"/>
    </row>
    <row r="327" spans="1:16">
      <c r="A327" s="1119"/>
      <c r="B327" s="53" t="s">
        <v>2150</v>
      </c>
      <c r="C327" s="590"/>
      <c r="D327" s="590"/>
      <c r="E327" s="590"/>
      <c r="F327" s="590"/>
      <c r="G327" s="590"/>
      <c r="H327" s="590"/>
      <c r="I327" s="590"/>
      <c r="J327" s="590"/>
      <c r="K327" s="590"/>
      <c r="L327" s="590"/>
      <c r="M327" s="590"/>
      <c r="N327" s="590"/>
      <c r="O327" s="54">
        <f>SUM(B327:N327)</f>
        <v>0</v>
      </c>
      <c r="P327" s="52"/>
    </row>
    <row r="328" spans="1:16">
      <c r="A328" s="1119"/>
      <c r="B328" s="53" t="s">
        <v>2151</v>
      </c>
      <c r="C328" s="590"/>
      <c r="D328" s="590">
        <f>SUM(D326-D327)</f>
        <v>0</v>
      </c>
      <c r="E328" s="590">
        <v>0</v>
      </c>
      <c r="F328" s="590">
        <f>SUM(F326-F327)</f>
        <v>0</v>
      </c>
      <c r="G328" s="590">
        <f>SUM(G326-G327)</f>
        <v>0</v>
      </c>
      <c r="H328" s="590">
        <v>0</v>
      </c>
      <c r="I328" s="590">
        <f t="shared" ref="I328:O328" si="93">SUM(I326-I327)</f>
        <v>0</v>
      </c>
      <c r="J328" s="590">
        <f t="shared" si="93"/>
        <v>0</v>
      </c>
      <c r="K328" s="590">
        <f t="shared" si="93"/>
        <v>0</v>
      </c>
      <c r="L328" s="590">
        <f t="shared" si="93"/>
        <v>0</v>
      </c>
      <c r="M328" s="590">
        <f t="shared" si="93"/>
        <v>0</v>
      </c>
      <c r="N328" s="590">
        <f t="shared" si="93"/>
        <v>0</v>
      </c>
      <c r="O328" s="52">
        <f t="shared" si="93"/>
        <v>0</v>
      </c>
      <c r="P328" s="52"/>
    </row>
    <row r="329" spans="1:16" ht="15" thickBot="1">
      <c r="A329" s="1120"/>
      <c r="B329" s="50" t="s">
        <v>2152</v>
      </c>
      <c r="C329" s="95" t="e">
        <f t="shared" ref="C329:O329" si="94">SUM(C327/C326)</f>
        <v>#DIV/0!</v>
      </c>
      <c r="D329" s="95" t="e">
        <f t="shared" si="94"/>
        <v>#DIV/0!</v>
      </c>
      <c r="E329" s="95" t="e">
        <f t="shared" si="94"/>
        <v>#DIV/0!</v>
      </c>
      <c r="F329" s="95" t="e">
        <f t="shared" si="94"/>
        <v>#DIV/0!</v>
      </c>
      <c r="G329" s="95" t="e">
        <f t="shared" si="94"/>
        <v>#DIV/0!</v>
      </c>
      <c r="H329" s="95" t="e">
        <f t="shared" si="94"/>
        <v>#DIV/0!</v>
      </c>
      <c r="I329" s="95" t="e">
        <f t="shared" si="94"/>
        <v>#DIV/0!</v>
      </c>
      <c r="J329" s="95" t="e">
        <f t="shared" si="94"/>
        <v>#DIV/0!</v>
      </c>
      <c r="K329" s="95" t="e">
        <f t="shared" si="94"/>
        <v>#DIV/0!</v>
      </c>
      <c r="L329" s="95" t="e">
        <f t="shared" si="94"/>
        <v>#DIV/0!</v>
      </c>
      <c r="M329" s="95" t="e">
        <f t="shared" si="94"/>
        <v>#DIV/0!</v>
      </c>
      <c r="N329" s="95" t="e">
        <f t="shared" si="94"/>
        <v>#DIV/0!</v>
      </c>
      <c r="O329" s="95" t="e">
        <f t="shared" si="94"/>
        <v>#DIV/0!</v>
      </c>
      <c r="P329" s="95">
        <v>0.98499999999999999</v>
      </c>
    </row>
    <row r="330" spans="1:16" ht="15" thickTop="1">
      <c r="A330" s="428"/>
      <c r="B330" s="366" t="s">
        <v>10</v>
      </c>
      <c r="C330" s="367">
        <v>0.98</v>
      </c>
      <c r="D330" s="367">
        <v>0.98</v>
      </c>
      <c r="E330" s="367">
        <v>0.98</v>
      </c>
      <c r="F330" s="367">
        <v>0.98</v>
      </c>
      <c r="G330" s="367">
        <v>0.98</v>
      </c>
      <c r="H330" s="367">
        <v>0.98</v>
      </c>
      <c r="I330" s="367">
        <v>0.98</v>
      </c>
      <c r="J330" s="367">
        <v>0.98</v>
      </c>
      <c r="K330" s="367">
        <v>0.98</v>
      </c>
      <c r="L330" s="367">
        <v>0.98</v>
      </c>
      <c r="M330" s="367">
        <v>0.98</v>
      </c>
      <c r="N330" s="367">
        <v>0.98</v>
      </c>
      <c r="O330" s="367">
        <v>0.98</v>
      </c>
      <c r="P330" s="393"/>
    </row>
    <row r="331" spans="1:16">
      <c r="A331" s="393"/>
      <c r="B331" s="393"/>
      <c r="C331" s="390">
        <v>0.98499999999999999</v>
      </c>
      <c r="D331" s="390">
        <v>0.98499999999999999</v>
      </c>
      <c r="E331" s="390">
        <v>0.98499999999999999</v>
      </c>
      <c r="F331" s="390">
        <v>0.98499999999999999</v>
      </c>
      <c r="G331" s="390">
        <v>0.98499999999999999</v>
      </c>
      <c r="H331" s="390">
        <v>0.98499999999999999</v>
      </c>
      <c r="I331" s="390">
        <v>0.98499999999999999</v>
      </c>
      <c r="J331" s="390">
        <v>0.98499999999999999</v>
      </c>
      <c r="K331" s="390">
        <v>0.98499999999999999</v>
      </c>
      <c r="L331" s="390">
        <v>0.98499999999999999</v>
      </c>
      <c r="M331" s="390">
        <v>0.98499999999999999</v>
      </c>
      <c r="N331" s="390">
        <v>0.98499999999999999</v>
      </c>
      <c r="O331" s="390">
        <v>0.98499999999999999</v>
      </c>
      <c r="P331" s="393"/>
    </row>
    <row r="332" spans="1:16">
      <c r="A332" s="393"/>
      <c r="B332" s="393"/>
      <c r="C332" s="393"/>
      <c r="D332" s="393"/>
      <c r="E332" s="393"/>
      <c r="F332" s="393"/>
      <c r="G332" s="393"/>
      <c r="H332" s="393"/>
      <c r="I332" s="393"/>
      <c r="J332" s="393"/>
      <c r="K332" s="393"/>
      <c r="L332" s="393"/>
      <c r="M332" s="393"/>
      <c r="N332" s="393"/>
      <c r="O332" s="393"/>
      <c r="P332" s="393"/>
    </row>
    <row r="333" spans="1:16">
      <c r="A333" s="393"/>
      <c r="B333" s="393"/>
      <c r="C333" s="393"/>
      <c r="D333" s="393"/>
      <c r="E333" s="393"/>
      <c r="F333" s="393"/>
      <c r="G333" s="393"/>
      <c r="H333" s="393"/>
      <c r="I333" s="393"/>
      <c r="J333" s="393"/>
      <c r="K333" s="393"/>
      <c r="L333" s="393"/>
      <c r="M333" s="393"/>
      <c r="N333" s="393"/>
      <c r="O333" s="393"/>
      <c r="P333" s="393"/>
    </row>
    <row r="334" spans="1:16">
      <c r="A334" s="393"/>
      <c r="B334" s="393"/>
      <c r="C334" s="393"/>
      <c r="D334" s="393"/>
      <c r="E334" s="393"/>
      <c r="F334" s="393"/>
      <c r="G334" s="393"/>
      <c r="H334" s="393"/>
      <c r="I334" s="393"/>
      <c r="J334" s="393"/>
      <c r="K334" s="393"/>
      <c r="L334" s="393"/>
      <c r="M334" s="393"/>
      <c r="N334" s="393"/>
      <c r="O334" s="393"/>
      <c r="P334" s="393"/>
    </row>
    <row r="335" spans="1:16">
      <c r="A335" s="393"/>
      <c r="B335" s="393"/>
      <c r="C335" s="393"/>
      <c r="D335" s="393"/>
      <c r="E335" s="393"/>
      <c r="F335" s="393"/>
      <c r="G335" s="393"/>
      <c r="H335" s="393"/>
      <c r="I335" s="393"/>
      <c r="J335" s="393"/>
      <c r="K335" s="393"/>
      <c r="L335" s="393"/>
      <c r="M335" s="393"/>
      <c r="N335" s="393"/>
      <c r="O335" s="393"/>
      <c r="P335" s="393"/>
    </row>
    <row r="336" spans="1:16">
      <c r="A336" s="393"/>
      <c r="B336" s="393"/>
      <c r="C336" s="393"/>
      <c r="D336" s="393"/>
      <c r="E336" s="393"/>
      <c r="F336" s="393"/>
      <c r="G336" s="393"/>
      <c r="H336" s="393"/>
      <c r="I336" s="393"/>
      <c r="J336" s="393"/>
      <c r="K336" s="393"/>
      <c r="L336" s="393"/>
      <c r="M336" s="393"/>
      <c r="N336" s="393"/>
      <c r="O336" s="393"/>
      <c r="P336" s="393"/>
    </row>
    <row r="337" spans="1:16">
      <c r="A337" s="393"/>
      <c r="B337" s="393"/>
      <c r="C337" s="393"/>
      <c r="D337" s="393"/>
      <c r="E337" s="393"/>
      <c r="F337" s="393"/>
      <c r="G337" s="393"/>
      <c r="H337" s="393"/>
      <c r="I337" s="393"/>
      <c r="J337" s="393"/>
      <c r="K337" s="393"/>
      <c r="L337" s="393"/>
      <c r="M337" s="393"/>
      <c r="N337" s="393"/>
      <c r="O337" s="393"/>
      <c r="P337" s="393"/>
    </row>
    <row r="338" spans="1:16">
      <c r="A338" s="393"/>
      <c r="B338" s="393"/>
      <c r="C338" s="393"/>
      <c r="D338" s="393"/>
      <c r="E338" s="393"/>
      <c r="F338" s="393"/>
      <c r="G338" s="393"/>
      <c r="H338" s="393"/>
      <c r="I338" s="393"/>
      <c r="J338" s="393"/>
      <c r="K338" s="393"/>
      <c r="L338" s="393"/>
      <c r="M338" s="393"/>
      <c r="N338" s="393"/>
      <c r="O338" s="393"/>
      <c r="P338" s="393"/>
    </row>
    <row r="339" spans="1:16">
      <c r="A339" s="393"/>
      <c r="B339" s="393"/>
      <c r="C339" s="393"/>
      <c r="D339" s="393"/>
      <c r="E339" s="393"/>
      <c r="F339" s="393"/>
      <c r="G339" s="393"/>
      <c r="H339" s="393"/>
      <c r="I339" s="393"/>
      <c r="J339" s="393"/>
      <c r="K339" s="393"/>
      <c r="L339" s="393"/>
      <c r="M339" s="393"/>
      <c r="N339" s="393"/>
      <c r="O339" s="393"/>
      <c r="P339" s="393"/>
    </row>
    <row r="340" spans="1:16">
      <c r="A340" s="393"/>
      <c r="B340" s="393"/>
      <c r="C340" s="393"/>
      <c r="D340" s="393"/>
      <c r="E340" s="393"/>
      <c r="F340" s="393"/>
      <c r="G340" s="393"/>
      <c r="H340" s="393"/>
      <c r="I340" s="393"/>
      <c r="J340" s="393"/>
      <c r="K340" s="393"/>
      <c r="L340" s="393"/>
      <c r="M340" s="393"/>
      <c r="N340" s="393"/>
      <c r="O340" s="393"/>
      <c r="P340" s="393"/>
    </row>
    <row r="341" spans="1:16">
      <c r="A341" s="393"/>
      <c r="B341" s="393"/>
      <c r="C341" s="393"/>
      <c r="D341" s="393"/>
      <c r="E341" s="393"/>
      <c r="F341" s="393"/>
      <c r="G341" s="393"/>
      <c r="H341" s="393"/>
      <c r="I341" s="393"/>
      <c r="J341" s="393"/>
      <c r="K341" s="393"/>
      <c r="L341" s="393"/>
      <c r="M341" s="393"/>
      <c r="N341" s="393"/>
      <c r="O341" s="393"/>
      <c r="P341" s="393"/>
    </row>
    <row r="342" spans="1:16">
      <c r="A342" s="393"/>
      <c r="B342" s="393"/>
      <c r="C342" s="393"/>
      <c r="D342" s="393"/>
      <c r="E342" s="393"/>
      <c r="F342" s="393"/>
      <c r="G342" s="393"/>
      <c r="H342" s="393"/>
      <c r="I342" s="393"/>
      <c r="J342" s="393"/>
      <c r="K342" s="393"/>
      <c r="L342" s="393"/>
      <c r="M342" s="393"/>
      <c r="N342" s="393"/>
      <c r="O342" s="393"/>
      <c r="P342" s="393"/>
    </row>
    <row r="343" spans="1:16">
      <c r="A343" s="393"/>
      <c r="B343" s="393"/>
      <c r="C343" s="393"/>
      <c r="D343" s="393"/>
      <c r="E343" s="393"/>
      <c r="F343" s="393"/>
      <c r="G343" s="393"/>
      <c r="H343" s="393"/>
      <c r="I343" s="393"/>
      <c r="J343" s="393"/>
      <c r="K343" s="393"/>
      <c r="L343" s="393"/>
      <c r="M343" s="393"/>
      <c r="N343" s="393"/>
      <c r="O343" s="393"/>
      <c r="P343" s="393"/>
    </row>
    <row r="344" spans="1:16">
      <c r="A344" s="393"/>
      <c r="B344" s="393"/>
      <c r="C344" s="393"/>
      <c r="D344" s="393"/>
      <c r="E344" s="393"/>
      <c r="F344" s="393"/>
      <c r="G344" s="393"/>
      <c r="H344" s="393"/>
      <c r="I344" s="393"/>
      <c r="J344" s="393"/>
      <c r="K344" s="393"/>
      <c r="L344" s="393"/>
      <c r="M344" s="393"/>
      <c r="N344" s="393"/>
      <c r="O344" s="393"/>
      <c r="P344" s="393"/>
    </row>
    <row r="345" spans="1:16">
      <c r="A345" s="393"/>
      <c r="B345" s="393"/>
      <c r="C345" s="393"/>
      <c r="D345" s="393"/>
      <c r="E345" s="393"/>
      <c r="F345" s="393"/>
      <c r="G345" s="393"/>
      <c r="H345" s="393"/>
      <c r="I345" s="393"/>
      <c r="J345" s="393"/>
      <c r="K345" s="393"/>
      <c r="L345" s="393"/>
      <c r="M345" s="393"/>
      <c r="N345" s="393"/>
      <c r="O345" s="393"/>
      <c r="P345" s="393"/>
    </row>
    <row r="346" spans="1:16">
      <c r="A346" s="393"/>
      <c r="B346" s="393"/>
      <c r="C346" s="393"/>
      <c r="D346" s="393"/>
      <c r="E346" s="393"/>
      <c r="F346" s="393"/>
      <c r="G346" s="393"/>
      <c r="H346" s="393"/>
      <c r="I346" s="393"/>
      <c r="J346" s="393"/>
      <c r="K346" s="393"/>
      <c r="L346" s="393"/>
      <c r="M346" s="393"/>
      <c r="N346" s="393"/>
      <c r="O346" s="393"/>
      <c r="P346" s="393"/>
    </row>
    <row r="347" spans="1:16" ht="5.25" customHeight="1">
      <c r="A347" s="393"/>
      <c r="B347" s="393"/>
      <c r="C347" s="393"/>
      <c r="D347" s="393"/>
      <c r="E347" s="393"/>
      <c r="F347" s="393"/>
      <c r="G347" s="393"/>
      <c r="H347" s="393"/>
      <c r="I347" s="393"/>
      <c r="J347" s="393"/>
      <c r="K347" s="393"/>
      <c r="L347" s="393"/>
      <c r="M347" s="393"/>
      <c r="N347" s="393"/>
      <c r="O347" s="393"/>
      <c r="P347" s="393"/>
    </row>
    <row r="348" spans="1:16" ht="16.5" customHeight="1">
      <c r="A348" s="1020" t="s">
        <v>1404</v>
      </c>
      <c r="B348" s="1022"/>
      <c r="C348" s="286"/>
      <c r="D348" s="286"/>
      <c r="E348" s="286"/>
      <c r="F348" s="891" t="s">
        <v>1407</v>
      </c>
      <c r="G348" s="286"/>
    </row>
    <row r="349" spans="1:16">
      <c r="A349" s="1107" t="s">
        <v>9</v>
      </c>
      <c r="B349" s="1108" t="s">
        <v>8</v>
      </c>
      <c r="C349" s="1109" t="s">
        <v>1406</v>
      </c>
      <c r="D349" s="1110"/>
      <c r="E349" s="1110"/>
      <c r="F349" s="1111"/>
      <c r="G349" s="1105" t="s">
        <v>1391</v>
      </c>
    </row>
    <row r="350" spans="1:16" ht="31.5" customHeight="1">
      <c r="A350" s="1107"/>
      <c r="B350" s="1108"/>
      <c r="C350" s="980" t="s">
        <v>36</v>
      </c>
      <c r="D350" s="977" t="s">
        <v>35</v>
      </c>
      <c r="E350" s="841" t="s">
        <v>34</v>
      </c>
      <c r="F350" s="832" t="s">
        <v>1439</v>
      </c>
      <c r="G350" s="1106"/>
      <c r="H350" s="838"/>
    </row>
    <row r="351" spans="1:16">
      <c r="A351" s="979"/>
      <c r="B351" s="978"/>
      <c r="C351" s="9"/>
      <c r="D351" s="9"/>
      <c r="E351" s="435"/>
      <c r="F351" s="424">
        <v>0</v>
      </c>
      <c r="G351" s="35"/>
      <c r="H351" s="660">
        <v>0</v>
      </c>
      <c r="I351" s="393"/>
    </row>
    <row r="352" spans="1:16">
      <c r="A352" s="7">
        <v>1</v>
      </c>
      <c r="B352" s="399"/>
      <c r="C352" s="400"/>
      <c r="D352" s="987"/>
      <c r="E352" s="635"/>
      <c r="F352" s="833" t="e">
        <f>SUM(E352/E348)</f>
        <v>#DIV/0!</v>
      </c>
      <c r="G352" s="834"/>
      <c r="H352" s="839">
        <f>COUNTA($F352:F$352)/COUNTA($F$352/$G$348)</f>
        <v>1</v>
      </c>
      <c r="I352" s="393"/>
    </row>
    <row r="353" spans="1:16">
      <c r="A353" s="7">
        <v>2</v>
      </c>
      <c r="B353" s="399"/>
      <c r="C353" s="400"/>
      <c r="D353" s="987"/>
      <c r="E353" s="635"/>
      <c r="F353" s="833" t="e">
        <f>SUM($E352:E$353)/$E$348</f>
        <v>#DIV/0!</v>
      </c>
      <c r="G353" s="834"/>
      <c r="H353" s="839">
        <f>COUNTA($F352:F$353)/COUNTA($F$353/$G$348)</f>
        <v>2</v>
      </c>
      <c r="I353" s="393"/>
    </row>
    <row r="354" spans="1:16">
      <c r="A354" s="7">
        <v>3</v>
      </c>
      <c r="B354" s="399"/>
      <c r="C354" s="400"/>
      <c r="D354" s="987"/>
      <c r="E354" s="635"/>
      <c r="F354" s="833" t="e">
        <f>SUM($E352:E$354)/$E$348</f>
        <v>#DIV/0!</v>
      </c>
      <c r="G354" s="834"/>
      <c r="H354" s="839">
        <f>COUNTA($F352:F$354)/COUNTA($F$354/$G$348)</f>
        <v>3</v>
      </c>
      <c r="I354" s="393"/>
    </row>
    <row r="355" spans="1:16">
      <c r="A355" s="7">
        <v>4</v>
      </c>
      <c r="B355" s="399"/>
      <c r="C355" s="400"/>
      <c r="D355" s="987"/>
      <c r="E355" s="635"/>
      <c r="F355" s="833" t="e">
        <f>SUM($E352:E$355)/$E$348</f>
        <v>#DIV/0!</v>
      </c>
      <c r="G355" s="834"/>
      <c r="H355" s="839">
        <f>COUNTA($F352:F$355)/COUNTA($F$355/$G$348)</f>
        <v>4</v>
      </c>
      <c r="I355" s="393"/>
    </row>
    <row r="356" spans="1:16">
      <c r="A356" s="7">
        <v>5</v>
      </c>
      <c r="B356" s="399"/>
      <c r="C356" s="400"/>
      <c r="D356" s="987"/>
      <c r="E356" s="635"/>
      <c r="F356" s="833" t="e">
        <f>SUM($E352:E$356)/$E$348</f>
        <v>#DIV/0!</v>
      </c>
      <c r="G356" s="834"/>
      <c r="H356" s="839">
        <f>COUNTA($F352:F$356)/COUNTA($F$356/$G$348)</f>
        <v>5</v>
      </c>
      <c r="I356" s="393"/>
    </row>
    <row r="357" spans="1:16">
      <c r="A357" s="7">
        <v>6</v>
      </c>
      <c r="B357" s="399"/>
      <c r="C357" s="400"/>
      <c r="D357" s="987"/>
      <c r="E357" s="635"/>
      <c r="F357" s="833" t="e">
        <f>SUM($E$352:E357)/$E$348</f>
        <v>#DIV/0!</v>
      </c>
      <c r="G357" s="834"/>
      <c r="H357" s="839">
        <f>COUNTA($F352:F$357)/COUNTA($F$357/$G$348)</f>
        <v>6</v>
      </c>
      <c r="I357" s="393"/>
    </row>
    <row r="358" spans="1:16">
      <c r="A358" s="7">
        <v>7</v>
      </c>
      <c r="B358" s="399"/>
      <c r="C358" s="400"/>
      <c r="D358" s="987"/>
      <c r="E358" s="635"/>
      <c r="F358" s="833" t="e">
        <f>SUM($E$352:E358)/$E$348</f>
        <v>#DIV/0!</v>
      </c>
      <c r="G358" s="834"/>
      <c r="H358" s="839">
        <f>COUNTA($F352:F$358)/COUNTA($F$358/$G$348)</f>
        <v>7</v>
      </c>
      <c r="I358" s="393"/>
    </row>
    <row r="359" spans="1:16">
      <c r="A359" s="7">
        <v>8</v>
      </c>
      <c r="B359" s="399"/>
      <c r="C359" s="400"/>
      <c r="D359" s="987"/>
      <c r="E359" s="635"/>
      <c r="F359" s="833" t="e">
        <f>SUM($E$352:E359)/$E$348</f>
        <v>#DIV/0!</v>
      </c>
      <c r="G359" s="834"/>
      <c r="H359" s="839">
        <f>COUNTA($F352:F$359)/COUNTA($F$359/$G$348)</f>
        <v>8</v>
      </c>
      <c r="I359" s="393"/>
    </row>
    <row r="360" spans="1:16">
      <c r="A360" s="7">
        <v>9</v>
      </c>
      <c r="B360" s="399"/>
      <c r="C360" s="400"/>
      <c r="D360" s="987"/>
      <c r="E360" s="635"/>
      <c r="F360" s="833" t="e">
        <f>SUM($E$352:E360)/$E$348</f>
        <v>#DIV/0!</v>
      </c>
      <c r="G360" s="834"/>
      <c r="H360" s="839">
        <f>COUNTA($F352:F$360)/COUNTA($F$360/$G$348)</f>
        <v>9</v>
      </c>
      <c r="I360" s="393"/>
    </row>
    <row r="361" spans="1:16">
      <c r="A361" s="7">
        <v>10</v>
      </c>
      <c r="B361" s="399"/>
      <c r="C361" s="400"/>
      <c r="D361" s="987"/>
      <c r="E361" s="635"/>
      <c r="F361" s="833" t="e">
        <f>SUM($E$352:E361)/$E$348</f>
        <v>#DIV/0!</v>
      </c>
      <c r="G361" s="834"/>
      <c r="H361" s="839">
        <f>COUNTA($F352:F$361)/COUNTA($F$361/$G$348)</f>
        <v>10</v>
      </c>
      <c r="I361" s="393"/>
    </row>
    <row r="362" spans="1:16" ht="5.25" customHeight="1">
      <c r="A362" s="393"/>
      <c r="B362" s="393"/>
      <c r="C362" s="393"/>
      <c r="D362" s="393"/>
      <c r="E362" s="393"/>
      <c r="F362" s="393"/>
      <c r="G362" s="393"/>
      <c r="H362" s="393"/>
      <c r="I362" s="393"/>
      <c r="J362" s="393"/>
      <c r="K362" s="393"/>
      <c r="L362" s="393"/>
      <c r="M362" s="393"/>
      <c r="N362" s="393"/>
      <c r="O362" s="393"/>
      <c r="P362" s="393"/>
    </row>
    <row r="363" spans="1:16">
      <c r="A363" s="393"/>
      <c r="B363" s="393"/>
      <c r="C363" s="393"/>
      <c r="D363" s="393"/>
      <c r="E363" s="393"/>
      <c r="F363" s="393"/>
      <c r="G363" s="393"/>
      <c r="H363" s="393"/>
      <c r="I363" s="393"/>
      <c r="J363" s="393"/>
      <c r="K363" s="393"/>
      <c r="L363" s="393"/>
      <c r="M363" s="393"/>
      <c r="N363" s="393"/>
      <c r="O363" s="393"/>
      <c r="P363" s="393"/>
    </row>
    <row r="364" spans="1:16">
      <c r="A364" s="1121" t="s">
        <v>2156</v>
      </c>
      <c r="B364" s="1121"/>
      <c r="C364" s="1121"/>
      <c r="D364" s="1121"/>
      <c r="E364" s="1121"/>
      <c r="F364" s="1121"/>
      <c r="G364" s="1121"/>
      <c r="H364" s="1121"/>
      <c r="I364" s="1121"/>
      <c r="J364" s="1121"/>
      <c r="K364" s="1121"/>
      <c r="L364" s="1121"/>
      <c r="M364" s="1121"/>
      <c r="N364" s="1121"/>
      <c r="O364" s="1121"/>
      <c r="P364" s="1121"/>
    </row>
    <row r="365" spans="1:16">
      <c r="A365" s="916" t="s">
        <v>2155</v>
      </c>
      <c r="B365" s="1122" t="s">
        <v>32</v>
      </c>
      <c r="C365" s="1122"/>
      <c r="D365" s="1122" t="s">
        <v>3</v>
      </c>
      <c r="E365" s="1122"/>
      <c r="F365" s="1122"/>
      <c r="G365" s="1122" t="s">
        <v>2</v>
      </c>
      <c r="H365" s="1122"/>
      <c r="I365" s="1122"/>
      <c r="J365" s="1122"/>
      <c r="K365" s="1122" t="s">
        <v>1</v>
      </c>
      <c r="L365" s="1122"/>
      <c r="M365" s="1122"/>
      <c r="N365" s="1122"/>
      <c r="O365" s="1122"/>
      <c r="P365" s="1122"/>
    </row>
    <row r="366" spans="1:16" ht="15.75" customHeight="1">
      <c r="A366" s="1123" t="s">
        <v>31</v>
      </c>
      <c r="B366" s="1126"/>
      <c r="C366" s="1126"/>
      <c r="D366" s="1126"/>
      <c r="E366" s="1126"/>
      <c r="F366" s="1126"/>
      <c r="G366" s="1126"/>
      <c r="H366" s="1126"/>
      <c r="I366" s="1126"/>
      <c r="J366" s="1126"/>
      <c r="K366" s="1065"/>
      <c r="L366" s="1066"/>
      <c r="M366" s="1066"/>
      <c r="N366" s="1066"/>
      <c r="O366" s="1066"/>
      <c r="P366" s="1067"/>
    </row>
    <row r="367" spans="1:16">
      <c r="A367" s="1124"/>
      <c r="B367" s="1127"/>
      <c r="C367" s="1127"/>
      <c r="D367" s="1127"/>
      <c r="E367" s="1127"/>
      <c r="F367" s="1127"/>
      <c r="G367" s="1127"/>
      <c r="H367" s="1127"/>
      <c r="I367" s="1127"/>
      <c r="J367" s="1127"/>
      <c r="K367" s="1127"/>
      <c r="L367" s="1127"/>
      <c r="M367" s="1127"/>
      <c r="N367" s="1127"/>
      <c r="O367" s="1127"/>
      <c r="P367" s="1127"/>
    </row>
    <row r="368" spans="1:16">
      <c r="A368" s="1125"/>
      <c r="B368" s="1127"/>
      <c r="C368" s="1127"/>
      <c r="D368" s="1127"/>
      <c r="E368" s="1127"/>
      <c r="F368" s="1127"/>
      <c r="G368" s="1127"/>
      <c r="H368" s="1127"/>
      <c r="I368" s="1127"/>
      <c r="J368" s="1127"/>
      <c r="K368" s="1127"/>
      <c r="L368" s="1127"/>
      <c r="M368" s="1127"/>
      <c r="N368" s="1127"/>
      <c r="O368" s="1127"/>
      <c r="P368" s="1127"/>
    </row>
    <row r="369" spans="1:17">
      <c r="A369" s="1128" t="s">
        <v>30</v>
      </c>
      <c r="B369" s="1131"/>
      <c r="C369" s="1126"/>
      <c r="D369" s="1126"/>
      <c r="E369" s="1126"/>
      <c r="F369" s="1126"/>
      <c r="G369" s="1126"/>
      <c r="H369" s="1126"/>
      <c r="I369" s="1126"/>
      <c r="J369" s="1126"/>
      <c r="K369" s="1126"/>
      <c r="L369" s="1126"/>
      <c r="M369" s="1126"/>
      <c r="N369" s="1126"/>
      <c r="O369" s="1126"/>
      <c r="P369" s="1126"/>
    </row>
    <row r="370" spans="1:17">
      <c r="A370" s="1129"/>
      <c r="B370" s="1127"/>
      <c r="C370" s="1127"/>
      <c r="D370" s="1127"/>
      <c r="E370" s="1127"/>
      <c r="F370" s="1127"/>
      <c r="G370" s="1127"/>
      <c r="H370" s="1127"/>
      <c r="I370" s="1127"/>
      <c r="J370" s="1127"/>
      <c r="K370" s="1127"/>
      <c r="L370" s="1127"/>
      <c r="M370" s="1127"/>
      <c r="N370" s="1127"/>
      <c r="O370" s="1127"/>
      <c r="P370" s="1127"/>
    </row>
    <row r="371" spans="1:17">
      <c r="A371" s="1130"/>
      <c r="B371" s="1060"/>
      <c r="C371" s="1060"/>
      <c r="D371" s="1060"/>
      <c r="E371" s="1060"/>
      <c r="F371" s="1060"/>
      <c r="G371" s="1060"/>
      <c r="H371" s="1060"/>
      <c r="I371" s="1060"/>
      <c r="J371" s="1060"/>
      <c r="K371" s="1060"/>
      <c r="L371" s="1060"/>
      <c r="M371" s="1060"/>
      <c r="N371" s="1060"/>
      <c r="O371" s="1060"/>
      <c r="P371" s="1060"/>
    </row>
    <row r="372" spans="1:17" ht="15.75" customHeight="1">
      <c r="A372" s="393"/>
      <c r="B372" s="393"/>
      <c r="C372" s="393"/>
      <c r="D372" s="393"/>
      <c r="E372" s="393"/>
      <c r="F372" s="393"/>
      <c r="G372" s="393"/>
      <c r="H372" s="393"/>
      <c r="I372" s="393"/>
      <c r="J372" s="393"/>
      <c r="K372" s="393"/>
      <c r="L372" s="393"/>
      <c r="M372" s="393"/>
      <c r="N372" s="393"/>
      <c r="O372" s="393"/>
      <c r="P372" s="393"/>
    </row>
    <row r="373" spans="1:17" ht="18" customHeight="1">
      <c r="A373" s="1038" t="s">
        <v>44</v>
      </c>
      <c r="B373" s="1038"/>
      <c r="C373" s="1038"/>
      <c r="D373" s="1038"/>
      <c r="E373" s="1038"/>
      <c r="F373" s="1038"/>
      <c r="G373" s="1038"/>
      <c r="H373" s="1038"/>
      <c r="I373" s="1038"/>
      <c r="J373" s="1038"/>
      <c r="K373" s="1038"/>
      <c r="L373" s="1038"/>
      <c r="M373" s="1038"/>
      <c r="N373" s="1038"/>
      <c r="O373" s="1038"/>
      <c r="P373" s="1038"/>
    </row>
    <row r="374" spans="1:17">
      <c r="A374" s="33" t="s">
        <v>47</v>
      </c>
      <c r="B374" s="32"/>
      <c r="C374" s="31" t="s">
        <v>43</v>
      </c>
      <c r="D374" s="31" t="s">
        <v>25</v>
      </c>
      <c r="E374" s="31" t="s">
        <v>24</v>
      </c>
      <c r="F374" s="31" t="s">
        <v>23</v>
      </c>
      <c r="G374" s="31" t="s">
        <v>22</v>
      </c>
      <c r="H374" s="31" t="s">
        <v>21</v>
      </c>
      <c r="I374" s="31" t="s">
        <v>20</v>
      </c>
      <c r="J374" s="31" t="s">
        <v>19</v>
      </c>
      <c r="K374" s="31" t="s">
        <v>18</v>
      </c>
      <c r="L374" s="31" t="s">
        <v>17</v>
      </c>
      <c r="M374" s="31" t="s">
        <v>16</v>
      </c>
      <c r="N374" s="31" t="s">
        <v>15</v>
      </c>
      <c r="O374" s="29" t="s">
        <v>33</v>
      </c>
      <c r="P374" s="28" t="s">
        <v>38</v>
      </c>
    </row>
    <row r="375" spans="1:17">
      <c r="A375" s="1115" t="s">
        <v>31</v>
      </c>
      <c r="B375" s="57" t="s">
        <v>42</v>
      </c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59">
        <f>SUM(C375:N375)</f>
        <v>0</v>
      </c>
      <c r="P375" s="58"/>
    </row>
    <row r="376" spans="1:17">
      <c r="A376" s="1116"/>
      <c r="B376" s="57" t="s">
        <v>41</v>
      </c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59">
        <f>SUM(C376:N376)</f>
        <v>0</v>
      </c>
      <c r="P376" s="58"/>
    </row>
    <row r="377" spans="1:17">
      <c r="A377" s="1116"/>
      <c r="B377" s="57" t="s">
        <v>40</v>
      </c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59">
        <f>SUM(C377:N377)</f>
        <v>0</v>
      </c>
      <c r="P377" s="58"/>
    </row>
    <row r="378" spans="1:17">
      <c r="A378" s="1117"/>
      <c r="B378" s="57" t="s">
        <v>39</v>
      </c>
      <c r="C378" s="550" t="e">
        <f t="shared" ref="C378:O378" si="95">SUM(C376/C375)</f>
        <v>#DIV/0!</v>
      </c>
      <c r="D378" s="550" t="e">
        <f t="shared" si="95"/>
        <v>#DIV/0!</v>
      </c>
      <c r="E378" s="550" t="e">
        <f t="shared" si="95"/>
        <v>#DIV/0!</v>
      </c>
      <c r="F378" s="550" t="e">
        <f t="shared" si="95"/>
        <v>#DIV/0!</v>
      </c>
      <c r="G378" s="550" t="e">
        <f t="shared" si="95"/>
        <v>#DIV/0!</v>
      </c>
      <c r="H378" s="550" t="e">
        <f t="shared" si="95"/>
        <v>#DIV/0!</v>
      </c>
      <c r="I378" s="550" t="e">
        <f t="shared" si="95"/>
        <v>#DIV/0!</v>
      </c>
      <c r="J378" s="550" t="e">
        <f t="shared" si="95"/>
        <v>#DIV/0!</v>
      </c>
      <c r="K378" s="550" t="e">
        <f t="shared" si="95"/>
        <v>#DIV/0!</v>
      </c>
      <c r="L378" s="550" t="e">
        <f t="shared" si="95"/>
        <v>#DIV/0!</v>
      </c>
      <c r="M378" s="550" t="e">
        <f t="shared" si="95"/>
        <v>#DIV/0!</v>
      </c>
      <c r="N378" s="550" t="e">
        <f t="shared" si="95"/>
        <v>#DIV/0!</v>
      </c>
      <c r="O378" s="550" t="e">
        <f t="shared" si="95"/>
        <v>#DIV/0!</v>
      </c>
      <c r="P378" s="551">
        <v>0.99</v>
      </c>
    </row>
    <row r="379" spans="1:17">
      <c r="A379" s="1118" t="s">
        <v>30</v>
      </c>
      <c r="B379" s="56" t="s">
        <v>42</v>
      </c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55">
        <f>SUM(B379:N379)</f>
        <v>0</v>
      </c>
      <c r="P379" s="51"/>
    </row>
    <row r="380" spans="1:17">
      <c r="A380" s="1119"/>
      <c r="B380" s="53" t="s">
        <v>41</v>
      </c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54">
        <f>SUM(B380:N380)</f>
        <v>0</v>
      </c>
      <c r="P380" s="51"/>
    </row>
    <row r="381" spans="1:17">
      <c r="A381" s="1119"/>
      <c r="B381" s="53" t="s">
        <v>40</v>
      </c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52">
        <f t="shared" ref="O381" si="96">SUM(O379-O380)</f>
        <v>0</v>
      </c>
      <c r="P381" s="51"/>
    </row>
    <row r="382" spans="1:17" ht="15" thickBot="1">
      <c r="A382" s="1120"/>
      <c r="B382" s="50" t="s">
        <v>39</v>
      </c>
      <c r="C382" s="95" t="e">
        <f t="shared" ref="C382:O382" si="97">SUM(C380/C379)</f>
        <v>#DIV/0!</v>
      </c>
      <c r="D382" s="95" t="e">
        <f t="shared" si="97"/>
        <v>#DIV/0!</v>
      </c>
      <c r="E382" s="95" t="e">
        <f t="shared" si="97"/>
        <v>#DIV/0!</v>
      </c>
      <c r="F382" s="95" t="e">
        <f t="shared" si="97"/>
        <v>#DIV/0!</v>
      </c>
      <c r="G382" s="95" t="e">
        <f t="shared" si="97"/>
        <v>#DIV/0!</v>
      </c>
      <c r="H382" s="95" t="e">
        <f t="shared" si="97"/>
        <v>#DIV/0!</v>
      </c>
      <c r="I382" s="95" t="e">
        <f t="shared" si="97"/>
        <v>#DIV/0!</v>
      </c>
      <c r="J382" s="95" t="e">
        <f t="shared" si="97"/>
        <v>#DIV/0!</v>
      </c>
      <c r="K382" s="95" t="e">
        <f t="shared" si="97"/>
        <v>#DIV/0!</v>
      </c>
      <c r="L382" s="95" t="e">
        <f t="shared" si="97"/>
        <v>#DIV/0!</v>
      </c>
      <c r="M382" s="95" t="e">
        <f t="shared" si="97"/>
        <v>#DIV/0!</v>
      </c>
      <c r="N382" s="95" t="e">
        <f t="shared" si="97"/>
        <v>#DIV/0!</v>
      </c>
      <c r="O382" s="95" t="e">
        <f t="shared" si="97"/>
        <v>#DIV/0!</v>
      </c>
      <c r="P382" s="552">
        <v>0.995</v>
      </c>
    </row>
    <row r="383" spans="1:17" ht="15" thickTop="1">
      <c r="A383" s="733"/>
      <c r="B383" s="366" t="s">
        <v>1305</v>
      </c>
      <c r="C383" s="390">
        <v>0.99</v>
      </c>
      <c r="D383" s="390">
        <v>0.99</v>
      </c>
      <c r="E383" s="390">
        <v>0.99</v>
      </c>
      <c r="F383" s="390">
        <v>0.99</v>
      </c>
      <c r="G383" s="390">
        <v>0.99</v>
      </c>
      <c r="H383" s="390">
        <v>0.99</v>
      </c>
      <c r="I383" s="390">
        <v>0.99</v>
      </c>
      <c r="J383" s="390">
        <v>0.99</v>
      </c>
      <c r="K383" s="390">
        <v>0.99</v>
      </c>
      <c r="L383" s="390">
        <v>0.99</v>
      </c>
      <c r="M383" s="390">
        <v>0.99</v>
      </c>
      <c r="N383" s="390">
        <v>0.99</v>
      </c>
      <c r="O383" s="390">
        <v>0.99</v>
      </c>
      <c r="P383" s="61"/>
      <c r="Q383" s="61"/>
    </row>
    <row r="384" spans="1:17">
      <c r="A384" s="61"/>
      <c r="B384" s="393"/>
      <c r="C384" s="390">
        <v>0.995</v>
      </c>
      <c r="D384" s="390">
        <v>0.995</v>
      </c>
      <c r="E384" s="390">
        <v>0.995</v>
      </c>
      <c r="F384" s="390">
        <v>0.995</v>
      </c>
      <c r="G384" s="390">
        <v>0.995</v>
      </c>
      <c r="H384" s="390">
        <v>0.995</v>
      </c>
      <c r="I384" s="390">
        <v>0.995</v>
      </c>
      <c r="J384" s="390">
        <v>0.995</v>
      </c>
      <c r="K384" s="390">
        <v>0.995</v>
      </c>
      <c r="L384" s="390">
        <v>0.995</v>
      </c>
      <c r="M384" s="390">
        <v>0.995</v>
      </c>
      <c r="N384" s="390">
        <v>0.995</v>
      </c>
      <c r="O384" s="390">
        <v>0.995</v>
      </c>
      <c r="P384" s="61"/>
      <c r="Q384" s="61"/>
    </row>
    <row r="385" spans="1:17">
      <c r="A385" s="61"/>
      <c r="B385" s="393"/>
      <c r="C385" s="393"/>
      <c r="D385" s="393"/>
      <c r="E385" s="393"/>
      <c r="F385" s="393"/>
      <c r="G385" s="393"/>
      <c r="H385" s="393"/>
      <c r="I385" s="393"/>
      <c r="J385" s="393"/>
      <c r="K385" s="393"/>
      <c r="L385" s="393"/>
      <c r="M385" s="393"/>
      <c r="N385" s="393"/>
      <c r="O385" s="393"/>
      <c r="P385" s="61"/>
      <c r="Q385" s="61"/>
    </row>
    <row r="386" spans="1:17">
      <c r="A386" s="61"/>
      <c r="B386" s="393"/>
      <c r="C386" s="393"/>
      <c r="D386" s="393"/>
      <c r="E386" s="393"/>
      <c r="F386" s="393"/>
      <c r="G386" s="393"/>
      <c r="H386" s="393"/>
      <c r="I386" s="393"/>
      <c r="J386" s="393"/>
      <c r="K386" s="393"/>
      <c r="L386" s="393"/>
      <c r="M386" s="393"/>
      <c r="N386" s="393"/>
      <c r="O386" s="393"/>
      <c r="P386" s="61"/>
      <c r="Q386" s="61"/>
    </row>
    <row r="387" spans="1:1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8" spans="1:17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</row>
    <row r="389" spans="1:17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</row>
    <row r="390" spans="1:17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</row>
    <row r="391" spans="1:17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</row>
    <row r="392" spans="1:17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</row>
    <row r="393" spans="1:17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</row>
    <row r="394" spans="1:17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</row>
    <row r="395" spans="1:17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</row>
    <row r="396" spans="1:17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</row>
    <row r="397" spans="1:1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</row>
    <row r="398" spans="1:17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</row>
    <row r="399" spans="1:17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</row>
    <row r="400" spans="1:17" ht="5.25" customHeight="1"/>
    <row r="401" spans="1:15" ht="16.5" customHeight="1">
      <c r="A401" s="1020" t="s">
        <v>1404</v>
      </c>
      <c r="B401" s="1022"/>
      <c r="C401" s="286"/>
      <c r="D401" s="286"/>
      <c r="E401" s="286"/>
      <c r="F401" s="831" t="s">
        <v>1407</v>
      </c>
      <c r="G401" s="286"/>
    </row>
    <row r="402" spans="1:15">
      <c r="A402" s="1107" t="s">
        <v>9</v>
      </c>
      <c r="B402" s="1108" t="s">
        <v>8</v>
      </c>
      <c r="C402" s="1109" t="s">
        <v>1406</v>
      </c>
      <c r="D402" s="1110"/>
      <c r="E402" s="1110"/>
      <c r="F402" s="1111"/>
      <c r="G402" s="1105" t="s">
        <v>1391</v>
      </c>
    </row>
    <row r="403" spans="1:15" ht="31.5" customHeight="1">
      <c r="A403" s="1107"/>
      <c r="B403" s="1108"/>
      <c r="C403" s="840" t="s">
        <v>36</v>
      </c>
      <c r="D403" s="830" t="s">
        <v>35</v>
      </c>
      <c r="E403" s="841" t="s">
        <v>34</v>
      </c>
      <c r="F403" s="832" t="s">
        <v>1439</v>
      </c>
      <c r="G403" s="1106"/>
      <c r="H403" s="660"/>
    </row>
    <row r="404" spans="1:15">
      <c r="A404" s="47"/>
      <c r="B404" s="10"/>
      <c r="C404" s="9"/>
      <c r="D404" s="9"/>
      <c r="E404" s="435"/>
      <c r="F404" s="424">
        <v>0</v>
      </c>
      <c r="G404" s="35"/>
      <c r="H404" s="660">
        <v>0</v>
      </c>
      <c r="I404" s="393"/>
    </row>
    <row r="405" spans="1:15">
      <c r="A405" s="7">
        <v>1</v>
      </c>
      <c r="B405" s="399"/>
      <c r="C405" s="400"/>
      <c r="D405" s="400"/>
      <c r="E405" s="635"/>
      <c r="F405" s="833" t="e">
        <f>SUM(E405/E401)</f>
        <v>#DIV/0!</v>
      </c>
      <c r="G405" s="834"/>
      <c r="H405" s="839">
        <f>COUNTA($F$405:F405)/COUNTA($F$405/$G$401)</f>
        <v>1</v>
      </c>
      <c r="I405" s="393"/>
    </row>
    <row r="406" spans="1:15">
      <c r="A406" s="7">
        <v>2</v>
      </c>
      <c r="B406" s="399"/>
      <c r="C406" s="400"/>
      <c r="D406" s="400"/>
      <c r="E406" s="635"/>
      <c r="F406" s="833" t="e">
        <f>SUM($E$405:E406)/$E$401</f>
        <v>#DIV/0!</v>
      </c>
      <c r="G406" s="834"/>
      <c r="H406" s="839">
        <f>COUNTA($F$405:F406)/COUNTA($F$405/$G$401)</f>
        <v>2</v>
      </c>
      <c r="I406" s="393"/>
    </row>
    <row r="407" spans="1:15">
      <c r="A407" s="7">
        <v>3</v>
      </c>
      <c r="B407" s="399"/>
      <c r="C407" s="400"/>
      <c r="D407" s="400"/>
      <c r="E407" s="635"/>
      <c r="F407" s="833" t="e">
        <f>SUM($E$405:E407)/$E$401</f>
        <v>#DIV/0!</v>
      </c>
      <c r="G407" s="834"/>
      <c r="H407" s="839">
        <f>COUNTA($F$405:F407)/COUNTA($F$405/$G$401)</f>
        <v>3</v>
      </c>
      <c r="I407" s="393"/>
    </row>
    <row r="408" spans="1:15">
      <c r="A408" s="7">
        <v>4</v>
      </c>
      <c r="B408" s="399"/>
      <c r="C408" s="400"/>
      <c r="D408" s="400"/>
      <c r="E408" s="635"/>
      <c r="F408" s="833" t="e">
        <f>SUM($E$405:E408)/$E$401</f>
        <v>#DIV/0!</v>
      </c>
      <c r="G408" s="834"/>
      <c r="H408" s="839">
        <f>COUNTA($F$405:F408)/COUNTA($F$405/$G$401)</f>
        <v>4</v>
      </c>
      <c r="I408" s="393"/>
    </row>
    <row r="409" spans="1:15">
      <c r="A409" s="7">
        <v>5</v>
      </c>
      <c r="B409" s="399"/>
      <c r="C409" s="400"/>
      <c r="D409" s="400"/>
      <c r="E409" s="635"/>
      <c r="F409" s="833" t="e">
        <f>SUM($E$405:E409)/$E$401</f>
        <v>#DIV/0!</v>
      </c>
      <c r="G409" s="834"/>
      <c r="H409" s="839">
        <f>COUNTA($F$405:F409)/COUNTA($F$405/$G$401)</f>
        <v>5</v>
      </c>
      <c r="I409" s="393"/>
    </row>
    <row r="410" spans="1:15">
      <c r="A410" s="7">
        <v>6</v>
      </c>
      <c r="B410" s="399"/>
      <c r="C410" s="400"/>
      <c r="D410" s="400"/>
      <c r="E410" s="635"/>
      <c r="F410" s="833" t="e">
        <f>SUM($E$405:E410)/$E$401</f>
        <v>#DIV/0!</v>
      </c>
      <c r="G410" s="834"/>
      <c r="H410" s="839">
        <f>COUNTA($F$405:F410)/COUNTA($F$405/$G$401)</f>
        <v>6</v>
      </c>
      <c r="I410" s="393"/>
    </row>
    <row r="411" spans="1:15">
      <c r="A411" s="7">
        <v>7</v>
      </c>
      <c r="B411" s="399"/>
      <c r="C411" s="400"/>
      <c r="D411" s="400"/>
      <c r="E411" s="635"/>
      <c r="F411" s="833" t="e">
        <f>SUM($E$405:E411)/$E$401</f>
        <v>#DIV/0!</v>
      </c>
      <c r="G411" s="834"/>
      <c r="H411" s="839">
        <f>COUNTA($F$405:F411)/COUNTA($F$405/$G$401)</f>
        <v>7</v>
      </c>
      <c r="I411" s="393"/>
    </row>
    <row r="412" spans="1:15">
      <c r="A412" s="7">
        <v>8</v>
      </c>
      <c r="B412" s="399"/>
      <c r="C412" s="400"/>
      <c r="D412" s="400"/>
      <c r="E412" s="635"/>
      <c r="F412" s="833" t="e">
        <f>SUM($E$405:E412)/$E$401</f>
        <v>#DIV/0!</v>
      </c>
      <c r="G412" s="834"/>
      <c r="H412" s="839">
        <f>COUNTA($F$405:F412)/COUNTA($F$405/$G$401)</f>
        <v>8</v>
      </c>
      <c r="I412" s="393"/>
    </row>
    <row r="413" spans="1:15">
      <c r="A413" s="7">
        <v>9</v>
      </c>
      <c r="B413" s="399"/>
      <c r="C413" s="400"/>
      <c r="D413" s="400"/>
      <c r="E413" s="685"/>
      <c r="F413" s="833" t="e">
        <f>SUM($E$405:E413)/$E$401</f>
        <v>#DIV/0!</v>
      </c>
      <c r="G413" s="834"/>
      <c r="H413" s="839">
        <f>COUNTA($F$405:F413)/COUNTA($F$405/$G$401)</f>
        <v>9</v>
      </c>
      <c r="I413" s="393"/>
    </row>
    <row r="414" spans="1:15">
      <c r="A414" s="7">
        <v>10</v>
      </c>
      <c r="B414" s="399"/>
      <c r="C414" s="400"/>
      <c r="D414" s="400"/>
      <c r="E414" s="635"/>
      <c r="F414" s="833" t="e">
        <f>SUM($E$405:E414)/$E$401</f>
        <v>#DIV/0!</v>
      </c>
      <c r="G414" s="834"/>
      <c r="H414" s="839">
        <f>COUNTA($F$405:F414)/COUNTA($F$405/$G$401)</f>
        <v>10</v>
      </c>
      <c r="I414" s="393"/>
    </row>
    <row r="415" spans="1:15">
      <c r="O415" s="46" t="str">
        <f>万事泰钢线!M87</f>
        <v>F.PZB.0003.03</v>
      </c>
    </row>
    <row r="416" spans="1:15" ht="16.5">
      <c r="C416" s="2" t="s">
        <v>29</v>
      </c>
      <c r="D416" s="2"/>
      <c r="E416" s="2"/>
      <c r="F416" s="2"/>
      <c r="G416" s="2"/>
      <c r="H416" s="2"/>
      <c r="I416" s="2"/>
      <c r="J416" s="2"/>
      <c r="K416" s="2" t="s">
        <v>4104</v>
      </c>
      <c r="L416" s="2"/>
    </row>
  </sheetData>
  <mergeCells count="108">
    <mergeCell ref="A166:A169"/>
    <mergeCell ref="A170:A173"/>
    <mergeCell ref="A174:A177"/>
    <mergeCell ref="A178:P178"/>
    <mergeCell ref="A180:A183"/>
    <mergeCell ref="A184:A187"/>
    <mergeCell ref="A188:A191"/>
    <mergeCell ref="A192:A195"/>
    <mergeCell ref="G402:G403"/>
    <mergeCell ref="D371:F371"/>
    <mergeCell ref="G371:J371"/>
    <mergeCell ref="K371:P371"/>
    <mergeCell ref="A373:P373"/>
    <mergeCell ref="A375:A378"/>
    <mergeCell ref="A379:A382"/>
    <mergeCell ref="A369:A371"/>
    <mergeCell ref="B369:C369"/>
    <mergeCell ref="D369:F369"/>
    <mergeCell ref="G369:J369"/>
    <mergeCell ref="K369:P369"/>
    <mergeCell ref="B370:C370"/>
    <mergeCell ref="D370:F370"/>
    <mergeCell ref="G370:J370"/>
    <mergeCell ref="K370:P370"/>
    <mergeCell ref="B371:C371"/>
    <mergeCell ref="C402:F402"/>
    <mergeCell ref="A401:B401"/>
    <mergeCell ref="A402:A403"/>
    <mergeCell ref="B402:B403"/>
    <mergeCell ref="G367:J367"/>
    <mergeCell ref="K367:P367"/>
    <mergeCell ref="B368:C368"/>
    <mergeCell ref="D368:F368"/>
    <mergeCell ref="G368:J368"/>
    <mergeCell ref="K368:P368"/>
    <mergeCell ref="A364:P364"/>
    <mergeCell ref="B365:C365"/>
    <mergeCell ref="D365:F365"/>
    <mergeCell ref="G365:J365"/>
    <mergeCell ref="K365:P365"/>
    <mergeCell ref="A366:A368"/>
    <mergeCell ref="B366:C366"/>
    <mergeCell ref="D366:F366"/>
    <mergeCell ref="G366:J366"/>
    <mergeCell ref="K366:P366"/>
    <mergeCell ref="B367:C367"/>
    <mergeCell ref="D367:F367"/>
    <mergeCell ref="G146:G147"/>
    <mergeCell ref="A81:P81"/>
    <mergeCell ref="A320:P320"/>
    <mergeCell ref="A322:A325"/>
    <mergeCell ref="A326:A329"/>
    <mergeCell ref="A91:A94"/>
    <mergeCell ref="A95:A98"/>
    <mergeCell ref="A99:P99"/>
    <mergeCell ref="A101:A104"/>
    <mergeCell ref="A105:A108"/>
    <mergeCell ref="A83:A86"/>
    <mergeCell ref="A87:A90"/>
    <mergeCell ref="A109:A112"/>
    <mergeCell ref="A113:A116"/>
    <mergeCell ref="A145:B145"/>
    <mergeCell ref="A225:B225"/>
    <mergeCell ref="A304:B304"/>
    <mergeCell ref="C305:F305"/>
    <mergeCell ref="C226:F226"/>
    <mergeCell ref="C146:F146"/>
    <mergeCell ref="A146:A147"/>
    <mergeCell ref="B146:B147"/>
    <mergeCell ref="A160:P160"/>
    <mergeCell ref="A162:A165"/>
    <mergeCell ref="A4:P4"/>
    <mergeCell ref="A2:P2"/>
    <mergeCell ref="A14:A17"/>
    <mergeCell ref="A66:A67"/>
    <mergeCell ref="G66:G67"/>
    <mergeCell ref="A6:A9"/>
    <mergeCell ref="A36:A39"/>
    <mergeCell ref="A10:A13"/>
    <mergeCell ref="A18:A21"/>
    <mergeCell ref="A22:P22"/>
    <mergeCell ref="A24:A27"/>
    <mergeCell ref="A28:A31"/>
    <mergeCell ref="A32:A35"/>
    <mergeCell ref="B66:B67"/>
    <mergeCell ref="A65:B65"/>
    <mergeCell ref="C66:F66"/>
    <mergeCell ref="A226:A227"/>
    <mergeCell ref="B226:B227"/>
    <mergeCell ref="G226:G227"/>
    <mergeCell ref="A240:P240"/>
    <mergeCell ref="A242:A245"/>
    <mergeCell ref="A246:A249"/>
    <mergeCell ref="A250:A253"/>
    <mergeCell ref="A254:A257"/>
    <mergeCell ref="A258:P258"/>
    <mergeCell ref="A260:A263"/>
    <mergeCell ref="A264:A267"/>
    <mergeCell ref="A268:A271"/>
    <mergeCell ref="A272:A275"/>
    <mergeCell ref="A305:A306"/>
    <mergeCell ref="B305:B306"/>
    <mergeCell ref="G305:G306"/>
    <mergeCell ref="A348:B348"/>
    <mergeCell ref="A349:A350"/>
    <mergeCell ref="B349:B350"/>
    <mergeCell ref="C349:F349"/>
    <mergeCell ref="G349:G350"/>
  </mergeCells>
  <phoneticPr fontId="1" type="noConversion"/>
  <conditionalFormatting sqref="C169:O169">
    <cfRule type="cellIs" dxfId="99" priority="18" operator="lessThan">
      <formula>0.9899</formula>
    </cfRule>
    <cfRule type="cellIs" dxfId="98" priority="36" operator="lessThan">
      <formula>0.984</formula>
    </cfRule>
    <cfRule type="cellIs" dxfId="97" priority="43" operator="lessThan">
      <formula>0.984</formula>
    </cfRule>
  </conditionalFormatting>
  <conditionalFormatting sqref="C177:O177 C165:O165">
    <cfRule type="cellIs" dxfId="96" priority="16" operator="lessThan">
      <formula>0.9899</formula>
    </cfRule>
    <cfRule type="cellIs" dxfId="95" priority="42" operator="lessThan">
      <formula>0.984</formula>
    </cfRule>
  </conditionalFormatting>
  <conditionalFormatting sqref="C183:O183 C187:O187 C195:O195">
    <cfRule type="cellIs" dxfId="94" priority="15" operator="lessThan">
      <formula>0.9949</formula>
    </cfRule>
    <cfRule type="cellIs" dxfId="93" priority="41" operator="lessThan">
      <formula>0.989</formula>
    </cfRule>
  </conditionalFormatting>
  <conditionalFormatting sqref="C191:O191">
    <cfRule type="cellIs" dxfId="92" priority="39" operator="lessThan">
      <formula>0.989</formula>
    </cfRule>
  </conditionalFormatting>
  <conditionalFormatting sqref="C173:O173 C21:O21 C17:O17 C9:O9">
    <cfRule type="cellIs" dxfId="91" priority="17" operator="lessThan">
      <formula>0.9899</formula>
    </cfRule>
    <cfRule type="cellIs" dxfId="90" priority="35" operator="lessThan">
      <formula>0.985</formula>
    </cfRule>
  </conditionalFormatting>
  <conditionalFormatting sqref="C27:O27">
    <cfRule type="cellIs" dxfId="89" priority="27" operator="lessThan">
      <formula>0.9949</formula>
    </cfRule>
    <cfRule type="cellIs" dxfId="88" priority="34" operator="lessThan">
      <formula>0.99</formula>
    </cfRule>
  </conditionalFormatting>
  <conditionalFormatting sqref="C382:O382 C263:O263 C267:O267 C271:O271 C275:O275 C104:O104 C116:O116 C31:O31 C35:O35 C39:O39">
    <cfRule type="cellIs" dxfId="87" priority="26" operator="lessThan">
      <formula>0.9949</formula>
    </cfRule>
  </conditionalFormatting>
  <conditionalFormatting sqref="C378:O378 C245:O245 C249:O249 C253:O253 C257:O257 C86:O86 C98:O98">
    <cfRule type="cellIs" dxfId="86" priority="23" operator="lessThan">
      <formula>0.9899</formula>
    </cfRule>
  </conditionalFormatting>
  <conditionalFormatting sqref="C325:O325">
    <cfRule type="cellIs" dxfId="85" priority="2" operator="lessThan">
      <formula>0.979</formula>
    </cfRule>
  </conditionalFormatting>
  <conditionalFormatting sqref="C329:O329">
    <cfRule type="cellIs" dxfId="84" priority="1" operator="lessThan">
      <formula>0.9849</formula>
    </cfRule>
  </conditionalFormatting>
  <pageMargins left="0.27559055118110237" right="0.27559055118110237" top="0.39370078740157483" bottom="0.39370078740157483" header="0.31496062992125984" footer="0.31496062992125984"/>
  <pageSetup paperSize="9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46"/>
  <sheetViews>
    <sheetView showGridLines="0" workbookViewId="0">
      <selection activeCell="A2" sqref="A2:O2"/>
    </sheetView>
  </sheetViews>
  <sheetFormatPr defaultColWidth="9" defaultRowHeight="14.25"/>
  <cols>
    <col min="1" max="1" width="10.625" style="1" customWidth="1"/>
    <col min="2" max="14" width="9.375" style="1" customWidth="1"/>
    <col min="15" max="15" width="8.375" style="1" customWidth="1"/>
    <col min="16" max="16384" width="9" style="1"/>
  </cols>
  <sheetData>
    <row r="1" spans="1:16" ht="36" customHeight="1"/>
    <row r="2" spans="1:16" ht="18.75" customHeight="1">
      <c r="A2" s="1032" t="s">
        <v>4139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</row>
    <row r="3" spans="1:16" ht="10.5" customHeight="1">
      <c r="A3" s="42" t="s">
        <v>28</v>
      </c>
    </row>
    <row r="4" spans="1:16" ht="18" customHeight="1">
      <c r="A4" s="1039" t="s">
        <v>1012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</row>
    <row r="5" spans="1:16" ht="15" thickBot="1">
      <c r="A5" s="398" t="s">
        <v>27</v>
      </c>
      <c r="B5" s="403" t="s">
        <v>26</v>
      </c>
      <c r="C5" s="404" t="s">
        <v>25</v>
      </c>
      <c r="D5" s="404" t="s">
        <v>24</v>
      </c>
      <c r="E5" s="404" t="s">
        <v>23</v>
      </c>
      <c r="F5" s="404" t="s">
        <v>22</v>
      </c>
      <c r="G5" s="404" t="s">
        <v>21</v>
      </c>
      <c r="H5" s="404" t="s">
        <v>20</v>
      </c>
      <c r="I5" s="404" t="s">
        <v>19</v>
      </c>
      <c r="J5" s="404" t="s">
        <v>18</v>
      </c>
      <c r="K5" s="404" t="s">
        <v>17</v>
      </c>
      <c r="L5" s="404" t="s">
        <v>16</v>
      </c>
      <c r="M5" s="405" t="s">
        <v>15</v>
      </c>
      <c r="N5" s="406" t="s">
        <v>6</v>
      </c>
      <c r="O5" s="407" t="s">
        <v>10</v>
      </c>
    </row>
    <row r="6" spans="1:16" ht="15" thickTop="1">
      <c r="A6" s="408" t="s">
        <v>14</v>
      </c>
      <c r="B6" s="26"/>
      <c r="C6" s="25"/>
      <c r="D6" s="25"/>
      <c r="E6" s="25"/>
      <c r="F6" s="25"/>
      <c r="G6" s="25"/>
      <c r="H6" s="25"/>
      <c r="I6" s="25"/>
      <c r="J6" s="25"/>
      <c r="K6" s="25"/>
      <c r="L6" s="25"/>
      <c r="M6" s="24"/>
      <c r="N6" s="23">
        <f>SUM(B6:M6)</f>
        <v>0</v>
      </c>
      <c r="O6" s="44"/>
    </row>
    <row r="7" spans="1:16">
      <c r="A7" s="409" t="s">
        <v>13</v>
      </c>
      <c r="B7" s="17"/>
      <c r="C7" s="21"/>
      <c r="D7" s="21"/>
      <c r="E7" s="21"/>
      <c r="F7" s="21"/>
      <c r="G7" s="21"/>
      <c r="H7" s="21"/>
      <c r="I7" s="21"/>
      <c r="J7" s="21"/>
      <c r="K7" s="21"/>
      <c r="L7" s="21"/>
      <c r="M7" s="20"/>
      <c r="N7" s="19">
        <f>SUM(B7:M7)</f>
        <v>0</v>
      </c>
      <c r="O7" s="43"/>
    </row>
    <row r="8" spans="1:16">
      <c r="A8" s="409" t="s">
        <v>12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9">
        <f>SUM(B8:M8)</f>
        <v>0</v>
      </c>
      <c r="O8" s="43"/>
    </row>
    <row r="9" spans="1:16" ht="15" thickBot="1">
      <c r="A9" s="410" t="s">
        <v>11</v>
      </c>
      <c r="B9" s="538" t="e">
        <f t="shared" ref="B9:N9" si="0">SUM(B7/B6)</f>
        <v>#DIV/0!</v>
      </c>
      <c r="C9" s="538" t="e">
        <f t="shared" si="0"/>
        <v>#DIV/0!</v>
      </c>
      <c r="D9" s="538" t="e">
        <f t="shared" si="0"/>
        <v>#DIV/0!</v>
      </c>
      <c r="E9" s="538" t="e">
        <f t="shared" si="0"/>
        <v>#DIV/0!</v>
      </c>
      <c r="F9" s="538" t="e">
        <f t="shared" si="0"/>
        <v>#DIV/0!</v>
      </c>
      <c r="G9" s="538" t="e">
        <f t="shared" si="0"/>
        <v>#DIV/0!</v>
      </c>
      <c r="H9" s="538" t="e">
        <f t="shared" si="0"/>
        <v>#DIV/0!</v>
      </c>
      <c r="I9" s="538" t="e">
        <f t="shared" si="0"/>
        <v>#DIV/0!</v>
      </c>
      <c r="J9" s="538" t="e">
        <f t="shared" si="0"/>
        <v>#DIV/0!</v>
      </c>
      <c r="K9" s="538" t="e">
        <f t="shared" si="0"/>
        <v>#DIV/0!</v>
      </c>
      <c r="L9" s="538" t="e">
        <f t="shared" si="0"/>
        <v>#DIV/0!</v>
      </c>
      <c r="M9" s="538" t="e">
        <f t="shared" si="0"/>
        <v>#DIV/0!</v>
      </c>
      <c r="N9" s="538" t="e">
        <f t="shared" si="0"/>
        <v>#DIV/0!</v>
      </c>
      <c r="O9" s="540">
        <v>0.98</v>
      </c>
    </row>
    <row r="10" spans="1:16" ht="15" thickTop="1">
      <c r="A10" s="428" t="s">
        <v>1281</v>
      </c>
      <c r="B10" s="734">
        <v>0.98</v>
      </c>
      <c r="C10" s="734">
        <v>0.98</v>
      </c>
      <c r="D10" s="734">
        <v>0.98</v>
      </c>
      <c r="E10" s="734">
        <v>0.98</v>
      </c>
      <c r="F10" s="734">
        <v>0.98</v>
      </c>
      <c r="G10" s="734">
        <v>0.98</v>
      </c>
      <c r="H10" s="734">
        <v>0.98</v>
      </c>
      <c r="I10" s="734">
        <v>0.98</v>
      </c>
      <c r="J10" s="734">
        <v>0.98</v>
      </c>
      <c r="K10" s="734">
        <v>0.98</v>
      </c>
      <c r="L10" s="734">
        <v>0.98</v>
      </c>
      <c r="M10" s="734">
        <v>0.98</v>
      </c>
      <c r="N10" s="734">
        <v>0.98</v>
      </c>
      <c r="O10" s="268"/>
      <c r="P10" s="61"/>
    </row>
    <row r="11" spans="1:16">
      <c r="A11" s="393"/>
      <c r="B11" s="393"/>
      <c r="C11" s="393"/>
      <c r="D11" s="393"/>
      <c r="E11" s="393"/>
      <c r="F11" s="393"/>
      <c r="G11" s="393"/>
      <c r="H11" s="393"/>
      <c r="I11" s="393"/>
      <c r="J11" s="393"/>
      <c r="K11" s="393"/>
      <c r="L11" s="393"/>
      <c r="M11" s="393"/>
      <c r="N11" s="393"/>
      <c r="O11" s="393"/>
      <c r="P11" s="61"/>
    </row>
    <row r="12" spans="1:16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</row>
    <row r="25" spans="1:6">
      <c r="A25" s="1027" t="s">
        <v>1404</v>
      </c>
      <c r="B25" s="1028"/>
      <c r="C25" s="286"/>
      <c r="D25" s="824" t="s">
        <v>1407</v>
      </c>
      <c r="E25" s="286"/>
    </row>
    <row r="26" spans="1:6">
      <c r="A26" s="1018" t="s">
        <v>9</v>
      </c>
      <c r="B26" s="1027" t="s">
        <v>1408</v>
      </c>
      <c r="C26" s="1049"/>
      <c r="D26" s="1028"/>
      <c r="E26" s="1136" t="s">
        <v>1409</v>
      </c>
    </row>
    <row r="27" spans="1:6">
      <c r="A27" s="1019"/>
      <c r="B27" s="829" t="s">
        <v>1387</v>
      </c>
      <c r="C27" s="829" t="s">
        <v>7</v>
      </c>
      <c r="D27" s="849" t="s">
        <v>1437</v>
      </c>
      <c r="E27" s="1137"/>
      <c r="F27" s="369"/>
    </row>
    <row r="28" spans="1:6">
      <c r="A28" s="412"/>
      <c r="B28" s="413"/>
      <c r="C28" s="414"/>
      <c r="D28" s="415">
        <v>0</v>
      </c>
      <c r="E28" s="416"/>
      <c r="F28" s="646">
        <v>0</v>
      </c>
    </row>
    <row r="29" spans="1:6">
      <c r="A29" s="417">
        <v>1</v>
      </c>
      <c r="B29" s="399"/>
      <c r="C29" s="400"/>
      <c r="D29" s="819" t="e">
        <f>SUM(C29/C25)</f>
        <v>#DIV/0!</v>
      </c>
      <c r="E29" s="823"/>
      <c r="F29" s="647">
        <f>COUNTA($D$29:D29)/COUNTA(D29/$E$25)</f>
        <v>1</v>
      </c>
    </row>
    <row r="30" spans="1:6">
      <c r="A30" s="417">
        <v>2</v>
      </c>
      <c r="B30" s="399"/>
      <c r="C30" s="400"/>
      <c r="D30" s="819" t="e">
        <f>SUM($C$29:C30)/$C$25</f>
        <v>#DIV/0!</v>
      </c>
      <c r="E30" s="823"/>
      <c r="F30" s="647">
        <f>COUNTA($D$29:D30)/COUNTA(D30/$E$25)</f>
        <v>2</v>
      </c>
    </row>
    <row r="31" spans="1:6">
      <c r="A31" s="417">
        <v>3</v>
      </c>
      <c r="B31" s="399"/>
      <c r="C31" s="400"/>
      <c r="D31" s="819" t="e">
        <f>SUM($C$29:C31)/$C$25</f>
        <v>#DIV/0!</v>
      </c>
      <c r="E31" s="823"/>
      <c r="F31" s="647">
        <f>COUNTA($D$29:D31)/COUNTA(D31/$E$25)</f>
        <v>3</v>
      </c>
    </row>
    <row r="32" spans="1:6">
      <c r="A32" s="417">
        <v>4</v>
      </c>
      <c r="B32" s="399"/>
      <c r="C32" s="400"/>
      <c r="D32" s="819" t="e">
        <f>SUM($C$29:C32)/$C$25</f>
        <v>#DIV/0!</v>
      </c>
      <c r="E32" s="823"/>
      <c r="F32" s="647">
        <f>COUNTA($D$29:D32)/COUNTA(D32/$E$25)</f>
        <v>4</v>
      </c>
    </row>
    <row r="33" spans="1:15">
      <c r="A33" s="417">
        <v>5</v>
      </c>
      <c r="B33" s="399"/>
      <c r="C33" s="400"/>
      <c r="D33" s="819" t="e">
        <f>SUM($C$29:C33)/$C$25</f>
        <v>#DIV/0!</v>
      </c>
      <c r="E33" s="823"/>
      <c r="F33" s="647">
        <f>COUNTA($D$29:D33)/COUNTA(D33/$E$25)</f>
        <v>5</v>
      </c>
    </row>
    <row r="34" spans="1:15">
      <c r="A34" s="417">
        <v>6</v>
      </c>
      <c r="B34" s="399"/>
      <c r="C34" s="400"/>
      <c r="D34" s="819" t="e">
        <f>SUM($C$29:C34)/$C$25</f>
        <v>#DIV/0!</v>
      </c>
      <c r="E34" s="823"/>
      <c r="F34" s="647">
        <f>COUNTA($D$29:D34)/COUNTA(D34/$E$25)</f>
        <v>6</v>
      </c>
    </row>
    <row r="35" spans="1:15">
      <c r="A35" s="417">
        <v>7</v>
      </c>
      <c r="B35" s="399"/>
      <c r="C35" s="400"/>
      <c r="D35" s="819" t="e">
        <f>SUM($C$29:C35)/$C$25</f>
        <v>#DIV/0!</v>
      </c>
      <c r="E35" s="823"/>
      <c r="F35" s="647">
        <f>COUNTA($D$29:D35)/COUNTA(D35/$E$25)</f>
        <v>7</v>
      </c>
    </row>
    <row r="36" spans="1:15">
      <c r="A36" s="417">
        <v>8</v>
      </c>
      <c r="B36" s="432"/>
      <c r="C36" s="703"/>
      <c r="D36" s="819" t="e">
        <f>SUM($C$29:C36)/$C$25</f>
        <v>#DIV/0!</v>
      </c>
      <c r="E36" s="823"/>
      <c r="F36" s="647">
        <f>COUNTA($D$29:D36)/COUNTA(D36/$E$25)</f>
        <v>8</v>
      </c>
    </row>
    <row r="37" spans="1:15">
      <c r="A37" s="417">
        <v>9</v>
      </c>
      <c r="B37" s="432"/>
      <c r="C37" s="703"/>
      <c r="D37" s="819" t="e">
        <f>SUM($C$29:C37)/$C$25</f>
        <v>#DIV/0!</v>
      </c>
      <c r="E37" s="823"/>
      <c r="F37" s="647">
        <f>COUNTA($D$29:D37)/COUNTA(D37/$E$25)</f>
        <v>9</v>
      </c>
    </row>
    <row r="38" spans="1:15">
      <c r="A38" s="417">
        <v>10</v>
      </c>
      <c r="B38" s="401"/>
      <c r="C38" s="402"/>
      <c r="D38" s="819" t="e">
        <f>SUM($C$29:C38)/$C$25</f>
        <v>#DIV/0!</v>
      </c>
      <c r="E38" s="823"/>
      <c r="F38" s="647">
        <f>COUNTA($D$29:D38)/COUNTA(D38/$E$25)</f>
        <v>10</v>
      </c>
    </row>
    <row r="39" spans="1:15" ht="5.25" customHeight="1"/>
    <row r="40" spans="1:15" ht="18.75" customHeight="1">
      <c r="A40" s="1033" t="s">
        <v>1011</v>
      </c>
      <c r="B40" s="1033"/>
      <c r="C40" s="1033"/>
      <c r="D40" s="1033"/>
      <c r="E40" s="1033"/>
      <c r="F40" s="1033"/>
      <c r="G40" s="1033"/>
      <c r="H40" s="1033"/>
      <c r="I40" s="1033"/>
      <c r="J40" s="1033"/>
      <c r="K40" s="1033"/>
      <c r="L40" s="1033"/>
      <c r="M40" s="1033"/>
      <c r="N40" s="1033"/>
      <c r="O40" s="1033"/>
    </row>
    <row r="41" spans="1:15">
      <c r="A41" s="662" t="s">
        <v>5</v>
      </c>
      <c r="B41" s="1132" t="s">
        <v>4</v>
      </c>
      <c r="C41" s="1132"/>
      <c r="D41" s="1132" t="s">
        <v>3</v>
      </c>
      <c r="E41" s="1132"/>
      <c r="F41" s="1132"/>
      <c r="G41" s="1133" t="s">
        <v>2</v>
      </c>
      <c r="H41" s="1133"/>
      <c r="I41" s="1133"/>
      <c r="J41" s="1133"/>
      <c r="K41" s="1134" t="s">
        <v>1</v>
      </c>
      <c r="L41" s="1134"/>
      <c r="M41" s="1134"/>
      <c r="N41" s="1134"/>
      <c r="O41" s="1135"/>
    </row>
    <row r="42" spans="1:15" ht="14.25" customHeight="1">
      <c r="A42" s="663"/>
      <c r="B42" s="1030"/>
      <c r="C42" s="1030"/>
      <c r="D42" s="1030"/>
      <c r="E42" s="1030"/>
      <c r="F42" s="1030"/>
      <c r="G42" s="1029"/>
      <c r="H42" s="1029"/>
      <c r="I42" s="1029"/>
      <c r="J42" s="1029"/>
      <c r="K42" s="1048"/>
      <c r="L42" s="1048"/>
      <c r="M42" s="1048"/>
      <c r="N42" s="1048"/>
      <c r="O42" s="1076"/>
    </row>
    <row r="43" spans="1:15" ht="14.25" customHeight="1">
      <c r="A43" s="663"/>
      <c r="B43" s="1030"/>
      <c r="C43" s="1030"/>
      <c r="D43" s="1030"/>
      <c r="E43" s="1030"/>
      <c r="F43" s="1030"/>
      <c r="G43" s="1029"/>
      <c r="H43" s="1029"/>
      <c r="I43" s="1029"/>
      <c r="J43" s="1029"/>
      <c r="K43" s="1048"/>
      <c r="L43" s="1048"/>
      <c r="M43" s="1048"/>
      <c r="N43" s="1048"/>
      <c r="O43" s="1076"/>
    </row>
    <row r="44" spans="1:15">
      <c r="A44" s="663"/>
      <c r="B44" s="1030"/>
      <c r="C44" s="1030"/>
      <c r="D44" s="1030"/>
      <c r="E44" s="1030"/>
      <c r="F44" s="1030"/>
      <c r="G44" s="1029"/>
      <c r="H44" s="1029"/>
      <c r="I44" s="1029"/>
      <c r="J44" s="1029"/>
      <c r="K44" s="1048"/>
      <c r="L44" s="1048"/>
      <c r="M44" s="1048"/>
      <c r="N44" s="1048"/>
      <c r="O44" s="1076"/>
    </row>
    <row r="45" spans="1:15">
      <c r="M45" s="1031" t="str">
        <f>万事泰钢线!M87</f>
        <v>F.PZB.0003.03</v>
      </c>
      <c r="N45" s="1031"/>
      <c r="O45" s="1031"/>
    </row>
    <row r="46" spans="1:15" ht="16.5">
      <c r="B46" s="2" t="s">
        <v>0</v>
      </c>
      <c r="C46" s="2"/>
      <c r="D46" s="2"/>
      <c r="E46" s="2"/>
      <c r="F46" s="2"/>
      <c r="G46" s="2"/>
      <c r="H46" s="2"/>
      <c r="I46" s="2"/>
      <c r="J46" s="2" t="s">
        <v>4104</v>
      </c>
      <c r="K46" s="2"/>
    </row>
  </sheetData>
  <mergeCells count="24">
    <mergeCell ref="G42:J42"/>
    <mergeCell ref="K42:O42"/>
    <mergeCell ref="A2:O2"/>
    <mergeCell ref="A40:O40"/>
    <mergeCell ref="B41:C41"/>
    <mergeCell ref="D41:F41"/>
    <mergeCell ref="G41:J41"/>
    <mergeCell ref="K41:O41"/>
    <mergeCell ref="A4:O4"/>
    <mergeCell ref="B42:C42"/>
    <mergeCell ref="D42:F42"/>
    <mergeCell ref="A25:B25"/>
    <mergeCell ref="B26:D26"/>
    <mergeCell ref="E26:E27"/>
    <mergeCell ref="A26:A27"/>
    <mergeCell ref="B43:C43"/>
    <mergeCell ref="D43:F43"/>
    <mergeCell ref="G43:J43"/>
    <mergeCell ref="K43:O43"/>
    <mergeCell ref="M45:O45"/>
    <mergeCell ref="B44:C44"/>
    <mergeCell ref="D44:F44"/>
    <mergeCell ref="G44:J44"/>
    <mergeCell ref="K44:O44"/>
  </mergeCells>
  <phoneticPr fontId="1" type="noConversion"/>
  <conditionalFormatting sqref="B9:N9">
    <cfRule type="cellIs" dxfId="83" priority="1" operator="lessThan">
      <formula>0.9779</formula>
    </cfRule>
    <cfRule type="cellIs" dxfId="82" priority="2" operator="lessThan">
      <formula>0.989</formula>
    </cfRule>
  </conditionalFormatting>
  <hyperlinks>
    <hyperlink ref="A3" location="目录!A1" display="返回目录"/>
  </hyperlinks>
  <pageMargins left="0.39370078740157483" right="0.39370078740157483" top="0.39370078740157483" bottom="0.39370078740157483" header="0.31496062992125984" footer="0.31496062992125984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P85"/>
  <sheetViews>
    <sheetView showGridLines="0" workbookViewId="0">
      <selection activeCell="A2" sqref="A2:O2"/>
    </sheetView>
  </sheetViews>
  <sheetFormatPr defaultColWidth="9" defaultRowHeight="14.25"/>
  <cols>
    <col min="1" max="1" width="10.625" style="1" customWidth="1"/>
    <col min="2" max="15" width="9.375" style="1" customWidth="1"/>
    <col min="16" max="16384" width="9" style="1"/>
  </cols>
  <sheetData>
    <row r="1" spans="1:15" ht="36" customHeight="1"/>
    <row r="2" spans="1:15" ht="18.75" customHeight="1">
      <c r="A2" s="1072" t="s">
        <v>4140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</row>
    <row r="3" spans="1:15" ht="10.5" customHeight="1">
      <c r="A3" s="42" t="s">
        <v>28</v>
      </c>
    </row>
    <row r="4" spans="1:15" ht="18" customHeight="1">
      <c r="A4" s="1038" t="s">
        <v>53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</row>
    <row r="5" spans="1:15" ht="15" thickBot="1">
      <c r="A5" s="33" t="s">
        <v>27</v>
      </c>
      <c r="B5" s="32" t="s">
        <v>26</v>
      </c>
      <c r="C5" s="31" t="s">
        <v>25</v>
      </c>
      <c r="D5" s="31" t="s">
        <v>24</v>
      </c>
      <c r="E5" s="31" t="s">
        <v>23</v>
      </c>
      <c r="F5" s="31" t="s">
        <v>22</v>
      </c>
      <c r="G5" s="31" t="s">
        <v>21</v>
      </c>
      <c r="H5" s="31" t="s">
        <v>20</v>
      </c>
      <c r="I5" s="31" t="s">
        <v>19</v>
      </c>
      <c r="J5" s="31" t="s">
        <v>18</v>
      </c>
      <c r="K5" s="31" t="s">
        <v>17</v>
      </c>
      <c r="L5" s="31" t="s">
        <v>16</v>
      </c>
      <c r="M5" s="30" t="s">
        <v>15</v>
      </c>
      <c r="N5" s="29" t="s">
        <v>6</v>
      </c>
      <c r="O5" s="28" t="s">
        <v>10</v>
      </c>
    </row>
    <row r="6" spans="1:15" ht="15" thickTop="1">
      <c r="A6" s="27" t="s">
        <v>14</v>
      </c>
      <c r="B6" s="26"/>
      <c r="C6" s="25"/>
      <c r="D6" s="25"/>
      <c r="E6" s="25"/>
      <c r="F6" s="25"/>
      <c r="G6" s="25"/>
      <c r="H6" s="25"/>
      <c r="I6" s="25"/>
      <c r="J6" s="25"/>
      <c r="K6" s="25"/>
      <c r="L6" s="25"/>
      <c r="M6" s="24"/>
      <c r="N6" s="23">
        <f>SUM(B6:M6)</f>
        <v>0</v>
      </c>
      <c r="O6" s="44"/>
    </row>
    <row r="7" spans="1:15">
      <c r="A7" s="18" t="s">
        <v>13</v>
      </c>
      <c r="B7" s="17"/>
      <c r="C7" s="21"/>
      <c r="D7" s="21"/>
      <c r="E7" s="21"/>
      <c r="F7" s="21"/>
      <c r="G7" s="21"/>
      <c r="H7" s="21"/>
      <c r="I7" s="21"/>
      <c r="J7" s="21"/>
      <c r="K7" s="21"/>
      <c r="L7" s="21"/>
      <c r="M7" s="20"/>
      <c r="N7" s="19">
        <f>SUM(B7:M7)</f>
        <v>0</v>
      </c>
      <c r="O7" s="43"/>
    </row>
    <row r="8" spans="1:15">
      <c r="A8" s="18" t="s">
        <v>12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9">
        <f>SUM(B8:M8)</f>
        <v>0</v>
      </c>
      <c r="O8" s="43"/>
    </row>
    <row r="9" spans="1:15" ht="15" thickBot="1">
      <c r="A9" s="14" t="s">
        <v>11</v>
      </c>
      <c r="B9" s="538" t="e">
        <f t="shared" ref="B9:N9" si="0">SUM(B7/B6)</f>
        <v>#DIV/0!</v>
      </c>
      <c r="C9" s="538" t="e">
        <f t="shared" si="0"/>
        <v>#DIV/0!</v>
      </c>
      <c r="D9" s="538" t="e">
        <f t="shared" si="0"/>
        <v>#DIV/0!</v>
      </c>
      <c r="E9" s="538" t="e">
        <f t="shared" si="0"/>
        <v>#DIV/0!</v>
      </c>
      <c r="F9" s="538" t="e">
        <f t="shared" si="0"/>
        <v>#DIV/0!</v>
      </c>
      <c r="G9" s="538" t="e">
        <f t="shared" si="0"/>
        <v>#DIV/0!</v>
      </c>
      <c r="H9" s="538" t="e">
        <f t="shared" si="0"/>
        <v>#DIV/0!</v>
      </c>
      <c r="I9" s="538" t="e">
        <f t="shared" si="0"/>
        <v>#DIV/0!</v>
      </c>
      <c r="J9" s="538" t="e">
        <f t="shared" si="0"/>
        <v>#DIV/0!</v>
      </c>
      <c r="K9" s="538" t="e">
        <f t="shared" si="0"/>
        <v>#DIV/0!</v>
      </c>
      <c r="L9" s="538" t="e">
        <f t="shared" si="0"/>
        <v>#DIV/0!</v>
      </c>
      <c r="M9" s="538" t="e">
        <f t="shared" si="0"/>
        <v>#DIV/0!</v>
      </c>
      <c r="N9" s="538" t="e">
        <f t="shared" si="0"/>
        <v>#DIV/0!</v>
      </c>
      <c r="O9" s="540">
        <v>0.99</v>
      </c>
    </row>
    <row r="10" spans="1:15" ht="15" thickTop="1">
      <c r="A10" s="13" t="s">
        <v>1282</v>
      </c>
      <c r="B10" s="41">
        <v>0.99</v>
      </c>
      <c r="C10" s="41">
        <v>0.99</v>
      </c>
      <c r="D10" s="41">
        <v>0.99</v>
      </c>
      <c r="E10" s="41">
        <v>0.99</v>
      </c>
      <c r="F10" s="41">
        <v>0.99</v>
      </c>
      <c r="G10" s="41">
        <v>0.99</v>
      </c>
      <c r="H10" s="41">
        <v>0.99</v>
      </c>
      <c r="I10" s="41">
        <v>0.99</v>
      </c>
      <c r="J10" s="41">
        <v>0.99</v>
      </c>
      <c r="K10" s="41">
        <v>0.99</v>
      </c>
      <c r="L10" s="41">
        <v>0.99</v>
      </c>
      <c r="M10" s="41">
        <v>0.99</v>
      </c>
      <c r="N10" s="41">
        <v>0.99</v>
      </c>
      <c r="O10" s="8"/>
    </row>
    <row r="11" spans="1:1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1:15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</row>
    <row r="25" spans="1:6">
      <c r="A25" s="1020" t="s">
        <v>1404</v>
      </c>
      <c r="B25" s="1022"/>
      <c r="C25" s="286"/>
      <c r="D25" s="831" t="s">
        <v>1407</v>
      </c>
      <c r="E25" s="286"/>
    </row>
    <row r="26" spans="1:6">
      <c r="A26" s="1139" t="s">
        <v>9</v>
      </c>
      <c r="B26" s="1020" t="s">
        <v>1408</v>
      </c>
      <c r="C26" s="1021"/>
      <c r="D26" s="1022"/>
      <c r="E26" s="1023" t="s">
        <v>1391</v>
      </c>
    </row>
    <row r="27" spans="1:6">
      <c r="A27" s="1140"/>
      <c r="B27" s="830" t="s">
        <v>1387</v>
      </c>
      <c r="C27" s="830" t="s">
        <v>7</v>
      </c>
      <c r="D27" s="850" t="s">
        <v>1437</v>
      </c>
      <c r="E27" s="1024"/>
      <c r="F27" s="369"/>
    </row>
    <row r="28" spans="1:6">
      <c r="A28" s="368"/>
      <c r="B28" s="38"/>
      <c r="C28" s="37"/>
      <c r="D28" s="36">
        <v>0</v>
      </c>
      <c r="E28" s="820"/>
      <c r="F28" s="370">
        <v>0</v>
      </c>
    </row>
    <row r="29" spans="1:6">
      <c r="A29" s="7">
        <v>1</v>
      </c>
      <c r="B29" s="399"/>
      <c r="C29" s="400"/>
      <c r="D29" s="819" t="e">
        <f>SUM(C29/C25)</f>
        <v>#DIV/0!</v>
      </c>
      <c r="E29" s="820"/>
      <c r="F29" s="371">
        <f>COUNTA(D29:D29)/COUNTA(D29/E25)</f>
        <v>1</v>
      </c>
    </row>
    <row r="30" spans="1:6">
      <c r="A30" s="7">
        <v>2</v>
      </c>
      <c r="B30" s="399"/>
      <c r="C30" s="400"/>
      <c r="D30" s="819" t="e">
        <f>SUM($C$29:C30)/$C$25</f>
        <v>#DIV/0!</v>
      </c>
      <c r="E30" s="820"/>
      <c r="F30" s="371">
        <f>COUNTA($D$29:$D30)/COUNTA($D$29/$E$25)</f>
        <v>2</v>
      </c>
    </row>
    <row r="31" spans="1:6">
      <c r="A31" s="7">
        <v>3</v>
      </c>
      <c r="B31" s="399"/>
      <c r="C31" s="400"/>
      <c r="D31" s="819" t="e">
        <f>SUM($C$29:C31)/$C$25</f>
        <v>#DIV/0!</v>
      </c>
      <c r="E31" s="820"/>
      <c r="F31" s="371">
        <f>COUNTA($D$29:$D31)/COUNTA($D$29/$E$25)</f>
        <v>3</v>
      </c>
    </row>
    <row r="32" spans="1:6">
      <c r="A32" s="7">
        <v>4</v>
      </c>
      <c r="B32" s="399"/>
      <c r="C32" s="400"/>
      <c r="D32" s="819" t="e">
        <f>SUM($C$29:C32)/$C$25</f>
        <v>#DIV/0!</v>
      </c>
      <c r="E32" s="820"/>
      <c r="F32" s="371">
        <f>COUNTA($D$29:$D32)/COUNTA($D$29/$E$25)</f>
        <v>4</v>
      </c>
    </row>
    <row r="33" spans="1:15">
      <c r="A33" s="7">
        <v>5</v>
      </c>
      <c r="B33" s="399"/>
      <c r="C33" s="400"/>
      <c r="D33" s="819" t="e">
        <f>SUM($C$29:C33)/$C$25</f>
        <v>#DIV/0!</v>
      </c>
      <c r="E33" s="820"/>
      <c r="F33" s="371">
        <f>COUNTA($D$29:$D33)/COUNTA($D$29/$E$25)</f>
        <v>5</v>
      </c>
    </row>
    <row r="34" spans="1:15">
      <c r="A34" s="7">
        <v>6</v>
      </c>
      <c r="B34" s="399"/>
      <c r="C34" s="400"/>
      <c r="D34" s="819" t="e">
        <f>SUM($C$29:C34)/$C$25</f>
        <v>#DIV/0!</v>
      </c>
      <c r="E34" s="820"/>
      <c r="F34" s="371">
        <f>COUNTA($D$29:$D34)/COUNTA($D$29/$E$25)</f>
        <v>6</v>
      </c>
    </row>
    <row r="35" spans="1:15">
      <c r="A35" s="7">
        <v>7</v>
      </c>
      <c r="B35" s="399"/>
      <c r="C35" s="400"/>
      <c r="D35" s="819" t="e">
        <f>SUM($C$29:C35)/$C$25</f>
        <v>#DIV/0!</v>
      </c>
      <c r="E35" s="820"/>
      <c r="F35" s="371">
        <f>COUNTA($D$29:$D35)/COUNTA($D$29/$E$25)</f>
        <v>7</v>
      </c>
    </row>
    <row r="36" spans="1:15">
      <c r="A36" s="7">
        <v>8</v>
      </c>
      <c r="B36" s="399"/>
      <c r="C36" s="400"/>
      <c r="D36" s="819" t="e">
        <f>SUM($C$29:C36)/$C$25</f>
        <v>#DIV/0!</v>
      </c>
      <c r="E36" s="820"/>
      <c r="F36" s="371">
        <f>COUNTA($D$29:$D36)/COUNTA($D$29/$E$25)</f>
        <v>8</v>
      </c>
    </row>
    <row r="37" spans="1:15">
      <c r="A37" s="7">
        <v>9</v>
      </c>
      <c r="B37" s="399"/>
      <c r="C37" s="400"/>
      <c r="D37" s="819" t="e">
        <f>SUM($C$29:C37)/$C$25</f>
        <v>#DIV/0!</v>
      </c>
      <c r="E37" s="820"/>
      <c r="F37" s="371">
        <f>COUNTA($D$29:$D37)/COUNTA($D$29/$E$25)</f>
        <v>9</v>
      </c>
    </row>
    <row r="38" spans="1:15">
      <c r="A38" s="7">
        <v>10</v>
      </c>
      <c r="B38" s="399"/>
      <c r="C38" s="400"/>
      <c r="D38" s="819" t="e">
        <f>SUM($C$29:C38)/$C$25</f>
        <v>#DIV/0!</v>
      </c>
      <c r="E38" s="820"/>
      <c r="F38" s="371">
        <f>COUNTA($D$29:$D38)/COUNTA($D$29/$E$25)</f>
        <v>10</v>
      </c>
    </row>
    <row r="39" spans="1:15" ht="8.25" customHeight="1"/>
    <row r="40" spans="1:15" ht="18.75" customHeight="1">
      <c r="A40" s="1046" t="s">
        <v>52</v>
      </c>
      <c r="B40" s="1046"/>
      <c r="C40" s="1046"/>
      <c r="D40" s="1046"/>
      <c r="E40" s="1046"/>
      <c r="F40" s="1046"/>
      <c r="G40" s="1046"/>
      <c r="H40" s="1046"/>
      <c r="I40" s="1046"/>
      <c r="J40" s="1046"/>
      <c r="K40" s="1046"/>
      <c r="L40" s="1046"/>
      <c r="M40" s="1046"/>
      <c r="N40" s="1046"/>
      <c r="O40" s="1046"/>
    </row>
    <row r="41" spans="1:15">
      <c r="A41" s="5" t="s">
        <v>5</v>
      </c>
      <c r="B41" s="1052" t="s">
        <v>4</v>
      </c>
      <c r="C41" s="1052"/>
      <c r="D41" s="1052" t="s">
        <v>3</v>
      </c>
      <c r="E41" s="1052"/>
      <c r="F41" s="1052"/>
      <c r="G41" s="1053" t="s">
        <v>2</v>
      </c>
      <c r="H41" s="1053"/>
      <c r="I41" s="1053"/>
      <c r="J41" s="1053"/>
      <c r="K41" s="1054" t="s">
        <v>1</v>
      </c>
      <c r="L41" s="1054"/>
      <c r="M41" s="1054"/>
      <c r="N41" s="1054"/>
      <c r="O41" s="1054"/>
    </row>
    <row r="42" spans="1:15" ht="30" customHeight="1">
      <c r="A42" s="94"/>
      <c r="B42" s="1080"/>
      <c r="C42" s="1080"/>
      <c r="D42" s="1080"/>
      <c r="E42" s="1080"/>
      <c r="F42" s="1080"/>
      <c r="G42" s="1077"/>
      <c r="H42" s="1077"/>
      <c r="I42" s="1077"/>
      <c r="J42" s="1077"/>
      <c r="K42" s="1138"/>
      <c r="L42" s="1066"/>
      <c r="M42" s="1066"/>
      <c r="N42" s="1066"/>
      <c r="O42" s="1067"/>
    </row>
    <row r="43" spans="1:15" ht="26.25" customHeight="1"/>
    <row r="44" spans="1:15" ht="18" customHeight="1">
      <c r="A44" s="1039" t="s">
        <v>51</v>
      </c>
      <c r="B44" s="1039"/>
      <c r="C44" s="1039"/>
      <c r="D44" s="1039"/>
      <c r="E44" s="1039"/>
      <c r="F44" s="1039"/>
      <c r="G44" s="1039"/>
      <c r="H44" s="1039"/>
      <c r="I44" s="1039"/>
      <c r="J44" s="1039"/>
      <c r="K44" s="1039"/>
      <c r="L44" s="1039"/>
      <c r="M44" s="1039"/>
      <c r="N44" s="1039"/>
      <c r="O44" s="1039"/>
    </row>
    <row r="45" spans="1:15" ht="15" thickBot="1">
      <c r="A45" s="398" t="s">
        <v>27</v>
      </c>
      <c r="B45" s="403" t="s">
        <v>26</v>
      </c>
      <c r="C45" s="404" t="s">
        <v>25</v>
      </c>
      <c r="D45" s="404" t="s">
        <v>24</v>
      </c>
      <c r="E45" s="404" t="s">
        <v>23</v>
      </c>
      <c r="F45" s="404" t="s">
        <v>22</v>
      </c>
      <c r="G45" s="404" t="s">
        <v>21</v>
      </c>
      <c r="H45" s="404" t="s">
        <v>20</v>
      </c>
      <c r="I45" s="404" t="s">
        <v>19</v>
      </c>
      <c r="J45" s="404" t="s">
        <v>18</v>
      </c>
      <c r="K45" s="404" t="s">
        <v>17</v>
      </c>
      <c r="L45" s="404" t="s">
        <v>16</v>
      </c>
      <c r="M45" s="405" t="s">
        <v>15</v>
      </c>
      <c r="N45" s="406" t="s">
        <v>6</v>
      </c>
      <c r="O45" s="407" t="s">
        <v>10</v>
      </c>
    </row>
    <row r="46" spans="1:15" ht="15" thickTop="1">
      <c r="A46" s="408" t="s">
        <v>14</v>
      </c>
      <c r="B46" s="2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4"/>
      <c r="N46" s="23">
        <f>SUM(B46:M46)</f>
        <v>0</v>
      </c>
      <c r="O46" s="44"/>
    </row>
    <row r="47" spans="1:15">
      <c r="A47" s="409" t="s">
        <v>13</v>
      </c>
      <c r="B47" s="17"/>
      <c r="C47" s="21"/>
      <c r="D47" s="21"/>
      <c r="E47" s="21"/>
      <c r="F47" s="590"/>
      <c r="G47" s="21"/>
      <c r="H47" s="21"/>
      <c r="I47" s="21"/>
      <c r="J47" s="21"/>
      <c r="K47" s="21"/>
      <c r="L47" s="21"/>
      <c r="M47" s="20"/>
      <c r="N47" s="19">
        <f>SUM(B47:M47)</f>
        <v>0</v>
      </c>
      <c r="O47" s="43"/>
    </row>
    <row r="48" spans="1:15">
      <c r="A48" s="409" t="s">
        <v>12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9">
        <f>SUM(B48:M48)</f>
        <v>0</v>
      </c>
      <c r="O48" s="43"/>
    </row>
    <row r="49" spans="1:16" ht="15" thickBot="1">
      <c r="A49" s="410" t="s">
        <v>11</v>
      </c>
      <c r="B49" s="538" t="e">
        <f t="shared" ref="B49:N49" si="1">SUM(B47/B46)</f>
        <v>#DIV/0!</v>
      </c>
      <c r="C49" s="538" t="e">
        <f t="shared" si="1"/>
        <v>#DIV/0!</v>
      </c>
      <c r="D49" s="538" t="e">
        <f t="shared" si="1"/>
        <v>#DIV/0!</v>
      </c>
      <c r="E49" s="538" t="e">
        <f t="shared" si="1"/>
        <v>#DIV/0!</v>
      </c>
      <c r="F49" s="538" t="e">
        <f t="shared" si="1"/>
        <v>#DIV/0!</v>
      </c>
      <c r="G49" s="538" t="e">
        <f t="shared" si="1"/>
        <v>#DIV/0!</v>
      </c>
      <c r="H49" s="538" t="e">
        <f t="shared" si="1"/>
        <v>#DIV/0!</v>
      </c>
      <c r="I49" s="538" t="e">
        <f t="shared" si="1"/>
        <v>#DIV/0!</v>
      </c>
      <c r="J49" s="538" t="e">
        <f t="shared" si="1"/>
        <v>#DIV/0!</v>
      </c>
      <c r="K49" s="538" t="e">
        <f t="shared" si="1"/>
        <v>#DIV/0!</v>
      </c>
      <c r="L49" s="538" t="e">
        <f t="shared" si="1"/>
        <v>#DIV/0!</v>
      </c>
      <c r="M49" s="538" t="e">
        <f t="shared" si="1"/>
        <v>#DIV/0!</v>
      </c>
      <c r="N49" s="538" t="e">
        <f t="shared" si="1"/>
        <v>#DIV/0!</v>
      </c>
      <c r="O49" s="540">
        <v>0.995</v>
      </c>
    </row>
    <row r="50" spans="1:16" ht="15" thickTop="1">
      <c r="A50" s="13" t="s">
        <v>1282</v>
      </c>
      <c r="B50" s="49">
        <v>0.995</v>
      </c>
      <c r="C50" s="49">
        <v>0.995</v>
      </c>
      <c r="D50" s="49">
        <v>0.995</v>
      </c>
      <c r="E50" s="49">
        <v>0.995</v>
      </c>
      <c r="F50" s="49">
        <v>0.995</v>
      </c>
      <c r="G50" s="49">
        <v>0.995</v>
      </c>
      <c r="H50" s="49">
        <v>0.995</v>
      </c>
      <c r="I50" s="49">
        <v>0.995</v>
      </c>
      <c r="J50" s="49">
        <v>0.995</v>
      </c>
      <c r="K50" s="49">
        <v>0.995</v>
      </c>
      <c r="L50" s="49">
        <v>0.995</v>
      </c>
      <c r="M50" s="49">
        <v>0.995</v>
      </c>
      <c r="N50" s="49">
        <v>0.995</v>
      </c>
      <c r="O50" s="61"/>
      <c r="P50" s="61"/>
    </row>
    <row r="51" spans="1:1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61"/>
      <c r="P51" s="61"/>
    </row>
    <row r="52" spans="1:1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61"/>
      <c r="P52" s="61"/>
    </row>
    <row r="53" spans="1:1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61"/>
      <c r="P53" s="61"/>
    </row>
    <row r="54" spans="1:1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65" spans="1:15">
      <c r="A65" s="1027" t="s">
        <v>1404</v>
      </c>
      <c r="B65" s="1028"/>
      <c r="C65" s="286"/>
      <c r="D65" s="824" t="s">
        <v>1407</v>
      </c>
      <c r="E65" s="286"/>
    </row>
    <row r="66" spans="1:15">
      <c r="A66" s="1018" t="s">
        <v>9</v>
      </c>
      <c r="B66" s="1027" t="s">
        <v>1408</v>
      </c>
      <c r="C66" s="1049"/>
      <c r="D66" s="1028"/>
      <c r="E66" s="1050" t="s">
        <v>1391</v>
      </c>
    </row>
    <row r="67" spans="1:15">
      <c r="A67" s="1019"/>
      <c r="B67" s="829" t="s">
        <v>8</v>
      </c>
      <c r="C67" s="829" t="s">
        <v>7</v>
      </c>
      <c r="D67" s="849" t="s">
        <v>1437</v>
      </c>
      <c r="E67" s="1051"/>
      <c r="F67" s="369"/>
    </row>
    <row r="68" spans="1:15">
      <c r="A68" s="412"/>
      <c r="B68" s="413"/>
      <c r="C68" s="414"/>
      <c r="D68" s="415">
        <v>0</v>
      </c>
      <c r="E68" s="823"/>
      <c r="F68" s="370">
        <v>0</v>
      </c>
    </row>
    <row r="69" spans="1:15">
      <c r="A69" s="417">
        <v>1</v>
      </c>
      <c r="B69" s="399"/>
      <c r="C69" s="400"/>
      <c r="D69" s="819" t="e">
        <f>SUM(C69/C65)</f>
        <v>#DIV/0!</v>
      </c>
      <c r="E69" s="823"/>
      <c r="F69" s="371">
        <f>COUNTA($D$69:D69)/COUNTA(D69/$E$65)</f>
        <v>1</v>
      </c>
    </row>
    <row r="70" spans="1:15">
      <c r="A70" s="417">
        <v>2</v>
      </c>
      <c r="B70" s="399"/>
      <c r="C70" s="400"/>
      <c r="D70" s="819" t="e">
        <f>SUM($C$69:C70)/$C$65</f>
        <v>#DIV/0!</v>
      </c>
      <c r="E70" s="823"/>
      <c r="F70" s="371">
        <f>COUNTA($D$69:D70)/COUNTA(D70/$E$65)</f>
        <v>2</v>
      </c>
    </row>
    <row r="71" spans="1:15">
      <c r="A71" s="417">
        <v>3</v>
      </c>
      <c r="B71" s="399"/>
      <c r="C71" s="400"/>
      <c r="D71" s="819" t="e">
        <f>SUM($C$69:C71)/$C$65</f>
        <v>#DIV/0!</v>
      </c>
      <c r="E71" s="823"/>
      <c r="F71" s="371">
        <f>COUNTA($D$69:D71)/COUNTA(D71/$E$65)</f>
        <v>3</v>
      </c>
    </row>
    <row r="72" spans="1:15">
      <c r="A72" s="417">
        <v>4</v>
      </c>
      <c r="B72" s="399"/>
      <c r="C72" s="400"/>
      <c r="D72" s="819" t="e">
        <f>SUM($C$69:C72)/$C$65</f>
        <v>#DIV/0!</v>
      </c>
      <c r="E72" s="823"/>
      <c r="F72" s="371">
        <f>COUNTA($D$69:D72)/COUNTA(D72/$E$65)</f>
        <v>4</v>
      </c>
    </row>
    <row r="73" spans="1:15">
      <c r="A73" s="417">
        <v>5</v>
      </c>
      <c r="B73" s="399"/>
      <c r="C73" s="400"/>
      <c r="D73" s="819" t="e">
        <f>SUM($C$69:C73)/$C$65</f>
        <v>#DIV/0!</v>
      </c>
      <c r="E73" s="823"/>
      <c r="F73" s="371">
        <f>COUNTA($D$69:D73)/COUNTA(D73/$E$65)</f>
        <v>5</v>
      </c>
    </row>
    <row r="74" spans="1:15">
      <c r="A74" s="417">
        <v>6</v>
      </c>
      <c r="B74" s="399"/>
      <c r="C74" s="400"/>
      <c r="D74" s="819" t="e">
        <f>SUM($C$69:C74)/$C$65</f>
        <v>#DIV/0!</v>
      </c>
      <c r="E74" s="823"/>
      <c r="F74" s="371">
        <f>COUNTA($D$69:D74)/COUNTA(D74/$E$65)</f>
        <v>6</v>
      </c>
    </row>
    <row r="75" spans="1:15">
      <c r="A75" s="417">
        <v>7</v>
      </c>
      <c r="B75" s="432"/>
      <c r="C75" s="703"/>
      <c r="D75" s="819" t="e">
        <f>SUM($C$69:C75)/$C$65</f>
        <v>#DIV/0!</v>
      </c>
      <c r="E75" s="823"/>
      <c r="F75" s="371">
        <f>COUNTA($D$69:D75)/COUNTA(D75/$E$65)</f>
        <v>7</v>
      </c>
    </row>
    <row r="76" spans="1:15">
      <c r="A76" s="417">
        <v>8</v>
      </c>
      <c r="B76" s="399"/>
      <c r="C76" s="400"/>
      <c r="D76" s="819" t="e">
        <f>SUM($C$69:C76)/$C$65</f>
        <v>#DIV/0!</v>
      </c>
      <c r="E76" s="823"/>
      <c r="F76" s="371">
        <f>COUNTA($D$69:D76)/COUNTA(D76/$E$65)</f>
        <v>8</v>
      </c>
    </row>
    <row r="77" spans="1:15">
      <c r="A77" s="417">
        <v>9</v>
      </c>
      <c r="B77" s="432"/>
      <c r="C77" s="703"/>
      <c r="D77" s="819" t="e">
        <f>SUM($C$69:C77)/$C$65</f>
        <v>#DIV/0!</v>
      </c>
      <c r="E77" s="823"/>
      <c r="F77" s="371">
        <f>COUNTA($D$69:D77)/COUNTA(D77/$E$65)</f>
        <v>9</v>
      </c>
    </row>
    <row r="78" spans="1:15">
      <c r="A78" s="417">
        <v>10</v>
      </c>
      <c r="B78" s="399"/>
      <c r="C78" s="400"/>
      <c r="D78" s="819" t="e">
        <f>SUM($C$69:C78)/$C$65</f>
        <v>#DIV/0!</v>
      </c>
      <c r="E78" s="823"/>
      <c r="F78" s="371">
        <f>COUNTA($D$69:D78)/COUNTA(D78/$E$65)</f>
        <v>10</v>
      </c>
    </row>
    <row r="80" spans="1:15" ht="18.75" customHeight="1">
      <c r="A80" s="1033" t="s">
        <v>50</v>
      </c>
      <c r="B80" s="1033"/>
      <c r="C80" s="1033"/>
      <c r="D80" s="1033"/>
      <c r="E80" s="1033"/>
      <c r="F80" s="1033"/>
      <c r="G80" s="1033"/>
      <c r="H80" s="1033"/>
      <c r="I80" s="1033"/>
      <c r="J80" s="1033"/>
      <c r="K80" s="1033"/>
      <c r="L80" s="1033"/>
      <c r="M80" s="1033"/>
      <c r="N80" s="1033"/>
      <c r="O80" s="1033"/>
    </row>
    <row r="81" spans="1:15">
      <c r="A81" s="662" t="s">
        <v>5</v>
      </c>
      <c r="B81" s="1132" t="s">
        <v>4</v>
      </c>
      <c r="C81" s="1132"/>
      <c r="D81" s="1132" t="s">
        <v>3</v>
      </c>
      <c r="E81" s="1132"/>
      <c r="F81" s="1132"/>
      <c r="G81" s="1133" t="s">
        <v>2</v>
      </c>
      <c r="H81" s="1133"/>
      <c r="I81" s="1133"/>
      <c r="J81" s="1133"/>
      <c r="K81" s="1134" t="s">
        <v>1</v>
      </c>
      <c r="L81" s="1134"/>
      <c r="M81" s="1134"/>
      <c r="N81" s="1134"/>
      <c r="O81" s="1135"/>
    </row>
    <row r="82" spans="1:15" ht="26.25" customHeight="1">
      <c r="A82" s="663"/>
      <c r="B82" s="1030"/>
      <c r="C82" s="1030"/>
      <c r="D82" s="1030"/>
      <c r="E82" s="1030"/>
      <c r="F82" s="1030"/>
      <c r="G82" s="1029"/>
      <c r="H82" s="1029"/>
      <c r="I82" s="1029"/>
      <c r="J82" s="1029"/>
      <c r="K82" s="1141"/>
      <c r="L82" s="1142"/>
      <c r="M82" s="1142"/>
      <c r="N82" s="1142"/>
      <c r="O82" s="1143"/>
    </row>
    <row r="83" spans="1:15" ht="27.75" customHeight="1">
      <c r="A83" s="788"/>
      <c r="B83" s="1081"/>
      <c r="C83" s="1081"/>
      <c r="D83" s="1081"/>
      <c r="E83" s="1081"/>
      <c r="F83" s="1081"/>
      <c r="G83" s="1082"/>
      <c r="H83" s="1082"/>
      <c r="I83" s="1082"/>
      <c r="J83" s="1082"/>
      <c r="K83" s="1144"/>
      <c r="L83" s="1145"/>
      <c r="M83" s="1145"/>
      <c r="N83" s="1145"/>
      <c r="O83" s="1146"/>
    </row>
    <row r="84" spans="1:15">
      <c r="M84" s="1031" t="str">
        <f>万事泰钢线!M87</f>
        <v>F.PZB.0003.03</v>
      </c>
      <c r="N84" s="1031"/>
      <c r="O84" s="1031"/>
    </row>
    <row r="85" spans="1:15" ht="16.5">
      <c r="B85" s="2" t="s">
        <v>0</v>
      </c>
      <c r="C85" s="2"/>
      <c r="D85" s="2"/>
      <c r="E85" s="2"/>
      <c r="F85" s="2"/>
      <c r="G85" s="2"/>
      <c r="H85" s="2"/>
      <c r="I85" s="2"/>
      <c r="J85" s="2" t="s">
        <v>4104</v>
      </c>
      <c r="K85" s="2"/>
    </row>
  </sheetData>
  <mergeCells count="34">
    <mergeCell ref="M84:O84"/>
    <mergeCell ref="B66:D66"/>
    <mergeCell ref="E66:E67"/>
    <mergeCell ref="A66:A67"/>
    <mergeCell ref="A65:B65"/>
    <mergeCell ref="B82:C82"/>
    <mergeCell ref="D82:F82"/>
    <mergeCell ref="K81:O81"/>
    <mergeCell ref="A80:O80"/>
    <mergeCell ref="B81:C81"/>
    <mergeCell ref="D81:F81"/>
    <mergeCell ref="G81:J81"/>
    <mergeCell ref="G82:J82"/>
    <mergeCell ref="K82:O82"/>
    <mergeCell ref="G83:J83"/>
    <mergeCell ref="K83:O83"/>
    <mergeCell ref="A2:O2"/>
    <mergeCell ref="A40:O40"/>
    <mergeCell ref="B41:C41"/>
    <mergeCell ref="D41:F41"/>
    <mergeCell ref="G41:J41"/>
    <mergeCell ref="K41:O41"/>
    <mergeCell ref="A4:O4"/>
    <mergeCell ref="A26:A27"/>
    <mergeCell ref="B26:D26"/>
    <mergeCell ref="A25:B25"/>
    <mergeCell ref="E26:E27"/>
    <mergeCell ref="A44:O44"/>
    <mergeCell ref="B83:C83"/>
    <mergeCell ref="D83:F83"/>
    <mergeCell ref="B42:C42"/>
    <mergeCell ref="D42:F42"/>
    <mergeCell ref="G42:J42"/>
    <mergeCell ref="K42:O42"/>
  </mergeCells>
  <phoneticPr fontId="1" type="noConversion"/>
  <conditionalFormatting sqref="B49:N49">
    <cfRule type="cellIs" dxfId="81" priority="1" operator="lessThan">
      <formula>0.9949</formula>
    </cfRule>
    <cfRule type="cellIs" dxfId="80" priority="4" operator="lessThan">
      <formula>0.989</formula>
    </cfRule>
  </conditionalFormatting>
  <conditionalFormatting sqref="B9:N9">
    <cfRule type="cellIs" dxfId="79" priority="2" operator="lessThan">
      <formula>0.9899</formula>
    </cfRule>
    <cfRule type="cellIs" dxfId="78" priority="3" operator="lessThan">
      <formula>0.984</formula>
    </cfRule>
  </conditionalFormatting>
  <hyperlinks>
    <hyperlink ref="A3" location="目录!A1" display="返回目录"/>
  </hyperlinks>
  <pageMargins left="0.39370078740157483" right="0.39370078740157483" top="0.39370078740157483" bottom="0.39370078740157483" header="0.31496062992125984" footer="0.31496062992125984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93"/>
  <sheetViews>
    <sheetView showGridLines="0" workbookViewId="0">
      <selection activeCell="A2" sqref="A2:O2"/>
    </sheetView>
  </sheetViews>
  <sheetFormatPr defaultColWidth="9" defaultRowHeight="14.25"/>
  <cols>
    <col min="1" max="1" width="13.625" style="1" customWidth="1"/>
    <col min="2" max="2" width="10.875" style="1" customWidth="1"/>
    <col min="3" max="3" width="8.125" style="1" customWidth="1"/>
    <col min="4" max="4" width="8.75" style="1" customWidth="1"/>
    <col min="5" max="13" width="8.125" style="1" customWidth="1"/>
    <col min="14" max="14" width="8.875" style="1" customWidth="1"/>
    <col min="15" max="15" width="7" style="93" customWidth="1"/>
    <col min="16" max="16384" width="9" style="1"/>
  </cols>
  <sheetData>
    <row r="1" spans="1:15" ht="36" customHeight="1"/>
    <row r="2" spans="1:15" ht="18.75" customHeight="1">
      <c r="A2" s="1032" t="s">
        <v>4141</v>
      </c>
      <c r="B2" s="1032"/>
      <c r="C2" s="1032"/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</row>
    <row r="3" spans="1:15" ht="10.5" customHeight="1">
      <c r="A3" s="42" t="s">
        <v>28</v>
      </c>
    </row>
    <row r="4" spans="1:15" ht="18" customHeight="1">
      <c r="A4" s="1038" t="s">
        <v>62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497"/>
    </row>
    <row r="5" spans="1:15">
      <c r="A5" s="33" t="s">
        <v>27</v>
      </c>
      <c r="B5" s="32" t="s">
        <v>26</v>
      </c>
      <c r="C5" s="31" t="s">
        <v>25</v>
      </c>
      <c r="D5" s="31" t="s">
        <v>24</v>
      </c>
      <c r="E5" s="31" t="s">
        <v>23</v>
      </c>
      <c r="F5" s="31" t="s">
        <v>22</v>
      </c>
      <c r="G5" s="31" t="s">
        <v>21</v>
      </c>
      <c r="H5" s="31" t="s">
        <v>20</v>
      </c>
      <c r="I5" s="31" t="s">
        <v>19</v>
      </c>
      <c r="J5" s="31" t="s">
        <v>18</v>
      </c>
      <c r="K5" s="31" t="s">
        <v>17</v>
      </c>
      <c r="L5" s="31" t="s">
        <v>16</v>
      </c>
      <c r="M5" s="30" t="s">
        <v>15</v>
      </c>
      <c r="N5" s="491" t="s">
        <v>6</v>
      </c>
      <c r="O5" s="498" t="s">
        <v>901</v>
      </c>
    </row>
    <row r="6" spans="1:15">
      <c r="A6" s="57" t="s">
        <v>56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492">
        <f>SUM(B6:M6)</f>
        <v>0</v>
      </c>
      <c r="O6" s="494"/>
    </row>
    <row r="7" spans="1:15">
      <c r="A7" s="57" t="s">
        <v>7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492">
        <f>SUM(B7:M7)</f>
        <v>0</v>
      </c>
      <c r="O7" s="494"/>
    </row>
    <row r="8" spans="1:15">
      <c r="A8" s="57" t="s">
        <v>55</v>
      </c>
      <c r="B8" s="95" t="e">
        <f t="shared" ref="B8:N8" si="0">SUM(B7/B6)</f>
        <v>#DIV/0!</v>
      </c>
      <c r="C8" s="613" t="e">
        <f t="shared" si="0"/>
        <v>#DIV/0!</v>
      </c>
      <c r="D8" s="95" t="e">
        <f t="shared" si="0"/>
        <v>#DIV/0!</v>
      </c>
      <c r="E8" s="95" t="e">
        <f t="shared" si="0"/>
        <v>#DIV/0!</v>
      </c>
      <c r="F8" s="95" t="e">
        <f t="shared" si="0"/>
        <v>#DIV/0!</v>
      </c>
      <c r="G8" s="95" t="e">
        <f t="shared" si="0"/>
        <v>#DIV/0!</v>
      </c>
      <c r="H8" s="95" t="e">
        <f t="shared" si="0"/>
        <v>#DIV/0!</v>
      </c>
      <c r="I8" s="95" t="e">
        <f t="shared" si="0"/>
        <v>#DIV/0!</v>
      </c>
      <c r="J8" s="95" t="e">
        <f t="shared" si="0"/>
        <v>#DIV/0!</v>
      </c>
      <c r="K8" s="95" t="e">
        <f t="shared" si="0"/>
        <v>#DIV/0!</v>
      </c>
      <c r="L8" s="95" t="e">
        <f t="shared" si="0"/>
        <v>#DIV/0!</v>
      </c>
      <c r="M8" s="95" t="e">
        <f t="shared" si="0"/>
        <v>#DIV/0!</v>
      </c>
      <c r="N8" s="493" t="e">
        <f t="shared" si="0"/>
        <v>#DIV/0!</v>
      </c>
      <c r="O8" s="495">
        <v>1.2999999999999999E-2</v>
      </c>
    </row>
    <row r="9" spans="1:15">
      <c r="A9" s="765" t="s">
        <v>54</v>
      </c>
      <c r="B9" s="764">
        <v>1.2999999999999999E-2</v>
      </c>
      <c r="C9" s="764">
        <v>1.2999999999999999E-2</v>
      </c>
      <c r="D9" s="764">
        <v>1.2999999999999999E-2</v>
      </c>
      <c r="E9" s="764">
        <v>1.2999999999999999E-2</v>
      </c>
      <c r="F9" s="764">
        <v>1.2999999999999999E-2</v>
      </c>
      <c r="G9" s="764">
        <v>1.2999999999999999E-2</v>
      </c>
      <c r="H9" s="764">
        <v>1.2999999999999999E-2</v>
      </c>
      <c r="I9" s="764">
        <v>1.2999999999999999E-2</v>
      </c>
      <c r="J9" s="764">
        <v>1.2999999999999999E-2</v>
      </c>
      <c r="K9" s="764">
        <v>1.2999999999999999E-2</v>
      </c>
      <c r="L9" s="764">
        <v>1.2999999999999999E-2</v>
      </c>
      <c r="M9" s="764">
        <v>1.2999999999999999E-2</v>
      </c>
      <c r="N9" s="764">
        <v>1.2999999999999999E-2</v>
      </c>
      <c r="O9" s="763"/>
    </row>
    <row r="10" spans="1:15">
      <c r="A10" s="66" t="s">
        <v>10</v>
      </c>
      <c r="B10" s="41">
        <v>0.98</v>
      </c>
      <c r="C10" s="41">
        <v>0.98</v>
      </c>
      <c r="D10" s="41">
        <v>0.98</v>
      </c>
      <c r="E10" s="41">
        <v>0.98</v>
      </c>
      <c r="F10" s="41">
        <v>0.98</v>
      </c>
      <c r="G10" s="41">
        <v>0.98</v>
      </c>
      <c r="H10" s="41">
        <v>0.98</v>
      </c>
      <c r="I10" s="41">
        <v>0.98</v>
      </c>
      <c r="J10" s="41">
        <v>0.98</v>
      </c>
      <c r="K10" s="41">
        <v>0.98</v>
      </c>
      <c r="L10" s="41">
        <v>0.98</v>
      </c>
      <c r="M10" s="41">
        <v>0.98</v>
      </c>
      <c r="N10" s="41">
        <v>0.98</v>
      </c>
    </row>
    <row r="23" spans="1:6" ht="1.5" customHeight="1"/>
    <row r="24" spans="1:6" ht="7.5" customHeight="1"/>
    <row r="25" spans="1:6" ht="15.75" customHeight="1">
      <c r="A25" s="1020" t="s">
        <v>1404</v>
      </c>
      <c r="B25" s="1022"/>
      <c r="C25" s="286"/>
      <c r="D25" s="831" t="s">
        <v>1407</v>
      </c>
      <c r="E25" s="286"/>
    </row>
    <row r="26" spans="1:6" ht="17.25" customHeight="1">
      <c r="A26" s="1025" t="s">
        <v>9</v>
      </c>
      <c r="B26" s="1020" t="s">
        <v>1408</v>
      </c>
      <c r="C26" s="1021"/>
      <c r="D26" s="1022"/>
      <c r="E26" s="1023" t="s">
        <v>1391</v>
      </c>
    </row>
    <row r="27" spans="1:6">
      <c r="A27" s="1026"/>
      <c r="B27" s="830" t="s">
        <v>1387</v>
      </c>
      <c r="C27" s="830" t="s">
        <v>7</v>
      </c>
      <c r="D27" s="850" t="s">
        <v>1437</v>
      </c>
      <c r="E27" s="1024"/>
      <c r="F27" s="369"/>
    </row>
    <row r="28" spans="1:6">
      <c r="A28" s="368"/>
      <c r="B28" s="422"/>
      <c r="C28" s="423"/>
      <c r="D28" s="36">
        <v>0</v>
      </c>
      <c r="E28" s="820"/>
      <c r="F28" s="370">
        <v>0</v>
      </c>
    </row>
    <row r="29" spans="1:6">
      <c r="A29" s="7">
        <v>1</v>
      </c>
      <c r="B29" s="439"/>
      <c r="C29" s="436"/>
      <c r="D29" s="842" t="e">
        <f>SUM(C29/C25)</f>
        <v>#DIV/0!</v>
      </c>
      <c r="E29" s="820"/>
      <c r="F29" s="371">
        <f>COUNTA($D$29:D29)/COUNTA(D29/$E$25)</f>
        <v>1</v>
      </c>
    </row>
    <row r="30" spans="1:6">
      <c r="A30" s="7">
        <v>2</v>
      </c>
      <c r="B30" s="440"/>
      <c r="C30" s="436"/>
      <c r="D30" s="842" t="e">
        <f>SUM($C$29:C30)/$C$25</f>
        <v>#DIV/0!</v>
      </c>
      <c r="E30" s="820"/>
      <c r="F30" s="371">
        <f>COUNTA($D$29:D30)/COUNTA(D30/$E$25)</f>
        <v>2</v>
      </c>
    </row>
    <row r="31" spans="1:6">
      <c r="A31" s="7">
        <v>3</v>
      </c>
      <c r="B31" s="440"/>
      <c r="C31" s="436"/>
      <c r="D31" s="842" t="e">
        <f>SUM($C$29:C31)/$C$25</f>
        <v>#DIV/0!</v>
      </c>
      <c r="E31" s="820"/>
      <c r="F31" s="371">
        <f>COUNTA($D$29:D31)/COUNTA(D31/$E$25)</f>
        <v>3</v>
      </c>
    </row>
    <row r="32" spans="1:6">
      <c r="A32" s="7">
        <v>4</v>
      </c>
      <c r="B32" s="439"/>
      <c r="C32" s="436"/>
      <c r="D32" s="842" t="e">
        <f>SUM($C$29:C32)/$C$25</f>
        <v>#DIV/0!</v>
      </c>
      <c r="E32" s="820"/>
      <c r="F32" s="371">
        <f>COUNTA($D$29:D32)/COUNTA(D32/$E$25)</f>
        <v>4</v>
      </c>
    </row>
    <row r="33" spans="1:15">
      <c r="A33" s="7">
        <v>5</v>
      </c>
      <c r="B33" s="440"/>
      <c r="C33" s="436"/>
      <c r="D33" s="842" t="e">
        <f>SUM($C$29:C33)/$C$25</f>
        <v>#DIV/0!</v>
      </c>
      <c r="E33" s="820"/>
      <c r="F33" s="371">
        <f>COUNTA($D$29:D33)/COUNTA(D33/$E$25)</f>
        <v>5</v>
      </c>
    </row>
    <row r="34" spans="1:15">
      <c r="A34" s="7">
        <v>6</v>
      </c>
      <c r="B34" s="440"/>
      <c r="C34" s="436"/>
      <c r="D34" s="842" t="e">
        <f>SUM($C$29:C34)/$C$25</f>
        <v>#DIV/0!</v>
      </c>
      <c r="E34" s="820"/>
      <c r="F34" s="371">
        <f>COUNTA($D$29:D34)/COUNTA(D34/$E$25)</f>
        <v>6</v>
      </c>
    </row>
    <row r="35" spans="1:15">
      <c r="A35" s="7">
        <v>7</v>
      </c>
      <c r="B35" s="440"/>
      <c r="C35" s="436"/>
      <c r="D35" s="842" t="e">
        <f>SUM($C$29:C35)/$C$25</f>
        <v>#DIV/0!</v>
      </c>
      <c r="E35" s="820"/>
      <c r="F35" s="371">
        <f>COUNTA($D$29:D35)/COUNTA(D35/$E$25)</f>
        <v>7</v>
      </c>
    </row>
    <row r="36" spans="1:15">
      <c r="A36" s="7">
        <v>8</v>
      </c>
      <c r="B36" s="440"/>
      <c r="C36" s="436"/>
      <c r="D36" s="842" t="e">
        <f>SUM($C$29:C36)/$C$25</f>
        <v>#DIV/0!</v>
      </c>
      <c r="E36" s="820"/>
      <c r="F36" s="371">
        <f>COUNTA($D$29:D36)/COUNTA(D36/$E$25)</f>
        <v>8</v>
      </c>
    </row>
    <row r="37" spans="1:15">
      <c r="A37" s="7">
        <v>9</v>
      </c>
      <c r="B37" s="439"/>
      <c r="C37" s="436"/>
      <c r="D37" s="842" t="e">
        <f>SUM($C$29:C37)/$C$25</f>
        <v>#DIV/0!</v>
      </c>
      <c r="E37" s="820"/>
      <c r="F37" s="371">
        <f>COUNTA($D$29:D37)/COUNTA(D37/$E$25)</f>
        <v>9</v>
      </c>
    </row>
    <row r="38" spans="1:15">
      <c r="A38" s="7">
        <v>10</v>
      </c>
      <c r="B38" s="440"/>
      <c r="C38" s="436"/>
      <c r="D38" s="842" t="e">
        <f>SUM($C$29:C38)/$C$25</f>
        <v>#DIV/0!</v>
      </c>
      <c r="E38" s="820"/>
      <c r="F38" s="371">
        <f>COUNTA($D$29:D38)/COUNTA(D38/$E$25)</f>
        <v>10</v>
      </c>
    </row>
    <row r="39" spans="1:15" ht="5.25" customHeight="1"/>
    <row r="40" spans="1:15" ht="23.25" customHeight="1"/>
    <row r="41" spans="1:15" ht="18" customHeight="1">
      <c r="A41" s="1038" t="s">
        <v>61</v>
      </c>
      <c r="B41" s="1038"/>
      <c r="C41" s="1038"/>
      <c r="D41" s="1038"/>
      <c r="E41" s="1038"/>
      <c r="F41" s="1038"/>
      <c r="G41" s="1038"/>
      <c r="H41" s="1038"/>
      <c r="I41" s="1038"/>
      <c r="J41" s="1038"/>
      <c r="K41" s="1038"/>
      <c r="L41" s="1038"/>
      <c r="M41" s="1038"/>
      <c r="N41" s="1038"/>
      <c r="O41" s="497"/>
    </row>
    <row r="42" spans="1:15" ht="15" thickBot="1">
      <c r="A42" s="33" t="s">
        <v>27</v>
      </c>
      <c r="B42" s="32" t="s">
        <v>26</v>
      </c>
      <c r="C42" s="487" t="s">
        <v>25</v>
      </c>
      <c r="D42" s="487" t="s">
        <v>24</v>
      </c>
      <c r="E42" s="487" t="s">
        <v>23</v>
      </c>
      <c r="F42" s="487" t="s">
        <v>22</v>
      </c>
      <c r="G42" s="487" t="s">
        <v>21</v>
      </c>
      <c r="H42" s="487" t="s">
        <v>20</v>
      </c>
      <c r="I42" s="487" t="s">
        <v>19</v>
      </c>
      <c r="J42" s="487" t="s">
        <v>18</v>
      </c>
      <c r="K42" s="487" t="s">
        <v>17</v>
      </c>
      <c r="L42" s="487" t="s">
        <v>16</v>
      </c>
      <c r="M42" s="30" t="s">
        <v>15</v>
      </c>
      <c r="N42" s="29" t="s">
        <v>6</v>
      </c>
      <c r="O42" s="498" t="s">
        <v>901</v>
      </c>
    </row>
    <row r="43" spans="1:15" ht="15" thickTop="1">
      <c r="A43" s="57" t="s">
        <v>56</v>
      </c>
      <c r="B43" s="26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4"/>
      <c r="N43" s="23">
        <f>SUM(B43:M43)</f>
        <v>0</v>
      </c>
      <c r="O43" s="494"/>
    </row>
    <row r="44" spans="1:15">
      <c r="A44" s="57" t="s">
        <v>7</v>
      </c>
      <c r="B44" s="17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0"/>
      <c r="N44" s="19">
        <f>SUM(B44:M44)</f>
        <v>0</v>
      </c>
      <c r="O44" s="494"/>
    </row>
    <row r="45" spans="1:15">
      <c r="A45" s="57" t="s">
        <v>55</v>
      </c>
      <c r="B45" s="96" t="e">
        <f t="shared" ref="B45:N45" si="1">SUM(B44/B43)</f>
        <v>#DIV/0!</v>
      </c>
      <c r="C45" s="96" t="e">
        <f t="shared" si="1"/>
        <v>#DIV/0!</v>
      </c>
      <c r="D45" s="96" t="e">
        <f t="shared" si="1"/>
        <v>#DIV/0!</v>
      </c>
      <c r="E45" s="96" t="e">
        <f t="shared" si="1"/>
        <v>#DIV/0!</v>
      </c>
      <c r="F45" s="96" t="e">
        <f t="shared" si="1"/>
        <v>#DIV/0!</v>
      </c>
      <c r="G45" s="96" t="e">
        <f t="shared" si="1"/>
        <v>#DIV/0!</v>
      </c>
      <c r="H45" s="96" t="e">
        <f t="shared" si="1"/>
        <v>#DIV/0!</v>
      </c>
      <c r="I45" s="96" t="e">
        <f t="shared" si="1"/>
        <v>#DIV/0!</v>
      </c>
      <c r="J45" s="96" t="e">
        <f t="shared" si="1"/>
        <v>#DIV/0!</v>
      </c>
      <c r="K45" s="96" t="e">
        <f t="shared" si="1"/>
        <v>#DIV/0!</v>
      </c>
      <c r="L45" s="96" t="e">
        <f t="shared" si="1"/>
        <v>#DIV/0!</v>
      </c>
      <c r="M45" s="96" t="e">
        <f t="shared" si="1"/>
        <v>#DIV/0!</v>
      </c>
      <c r="N45" s="96" t="e">
        <f t="shared" si="1"/>
        <v>#DIV/0!</v>
      </c>
      <c r="O45" s="495">
        <v>1.2999999999999999E-2</v>
      </c>
    </row>
    <row r="46" spans="1:15">
      <c r="A46" s="496" t="s">
        <v>54</v>
      </c>
      <c r="B46" s="499">
        <v>1.2999999999999999E-2</v>
      </c>
      <c r="C46" s="499">
        <v>1.2999999999999999E-2</v>
      </c>
      <c r="D46" s="499">
        <v>1.2999999999999999E-2</v>
      </c>
      <c r="E46" s="499">
        <v>1.2999999999999999E-2</v>
      </c>
      <c r="F46" s="499">
        <v>1.2999999999999999E-2</v>
      </c>
      <c r="G46" s="499">
        <v>1.2999999999999999E-2</v>
      </c>
      <c r="H46" s="499">
        <v>1.2999999999999999E-2</v>
      </c>
      <c r="I46" s="499">
        <v>1.2999999999999999E-2</v>
      </c>
      <c r="J46" s="499">
        <v>1.2999999999999999E-2</v>
      </c>
      <c r="K46" s="499">
        <v>1.2999999999999999E-2</v>
      </c>
      <c r="L46" s="499">
        <v>1.2999999999999999E-2</v>
      </c>
      <c r="M46" s="499">
        <v>1.2999999999999999E-2</v>
      </c>
      <c r="N46" s="499">
        <v>1.2999999999999999E-2</v>
      </c>
      <c r="O46" s="500"/>
    </row>
    <row r="47" spans="1:15">
      <c r="A47" s="66" t="s">
        <v>10</v>
      </c>
      <c r="B47" s="12">
        <v>0.98</v>
      </c>
      <c r="C47" s="12">
        <v>0.98</v>
      </c>
      <c r="D47" s="12">
        <v>0.98</v>
      </c>
      <c r="E47" s="12">
        <v>0.98</v>
      </c>
      <c r="F47" s="12">
        <v>0.98</v>
      </c>
      <c r="G47" s="12">
        <v>0.98</v>
      </c>
      <c r="H47" s="12">
        <v>0.98</v>
      </c>
      <c r="I47" s="12">
        <v>0.98</v>
      </c>
      <c r="J47" s="12">
        <v>0.98</v>
      </c>
      <c r="K47" s="12">
        <v>0.98</v>
      </c>
      <c r="L47" s="12">
        <v>0.98</v>
      </c>
      <c r="M47" s="12">
        <v>0.98</v>
      </c>
      <c r="N47" s="12">
        <v>0.98</v>
      </c>
    </row>
    <row r="60" spans="1:6" ht="2.25" customHeight="1"/>
    <row r="61" spans="1:6" ht="3.75" customHeight="1"/>
    <row r="62" spans="1:6" ht="13.5" customHeight="1">
      <c r="A62" s="1020" t="s">
        <v>1404</v>
      </c>
      <c r="B62" s="1022"/>
      <c r="C62" s="286"/>
      <c r="D62" s="831" t="s">
        <v>1407</v>
      </c>
      <c r="E62" s="286"/>
    </row>
    <row r="63" spans="1:6" ht="17.25" customHeight="1">
      <c r="A63" s="1025" t="s">
        <v>9</v>
      </c>
      <c r="B63" s="1020" t="s">
        <v>1408</v>
      </c>
      <c r="C63" s="1021"/>
      <c r="D63" s="1022"/>
      <c r="E63" s="1023" t="s">
        <v>1391</v>
      </c>
    </row>
    <row r="64" spans="1:6">
      <c r="A64" s="1026"/>
      <c r="B64" s="830" t="s">
        <v>1387</v>
      </c>
      <c r="C64" s="830" t="s">
        <v>7</v>
      </c>
      <c r="D64" s="850" t="s">
        <v>1437</v>
      </c>
      <c r="E64" s="1024"/>
      <c r="F64" s="369"/>
    </row>
    <row r="65" spans="1:15">
      <c r="A65" s="368"/>
      <c r="B65" s="422"/>
      <c r="C65" s="423"/>
      <c r="D65" s="36">
        <v>0</v>
      </c>
      <c r="E65" s="820"/>
      <c r="F65" s="370">
        <v>0</v>
      </c>
    </row>
    <row r="66" spans="1:15">
      <c r="A66" s="7">
        <v>1</v>
      </c>
      <c r="B66" s="440"/>
      <c r="C66" s="436"/>
      <c r="D66" s="842" t="e">
        <f>SUM(C66/C62)</f>
        <v>#DIV/0!</v>
      </c>
      <c r="E66" s="820"/>
      <c r="F66" s="371">
        <f>COUNTA($D$66:D66)/COUNTA(D66/$E$62)</f>
        <v>1</v>
      </c>
    </row>
    <row r="67" spans="1:15">
      <c r="A67" s="7">
        <v>2</v>
      </c>
      <c r="B67" s="440"/>
      <c r="C67" s="436"/>
      <c r="D67" s="842" t="e">
        <f>SUM($C$66:C67)/$C$62</f>
        <v>#DIV/0!</v>
      </c>
      <c r="E67" s="820"/>
      <c r="F67" s="371">
        <f>COUNTA($D$66:D67)/COUNTA(D67/$E$62)</f>
        <v>2</v>
      </c>
    </row>
    <row r="68" spans="1:15">
      <c r="A68" s="7">
        <v>3</v>
      </c>
      <c r="B68" s="440"/>
      <c r="C68" s="436"/>
      <c r="D68" s="842" t="e">
        <f>SUM($C$66:C68)/$C$62</f>
        <v>#DIV/0!</v>
      </c>
      <c r="E68" s="820"/>
      <c r="F68" s="371">
        <f>COUNTA($D$66:D68)/COUNTA(D68/$E$62)</f>
        <v>3</v>
      </c>
    </row>
    <row r="69" spans="1:15">
      <c r="A69" s="7">
        <v>4</v>
      </c>
      <c r="B69" s="440"/>
      <c r="C69" s="436"/>
      <c r="D69" s="842" t="e">
        <f>SUM($C$66:C69)/$C$62</f>
        <v>#DIV/0!</v>
      </c>
      <c r="E69" s="820"/>
      <c r="F69" s="371">
        <f>COUNTA($D$66:D69)/COUNTA(D69/$E$62)</f>
        <v>4</v>
      </c>
    </row>
    <row r="70" spans="1:15">
      <c r="A70" s="7">
        <v>5</v>
      </c>
      <c r="B70" s="439"/>
      <c r="C70" s="436"/>
      <c r="D70" s="842" t="e">
        <f>SUM($C$66:C70)/$C$62</f>
        <v>#DIV/0!</v>
      </c>
      <c r="E70" s="820"/>
      <c r="F70" s="371">
        <f>COUNTA($D$66:D70)/COUNTA(D70/$E$62)</f>
        <v>5</v>
      </c>
    </row>
    <row r="71" spans="1:15">
      <c r="A71" s="7">
        <v>6</v>
      </c>
      <c r="B71" s="439"/>
      <c r="C71" s="436"/>
      <c r="D71" s="842" t="e">
        <f>SUM($C$66:C71)/$C$62</f>
        <v>#DIV/0!</v>
      </c>
      <c r="E71" s="820"/>
      <c r="F71" s="371">
        <f>COUNTA($D$66:D71)/COUNTA(D71/$E$62)</f>
        <v>6</v>
      </c>
    </row>
    <row r="72" spans="1:15">
      <c r="A72" s="7">
        <v>7</v>
      </c>
      <c r="B72" s="440"/>
      <c r="C72" s="436"/>
      <c r="D72" s="842" t="e">
        <f>SUM($C$66:C72)/$C$62</f>
        <v>#DIV/0!</v>
      </c>
      <c r="E72" s="820"/>
      <c r="F72" s="371">
        <f>COUNTA($D$66:D72)/COUNTA(D72/$E$62)</f>
        <v>7</v>
      </c>
    </row>
    <row r="73" spans="1:15">
      <c r="A73" s="7">
        <v>8</v>
      </c>
      <c r="B73" s="440"/>
      <c r="C73" s="436"/>
      <c r="D73" s="842" t="e">
        <f>SUM($C$66:C73)/$C$62</f>
        <v>#DIV/0!</v>
      </c>
      <c r="E73" s="820"/>
      <c r="F73" s="371">
        <f>COUNTA($D$66:D73)/COUNTA(D73/$E$62)</f>
        <v>8</v>
      </c>
    </row>
    <row r="74" spans="1:15">
      <c r="A74" s="7">
        <v>9</v>
      </c>
      <c r="B74" s="440"/>
      <c r="C74" s="436"/>
      <c r="D74" s="842" t="e">
        <f>SUM($C$66:C74)/$C$62</f>
        <v>#DIV/0!</v>
      </c>
      <c r="E74" s="820"/>
      <c r="F74" s="371">
        <f>COUNTA($D$66:D74)/COUNTA(D74/$E$62)</f>
        <v>9</v>
      </c>
    </row>
    <row r="75" spans="1:15">
      <c r="A75" s="7">
        <v>10</v>
      </c>
      <c r="B75" s="440"/>
      <c r="C75" s="436"/>
      <c r="D75" s="842" t="e">
        <f>SUM($C$66:C75)/$C$62</f>
        <v>#DIV/0!</v>
      </c>
      <c r="E75" s="820"/>
      <c r="F75" s="371">
        <f>COUNTA($D$66:D75)/COUNTA(D75/$E$62)</f>
        <v>10</v>
      </c>
    </row>
    <row r="76" spans="1:15" ht="5.25" customHeight="1"/>
    <row r="78" spans="1:15" ht="18" customHeight="1">
      <c r="A78" s="1038" t="s">
        <v>60</v>
      </c>
      <c r="B78" s="1038"/>
      <c r="C78" s="1038"/>
      <c r="D78" s="1038"/>
      <c r="E78" s="1038"/>
      <c r="F78" s="1038"/>
      <c r="G78" s="1038"/>
      <c r="H78" s="1038"/>
      <c r="I78" s="1038"/>
      <c r="J78" s="1038"/>
      <c r="K78" s="1038"/>
      <c r="L78" s="1038"/>
      <c r="M78" s="1038"/>
      <c r="N78" s="1038"/>
      <c r="O78" s="497"/>
    </row>
    <row r="79" spans="1:15" ht="15" thickBot="1">
      <c r="A79" s="33" t="s">
        <v>27</v>
      </c>
      <c r="B79" s="32" t="s">
        <v>26</v>
      </c>
      <c r="C79" s="487" t="s">
        <v>25</v>
      </c>
      <c r="D79" s="487" t="s">
        <v>24</v>
      </c>
      <c r="E79" s="487" t="s">
        <v>23</v>
      </c>
      <c r="F79" s="487" t="s">
        <v>22</v>
      </c>
      <c r="G79" s="487" t="s">
        <v>21</v>
      </c>
      <c r="H79" s="487" t="s">
        <v>20</v>
      </c>
      <c r="I79" s="487" t="s">
        <v>19</v>
      </c>
      <c r="J79" s="487" t="s">
        <v>18</v>
      </c>
      <c r="K79" s="487" t="s">
        <v>17</v>
      </c>
      <c r="L79" s="487" t="s">
        <v>16</v>
      </c>
      <c r="M79" s="30" t="s">
        <v>15</v>
      </c>
      <c r="N79" s="29" t="s">
        <v>6</v>
      </c>
      <c r="O79" s="498" t="s">
        <v>901</v>
      </c>
    </row>
    <row r="80" spans="1:15" ht="15" thickTop="1">
      <c r="A80" s="57" t="s">
        <v>56</v>
      </c>
      <c r="B80" s="2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4"/>
      <c r="N80" s="23">
        <f>SUM(B80:M80)</f>
        <v>0</v>
      </c>
      <c r="O80" s="494"/>
    </row>
    <row r="81" spans="1:15">
      <c r="A81" s="57" t="s">
        <v>7</v>
      </c>
      <c r="B81" s="17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0"/>
      <c r="N81" s="19">
        <f>SUM(B81:M81)</f>
        <v>0</v>
      </c>
      <c r="O81" s="494"/>
    </row>
    <row r="82" spans="1:15">
      <c r="A82" s="57" t="s">
        <v>55</v>
      </c>
      <c r="B82" s="96" t="e">
        <f t="shared" ref="B82:N82" si="2">SUM(B81/B80)</f>
        <v>#DIV/0!</v>
      </c>
      <c r="C82" s="96" t="e">
        <f t="shared" si="2"/>
        <v>#DIV/0!</v>
      </c>
      <c r="D82" s="96" t="e">
        <f t="shared" si="2"/>
        <v>#DIV/0!</v>
      </c>
      <c r="E82" s="96" t="e">
        <f t="shared" si="2"/>
        <v>#DIV/0!</v>
      </c>
      <c r="F82" s="96" t="e">
        <f t="shared" si="2"/>
        <v>#DIV/0!</v>
      </c>
      <c r="G82" s="96" t="e">
        <f t="shared" si="2"/>
        <v>#DIV/0!</v>
      </c>
      <c r="H82" s="96" t="e">
        <f t="shared" si="2"/>
        <v>#DIV/0!</v>
      </c>
      <c r="I82" s="96" t="e">
        <f t="shared" si="2"/>
        <v>#DIV/0!</v>
      </c>
      <c r="J82" s="96" t="e">
        <f t="shared" si="2"/>
        <v>#DIV/0!</v>
      </c>
      <c r="K82" s="96" t="e">
        <f t="shared" si="2"/>
        <v>#DIV/0!</v>
      </c>
      <c r="L82" s="96" t="e">
        <f t="shared" si="2"/>
        <v>#DIV/0!</v>
      </c>
      <c r="M82" s="96" t="e">
        <f t="shared" si="2"/>
        <v>#DIV/0!</v>
      </c>
      <c r="N82" s="96" t="e">
        <f t="shared" si="2"/>
        <v>#DIV/0!</v>
      </c>
      <c r="O82" s="495">
        <v>1.2999999999999999E-2</v>
      </c>
    </row>
    <row r="83" spans="1:15">
      <c r="A83" s="496" t="s">
        <v>54</v>
      </c>
      <c r="B83" s="499">
        <v>1.2999999999999999E-2</v>
      </c>
      <c r="C83" s="499">
        <v>1.2999999999999999E-2</v>
      </c>
      <c r="D83" s="499">
        <v>1.2999999999999999E-2</v>
      </c>
      <c r="E83" s="499">
        <v>1.2999999999999999E-2</v>
      </c>
      <c r="F83" s="499">
        <v>1.2999999999999999E-2</v>
      </c>
      <c r="G83" s="499">
        <v>1.2999999999999999E-2</v>
      </c>
      <c r="H83" s="499">
        <v>1.2999999999999999E-2</v>
      </c>
      <c r="I83" s="499">
        <v>1.2999999999999999E-2</v>
      </c>
      <c r="J83" s="499">
        <v>1.2999999999999999E-2</v>
      </c>
      <c r="K83" s="499">
        <v>1.2999999999999999E-2</v>
      </c>
      <c r="L83" s="499">
        <v>1.2999999999999999E-2</v>
      </c>
      <c r="M83" s="499">
        <v>1.2999999999999999E-2</v>
      </c>
      <c r="N83" s="499">
        <v>1.2999999999999999E-2</v>
      </c>
      <c r="O83" s="500"/>
    </row>
    <row r="84" spans="1:15">
      <c r="A84" s="66" t="s">
        <v>10</v>
      </c>
      <c r="B84" s="12">
        <v>0.98</v>
      </c>
      <c r="C84" s="12">
        <v>0.98</v>
      </c>
      <c r="D84" s="12">
        <v>0.98</v>
      </c>
      <c r="E84" s="12">
        <v>0.98</v>
      </c>
      <c r="F84" s="12">
        <v>0.98</v>
      </c>
      <c r="G84" s="12">
        <v>0.98</v>
      </c>
      <c r="H84" s="12">
        <v>0.98</v>
      </c>
      <c r="I84" s="12">
        <v>0.98</v>
      </c>
      <c r="J84" s="12">
        <v>0.98</v>
      </c>
      <c r="K84" s="12">
        <v>0.98</v>
      </c>
      <c r="L84" s="12">
        <v>0.98</v>
      </c>
      <c r="M84" s="12">
        <v>0.98</v>
      </c>
      <c r="N84" s="12">
        <v>0.98</v>
      </c>
    </row>
    <row r="97" spans="1:6" ht="3" customHeight="1"/>
    <row r="98" spans="1:6" ht="6.75" customHeight="1"/>
    <row r="99" spans="1:6" ht="14.25" customHeight="1">
      <c r="A99" s="1020" t="s">
        <v>1404</v>
      </c>
      <c r="B99" s="1022"/>
      <c r="C99" s="286"/>
      <c r="D99" s="831" t="s">
        <v>1411</v>
      </c>
      <c r="E99" s="286"/>
    </row>
    <row r="100" spans="1:6" ht="15" customHeight="1">
      <c r="A100" s="1025" t="s">
        <v>9</v>
      </c>
      <c r="B100" s="1020" t="s">
        <v>1408</v>
      </c>
      <c r="C100" s="1021"/>
      <c r="D100" s="1022"/>
      <c r="E100" s="1023" t="s">
        <v>1391</v>
      </c>
    </row>
    <row r="101" spans="1:6">
      <c r="A101" s="1026"/>
      <c r="B101" s="830" t="s">
        <v>1387</v>
      </c>
      <c r="C101" s="830" t="s">
        <v>7</v>
      </c>
      <c r="D101" s="850" t="s">
        <v>1437</v>
      </c>
      <c r="E101" s="1024"/>
      <c r="F101" s="369"/>
    </row>
    <row r="102" spans="1:6">
      <c r="A102" s="368"/>
      <c r="B102" s="422"/>
      <c r="C102" s="423"/>
      <c r="D102" s="36">
        <v>0</v>
      </c>
      <c r="E102" s="820"/>
      <c r="F102" s="370">
        <v>0</v>
      </c>
    </row>
    <row r="103" spans="1:6">
      <c r="A103" s="7">
        <v>1</v>
      </c>
      <c r="B103" s="440"/>
      <c r="C103" s="436"/>
      <c r="D103" s="842" t="e">
        <f>SUM(C103/C99)</f>
        <v>#DIV/0!</v>
      </c>
      <c r="E103" s="820"/>
      <c r="F103" s="371">
        <f>COUNTA($D$103:D103)/COUNTA(D103/$E$200)</f>
        <v>1</v>
      </c>
    </row>
    <row r="104" spans="1:6">
      <c r="A104" s="7">
        <v>2</v>
      </c>
      <c r="B104" s="439"/>
      <c r="C104" s="436"/>
      <c r="D104" s="842" t="e">
        <f>SUM($C$103:C104)/$C$99</f>
        <v>#DIV/0!</v>
      </c>
      <c r="E104" s="820"/>
      <c r="F104" s="371">
        <f>COUNTA($D$103:D104)/COUNTA(D104/$E$200)</f>
        <v>2</v>
      </c>
    </row>
    <row r="105" spans="1:6">
      <c r="A105" s="7">
        <v>3</v>
      </c>
      <c r="B105" s="440"/>
      <c r="C105" s="436"/>
      <c r="D105" s="842" t="e">
        <f>SUM($C$103:C105)/$C$99</f>
        <v>#DIV/0!</v>
      </c>
      <c r="E105" s="820"/>
      <c r="F105" s="371">
        <f>COUNTA($D$103:D105)/COUNTA(D105/$E$200)</f>
        <v>3</v>
      </c>
    </row>
    <row r="106" spans="1:6">
      <c r="A106" s="7">
        <v>4</v>
      </c>
      <c r="B106" s="439"/>
      <c r="C106" s="436"/>
      <c r="D106" s="842" t="e">
        <f>SUM($C$103:C106)/$C$99</f>
        <v>#DIV/0!</v>
      </c>
      <c r="E106" s="820"/>
      <c r="F106" s="371">
        <f>COUNTA($D$103:D106)/COUNTA(D106/$E$200)</f>
        <v>4</v>
      </c>
    </row>
    <row r="107" spans="1:6">
      <c r="A107" s="7">
        <v>5</v>
      </c>
      <c r="B107" s="440"/>
      <c r="C107" s="436"/>
      <c r="D107" s="842" t="e">
        <f>SUM($C$103:C107)/$C$99</f>
        <v>#DIV/0!</v>
      </c>
      <c r="E107" s="820"/>
      <c r="F107" s="371">
        <f>COUNTA($D$103:D107)/COUNTA(D107/$E$200)</f>
        <v>5</v>
      </c>
    </row>
    <row r="108" spans="1:6">
      <c r="A108" s="7">
        <v>6</v>
      </c>
      <c r="B108" s="440"/>
      <c r="C108" s="436"/>
      <c r="D108" s="842" t="e">
        <f>SUM($C$103:C108)/$C$99</f>
        <v>#DIV/0!</v>
      </c>
      <c r="E108" s="820"/>
      <c r="F108" s="371">
        <f>COUNTA($D$103:D108)/COUNTA(D108/$E$200)</f>
        <v>6</v>
      </c>
    </row>
    <row r="109" spans="1:6">
      <c r="A109" s="7">
        <v>7</v>
      </c>
      <c r="B109" s="439"/>
      <c r="C109" s="436"/>
      <c r="D109" s="842" t="e">
        <f>SUM($C$103:C109)/$C$99</f>
        <v>#DIV/0!</v>
      </c>
      <c r="E109" s="820"/>
      <c r="F109" s="371">
        <f>COUNTA($D$103:D109)/COUNTA(D109/$E$200)</f>
        <v>7</v>
      </c>
    </row>
    <row r="110" spans="1:6">
      <c r="A110" s="7">
        <v>8</v>
      </c>
      <c r="B110" s="440"/>
      <c r="C110" s="436"/>
      <c r="D110" s="842" t="e">
        <f>SUM($C$103:C110)/$C$99</f>
        <v>#DIV/0!</v>
      </c>
      <c r="E110" s="820"/>
      <c r="F110" s="371">
        <f>COUNTA($D$103:D110)/COUNTA(D110/$E$200)</f>
        <v>8</v>
      </c>
    </row>
    <row r="111" spans="1:6">
      <c r="A111" s="7">
        <v>9</v>
      </c>
      <c r="B111" s="440"/>
      <c r="C111" s="436"/>
      <c r="D111" s="842" t="e">
        <f>SUM($C$103:C111)/$C$99</f>
        <v>#DIV/0!</v>
      </c>
      <c r="E111" s="820"/>
      <c r="F111" s="371">
        <f>COUNTA($D$103:D111)/COUNTA(D111/$E$200)</f>
        <v>9</v>
      </c>
    </row>
    <row r="112" spans="1:6">
      <c r="A112" s="7">
        <v>10</v>
      </c>
      <c r="B112" s="439"/>
      <c r="C112" s="436"/>
      <c r="D112" s="842" t="e">
        <f>SUM($C$103:C112)/$C$99</f>
        <v>#DIV/0!</v>
      </c>
      <c r="E112" s="820"/>
      <c r="F112" s="371">
        <f>COUNTA($D$103:D112)/COUNTA(D112/$E$200)</f>
        <v>10</v>
      </c>
    </row>
    <row r="115" spans="1:15" ht="18" customHeight="1">
      <c r="A115" s="1038" t="s">
        <v>59</v>
      </c>
      <c r="B115" s="1038"/>
      <c r="C115" s="1038"/>
      <c r="D115" s="1038"/>
      <c r="E115" s="1038"/>
      <c r="F115" s="1038"/>
      <c r="G115" s="1038"/>
      <c r="H115" s="1038"/>
      <c r="I115" s="1038"/>
      <c r="J115" s="1038"/>
      <c r="K115" s="1038"/>
      <c r="L115" s="1038"/>
      <c r="M115" s="1038"/>
      <c r="N115" s="1038"/>
      <c r="O115" s="497"/>
    </row>
    <row r="116" spans="1:15" ht="15" thickBot="1">
      <c r="A116" s="33" t="s">
        <v>27</v>
      </c>
      <c r="B116" s="32" t="s">
        <v>26</v>
      </c>
      <c r="C116" s="31" t="s">
        <v>25</v>
      </c>
      <c r="D116" s="31" t="s">
        <v>24</v>
      </c>
      <c r="E116" s="31" t="s">
        <v>23</v>
      </c>
      <c r="F116" s="31" t="s">
        <v>22</v>
      </c>
      <c r="G116" s="31" t="s">
        <v>21</v>
      </c>
      <c r="H116" s="31" t="s">
        <v>20</v>
      </c>
      <c r="I116" s="31" t="s">
        <v>19</v>
      </c>
      <c r="J116" s="31" t="s">
        <v>18</v>
      </c>
      <c r="K116" s="31" t="s">
        <v>17</v>
      </c>
      <c r="L116" s="31" t="s">
        <v>16</v>
      </c>
      <c r="M116" s="30" t="s">
        <v>15</v>
      </c>
      <c r="N116" s="29" t="s">
        <v>6</v>
      </c>
      <c r="O116" s="498" t="s">
        <v>901</v>
      </c>
    </row>
    <row r="117" spans="1:15" ht="15" thickTop="1">
      <c r="A117" s="57" t="s">
        <v>56</v>
      </c>
      <c r="B117" s="26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4"/>
      <c r="N117" s="23">
        <f>SUM(B117:M117)</f>
        <v>0</v>
      </c>
      <c r="O117" s="494"/>
    </row>
    <row r="118" spans="1:15">
      <c r="A118" s="57" t="s">
        <v>7</v>
      </c>
      <c r="B118" s="17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0"/>
      <c r="N118" s="19">
        <f>SUM(B118:M118)</f>
        <v>0</v>
      </c>
      <c r="O118" s="494"/>
    </row>
    <row r="119" spans="1:15">
      <c r="A119" s="57" t="s">
        <v>55</v>
      </c>
      <c r="B119" s="96" t="e">
        <f t="shared" ref="B119:N119" si="3">SUM(B118/B117)</f>
        <v>#DIV/0!</v>
      </c>
      <c r="C119" s="96" t="e">
        <f t="shared" si="3"/>
        <v>#DIV/0!</v>
      </c>
      <c r="D119" s="96" t="e">
        <f t="shared" si="3"/>
        <v>#DIV/0!</v>
      </c>
      <c r="E119" s="96" t="e">
        <f t="shared" si="3"/>
        <v>#DIV/0!</v>
      </c>
      <c r="F119" s="96" t="e">
        <f t="shared" si="3"/>
        <v>#DIV/0!</v>
      </c>
      <c r="G119" s="96" t="e">
        <f t="shared" si="3"/>
        <v>#DIV/0!</v>
      </c>
      <c r="H119" s="96" t="e">
        <f t="shared" si="3"/>
        <v>#DIV/0!</v>
      </c>
      <c r="I119" s="96" t="e">
        <f t="shared" si="3"/>
        <v>#DIV/0!</v>
      </c>
      <c r="J119" s="96" t="e">
        <f t="shared" si="3"/>
        <v>#DIV/0!</v>
      </c>
      <c r="K119" s="96" t="e">
        <f t="shared" si="3"/>
        <v>#DIV/0!</v>
      </c>
      <c r="L119" s="96" t="e">
        <f t="shared" si="3"/>
        <v>#DIV/0!</v>
      </c>
      <c r="M119" s="96" t="e">
        <f t="shared" si="3"/>
        <v>#DIV/0!</v>
      </c>
      <c r="N119" s="96" t="e">
        <f t="shared" si="3"/>
        <v>#DIV/0!</v>
      </c>
      <c r="O119" s="495">
        <v>1.2999999999999999E-2</v>
      </c>
    </row>
    <row r="120" spans="1:15">
      <c r="A120" s="496" t="s">
        <v>54</v>
      </c>
      <c r="B120" s="776">
        <v>1.2999999999999999E-2</v>
      </c>
      <c r="C120" s="776">
        <v>1.2999999999999999E-2</v>
      </c>
      <c r="D120" s="776">
        <v>1.2999999999999999E-2</v>
      </c>
      <c r="E120" s="776">
        <v>1.2999999999999999E-2</v>
      </c>
      <c r="F120" s="776">
        <v>1.2999999999999999E-2</v>
      </c>
      <c r="G120" s="776">
        <v>1.2999999999999999E-2</v>
      </c>
      <c r="H120" s="776">
        <v>1.2999999999999999E-2</v>
      </c>
      <c r="I120" s="776">
        <v>1.2999999999999999E-2</v>
      </c>
      <c r="J120" s="776">
        <v>1.2999999999999999E-2</v>
      </c>
      <c r="K120" s="776">
        <v>1.2999999999999999E-2</v>
      </c>
      <c r="L120" s="776">
        <v>1.2999999999999999E-2</v>
      </c>
      <c r="M120" s="776">
        <v>1.2999999999999999E-2</v>
      </c>
      <c r="N120" s="776">
        <v>1.2999999999999999E-2</v>
      </c>
      <c r="O120" s="777"/>
    </row>
    <row r="121" spans="1:15">
      <c r="A121" s="66" t="s">
        <v>10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</row>
    <row r="133" spans="1:6" ht="12.75" customHeight="1"/>
    <row r="134" spans="1:6" ht="0.75" hidden="1" customHeight="1"/>
    <row r="135" spans="1:6" ht="6.75" customHeight="1"/>
    <row r="136" spans="1:6" ht="13.5" customHeight="1">
      <c r="A136" s="1020" t="s">
        <v>1404</v>
      </c>
      <c r="B136" s="1022"/>
      <c r="C136" s="286"/>
      <c r="D136" s="831" t="s">
        <v>1407</v>
      </c>
      <c r="E136" s="286"/>
    </row>
    <row r="137" spans="1:6" ht="13.5" customHeight="1">
      <c r="A137" s="1025" t="s">
        <v>9</v>
      </c>
      <c r="B137" s="1020" t="s">
        <v>1408</v>
      </c>
      <c r="C137" s="1021"/>
      <c r="D137" s="1022"/>
      <c r="E137" s="1023" t="s">
        <v>1391</v>
      </c>
    </row>
    <row r="138" spans="1:6">
      <c r="A138" s="1026"/>
      <c r="B138" s="40" t="s">
        <v>1387</v>
      </c>
      <c r="C138" s="40" t="s">
        <v>7</v>
      </c>
      <c r="D138" s="852" t="s">
        <v>1437</v>
      </c>
      <c r="E138" s="1024"/>
      <c r="F138" s="827"/>
    </row>
    <row r="139" spans="1:6">
      <c r="A139" s="368"/>
      <c r="B139" s="422"/>
      <c r="C139" s="423"/>
      <c r="D139" s="36">
        <v>0</v>
      </c>
      <c r="E139" s="820"/>
      <c r="F139" s="370">
        <v>0</v>
      </c>
    </row>
    <row r="140" spans="1:6">
      <c r="A140" s="7">
        <v>1</v>
      </c>
      <c r="B140" s="440"/>
      <c r="C140" s="436"/>
      <c r="D140" s="842" t="e">
        <f>SUM(C140/C136)</f>
        <v>#DIV/0!</v>
      </c>
      <c r="E140" s="820"/>
      <c r="F140" s="371">
        <f>COUNTA($D$140:D140)/COUNTA(D140/$E$136)</f>
        <v>1</v>
      </c>
    </row>
    <row r="141" spans="1:6">
      <c r="A141" s="7">
        <v>2</v>
      </c>
      <c r="B141" s="439"/>
      <c r="C141" s="436"/>
      <c r="D141" s="842" t="e">
        <f>SUM($C$140:C141)/$C$136</f>
        <v>#DIV/0!</v>
      </c>
      <c r="E141" s="820"/>
      <c r="F141" s="371">
        <f>COUNTA($D$140:D141)/COUNTA(D141/$E$136)</f>
        <v>2</v>
      </c>
    </row>
    <row r="142" spans="1:6">
      <c r="A142" s="7">
        <v>3</v>
      </c>
      <c r="B142" s="440"/>
      <c r="C142" s="436"/>
      <c r="D142" s="842" t="e">
        <f>SUM($C$140:C142)/$C$136</f>
        <v>#DIV/0!</v>
      </c>
      <c r="E142" s="820"/>
      <c r="F142" s="371">
        <f>COUNTA($D$140:D142)/COUNTA(D142/$E$136)</f>
        <v>3</v>
      </c>
    </row>
    <row r="143" spans="1:6">
      <c r="A143" s="7">
        <v>4</v>
      </c>
      <c r="B143" s="440"/>
      <c r="C143" s="436"/>
      <c r="D143" s="842" t="e">
        <f>SUM($C$140:C143)/$C$136</f>
        <v>#DIV/0!</v>
      </c>
      <c r="E143" s="820"/>
      <c r="F143" s="371">
        <f>COUNTA($D$140:D143)/COUNTA(D143/$E$136)</f>
        <v>4</v>
      </c>
    </row>
    <row r="144" spans="1:6">
      <c r="A144" s="7">
        <v>5</v>
      </c>
      <c r="B144" s="439"/>
      <c r="C144" s="436"/>
      <c r="D144" s="842" t="e">
        <f>SUM($C$140:C144)/$C$136</f>
        <v>#DIV/0!</v>
      </c>
      <c r="E144" s="820"/>
      <c r="F144" s="371">
        <f>COUNTA($D$140:D144)/COUNTA(D144/$E$136)</f>
        <v>5</v>
      </c>
    </row>
    <row r="145" spans="1:15">
      <c r="A145" s="7">
        <v>6</v>
      </c>
      <c r="B145" s="440"/>
      <c r="C145" s="436"/>
      <c r="D145" s="842" t="e">
        <f>SUM($C$140:C145)/$C$136</f>
        <v>#DIV/0!</v>
      </c>
      <c r="E145" s="820"/>
      <c r="F145" s="371">
        <f>COUNTA($D$140:D145)/COUNTA(D145/$E$136)</f>
        <v>6</v>
      </c>
    </row>
    <row r="146" spans="1:15">
      <c r="A146" s="7">
        <v>7</v>
      </c>
      <c r="B146" s="440"/>
      <c r="C146" s="436"/>
      <c r="D146" s="842" t="e">
        <f>SUM($C$140:C146)/$C$136</f>
        <v>#DIV/0!</v>
      </c>
      <c r="E146" s="820"/>
      <c r="F146" s="371">
        <f>COUNTA($D$140:D146)/COUNTA(D146/$E$136)</f>
        <v>7</v>
      </c>
    </row>
    <row r="147" spans="1:15">
      <c r="A147" s="7">
        <v>8</v>
      </c>
      <c r="B147" s="439"/>
      <c r="C147" s="436"/>
      <c r="D147" s="842" t="e">
        <f>SUM($C$140:C147)/$C$136</f>
        <v>#DIV/0!</v>
      </c>
      <c r="E147" s="820"/>
      <c r="F147" s="371">
        <f>COUNTA($D$140:D147)/COUNTA(D147/$E$136)</f>
        <v>8</v>
      </c>
    </row>
    <row r="148" spans="1:15">
      <c r="A148" s="7">
        <v>9</v>
      </c>
      <c r="B148" s="439"/>
      <c r="C148" s="436"/>
      <c r="D148" s="842" t="e">
        <f>SUM($C$140:C148)/$C$136</f>
        <v>#DIV/0!</v>
      </c>
      <c r="E148" s="820"/>
      <c r="F148" s="371">
        <f>COUNTA($D$140:D148)/COUNTA(D148/$E$136)</f>
        <v>9</v>
      </c>
    </row>
    <row r="149" spans="1:15">
      <c r="A149" s="7">
        <v>10</v>
      </c>
      <c r="B149" s="440"/>
      <c r="C149" s="436"/>
      <c r="D149" s="842" t="e">
        <f>SUM($C$140:C149)/$C$136</f>
        <v>#DIV/0!</v>
      </c>
      <c r="E149" s="820"/>
      <c r="F149" s="371">
        <f>COUNTA($D$140:D149)/COUNTA(D149/$E$136)</f>
        <v>10</v>
      </c>
    </row>
    <row r="152" spans="1:15" ht="18" customHeight="1">
      <c r="A152" s="1038" t="s">
        <v>58</v>
      </c>
      <c r="B152" s="1038"/>
      <c r="C152" s="1038"/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497"/>
    </row>
    <row r="153" spans="1:15" ht="15" thickBot="1">
      <c r="A153" s="33" t="s">
        <v>27</v>
      </c>
      <c r="B153" s="32" t="s">
        <v>26</v>
      </c>
      <c r="C153" s="31" t="s">
        <v>25</v>
      </c>
      <c r="D153" s="31" t="s">
        <v>24</v>
      </c>
      <c r="E153" s="31" t="s">
        <v>23</v>
      </c>
      <c r="F153" s="31" t="s">
        <v>22</v>
      </c>
      <c r="G153" s="31" t="s">
        <v>21</v>
      </c>
      <c r="H153" s="31" t="s">
        <v>20</v>
      </c>
      <c r="I153" s="31" t="s">
        <v>19</v>
      </c>
      <c r="J153" s="31" t="s">
        <v>18</v>
      </c>
      <c r="K153" s="31" t="s">
        <v>17</v>
      </c>
      <c r="L153" s="31" t="s">
        <v>16</v>
      </c>
      <c r="M153" s="30" t="s">
        <v>15</v>
      </c>
      <c r="N153" s="29" t="s">
        <v>6</v>
      </c>
      <c r="O153" s="498" t="s">
        <v>901</v>
      </c>
    </row>
    <row r="154" spans="1:15" ht="15" thickTop="1">
      <c r="A154" s="57" t="s">
        <v>56</v>
      </c>
      <c r="B154" s="26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4"/>
      <c r="N154" s="23">
        <f>SUM(B154:M154)</f>
        <v>0</v>
      </c>
      <c r="O154" s="494"/>
    </row>
    <row r="155" spans="1:15">
      <c r="A155" s="57" t="s">
        <v>7</v>
      </c>
      <c r="B155" s="17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0"/>
      <c r="N155" s="19">
        <f>SUM(B155:M155)</f>
        <v>0</v>
      </c>
      <c r="O155" s="494"/>
    </row>
    <row r="156" spans="1:15">
      <c r="A156" s="57" t="s">
        <v>55</v>
      </c>
      <c r="B156" s="96" t="e">
        <f t="shared" ref="B156:N156" si="4">SUM(B155/B154)</f>
        <v>#DIV/0!</v>
      </c>
      <c r="C156" s="96" t="e">
        <f t="shared" si="4"/>
        <v>#DIV/0!</v>
      </c>
      <c r="D156" s="96" t="e">
        <f t="shared" si="4"/>
        <v>#DIV/0!</v>
      </c>
      <c r="E156" s="96" t="e">
        <f t="shared" si="4"/>
        <v>#DIV/0!</v>
      </c>
      <c r="F156" s="96" t="e">
        <f t="shared" si="4"/>
        <v>#DIV/0!</v>
      </c>
      <c r="G156" s="96" t="e">
        <f t="shared" si="4"/>
        <v>#DIV/0!</v>
      </c>
      <c r="H156" s="96" t="e">
        <f t="shared" si="4"/>
        <v>#DIV/0!</v>
      </c>
      <c r="I156" s="96" t="e">
        <f t="shared" si="4"/>
        <v>#DIV/0!</v>
      </c>
      <c r="J156" s="96" t="e">
        <f t="shared" si="4"/>
        <v>#DIV/0!</v>
      </c>
      <c r="K156" s="96" t="e">
        <f t="shared" si="4"/>
        <v>#DIV/0!</v>
      </c>
      <c r="L156" s="96" t="e">
        <f t="shared" si="4"/>
        <v>#DIV/0!</v>
      </c>
      <c r="M156" s="96" t="e">
        <f t="shared" si="4"/>
        <v>#DIV/0!</v>
      </c>
      <c r="N156" s="96" t="e">
        <f t="shared" si="4"/>
        <v>#DIV/0!</v>
      </c>
      <c r="O156" s="495">
        <v>1.2999999999999999E-2</v>
      </c>
    </row>
    <row r="157" spans="1:15">
      <c r="A157" s="496" t="s">
        <v>54</v>
      </c>
      <c r="B157" s="499">
        <v>1.2999999999999999E-2</v>
      </c>
      <c r="C157" s="499">
        <v>1.2999999999999999E-2</v>
      </c>
      <c r="D157" s="499">
        <v>1.2999999999999999E-2</v>
      </c>
      <c r="E157" s="499">
        <v>1.2999999999999999E-2</v>
      </c>
      <c r="F157" s="499">
        <v>1.2999999999999999E-2</v>
      </c>
      <c r="G157" s="499">
        <v>1.2999999999999999E-2</v>
      </c>
      <c r="H157" s="499">
        <v>1.2999999999999999E-2</v>
      </c>
      <c r="I157" s="499">
        <v>1.2999999999999999E-2</v>
      </c>
      <c r="J157" s="499">
        <v>1.2999999999999999E-2</v>
      </c>
      <c r="K157" s="499">
        <v>1.2999999999999999E-2</v>
      </c>
      <c r="L157" s="499">
        <v>1.2999999999999999E-2</v>
      </c>
      <c r="M157" s="499">
        <v>1.2999999999999999E-2</v>
      </c>
      <c r="N157" s="499">
        <v>1.2999999999999999E-2</v>
      </c>
      <c r="O157" s="500"/>
    </row>
    <row r="158" spans="1:15">
      <c r="A158" s="66" t="s">
        <v>10</v>
      </c>
      <c r="B158" s="12">
        <v>0.98</v>
      </c>
      <c r="C158" s="12">
        <v>0.98</v>
      </c>
      <c r="D158" s="12">
        <v>0.98</v>
      </c>
      <c r="E158" s="12">
        <v>0.98</v>
      </c>
      <c r="F158" s="12">
        <v>0.98</v>
      </c>
      <c r="G158" s="12">
        <v>0.98</v>
      </c>
      <c r="H158" s="12">
        <v>0.98</v>
      </c>
      <c r="I158" s="12">
        <v>0.98</v>
      </c>
      <c r="J158" s="12">
        <v>0.98</v>
      </c>
      <c r="K158" s="12">
        <v>0.98</v>
      </c>
      <c r="L158" s="12">
        <v>0.98</v>
      </c>
      <c r="M158" s="12">
        <v>0.98</v>
      </c>
      <c r="N158" s="12">
        <v>0.98</v>
      </c>
    </row>
    <row r="170" spans="1:6" ht="10.5" customHeight="1"/>
    <row r="171" spans="1:6" ht="2.25" hidden="1" customHeight="1"/>
    <row r="172" spans="1:6" ht="6.75" customHeight="1"/>
    <row r="173" spans="1:6" ht="13.5" customHeight="1">
      <c r="A173" s="1020" t="s">
        <v>1404</v>
      </c>
      <c r="B173" s="1022"/>
      <c r="C173" s="286"/>
      <c r="D173" s="831" t="s">
        <v>1407</v>
      </c>
      <c r="E173" s="286"/>
    </row>
    <row r="174" spans="1:6" ht="13.5" customHeight="1">
      <c r="A174" s="1025" t="s">
        <v>9</v>
      </c>
      <c r="B174" s="1020" t="s">
        <v>1408</v>
      </c>
      <c r="C174" s="1021"/>
      <c r="D174" s="1022"/>
      <c r="E174" s="1023" t="s">
        <v>1410</v>
      </c>
    </row>
    <row r="175" spans="1:6">
      <c r="A175" s="1026"/>
      <c r="B175" s="830" t="s">
        <v>1387</v>
      </c>
      <c r="C175" s="830" t="s">
        <v>7</v>
      </c>
      <c r="D175" s="850" t="s">
        <v>1437</v>
      </c>
      <c r="E175" s="1024"/>
      <c r="F175" s="369"/>
    </row>
    <row r="176" spans="1:6">
      <c r="A176" s="368"/>
      <c r="B176" s="422"/>
      <c r="C176" s="423"/>
      <c r="D176" s="36">
        <v>0</v>
      </c>
      <c r="E176" s="820"/>
      <c r="F176" s="370">
        <v>0</v>
      </c>
    </row>
    <row r="177" spans="1:15">
      <c r="A177" s="7">
        <v>1</v>
      </c>
      <c r="B177" s="439"/>
      <c r="C177" s="436"/>
      <c r="D177" s="842" t="e">
        <f>SUM(C177/C173)</f>
        <v>#DIV/0!</v>
      </c>
      <c r="E177" s="820"/>
      <c r="F177" s="371">
        <f>COUNTA($D$177:D177)/COUNTA(D177/$E$173)</f>
        <v>1</v>
      </c>
    </row>
    <row r="178" spans="1:15">
      <c r="A178" s="7">
        <v>2</v>
      </c>
      <c r="B178" s="440"/>
      <c r="C178" s="436"/>
      <c r="D178" s="842" t="e">
        <f>SUM($C$177:C178)/$C$173</f>
        <v>#DIV/0!</v>
      </c>
      <c r="E178" s="820"/>
      <c r="F178" s="371">
        <f>COUNTA($D$177:D178)/COUNTA(D178/$E$173)</f>
        <v>2</v>
      </c>
    </row>
    <row r="179" spans="1:15">
      <c r="A179" s="7">
        <v>3</v>
      </c>
      <c r="B179" s="440"/>
      <c r="C179" s="436"/>
      <c r="D179" s="842" t="e">
        <f>SUM($C$177:C179)/$C$173</f>
        <v>#DIV/0!</v>
      </c>
      <c r="E179" s="820"/>
      <c r="F179" s="371">
        <f>COUNTA($D$177:D179)/COUNTA(D179/$E$173)</f>
        <v>3</v>
      </c>
    </row>
    <row r="180" spans="1:15">
      <c r="A180" s="7">
        <v>4</v>
      </c>
      <c r="B180" s="440"/>
      <c r="C180" s="436"/>
      <c r="D180" s="842" t="e">
        <f>SUM($C$177:C180)/$C$173</f>
        <v>#DIV/0!</v>
      </c>
      <c r="E180" s="820"/>
      <c r="F180" s="371">
        <f>COUNTA($D$177:D180)/COUNTA(D180/$E$173)</f>
        <v>4</v>
      </c>
    </row>
    <row r="181" spans="1:15">
      <c r="A181" s="7">
        <v>5</v>
      </c>
      <c r="B181" s="439"/>
      <c r="C181" s="436"/>
      <c r="D181" s="842" t="e">
        <f>SUM($C$177:C181)/$C$173</f>
        <v>#DIV/0!</v>
      </c>
      <c r="E181" s="820"/>
      <c r="F181" s="371">
        <f>COUNTA($D$177:D181)/COUNTA(D181/$E$173)</f>
        <v>5</v>
      </c>
    </row>
    <row r="182" spans="1:15">
      <c r="A182" s="7">
        <v>6</v>
      </c>
      <c r="B182" s="440"/>
      <c r="C182" s="436"/>
      <c r="D182" s="842" t="e">
        <f>SUM($C$177:C182)/$C$173</f>
        <v>#DIV/0!</v>
      </c>
      <c r="E182" s="820"/>
      <c r="F182" s="371">
        <f>COUNTA($D$177:D182)/COUNTA(D182/$E$173)</f>
        <v>6</v>
      </c>
    </row>
    <row r="183" spans="1:15">
      <c r="A183" s="7">
        <v>7</v>
      </c>
      <c r="B183" s="440"/>
      <c r="C183" s="436"/>
      <c r="D183" s="842" t="e">
        <f>SUM($C$177:C183)/$C$173</f>
        <v>#DIV/0!</v>
      </c>
      <c r="E183" s="820"/>
      <c r="F183" s="371">
        <f>COUNTA($D$177:D183)/COUNTA(D183/$E$173)</f>
        <v>7</v>
      </c>
    </row>
    <row r="184" spans="1:15">
      <c r="A184" s="7">
        <v>8</v>
      </c>
      <c r="B184" s="440"/>
      <c r="C184" s="436"/>
      <c r="D184" s="842" t="e">
        <f>SUM($C$177:C184)/$C$173</f>
        <v>#DIV/0!</v>
      </c>
      <c r="E184" s="820"/>
      <c r="F184" s="371">
        <f>COUNTA($D$177:D184)/COUNTA(D184/$E$173)</f>
        <v>8</v>
      </c>
    </row>
    <row r="185" spans="1:15">
      <c r="A185" s="7">
        <v>9</v>
      </c>
      <c r="B185" s="440"/>
      <c r="C185" s="436"/>
      <c r="D185" s="842" t="e">
        <f>SUM($C$177:C185)/$C$173</f>
        <v>#DIV/0!</v>
      </c>
      <c r="E185" s="820"/>
      <c r="F185" s="371">
        <f>COUNTA($D$177:D185)/COUNTA(D185/$E$173)</f>
        <v>9</v>
      </c>
    </row>
    <row r="186" spans="1:15">
      <c r="A186" s="7">
        <v>10</v>
      </c>
      <c r="B186" s="440"/>
      <c r="C186" s="436"/>
      <c r="D186" s="842" t="e">
        <f>SUM($C$177:C186)/$C$173</f>
        <v>#DIV/0!</v>
      </c>
      <c r="E186" s="820"/>
      <c r="F186" s="371">
        <f>COUNTA($D$177:D186)/COUNTA(D186/$E$173)</f>
        <v>10</v>
      </c>
    </row>
    <row r="187" spans="1:15" ht="28.5" customHeight="1"/>
    <row r="188" spans="1:15" ht="18" customHeight="1">
      <c r="A188" s="1038" t="s">
        <v>1145</v>
      </c>
      <c r="B188" s="1038"/>
      <c r="C188" s="1038"/>
      <c r="D188" s="1038"/>
      <c r="E188" s="1038"/>
      <c r="F188" s="1038"/>
      <c r="G188" s="1038"/>
      <c r="H188" s="1038"/>
      <c r="I188" s="1038"/>
      <c r="J188" s="1038"/>
      <c r="K188" s="1038"/>
      <c r="L188" s="1038"/>
      <c r="M188" s="1038"/>
      <c r="N188" s="1038"/>
      <c r="O188" s="1147"/>
    </row>
    <row r="189" spans="1:15" ht="15" thickBot="1">
      <c r="A189" s="33" t="s">
        <v>27</v>
      </c>
      <c r="B189" s="32" t="s">
        <v>26</v>
      </c>
      <c r="C189" s="687" t="s">
        <v>25</v>
      </c>
      <c r="D189" s="687" t="s">
        <v>24</v>
      </c>
      <c r="E189" s="687" t="s">
        <v>23</v>
      </c>
      <c r="F189" s="687" t="s">
        <v>22</v>
      </c>
      <c r="G189" s="687" t="s">
        <v>21</v>
      </c>
      <c r="H189" s="687" t="s">
        <v>20</v>
      </c>
      <c r="I189" s="687" t="s">
        <v>19</v>
      </c>
      <c r="J189" s="687" t="s">
        <v>18</v>
      </c>
      <c r="K189" s="687" t="s">
        <v>17</v>
      </c>
      <c r="L189" s="687" t="s">
        <v>16</v>
      </c>
      <c r="M189" s="30" t="s">
        <v>15</v>
      </c>
      <c r="N189" s="491" t="s">
        <v>6</v>
      </c>
      <c r="O189" s="498" t="s">
        <v>901</v>
      </c>
    </row>
    <row r="190" spans="1:15" ht="15" thickTop="1">
      <c r="A190" s="688" t="s">
        <v>56</v>
      </c>
      <c r="B190" s="26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4"/>
      <c r="N190" s="657">
        <f>SUM(B190:M190)</f>
        <v>0</v>
      </c>
      <c r="O190" s="286"/>
    </row>
    <row r="191" spans="1:15">
      <c r="A191" s="688" t="s">
        <v>7</v>
      </c>
      <c r="B191" s="17"/>
      <c r="C191" s="590"/>
      <c r="D191" s="590"/>
      <c r="E191" s="590"/>
      <c r="F191" s="590"/>
      <c r="G191" s="590"/>
      <c r="H191" s="590"/>
      <c r="I191" s="590"/>
      <c r="J191" s="590"/>
      <c r="K191" s="590"/>
      <c r="L191" s="590"/>
      <c r="M191" s="20"/>
      <c r="N191" s="658">
        <f>SUM(B191:M191)</f>
        <v>0</v>
      </c>
      <c r="O191" s="286"/>
    </row>
    <row r="192" spans="1:15" ht="15" thickBot="1">
      <c r="A192" s="688" t="s">
        <v>55</v>
      </c>
      <c r="B192" s="96" t="e">
        <f t="shared" ref="B192:N192" si="5">SUM(B191/B190)</f>
        <v>#DIV/0!</v>
      </c>
      <c r="C192" s="96" t="e">
        <f t="shared" si="5"/>
        <v>#DIV/0!</v>
      </c>
      <c r="D192" s="96" t="e">
        <f t="shared" si="5"/>
        <v>#DIV/0!</v>
      </c>
      <c r="E192" s="96" t="e">
        <f t="shared" si="5"/>
        <v>#DIV/0!</v>
      </c>
      <c r="F192" s="96" t="e">
        <f t="shared" si="5"/>
        <v>#DIV/0!</v>
      </c>
      <c r="G192" s="96" t="e">
        <f t="shared" si="5"/>
        <v>#DIV/0!</v>
      </c>
      <c r="H192" s="96" t="e">
        <f t="shared" si="5"/>
        <v>#DIV/0!</v>
      </c>
      <c r="I192" s="96" t="e">
        <f t="shared" si="5"/>
        <v>#DIV/0!</v>
      </c>
      <c r="J192" s="96" t="e">
        <f t="shared" si="5"/>
        <v>#DIV/0!</v>
      </c>
      <c r="K192" s="96" t="e">
        <f t="shared" si="5"/>
        <v>#DIV/0!</v>
      </c>
      <c r="L192" s="96" t="e">
        <f t="shared" si="5"/>
        <v>#DIV/0!</v>
      </c>
      <c r="M192" s="96" t="e">
        <f t="shared" si="5"/>
        <v>#DIV/0!</v>
      </c>
      <c r="N192" s="659" t="e">
        <f t="shared" si="5"/>
        <v>#DIV/0!</v>
      </c>
      <c r="O192" s="495">
        <v>1.2999999999999999E-2</v>
      </c>
    </row>
    <row r="193" spans="1:15" ht="15" thickTop="1">
      <c r="A193" s="13" t="s">
        <v>10</v>
      </c>
      <c r="B193" s="49">
        <v>1.2999999999999999E-2</v>
      </c>
      <c r="C193" s="49">
        <v>1.2999999999999999E-2</v>
      </c>
      <c r="D193" s="49">
        <v>1.2999999999999999E-2</v>
      </c>
      <c r="E193" s="49">
        <v>1.2999999999999999E-2</v>
      </c>
      <c r="F193" s="49">
        <v>1.2999999999999999E-2</v>
      </c>
      <c r="G193" s="49">
        <v>1.2999999999999999E-2</v>
      </c>
      <c r="H193" s="49">
        <v>1.2999999999999999E-2</v>
      </c>
      <c r="I193" s="49">
        <v>1.2999999999999999E-2</v>
      </c>
      <c r="J193" s="49">
        <v>1.2999999999999999E-2</v>
      </c>
      <c r="K193" s="49">
        <v>1.2999999999999999E-2</v>
      </c>
      <c r="L193" s="49">
        <v>1.2999999999999999E-2</v>
      </c>
      <c r="M193" s="49">
        <v>1.2999999999999999E-2</v>
      </c>
      <c r="N193" s="49">
        <v>1.2999999999999999E-2</v>
      </c>
      <c r="O193" s="660"/>
    </row>
    <row r="194" spans="1:15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660"/>
    </row>
    <row r="207" spans="1:15" ht="15.75" customHeight="1"/>
    <row r="208" spans="1:15" ht="14.25" customHeight="1">
      <c r="A208" s="1020" t="s">
        <v>1404</v>
      </c>
      <c r="B208" s="1022"/>
      <c r="C208" s="286"/>
      <c r="D208" s="831" t="s">
        <v>1407</v>
      </c>
      <c r="E208" s="286"/>
    </row>
    <row r="209" spans="1:15" ht="14.25" customHeight="1">
      <c r="A209" s="1025" t="s">
        <v>9</v>
      </c>
      <c r="B209" s="1020" t="s">
        <v>1408</v>
      </c>
      <c r="C209" s="1021"/>
      <c r="D209" s="1022"/>
      <c r="E209" s="1023" t="s">
        <v>1391</v>
      </c>
    </row>
    <row r="210" spans="1:15">
      <c r="A210" s="1026"/>
      <c r="B210" s="40" t="s">
        <v>1387</v>
      </c>
      <c r="C210" s="40" t="s">
        <v>7</v>
      </c>
      <c r="D210" s="852" t="s">
        <v>1437</v>
      </c>
      <c r="E210" s="1024"/>
      <c r="F210" s="827"/>
    </row>
    <row r="211" spans="1:15">
      <c r="A211" s="686"/>
      <c r="B211" s="422"/>
      <c r="C211" s="423"/>
      <c r="D211" s="36">
        <v>0</v>
      </c>
      <c r="E211" s="820"/>
      <c r="F211" s="370">
        <v>0</v>
      </c>
    </row>
    <row r="212" spans="1:15">
      <c r="A212" s="7">
        <v>1</v>
      </c>
      <c r="B212" s="440"/>
      <c r="C212" s="436"/>
      <c r="D212" s="842" t="e">
        <f>SUM(C212/C208)</f>
        <v>#DIV/0!</v>
      </c>
      <c r="E212" s="820"/>
      <c r="F212" s="371">
        <f>COUNTA($D$212:D212)/COUNTA(D212/$E$208)</f>
        <v>1</v>
      </c>
    </row>
    <row r="213" spans="1:15">
      <c r="A213" s="7">
        <v>2</v>
      </c>
      <c r="B213" s="440"/>
      <c r="C213" s="436"/>
      <c r="D213" s="842" t="e">
        <f>SUM($C$212:C213)/$C$208</f>
        <v>#DIV/0!</v>
      </c>
      <c r="E213" s="820"/>
      <c r="F213" s="371">
        <f>COUNTA($D$212:D213)/COUNTA(D213/$E$208)</f>
        <v>2</v>
      </c>
    </row>
    <row r="214" spans="1:15">
      <c r="A214" s="7">
        <v>3</v>
      </c>
      <c r="B214" s="440"/>
      <c r="C214" s="436"/>
      <c r="D214" s="842" t="e">
        <f>SUM($C$212:C214)/$C$208</f>
        <v>#DIV/0!</v>
      </c>
      <c r="E214" s="820"/>
      <c r="F214" s="371">
        <f>COUNTA($D$212:D214)/COUNTA(D214/$E$208)</f>
        <v>3</v>
      </c>
    </row>
    <row r="215" spans="1:15">
      <c r="A215" s="7">
        <v>4</v>
      </c>
      <c r="B215" s="440"/>
      <c r="C215" s="436"/>
      <c r="D215" s="842" t="e">
        <f>SUM($C$212:C215)/$C$208</f>
        <v>#DIV/0!</v>
      </c>
      <c r="E215" s="820"/>
      <c r="F215" s="371">
        <f>COUNTA($D$212:D215)/COUNTA(D215/$E$208)</f>
        <v>4</v>
      </c>
    </row>
    <row r="216" spans="1:15">
      <c r="A216" s="7">
        <v>5</v>
      </c>
      <c r="B216" s="440"/>
      <c r="C216" s="436"/>
      <c r="D216" s="842" t="e">
        <f>SUM($C$212:C216)/$C$208</f>
        <v>#DIV/0!</v>
      </c>
      <c r="E216" s="820"/>
      <c r="F216" s="371">
        <f>COUNTA($D$212:D216)/COUNTA(D216/$E$208)</f>
        <v>5</v>
      </c>
    </row>
    <row r="217" spans="1:15">
      <c r="A217" s="7">
        <v>6</v>
      </c>
      <c r="B217" s="439"/>
      <c r="C217" s="436"/>
      <c r="D217" s="842" t="e">
        <f>SUM($C$212:C217)/$C$208</f>
        <v>#DIV/0!</v>
      </c>
      <c r="E217" s="820"/>
      <c r="F217" s="371">
        <f>COUNTA($D$212:D217)/COUNTA(D217/$E$208)</f>
        <v>6</v>
      </c>
    </row>
    <row r="218" spans="1:15">
      <c r="A218" s="7">
        <v>7</v>
      </c>
      <c r="B218" s="439"/>
      <c r="C218" s="436"/>
      <c r="D218" s="842" t="e">
        <f>SUM($C$212:C218)/$C$208</f>
        <v>#DIV/0!</v>
      </c>
      <c r="E218" s="820"/>
      <c r="F218" s="371">
        <f>COUNTA($D$212:D218)/COUNTA(D218/$E$208)</f>
        <v>7</v>
      </c>
    </row>
    <row r="219" spans="1:15">
      <c r="A219" s="7">
        <v>8</v>
      </c>
      <c r="B219" s="439"/>
      <c r="C219" s="436"/>
      <c r="D219" s="842" t="e">
        <f>SUM($C$212:C219)/$C$208</f>
        <v>#DIV/0!</v>
      </c>
      <c r="E219" s="820"/>
      <c r="F219" s="371">
        <f>COUNTA($D$212:D219)/COUNTA(D219/$E$208)</f>
        <v>8</v>
      </c>
    </row>
    <row r="220" spans="1:15">
      <c r="A220" s="7">
        <v>9</v>
      </c>
      <c r="B220" s="858"/>
      <c r="C220" s="859"/>
      <c r="D220" s="842" t="e">
        <f>SUM($C$212:C220)/$C$208</f>
        <v>#DIV/0!</v>
      </c>
      <c r="E220" s="820"/>
      <c r="F220" s="371">
        <f>COUNTA($D$212:D220)/COUNTA(D220/$E$208)</f>
        <v>9</v>
      </c>
    </row>
    <row r="221" spans="1:15">
      <c r="A221" s="7">
        <v>10</v>
      </c>
      <c r="B221" s="440"/>
      <c r="C221" s="436"/>
      <c r="D221" s="842" t="e">
        <f>SUM($C$212:C221)/$C$208</f>
        <v>#DIV/0!</v>
      </c>
      <c r="E221" s="820"/>
      <c r="F221" s="371">
        <f>COUNTA($D$212:D221)/COUNTA(D221/$E$208)</f>
        <v>10</v>
      </c>
    </row>
    <row r="222" spans="1:15" ht="28.5" customHeight="1"/>
    <row r="223" spans="1:15" ht="18" customHeight="1">
      <c r="A223" s="1038" t="s">
        <v>57</v>
      </c>
      <c r="B223" s="1038"/>
      <c r="C223" s="1038"/>
      <c r="D223" s="1038"/>
      <c r="E223" s="1038"/>
      <c r="F223" s="1038"/>
      <c r="G223" s="1038"/>
      <c r="H223" s="1038"/>
      <c r="I223" s="1038"/>
      <c r="J223" s="1038"/>
      <c r="K223" s="1038"/>
      <c r="L223" s="1038"/>
      <c r="M223" s="1038"/>
      <c r="N223" s="1038"/>
      <c r="O223" s="1147"/>
    </row>
    <row r="224" spans="1:15" ht="15" thickBot="1">
      <c r="A224" s="33" t="s">
        <v>27</v>
      </c>
      <c r="B224" s="32" t="s">
        <v>26</v>
      </c>
      <c r="C224" s="31" t="s">
        <v>25</v>
      </c>
      <c r="D224" s="31" t="s">
        <v>24</v>
      </c>
      <c r="E224" s="31" t="s">
        <v>23</v>
      </c>
      <c r="F224" s="31" t="s">
        <v>22</v>
      </c>
      <c r="G224" s="31" t="s">
        <v>21</v>
      </c>
      <c r="H224" s="31" t="s">
        <v>20</v>
      </c>
      <c r="I224" s="31" t="s">
        <v>19</v>
      </c>
      <c r="J224" s="31" t="s">
        <v>18</v>
      </c>
      <c r="K224" s="31" t="s">
        <v>17</v>
      </c>
      <c r="L224" s="31" t="s">
        <v>16</v>
      </c>
      <c r="M224" s="30" t="s">
        <v>15</v>
      </c>
      <c r="N224" s="491" t="s">
        <v>6</v>
      </c>
      <c r="O224" s="498" t="s">
        <v>1106</v>
      </c>
    </row>
    <row r="225" spans="1:15" ht="15" thickTop="1">
      <c r="A225" s="57" t="s">
        <v>56</v>
      </c>
      <c r="B225" s="26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4"/>
      <c r="N225" s="657">
        <f>SUM(B225:M225)</f>
        <v>0</v>
      </c>
      <c r="O225" s="286"/>
    </row>
    <row r="226" spans="1:15">
      <c r="A226" s="57" t="s">
        <v>7</v>
      </c>
      <c r="B226" s="17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0"/>
      <c r="N226" s="658">
        <f>SUM(B226:M226)</f>
        <v>0</v>
      </c>
      <c r="O226" s="286"/>
    </row>
    <row r="227" spans="1:15" ht="15" thickBot="1">
      <c r="A227" s="57" t="s">
        <v>55</v>
      </c>
      <c r="B227" s="96" t="e">
        <f t="shared" ref="B227:N227" si="6">SUM(B226/B225)</f>
        <v>#DIV/0!</v>
      </c>
      <c r="C227" s="96" t="e">
        <f t="shared" si="6"/>
        <v>#DIV/0!</v>
      </c>
      <c r="D227" s="96" t="e">
        <f t="shared" si="6"/>
        <v>#DIV/0!</v>
      </c>
      <c r="E227" s="96" t="e">
        <f t="shared" si="6"/>
        <v>#DIV/0!</v>
      </c>
      <c r="F227" s="96" t="e">
        <f t="shared" si="6"/>
        <v>#DIV/0!</v>
      </c>
      <c r="G227" s="96" t="e">
        <f t="shared" si="6"/>
        <v>#DIV/0!</v>
      </c>
      <c r="H227" s="96" t="e">
        <f t="shared" si="6"/>
        <v>#DIV/0!</v>
      </c>
      <c r="I227" s="96" t="e">
        <f t="shared" si="6"/>
        <v>#DIV/0!</v>
      </c>
      <c r="J227" s="96" t="e">
        <f t="shared" si="6"/>
        <v>#DIV/0!</v>
      </c>
      <c r="K227" s="96" t="e">
        <f t="shared" si="6"/>
        <v>#DIV/0!</v>
      </c>
      <c r="L227" s="96" t="e">
        <f t="shared" si="6"/>
        <v>#DIV/0!</v>
      </c>
      <c r="M227" s="96" t="e">
        <f t="shared" si="6"/>
        <v>#DIV/0!</v>
      </c>
      <c r="N227" s="659" t="e">
        <f t="shared" si="6"/>
        <v>#DIV/0!</v>
      </c>
      <c r="O227" s="495">
        <v>1.2999999999999999E-2</v>
      </c>
    </row>
    <row r="228" spans="1:15" ht="15" thickTop="1">
      <c r="A228" s="13" t="s">
        <v>10</v>
      </c>
      <c r="B228" s="49">
        <v>1.2999999999999999E-2</v>
      </c>
      <c r="C228" s="49">
        <v>1.2999999999999999E-2</v>
      </c>
      <c r="D228" s="49">
        <v>1.2999999999999999E-2</v>
      </c>
      <c r="E228" s="49">
        <v>1.2999999999999999E-2</v>
      </c>
      <c r="F228" s="49">
        <v>1.2999999999999999E-2</v>
      </c>
      <c r="G228" s="49">
        <v>1.2999999999999999E-2</v>
      </c>
      <c r="H228" s="49">
        <v>1.2999999999999999E-2</v>
      </c>
      <c r="I228" s="49">
        <v>1.2999999999999999E-2</v>
      </c>
      <c r="J228" s="49">
        <v>1.2999999999999999E-2</v>
      </c>
      <c r="K228" s="49">
        <v>1.2999999999999999E-2</v>
      </c>
      <c r="L228" s="49">
        <v>1.2999999999999999E-2</v>
      </c>
      <c r="M228" s="49">
        <v>1.2999999999999999E-2</v>
      </c>
      <c r="N228" s="49">
        <v>1.2999999999999999E-2</v>
      </c>
      <c r="O228" s="660"/>
    </row>
    <row r="229" spans="1:15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660"/>
    </row>
    <row r="242" spans="1:6" ht="15.75" customHeight="1"/>
    <row r="243" spans="1:6" ht="15" customHeight="1">
      <c r="A243" s="1020" t="s">
        <v>1404</v>
      </c>
      <c r="B243" s="1022"/>
      <c r="C243" s="286">
        <v>0</v>
      </c>
      <c r="D243" s="831" t="s">
        <v>1407</v>
      </c>
      <c r="E243" s="296">
        <v>0</v>
      </c>
    </row>
    <row r="244" spans="1:6" ht="14.25" customHeight="1">
      <c r="A244" s="1025" t="s">
        <v>9</v>
      </c>
      <c r="B244" s="1020" t="s">
        <v>1408</v>
      </c>
      <c r="C244" s="1021"/>
      <c r="D244" s="1022"/>
      <c r="E244" s="1023" t="s">
        <v>1391</v>
      </c>
    </row>
    <row r="245" spans="1:6">
      <c r="A245" s="1026"/>
      <c r="B245" s="40" t="s">
        <v>1387</v>
      </c>
      <c r="C245" s="40" t="s">
        <v>7</v>
      </c>
      <c r="D245" s="852" t="s">
        <v>1437</v>
      </c>
      <c r="E245" s="1024"/>
      <c r="F245" s="827"/>
    </row>
    <row r="246" spans="1:6">
      <c r="A246" s="368"/>
      <c r="B246" s="422"/>
      <c r="C246" s="423"/>
      <c r="D246" s="36">
        <v>0</v>
      </c>
      <c r="E246" s="820"/>
      <c r="F246" s="370">
        <v>0</v>
      </c>
    </row>
    <row r="247" spans="1:6">
      <c r="A247" s="7">
        <v>1</v>
      </c>
      <c r="B247" s="440"/>
      <c r="C247" s="436"/>
      <c r="D247" s="842" t="e">
        <f>SUM(C247/C243)</f>
        <v>#DIV/0!</v>
      </c>
      <c r="E247" s="820"/>
      <c r="F247" s="371">
        <f>COUNTA($D$247:D247)/COUNTA(D247/$E$243)</f>
        <v>1</v>
      </c>
    </row>
    <row r="248" spans="1:6">
      <c r="A248" s="7">
        <v>2</v>
      </c>
      <c r="B248" s="440"/>
      <c r="C248" s="436"/>
      <c r="D248" s="842" t="e">
        <f>SUM($C$247:C248)/$C$243</f>
        <v>#DIV/0!</v>
      </c>
      <c r="E248" s="820"/>
      <c r="F248" s="371">
        <f>COUNTA($D$247:D248)/COUNTA(D248/$E$243)</f>
        <v>2</v>
      </c>
    </row>
    <row r="249" spans="1:6">
      <c r="A249" s="7">
        <v>3</v>
      </c>
      <c r="B249" s="440"/>
      <c r="C249" s="436"/>
      <c r="D249" s="842" t="e">
        <f>SUM($C$247:C249)/$C$243</f>
        <v>#DIV/0!</v>
      </c>
      <c r="E249" s="820"/>
      <c r="F249" s="371">
        <f>COUNTA($D$247:D249)/COUNTA(D249/$E$243)</f>
        <v>3</v>
      </c>
    </row>
    <row r="250" spans="1:6">
      <c r="A250" s="7">
        <v>4</v>
      </c>
      <c r="B250" s="440"/>
      <c r="C250" s="436"/>
      <c r="D250" s="842" t="e">
        <f>SUM($C$247:C250)/$C$243</f>
        <v>#DIV/0!</v>
      </c>
      <c r="E250" s="820"/>
      <c r="F250" s="371">
        <f>COUNTA($D$247:D250)/COUNTA(D250/$E$243)</f>
        <v>4</v>
      </c>
    </row>
    <row r="251" spans="1:6">
      <c r="A251" s="7">
        <v>5</v>
      </c>
      <c r="B251" s="440"/>
      <c r="C251" s="436"/>
      <c r="D251" s="842" t="e">
        <f>SUM($C$247:C251)/$C$243</f>
        <v>#DIV/0!</v>
      </c>
      <c r="E251" s="820"/>
      <c r="F251" s="371">
        <f>COUNTA($D$247:D251)/COUNTA(D251/$E$243)</f>
        <v>5</v>
      </c>
    </row>
    <row r="252" spans="1:6">
      <c r="A252" s="7">
        <v>6</v>
      </c>
      <c r="B252" s="439"/>
      <c r="C252" s="436"/>
      <c r="D252" s="842" t="e">
        <f>SUM($C$247:C252)/$C$243</f>
        <v>#DIV/0!</v>
      </c>
      <c r="E252" s="820"/>
      <c r="F252" s="371">
        <f>COUNTA($D$247:D252)/COUNTA(D252/$E$243)</f>
        <v>6</v>
      </c>
    </row>
    <row r="253" spans="1:6">
      <c r="A253" s="7">
        <v>7</v>
      </c>
      <c r="B253" s="440"/>
      <c r="C253" s="436"/>
      <c r="D253" s="842" t="e">
        <f>SUM($C$247:C253)/$C$243</f>
        <v>#DIV/0!</v>
      </c>
      <c r="E253" s="820"/>
      <c r="F253" s="371">
        <f>COUNTA($D$247:D253)/COUNTA(D253/$E$243)</f>
        <v>7</v>
      </c>
    </row>
    <row r="254" spans="1:6">
      <c r="A254" s="7">
        <v>8</v>
      </c>
      <c r="B254" s="440"/>
      <c r="C254" s="436"/>
      <c r="D254" s="842" t="e">
        <f>SUM($C$247:C254)/$C$243</f>
        <v>#DIV/0!</v>
      </c>
      <c r="E254" s="820"/>
      <c r="F254" s="371">
        <f>COUNTA($D$247:D254)/COUNTA(D254/$E$243)</f>
        <v>8</v>
      </c>
    </row>
    <row r="255" spans="1:6">
      <c r="A255" s="7">
        <v>9</v>
      </c>
      <c r="B255" s="858"/>
      <c r="C255" s="859"/>
      <c r="D255" s="842" t="e">
        <f>SUM($C$247:C255)/$C$243</f>
        <v>#DIV/0!</v>
      </c>
      <c r="E255" s="820"/>
      <c r="F255" s="371">
        <f>COUNTA($D$247:D255)/COUNTA(D255/$E$243)</f>
        <v>9</v>
      </c>
    </row>
    <row r="256" spans="1:6">
      <c r="A256" s="7">
        <v>10</v>
      </c>
      <c r="B256" s="439"/>
      <c r="C256" s="436"/>
      <c r="D256" s="842" t="e">
        <f>SUM($C$247:C256)/$C$243</f>
        <v>#DIV/0!</v>
      </c>
      <c r="E256" s="820"/>
      <c r="F256" s="371">
        <f>COUNTA($D$247:D256)/COUNTA(D256/$E$243)</f>
        <v>10</v>
      </c>
    </row>
    <row r="257" spans="1:15" ht="23.25" customHeight="1"/>
    <row r="258" spans="1:15" ht="18" customHeight="1">
      <c r="A258" s="1038" t="s">
        <v>1107</v>
      </c>
      <c r="B258" s="1038"/>
      <c r="C258" s="1038"/>
      <c r="D258" s="1038"/>
      <c r="E258" s="1038"/>
      <c r="F258" s="1038"/>
      <c r="G258" s="1038"/>
      <c r="H258" s="1038"/>
      <c r="I258" s="1038"/>
      <c r="J258" s="1038"/>
      <c r="K258" s="1038"/>
      <c r="L258" s="1038"/>
      <c r="M258" s="1038"/>
      <c r="N258" s="1038"/>
      <c r="O258" s="1147"/>
    </row>
    <row r="259" spans="1:15" ht="15" thickBot="1">
      <c r="A259" s="33" t="s">
        <v>27</v>
      </c>
      <c r="B259" s="32" t="s">
        <v>26</v>
      </c>
      <c r="C259" s="655" t="s">
        <v>25</v>
      </c>
      <c r="D259" s="655" t="s">
        <v>24</v>
      </c>
      <c r="E259" s="655" t="s">
        <v>23</v>
      </c>
      <c r="F259" s="655" t="s">
        <v>22</v>
      </c>
      <c r="G259" s="655" t="s">
        <v>21</v>
      </c>
      <c r="H259" s="655" t="s">
        <v>20</v>
      </c>
      <c r="I259" s="655" t="s">
        <v>19</v>
      </c>
      <c r="J259" s="655" t="s">
        <v>18</v>
      </c>
      <c r="K259" s="655" t="s">
        <v>17</v>
      </c>
      <c r="L259" s="655" t="s">
        <v>16</v>
      </c>
      <c r="M259" s="30" t="s">
        <v>15</v>
      </c>
      <c r="N259" s="491" t="s">
        <v>6</v>
      </c>
      <c r="O259" s="498" t="s">
        <v>1106</v>
      </c>
    </row>
    <row r="260" spans="1:15" ht="15" thickTop="1">
      <c r="A260" s="654" t="s">
        <v>56</v>
      </c>
      <c r="B260" s="26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4"/>
      <c r="N260" s="657">
        <f>SUM(B260:M260)</f>
        <v>0</v>
      </c>
      <c r="O260" s="286"/>
    </row>
    <row r="261" spans="1:15">
      <c r="A261" s="654" t="s">
        <v>7</v>
      </c>
      <c r="B261" s="17"/>
      <c r="C261" s="590"/>
      <c r="D261" s="590"/>
      <c r="E261" s="590"/>
      <c r="F261" s="590"/>
      <c r="G261" s="590"/>
      <c r="H261" s="590"/>
      <c r="I261" s="590"/>
      <c r="J261" s="590"/>
      <c r="K261" s="590"/>
      <c r="L261" s="590"/>
      <c r="M261" s="20"/>
      <c r="N261" s="658">
        <f>SUM(B261:M261)</f>
        <v>0</v>
      </c>
      <c r="O261" s="286"/>
    </row>
    <row r="262" spans="1:15" ht="15" thickBot="1">
      <c r="A262" s="654" t="s">
        <v>55</v>
      </c>
      <c r="B262" s="96" t="e">
        <f t="shared" ref="B262:N262" si="7">SUM(B261/B260)</f>
        <v>#DIV/0!</v>
      </c>
      <c r="C262" s="96" t="e">
        <f t="shared" si="7"/>
        <v>#DIV/0!</v>
      </c>
      <c r="D262" s="96" t="e">
        <f t="shared" si="7"/>
        <v>#DIV/0!</v>
      </c>
      <c r="E262" s="96" t="e">
        <f t="shared" si="7"/>
        <v>#DIV/0!</v>
      </c>
      <c r="F262" s="96" t="e">
        <f t="shared" si="7"/>
        <v>#DIV/0!</v>
      </c>
      <c r="G262" s="96" t="e">
        <f t="shared" si="7"/>
        <v>#DIV/0!</v>
      </c>
      <c r="H262" s="96" t="e">
        <f t="shared" si="7"/>
        <v>#DIV/0!</v>
      </c>
      <c r="I262" s="721" t="e">
        <f t="shared" si="7"/>
        <v>#DIV/0!</v>
      </c>
      <c r="J262" s="96" t="e">
        <f t="shared" si="7"/>
        <v>#DIV/0!</v>
      </c>
      <c r="K262" s="96" t="e">
        <f t="shared" si="7"/>
        <v>#DIV/0!</v>
      </c>
      <c r="L262" s="96" t="e">
        <f t="shared" si="7"/>
        <v>#DIV/0!</v>
      </c>
      <c r="M262" s="96" t="e">
        <f t="shared" si="7"/>
        <v>#DIV/0!</v>
      </c>
      <c r="N262" s="659" t="e">
        <f t="shared" si="7"/>
        <v>#DIV/0!</v>
      </c>
      <c r="O262" s="495">
        <v>1.2999999999999999E-2</v>
      </c>
    </row>
    <row r="263" spans="1:15" ht="15" thickTop="1">
      <c r="A263" s="13" t="s">
        <v>10</v>
      </c>
      <c r="B263" s="49">
        <v>1.2999999999999999E-2</v>
      </c>
      <c r="C263" s="49">
        <v>1.2999999999999999E-2</v>
      </c>
      <c r="D263" s="49">
        <v>1.2999999999999999E-2</v>
      </c>
      <c r="E263" s="49">
        <v>1.2999999999999999E-2</v>
      </c>
      <c r="F263" s="49">
        <v>1.2999999999999999E-2</v>
      </c>
      <c r="G263" s="49">
        <v>1.2999999999999999E-2</v>
      </c>
      <c r="H263" s="49">
        <v>1.2999999999999999E-2</v>
      </c>
      <c r="I263" s="49">
        <v>1.2999999999999999E-2</v>
      </c>
      <c r="J263" s="49">
        <v>1.2999999999999999E-2</v>
      </c>
      <c r="K263" s="49">
        <v>1.2999999999999999E-2</v>
      </c>
      <c r="L263" s="49">
        <v>1.2999999999999999E-2</v>
      </c>
      <c r="M263" s="49">
        <v>1.2999999999999999E-2</v>
      </c>
      <c r="N263" s="49">
        <v>1.2999999999999999E-2</v>
      </c>
      <c r="O263" s="660"/>
    </row>
    <row r="264" spans="1:15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660"/>
    </row>
    <row r="277" spans="1:6" ht="13.5" customHeight="1"/>
    <row r="278" spans="1:6" ht="13.5" customHeight="1">
      <c r="A278" s="1020" t="s">
        <v>1404</v>
      </c>
      <c r="B278" s="1022"/>
      <c r="C278" s="286">
        <v>0</v>
      </c>
      <c r="D278" s="831" t="s">
        <v>1407</v>
      </c>
      <c r="E278" s="286">
        <v>0</v>
      </c>
    </row>
    <row r="279" spans="1:6" ht="13.5" customHeight="1">
      <c r="A279" s="1025" t="s">
        <v>9</v>
      </c>
      <c r="B279" s="1020" t="s">
        <v>1408</v>
      </c>
      <c r="C279" s="1021"/>
      <c r="D279" s="1022"/>
      <c r="E279" s="1023" t="s">
        <v>1391</v>
      </c>
    </row>
    <row r="280" spans="1:6">
      <c r="A280" s="1026"/>
      <c r="B280" s="40" t="s">
        <v>1387</v>
      </c>
      <c r="C280" s="40" t="s">
        <v>7</v>
      </c>
      <c r="D280" s="852" t="s">
        <v>1437</v>
      </c>
      <c r="E280" s="1024"/>
      <c r="F280" s="827"/>
    </row>
    <row r="281" spans="1:6">
      <c r="A281" s="653"/>
      <c r="B281" s="422"/>
      <c r="C281" s="423"/>
      <c r="D281" s="843">
        <v>0</v>
      </c>
      <c r="E281" s="820"/>
      <c r="F281" s="370">
        <v>0</v>
      </c>
    </row>
    <row r="282" spans="1:6">
      <c r="A282" s="7">
        <v>1</v>
      </c>
      <c r="B282" s="440"/>
      <c r="C282" s="436"/>
      <c r="D282" s="842" t="e">
        <f>SUM(C282/C278)</f>
        <v>#DIV/0!</v>
      </c>
      <c r="E282" s="820"/>
      <c r="F282" s="371">
        <f>COUNTA($D$282:D282)/COUNTA(D282/$E$278)</f>
        <v>1</v>
      </c>
    </row>
    <row r="283" spans="1:6">
      <c r="A283" s="7">
        <v>2</v>
      </c>
      <c r="B283" s="440"/>
      <c r="C283" s="436"/>
      <c r="D283" s="842" t="e">
        <f>SUM($C$282:C283)/$C$278</f>
        <v>#DIV/0!</v>
      </c>
      <c r="E283" s="820"/>
      <c r="F283" s="371">
        <f>COUNTA($D$282:D283)/COUNTA(D283/$E$278)</f>
        <v>2</v>
      </c>
    </row>
    <row r="284" spans="1:6">
      <c r="A284" s="7">
        <v>3</v>
      </c>
      <c r="B284" s="440"/>
      <c r="C284" s="436"/>
      <c r="D284" s="842" t="e">
        <f>SUM($C$282:C284)/$C$278</f>
        <v>#DIV/0!</v>
      </c>
      <c r="E284" s="820"/>
      <c r="F284" s="371">
        <f>COUNTA($D$282:D284)/COUNTA(D284/$E$278)</f>
        <v>3</v>
      </c>
    </row>
    <row r="285" spans="1:6">
      <c r="A285" s="7">
        <v>4</v>
      </c>
      <c r="B285" s="440"/>
      <c r="C285" s="436"/>
      <c r="D285" s="842" t="e">
        <f>SUM($C$282:C285)/$C$278</f>
        <v>#DIV/0!</v>
      </c>
      <c r="E285" s="820"/>
      <c r="F285" s="371">
        <f>COUNTA($D$282:D285)/COUNTA(D285/$E$278)</f>
        <v>4</v>
      </c>
    </row>
    <row r="286" spans="1:6">
      <c r="A286" s="7">
        <v>5</v>
      </c>
      <c r="B286" s="440"/>
      <c r="C286" s="436"/>
      <c r="D286" s="842" t="e">
        <f>SUM($C$282:C286)/$C$278</f>
        <v>#DIV/0!</v>
      </c>
      <c r="E286" s="820"/>
      <c r="F286" s="371">
        <f>COUNTA($D$282:D286)/COUNTA(D286/$E$278)</f>
        <v>5</v>
      </c>
    </row>
    <row r="287" spans="1:6">
      <c r="A287" s="7">
        <v>6</v>
      </c>
      <c r="B287" s="440"/>
      <c r="C287" s="436"/>
      <c r="D287" s="842" t="e">
        <f>SUM($C$282:C287)/$C$278</f>
        <v>#DIV/0!</v>
      </c>
      <c r="E287" s="820"/>
      <c r="F287" s="371">
        <f>COUNTA($D$282:D287)/COUNTA(D287/$E$278)</f>
        <v>6</v>
      </c>
    </row>
    <row r="288" spans="1:6">
      <c r="A288" s="7">
        <v>7</v>
      </c>
      <c r="B288" s="439"/>
      <c r="C288" s="436"/>
      <c r="D288" s="842" t="e">
        <f>SUM($C$282:C288)/$C$278</f>
        <v>#DIV/0!</v>
      </c>
      <c r="E288" s="820"/>
      <c r="F288" s="371">
        <f>COUNTA($D$282:D288)/COUNTA(D288/$E$278)</f>
        <v>7</v>
      </c>
    </row>
    <row r="289" spans="1:14">
      <c r="A289" s="7">
        <v>8</v>
      </c>
      <c r="B289" s="439"/>
      <c r="C289" s="436"/>
      <c r="D289" s="842" t="e">
        <f>SUM($C$282:C289)/$C$278</f>
        <v>#DIV/0!</v>
      </c>
      <c r="E289" s="820"/>
      <c r="F289" s="371">
        <f>COUNTA($D$282:D289)/COUNTA(D289/$E$278)</f>
        <v>8</v>
      </c>
    </row>
    <row r="290" spans="1:14">
      <c r="A290" s="7">
        <v>9</v>
      </c>
      <c r="B290" s="858"/>
      <c r="C290" s="859"/>
      <c r="D290" s="842" t="e">
        <f>SUM($C$282:C290)/$C$278</f>
        <v>#DIV/0!</v>
      </c>
      <c r="E290" s="820"/>
      <c r="F290" s="371">
        <f>COUNTA($D$282:D290)/COUNTA(D290/$E$278)</f>
        <v>9</v>
      </c>
    </row>
    <row r="291" spans="1:14">
      <c r="A291" s="7">
        <v>10</v>
      </c>
      <c r="B291" s="440"/>
      <c r="C291" s="436"/>
      <c r="D291" s="842" t="e">
        <f>SUM($C$282:C291)/$C$278</f>
        <v>#DIV/0!</v>
      </c>
      <c r="E291" s="820"/>
      <c r="F291" s="371">
        <f>COUNTA($D$282:D291)/COUNTA(D291/$E$278)</f>
        <v>10</v>
      </c>
    </row>
    <row r="292" spans="1:14">
      <c r="N292" s="46" t="str">
        <f>万事泰钢线!M87</f>
        <v>F.PZB.0003.03</v>
      </c>
    </row>
    <row r="293" spans="1:14" ht="16.5">
      <c r="B293" s="1" t="s">
        <v>1108</v>
      </c>
      <c r="K293" s="1" t="s">
        <v>4107</v>
      </c>
    </row>
  </sheetData>
  <mergeCells count="41">
    <mergeCell ref="A279:A280"/>
    <mergeCell ref="E279:E280"/>
    <mergeCell ref="B279:D279"/>
    <mergeCell ref="A278:B278"/>
    <mergeCell ref="A209:A210"/>
    <mergeCell ref="E209:E210"/>
    <mergeCell ref="B209:D209"/>
    <mergeCell ref="A258:O258"/>
    <mergeCell ref="A208:B208"/>
    <mergeCell ref="A244:A245"/>
    <mergeCell ref="E244:E245"/>
    <mergeCell ref="B244:D244"/>
    <mergeCell ref="A243:B243"/>
    <mergeCell ref="A223:O223"/>
    <mergeCell ref="B137:D137"/>
    <mergeCell ref="A136:B136"/>
    <mergeCell ref="A174:A175"/>
    <mergeCell ref="B174:D174"/>
    <mergeCell ref="E174:E175"/>
    <mergeCell ref="A173:B173"/>
    <mergeCell ref="A4:N4"/>
    <mergeCell ref="A41:N41"/>
    <mergeCell ref="A78:N78"/>
    <mergeCell ref="A62:B62"/>
    <mergeCell ref="A2:O2"/>
    <mergeCell ref="A188:O188"/>
    <mergeCell ref="A26:A27"/>
    <mergeCell ref="B26:D26"/>
    <mergeCell ref="E26:E27"/>
    <mergeCell ref="A25:B25"/>
    <mergeCell ref="A63:A64"/>
    <mergeCell ref="E63:E64"/>
    <mergeCell ref="B63:D63"/>
    <mergeCell ref="A115:N115"/>
    <mergeCell ref="A152:N152"/>
    <mergeCell ref="A100:A101"/>
    <mergeCell ref="E100:E101"/>
    <mergeCell ref="B100:D100"/>
    <mergeCell ref="A99:B99"/>
    <mergeCell ref="A137:A138"/>
    <mergeCell ref="E137:E138"/>
  </mergeCells>
  <phoneticPr fontId="1" type="noConversion"/>
  <conditionalFormatting sqref="R3">
    <cfRule type="cellIs" dxfId="77" priority="55" operator="lessThan">
      <formula>0.98</formula>
    </cfRule>
  </conditionalFormatting>
  <conditionalFormatting sqref="B9:N9">
    <cfRule type="cellIs" dxfId="76" priority="54" operator="greaterThan">
      <formula>3</formula>
    </cfRule>
  </conditionalFormatting>
  <conditionalFormatting sqref="B120:N120 B46:N46">
    <cfRule type="cellIs" dxfId="75" priority="53" operator="greaterThan">
      <formula>0.03</formula>
    </cfRule>
  </conditionalFormatting>
  <conditionalFormatting sqref="B120:N120">
    <cfRule type="cellIs" dxfId="74" priority="28" operator="greaterThan">
      <formula>0.0145</formula>
    </cfRule>
  </conditionalFormatting>
  <conditionalFormatting sqref="B262:N263 B227:N227 B192:N192 B156:N157 B119:N119 B82:N83 B45:N45 B8:N8">
    <cfRule type="cellIs" dxfId="73" priority="8" operator="greaterThan">
      <formula>0.0131</formula>
    </cfRule>
  </conditionalFormatting>
  <hyperlinks>
    <hyperlink ref="A3" location="目录!A1" display="返回目录"/>
  </hyperlink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2:AN35"/>
  <sheetViews>
    <sheetView showGridLines="0" workbookViewId="0">
      <pane xSplit="1" ySplit="6" topLeftCell="B7" activePane="bottomRight" state="frozen"/>
      <selection pane="topRight" activeCell="C1" sqref="C1"/>
      <selection pane="bottomLeft" activeCell="A7" sqref="A7"/>
      <selection pane="bottomRight" activeCell="A3" sqref="A3:AF3"/>
    </sheetView>
  </sheetViews>
  <sheetFormatPr defaultColWidth="9" defaultRowHeight="14.25"/>
  <cols>
    <col min="1" max="1" width="12.625" style="98" customWidth="1"/>
    <col min="2" max="2" width="6.125" style="6" customWidth="1"/>
    <col min="3" max="3" width="5.875" style="6" customWidth="1"/>
    <col min="4" max="5" width="6.625" style="6" customWidth="1"/>
    <col min="6" max="6" width="6.125" style="6" customWidth="1"/>
    <col min="7" max="7" width="6" style="6" customWidth="1"/>
    <col min="8" max="8" width="5.875" style="6" customWidth="1"/>
    <col min="9" max="11" width="5.25" style="6" customWidth="1"/>
    <col min="12" max="12" width="6.625" style="6" customWidth="1"/>
    <col min="13" max="13" width="5.875" style="6" customWidth="1"/>
    <col min="14" max="15" width="6" style="6" customWidth="1"/>
    <col min="16" max="16" width="6.125" style="6" customWidth="1"/>
    <col min="17" max="17" width="5.875" style="6" customWidth="1"/>
    <col min="18" max="18" width="6.5" style="6" customWidth="1"/>
    <col min="19" max="20" width="6.125" style="6" customWidth="1"/>
    <col min="21" max="21" width="6.75" style="6" customWidth="1"/>
    <col min="22" max="26" width="5.75" style="6" customWidth="1"/>
    <col min="27" max="27" width="8.25" style="553" customWidth="1"/>
    <col min="28" max="28" width="8.5" style="553" customWidth="1"/>
    <col min="29" max="30" width="8.75" style="553" customWidth="1"/>
    <col min="31" max="31" width="8.625" style="553" customWidth="1"/>
    <col min="32" max="33" width="7.5" style="554" customWidth="1"/>
    <col min="34" max="34" width="5.75" style="8" customWidth="1"/>
    <col min="35" max="35" width="7" style="8" customWidth="1"/>
    <col min="36" max="37" width="6.75" style="8" customWidth="1"/>
    <col min="38" max="38" width="7.125" style="8" customWidth="1"/>
    <col min="39" max="39" width="9" style="8"/>
    <col min="40" max="16384" width="9" style="6"/>
  </cols>
  <sheetData>
    <row r="2" spans="1:40" ht="15" customHeight="1"/>
    <row r="3" spans="1:40" ht="25.5" customHeight="1">
      <c r="A3" s="1154" t="s">
        <v>4142</v>
      </c>
      <c r="B3" s="1154"/>
      <c r="C3" s="1154"/>
      <c r="D3" s="1154"/>
      <c r="E3" s="1154"/>
      <c r="F3" s="1154"/>
      <c r="G3" s="1154"/>
      <c r="H3" s="1154"/>
      <c r="I3" s="1154"/>
      <c r="J3" s="1154"/>
      <c r="K3" s="1154"/>
      <c r="L3" s="1154"/>
      <c r="M3" s="1154"/>
      <c r="N3" s="1154"/>
      <c r="O3" s="1154"/>
      <c r="P3" s="1154"/>
      <c r="Q3" s="1154"/>
      <c r="R3" s="1154"/>
      <c r="S3" s="1154"/>
      <c r="T3" s="1154"/>
      <c r="U3" s="1154"/>
      <c r="V3" s="1154"/>
      <c r="W3" s="1154"/>
      <c r="X3" s="1154"/>
      <c r="Y3" s="1154"/>
      <c r="Z3" s="1154"/>
      <c r="AA3" s="1154"/>
      <c r="AB3" s="1154"/>
      <c r="AC3" s="1154"/>
      <c r="AD3" s="1154"/>
      <c r="AE3" s="1154"/>
      <c r="AF3" s="1154"/>
      <c r="AG3" s="773"/>
    </row>
    <row r="4" spans="1:40" ht="14.25" customHeight="1" thickBot="1">
      <c r="A4" s="42" t="s">
        <v>28</v>
      </c>
    </row>
    <row r="5" spans="1:40" ht="25.5" customHeight="1" thickBot="1">
      <c r="A5" s="1155" t="s">
        <v>79</v>
      </c>
      <c r="B5" s="1157" t="s">
        <v>13</v>
      </c>
      <c r="C5" s="1157"/>
      <c r="D5" s="1157"/>
      <c r="E5" s="1157"/>
      <c r="F5" s="1157"/>
      <c r="G5" s="1157" t="s">
        <v>78</v>
      </c>
      <c r="H5" s="1157"/>
      <c r="I5" s="1157"/>
      <c r="J5" s="1157"/>
      <c r="K5" s="1157"/>
      <c r="L5" s="1158" t="s">
        <v>12</v>
      </c>
      <c r="M5" s="1159"/>
      <c r="N5" s="1159"/>
      <c r="O5" s="1159"/>
      <c r="P5" s="1160"/>
      <c r="Q5" s="1157" t="s">
        <v>77</v>
      </c>
      <c r="R5" s="1157"/>
      <c r="S5" s="1157"/>
      <c r="T5" s="1157"/>
      <c r="U5" s="1157"/>
      <c r="V5" s="1158" t="s">
        <v>76</v>
      </c>
      <c r="W5" s="1159"/>
      <c r="X5" s="1159"/>
      <c r="Y5" s="1159"/>
      <c r="Z5" s="1160"/>
      <c r="AA5" s="1151" t="s">
        <v>11</v>
      </c>
      <c r="AB5" s="1152"/>
      <c r="AC5" s="1152"/>
      <c r="AD5" s="1152"/>
      <c r="AE5" s="1152"/>
      <c r="AF5" s="1149" t="s">
        <v>911</v>
      </c>
      <c r="AG5" s="1150"/>
      <c r="AH5" s="1153" t="s">
        <v>1284</v>
      </c>
      <c r="AI5" s="1153"/>
      <c r="AJ5" s="1153"/>
      <c r="AK5" s="1153"/>
      <c r="AL5" s="1153"/>
      <c r="AM5" s="104"/>
      <c r="AN5" s="104"/>
    </row>
    <row r="6" spans="1:40" ht="42" customHeight="1" thickBot="1">
      <c r="A6" s="1156"/>
      <c r="B6" s="129" t="s">
        <v>2157</v>
      </c>
      <c r="C6" s="128" t="s">
        <v>2161</v>
      </c>
      <c r="D6" s="128" t="s">
        <v>2165</v>
      </c>
      <c r="E6" s="737" t="s">
        <v>2219</v>
      </c>
      <c r="F6" s="130" t="s">
        <v>65</v>
      </c>
      <c r="G6" s="129" t="s">
        <v>2157</v>
      </c>
      <c r="H6" s="128" t="s">
        <v>2161</v>
      </c>
      <c r="I6" s="128" t="s">
        <v>2165</v>
      </c>
      <c r="J6" s="737" t="s">
        <v>2219</v>
      </c>
      <c r="K6" s="130" t="s">
        <v>65</v>
      </c>
      <c r="L6" s="129" t="s">
        <v>2157</v>
      </c>
      <c r="M6" s="128" t="s">
        <v>2161</v>
      </c>
      <c r="N6" s="128" t="s">
        <v>2165</v>
      </c>
      <c r="O6" s="737" t="s">
        <v>2219</v>
      </c>
      <c r="P6" s="128" t="s">
        <v>65</v>
      </c>
      <c r="Q6" s="129" t="s">
        <v>2157</v>
      </c>
      <c r="R6" s="128" t="s">
        <v>2161</v>
      </c>
      <c r="S6" s="128" t="s">
        <v>2165</v>
      </c>
      <c r="T6" s="737" t="s">
        <v>2219</v>
      </c>
      <c r="U6" s="127" t="s">
        <v>65</v>
      </c>
      <c r="V6" s="129" t="s">
        <v>2157</v>
      </c>
      <c r="W6" s="128" t="s">
        <v>2161</v>
      </c>
      <c r="X6" s="128" t="s">
        <v>2165</v>
      </c>
      <c r="Y6" s="737" t="s">
        <v>2219</v>
      </c>
      <c r="Z6" s="127" t="s">
        <v>65</v>
      </c>
      <c r="AA6" s="129" t="s">
        <v>2157</v>
      </c>
      <c r="AB6" s="128" t="s">
        <v>2161</v>
      </c>
      <c r="AC6" s="128" t="s">
        <v>2165</v>
      </c>
      <c r="AD6" s="737" t="s">
        <v>2219</v>
      </c>
      <c r="AE6" s="736" t="s">
        <v>2212</v>
      </c>
      <c r="AF6" s="800" t="s">
        <v>1301</v>
      </c>
      <c r="AG6" s="949" t="s">
        <v>1302</v>
      </c>
      <c r="AH6" s="950" t="s">
        <v>2220</v>
      </c>
      <c r="AI6" s="950" t="s">
        <v>2221</v>
      </c>
      <c r="AJ6" s="950" t="s">
        <v>2222</v>
      </c>
      <c r="AK6" s="950" t="s">
        <v>2223</v>
      </c>
      <c r="AL6" s="948" t="s">
        <v>2224</v>
      </c>
      <c r="AM6" s="951"/>
      <c r="AN6" s="104"/>
    </row>
    <row r="7" spans="1:40" ht="15" customHeight="1">
      <c r="A7" s="126" t="s">
        <v>75</v>
      </c>
      <c r="B7" s="124"/>
      <c r="C7" s="122"/>
      <c r="D7" s="122"/>
      <c r="E7" s="738"/>
      <c r="F7" s="125">
        <f t="shared" ref="F7:F16" si="0">SUM(B7:E7)</f>
        <v>0</v>
      </c>
      <c r="G7" s="123"/>
      <c r="H7" s="123"/>
      <c r="I7" s="123"/>
      <c r="J7" s="740"/>
      <c r="K7" s="125">
        <f t="shared" ref="K7:K16" si="1">SUM(G7:J7)</f>
        <v>0</v>
      </c>
      <c r="L7" s="124"/>
      <c r="M7" s="122"/>
      <c r="N7" s="122"/>
      <c r="O7" s="738"/>
      <c r="P7" s="125">
        <f t="shared" ref="P7:P16" si="2">SUM(L7:O7)</f>
        <v>0</v>
      </c>
      <c r="Q7" s="121">
        <f t="shared" ref="Q7:Q16" si="3">SUM(B7+G7+L7)</f>
        <v>0</v>
      </c>
      <c r="R7" s="120">
        <f t="shared" ref="R7:R16" si="4">SUM(C7+H7+M7)</f>
        <v>0</v>
      </c>
      <c r="S7" s="120">
        <f t="shared" ref="S7:S16" si="5">SUM(D7+I7+N7)</f>
        <v>0</v>
      </c>
      <c r="T7" s="120">
        <f t="shared" ref="T7:T16" si="6">SUM(E7+J7+O7)</f>
        <v>0</v>
      </c>
      <c r="U7" s="119">
        <f>SUM(Q7:T7)</f>
        <v>0</v>
      </c>
      <c r="V7" s="121"/>
      <c r="W7" s="120"/>
      <c r="X7" s="120"/>
      <c r="Y7" s="742"/>
      <c r="Z7" s="119">
        <f t="shared" ref="Z7:Z16" si="7">SUM(V7:Y7)</f>
        <v>0</v>
      </c>
      <c r="AA7" s="555" t="e">
        <f t="shared" ref="AA7:AA17" si="8">SUM(B7+G7)/Q7</f>
        <v>#DIV/0!</v>
      </c>
      <c r="AB7" s="556" t="e">
        <f t="shared" ref="AB7:AB17" si="9">SUM(C7+H7)/R7</f>
        <v>#DIV/0!</v>
      </c>
      <c r="AC7" s="556" t="e">
        <f t="shared" ref="AC7:AC17" si="10">SUM(D7+I7)/S7</f>
        <v>#DIV/0!</v>
      </c>
      <c r="AD7" s="556" t="e">
        <f t="shared" ref="AD7:AD17" si="11">SUM(E7+J7)/T7</f>
        <v>#DIV/0!</v>
      </c>
      <c r="AE7" s="557" t="e">
        <f t="shared" ref="AE7:AE17" si="12">SUM(F7+K7)/U7</f>
        <v>#DIV/0!</v>
      </c>
      <c r="AF7" s="801">
        <v>0.98</v>
      </c>
      <c r="AG7" s="802">
        <v>0.99</v>
      </c>
      <c r="AH7" s="262">
        <f t="shared" ref="AH7:AK10" si="13">B7+G7</f>
        <v>0</v>
      </c>
      <c r="AI7" s="262">
        <f t="shared" si="13"/>
        <v>0</v>
      </c>
      <c r="AJ7" s="262">
        <f t="shared" si="13"/>
        <v>0</v>
      </c>
      <c r="AK7" s="262">
        <f t="shared" si="13"/>
        <v>0</v>
      </c>
      <c r="AL7" s="262">
        <f>SUM(AH7:AK7)</f>
        <v>0</v>
      </c>
      <c r="AM7" s="104"/>
      <c r="AN7" s="104"/>
    </row>
    <row r="8" spans="1:40" ht="15" customHeight="1">
      <c r="A8" s="118" t="s">
        <v>74</v>
      </c>
      <c r="B8" s="116"/>
      <c r="C8" s="114"/>
      <c r="D8" s="114"/>
      <c r="E8" s="739"/>
      <c r="F8" s="117">
        <f t="shared" si="0"/>
        <v>0</v>
      </c>
      <c r="G8" s="115"/>
      <c r="H8" s="115"/>
      <c r="I8" s="115"/>
      <c r="J8" s="741"/>
      <c r="K8" s="117">
        <f t="shared" si="1"/>
        <v>0</v>
      </c>
      <c r="L8" s="116"/>
      <c r="M8" s="114"/>
      <c r="N8" s="114"/>
      <c r="O8" s="739"/>
      <c r="P8" s="117">
        <f t="shared" si="2"/>
        <v>0</v>
      </c>
      <c r="Q8" s="113">
        <f t="shared" si="3"/>
        <v>0</v>
      </c>
      <c r="R8" s="112">
        <f t="shared" si="4"/>
        <v>0</v>
      </c>
      <c r="S8" s="112">
        <f t="shared" si="5"/>
        <v>0</v>
      </c>
      <c r="T8" s="112">
        <f t="shared" si="6"/>
        <v>0</v>
      </c>
      <c r="U8" s="111">
        <f t="shared" ref="U8:U17" si="14">SUM(Q8:T8)</f>
        <v>0</v>
      </c>
      <c r="V8" s="113"/>
      <c r="W8" s="112"/>
      <c r="X8" s="112"/>
      <c r="Y8" s="743"/>
      <c r="Z8" s="111">
        <f t="shared" si="7"/>
        <v>0</v>
      </c>
      <c r="AA8" s="558" t="e">
        <f t="shared" si="8"/>
        <v>#DIV/0!</v>
      </c>
      <c r="AB8" s="559" t="e">
        <f t="shared" si="9"/>
        <v>#DIV/0!</v>
      </c>
      <c r="AC8" s="559" t="e">
        <f t="shared" si="10"/>
        <v>#DIV/0!</v>
      </c>
      <c r="AD8" s="559" t="e">
        <f t="shared" si="11"/>
        <v>#DIV/0!</v>
      </c>
      <c r="AE8" s="560" t="e">
        <f t="shared" si="12"/>
        <v>#DIV/0!</v>
      </c>
      <c r="AF8" s="801">
        <v>0.98</v>
      </c>
      <c r="AG8" s="802">
        <v>0.99</v>
      </c>
      <c r="AH8" s="262">
        <f t="shared" si="13"/>
        <v>0</v>
      </c>
      <c r="AI8" s="262">
        <f t="shared" si="13"/>
        <v>0</v>
      </c>
      <c r="AJ8" s="262">
        <f t="shared" si="13"/>
        <v>0</v>
      </c>
      <c r="AK8" s="262">
        <f t="shared" si="13"/>
        <v>0</v>
      </c>
      <c r="AL8" s="262">
        <f t="shared" ref="AL8:AL16" si="15">SUM(AH8:AK8)</f>
        <v>0</v>
      </c>
      <c r="AM8" s="104"/>
      <c r="AN8" s="104"/>
    </row>
    <row r="9" spans="1:40" ht="15" customHeight="1">
      <c r="A9" s="118" t="s">
        <v>73</v>
      </c>
      <c r="B9" s="116"/>
      <c r="C9" s="114"/>
      <c r="D9" s="114"/>
      <c r="E9" s="739"/>
      <c r="F9" s="117">
        <f t="shared" si="0"/>
        <v>0</v>
      </c>
      <c r="G9" s="115"/>
      <c r="H9" s="115"/>
      <c r="I9" s="115"/>
      <c r="J9" s="741"/>
      <c r="K9" s="117">
        <f t="shared" si="1"/>
        <v>0</v>
      </c>
      <c r="L9" s="116"/>
      <c r="M9" s="114"/>
      <c r="N9" s="114"/>
      <c r="O9" s="739"/>
      <c r="P9" s="117">
        <f t="shared" si="2"/>
        <v>0</v>
      </c>
      <c r="Q9" s="113">
        <f t="shared" si="3"/>
        <v>0</v>
      </c>
      <c r="R9" s="112">
        <f t="shared" si="4"/>
        <v>0</v>
      </c>
      <c r="S9" s="112">
        <f t="shared" si="5"/>
        <v>0</v>
      </c>
      <c r="T9" s="112">
        <f t="shared" si="6"/>
        <v>0</v>
      </c>
      <c r="U9" s="111">
        <f t="shared" si="14"/>
        <v>0</v>
      </c>
      <c r="V9" s="113"/>
      <c r="W9" s="112"/>
      <c r="X9" s="112"/>
      <c r="Y9" s="743"/>
      <c r="Z9" s="111">
        <f t="shared" si="7"/>
        <v>0</v>
      </c>
      <c r="AA9" s="558" t="e">
        <f t="shared" si="8"/>
        <v>#DIV/0!</v>
      </c>
      <c r="AB9" s="559" t="e">
        <f t="shared" si="9"/>
        <v>#DIV/0!</v>
      </c>
      <c r="AC9" s="559" t="e">
        <f t="shared" si="10"/>
        <v>#DIV/0!</v>
      </c>
      <c r="AD9" s="559" t="e">
        <f t="shared" si="11"/>
        <v>#DIV/0!</v>
      </c>
      <c r="AE9" s="560" t="e">
        <f t="shared" si="12"/>
        <v>#DIV/0!</v>
      </c>
      <c r="AF9" s="801">
        <v>0.98</v>
      </c>
      <c r="AG9" s="802">
        <v>0.99</v>
      </c>
      <c r="AH9" s="262">
        <f t="shared" si="13"/>
        <v>0</v>
      </c>
      <c r="AI9" s="262">
        <f t="shared" si="13"/>
        <v>0</v>
      </c>
      <c r="AJ9" s="262">
        <f t="shared" si="13"/>
        <v>0</v>
      </c>
      <c r="AK9" s="262">
        <f t="shared" si="13"/>
        <v>0</v>
      </c>
      <c r="AL9" s="262">
        <f t="shared" si="15"/>
        <v>0</v>
      </c>
      <c r="AM9" s="104"/>
      <c r="AN9" s="104"/>
    </row>
    <row r="10" spans="1:40" ht="15" customHeight="1">
      <c r="A10" s="118" t="s">
        <v>72</v>
      </c>
      <c r="B10" s="116"/>
      <c r="C10" s="114"/>
      <c r="D10" s="114"/>
      <c r="E10" s="739"/>
      <c r="F10" s="117">
        <f t="shared" si="0"/>
        <v>0</v>
      </c>
      <c r="G10" s="115"/>
      <c r="H10" s="115"/>
      <c r="I10" s="115"/>
      <c r="J10" s="741"/>
      <c r="K10" s="117">
        <f t="shared" si="1"/>
        <v>0</v>
      </c>
      <c r="L10" s="116"/>
      <c r="M10" s="114"/>
      <c r="N10" s="114"/>
      <c r="O10" s="739"/>
      <c r="P10" s="117">
        <f t="shared" si="2"/>
        <v>0</v>
      </c>
      <c r="Q10" s="113">
        <f t="shared" si="3"/>
        <v>0</v>
      </c>
      <c r="R10" s="112">
        <f t="shared" si="4"/>
        <v>0</v>
      </c>
      <c r="S10" s="112">
        <f t="shared" si="5"/>
        <v>0</v>
      </c>
      <c r="T10" s="112">
        <f t="shared" si="6"/>
        <v>0</v>
      </c>
      <c r="U10" s="111">
        <f t="shared" si="14"/>
        <v>0</v>
      </c>
      <c r="V10" s="113"/>
      <c r="W10" s="112"/>
      <c r="X10" s="112"/>
      <c r="Y10" s="743"/>
      <c r="Z10" s="111">
        <f t="shared" si="7"/>
        <v>0</v>
      </c>
      <c r="AA10" s="558" t="e">
        <f t="shared" si="8"/>
        <v>#DIV/0!</v>
      </c>
      <c r="AB10" s="559" t="e">
        <f t="shared" si="9"/>
        <v>#DIV/0!</v>
      </c>
      <c r="AC10" s="559" t="e">
        <f t="shared" si="10"/>
        <v>#DIV/0!</v>
      </c>
      <c r="AD10" s="559" t="e">
        <f t="shared" si="11"/>
        <v>#DIV/0!</v>
      </c>
      <c r="AE10" s="560" t="e">
        <f t="shared" si="12"/>
        <v>#DIV/0!</v>
      </c>
      <c r="AF10" s="801">
        <v>0.98</v>
      </c>
      <c r="AG10" s="802">
        <v>0.99</v>
      </c>
      <c r="AH10" s="262">
        <f t="shared" si="13"/>
        <v>0</v>
      </c>
      <c r="AI10" s="262">
        <f t="shared" si="13"/>
        <v>0</v>
      </c>
      <c r="AJ10" s="262">
        <f t="shared" si="13"/>
        <v>0</v>
      </c>
      <c r="AK10" s="262">
        <f t="shared" si="13"/>
        <v>0</v>
      </c>
      <c r="AL10" s="262">
        <f t="shared" si="15"/>
        <v>0</v>
      </c>
      <c r="AM10" s="104"/>
      <c r="AN10" s="104"/>
    </row>
    <row r="11" spans="1:40" ht="15" customHeight="1">
      <c r="A11" s="118" t="s">
        <v>71</v>
      </c>
      <c r="B11" s="116"/>
      <c r="C11" s="114"/>
      <c r="D11" s="114"/>
      <c r="E11" s="739"/>
      <c r="F11" s="117">
        <f t="shared" si="0"/>
        <v>0</v>
      </c>
      <c r="G11" s="115"/>
      <c r="H11" s="115"/>
      <c r="I11" s="115"/>
      <c r="J11" s="741"/>
      <c r="K11" s="117">
        <f t="shared" si="1"/>
        <v>0</v>
      </c>
      <c r="L11" s="116"/>
      <c r="M11" s="114"/>
      <c r="N11" s="114"/>
      <c r="O11" s="739"/>
      <c r="P11" s="117">
        <f t="shared" si="2"/>
        <v>0</v>
      </c>
      <c r="Q11" s="113">
        <f t="shared" si="3"/>
        <v>0</v>
      </c>
      <c r="R11" s="112">
        <f t="shared" si="4"/>
        <v>0</v>
      </c>
      <c r="S11" s="112">
        <f t="shared" si="5"/>
        <v>0</v>
      </c>
      <c r="T11" s="112">
        <f t="shared" si="6"/>
        <v>0</v>
      </c>
      <c r="U11" s="111">
        <f t="shared" si="14"/>
        <v>0</v>
      </c>
      <c r="V11" s="113"/>
      <c r="W11" s="112"/>
      <c r="X11" s="112"/>
      <c r="Y11" s="743"/>
      <c r="Z11" s="111">
        <f t="shared" si="7"/>
        <v>0</v>
      </c>
      <c r="AA11" s="558" t="e">
        <f t="shared" si="8"/>
        <v>#DIV/0!</v>
      </c>
      <c r="AB11" s="559" t="e">
        <f t="shared" si="9"/>
        <v>#DIV/0!</v>
      </c>
      <c r="AC11" s="559" t="e">
        <f t="shared" si="10"/>
        <v>#DIV/0!</v>
      </c>
      <c r="AD11" s="559" t="e">
        <f t="shared" si="11"/>
        <v>#DIV/0!</v>
      </c>
      <c r="AE11" s="560" t="e">
        <f t="shared" si="12"/>
        <v>#DIV/0!</v>
      </c>
      <c r="AF11" s="801">
        <v>0.98</v>
      </c>
      <c r="AG11" s="802">
        <v>0.99</v>
      </c>
      <c r="AH11" s="262">
        <f t="shared" ref="AH11:AI16" si="16">B11+G11</f>
        <v>0</v>
      </c>
      <c r="AI11" s="262">
        <f t="shared" si="16"/>
        <v>0</v>
      </c>
      <c r="AJ11" s="262" t="s">
        <v>1303</v>
      </c>
      <c r="AK11" s="262">
        <f t="shared" ref="AK11:AK16" si="17">E11+J11</f>
        <v>0</v>
      </c>
      <c r="AL11" s="262">
        <f t="shared" si="15"/>
        <v>0</v>
      </c>
      <c r="AM11" s="104"/>
      <c r="AN11" s="104"/>
    </row>
    <row r="12" spans="1:40" ht="15" customHeight="1">
      <c r="A12" s="118" t="s">
        <v>70</v>
      </c>
      <c r="B12" s="116"/>
      <c r="C12" s="114"/>
      <c r="D12" s="114"/>
      <c r="E12" s="739"/>
      <c r="F12" s="117">
        <f t="shared" si="0"/>
        <v>0</v>
      </c>
      <c r="G12" s="115"/>
      <c r="H12" s="115"/>
      <c r="I12" s="115"/>
      <c r="J12" s="741"/>
      <c r="K12" s="117">
        <f t="shared" si="1"/>
        <v>0</v>
      </c>
      <c r="L12" s="116"/>
      <c r="M12" s="114"/>
      <c r="N12" s="114"/>
      <c r="O12" s="739"/>
      <c r="P12" s="117">
        <f t="shared" si="2"/>
        <v>0</v>
      </c>
      <c r="Q12" s="113">
        <f t="shared" si="3"/>
        <v>0</v>
      </c>
      <c r="R12" s="112">
        <f t="shared" si="4"/>
        <v>0</v>
      </c>
      <c r="S12" s="112">
        <f t="shared" si="5"/>
        <v>0</v>
      </c>
      <c r="T12" s="112">
        <f t="shared" si="6"/>
        <v>0</v>
      </c>
      <c r="U12" s="111">
        <f t="shared" si="14"/>
        <v>0</v>
      </c>
      <c r="V12" s="113"/>
      <c r="W12" s="112"/>
      <c r="X12" s="112"/>
      <c r="Y12" s="743"/>
      <c r="Z12" s="111">
        <f t="shared" si="7"/>
        <v>0</v>
      </c>
      <c r="AA12" s="558" t="e">
        <f t="shared" si="8"/>
        <v>#DIV/0!</v>
      </c>
      <c r="AB12" s="559" t="e">
        <f t="shared" si="9"/>
        <v>#DIV/0!</v>
      </c>
      <c r="AC12" s="559" t="e">
        <f t="shared" si="10"/>
        <v>#DIV/0!</v>
      </c>
      <c r="AD12" s="559" t="e">
        <f t="shared" si="11"/>
        <v>#DIV/0!</v>
      </c>
      <c r="AE12" s="560" t="e">
        <f t="shared" si="12"/>
        <v>#DIV/0!</v>
      </c>
      <c r="AF12" s="801">
        <v>0.98</v>
      </c>
      <c r="AG12" s="802">
        <v>0.99</v>
      </c>
      <c r="AH12" s="262">
        <f t="shared" si="16"/>
        <v>0</v>
      </c>
      <c r="AI12" s="262">
        <f t="shared" si="16"/>
        <v>0</v>
      </c>
      <c r="AJ12" s="262">
        <f>D12+I12</f>
        <v>0</v>
      </c>
      <c r="AK12" s="262">
        <f t="shared" si="17"/>
        <v>0</v>
      </c>
      <c r="AL12" s="262">
        <f t="shared" si="15"/>
        <v>0</v>
      </c>
      <c r="AM12" s="104"/>
      <c r="AN12" s="104"/>
    </row>
    <row r="13" spans="1:40" ht="15" customHeight="1">
      <c r="A13" s="118" t="s">
        <v>69</v>
      </c>
      <c r="B13" s="116"/>
      <c r="C13" s="114"/>
      <c r="D13" s="114"/>
      <c r="E13" s="739"/>
      <c r="F13" s="117">
        <f t="shared" si="0"/>
        <v>0</v>
      </c>
      <c r="G13" s="115"/>
      <c r="H13" s="115"/>
      <c r="I13" s="115"/>
      <c r="J13" s="741"/>
      <c r="K13" s="117">
        <f t="shared" si="1"/>
        <v>0</v>
      </c>
      <c r="L13" s="116"/>
      <c r="M13" s="114"/>
      <c r="N13" s="114"/>
      <c r="O13" s="739"/>
      <c r="P13" s="117">
        <f t="shared" si="2"/>
        <v>0</v>
      </c>
      <c r="Q13" s="113">
        <f t="shared" si="3"/>
        <v>0</v>
      </c>
      <c r="R13" s="112">
        <f t="shared" si="4"/>
        <v>0</v>
      </c>
      <c r="S13" s="112">
        <f t="shared" si="5"/>
        <v>0</v>
      </c>
      <c r="T13" s="112">
        <f t="shared" si="6"/>
        <v>0</v>
      </c>
      <c r="U13" s="111">
        <f t="shared" si="14"/>
        <v>0</v>
      </c>
      <c r="V13" s="113"/>
      <c r="W13" s="112"/>
      <c r="X13" s="112"/>
      <c r="Y13" s="743"/>
      <c r="Z13" s="111">
        <f t="shared" si="7"/>
        <v>0</v>
      </c>
      <c r="AA13" s="558" t="e">
        <f t="shared" si="8"/>
        <v>#DIV/0!</v>
      </c>
      <c r="AB13" s="559" t="e">
        <f t="shared" si="9"/>
        <v>#DIV/0!</v>
      </c>
      <c r="AC13" s="559" t="e">
        <f t="shared" si="10"/>
        <v>#DIV/0!</v>
      </c>
      <c r="AD13" s="559" t="e">
        <f t="shared" si="11"/>
        <v>#DIV/0!</v>
      </c>
      <c r="AE13" s="560" t="e">
        <f t="shared" si="12"/>
        <v>#DIV/0!</v>
      </c>
      <c r="AF13" s="801">
        <v>0.98</v>
      </c>
      <c r="AG13" s="802">
        <v>0.99</v>
      </c>
      <c r="AH13" s="262">
        <f t="shared" si="16"/>
        <v>0</v>
      </c>
      <c r="AI13" s="262">
        <f t="shared" si="16"/>
        <v>0</v>
      </c>
      <c r="AJ13" s="262">
        <f>D13+I13</f>
        <v>0</v>
      </c>
      <c r="AK13" s="262">
        <f t="shared" si="17"/>
        <v>0</v>
      </c>
      <c r="AL13" s="262">
        <f t="shared" si="15"/>
        <v>0</v>
      </c>
      <c r="AM13" s="104"/>
      <c r="AN13" s="104"/>
    </row>
    <row r="14" spans="1:40" ht="15" customHeight="1">
      <c r="A14" s="118" t="s">
        <v>2181</v>
      </c>
      <c r="B14" s="116"/>
      <c r="C14" s="114"/>
      <c r="D14" s="114"/>
      <c r="E14" s="739"/>
      <c r="F14" s="117">
        <f t="shared" si="0"/>
        <v>0</v>
      </c>
      <c r="G14" s="115"/>
      <c r="H14" s="115"/>
      <c r="I14" s="115"/>
      <c r="J14" s="741"/>
      <c r="K14" s="117">
        <f t="shared" si="1"/>
        <v>0</v>
      </c>
      <c r="L14" s="116"/>
      <c r="M14" s="114"/>
      <c r="N14" s="114"/>
      <c r="O14" s="739"/>
      <c r="P14" s="117">
        <f t="shared" si="2"/>
        <v>0</v>
      </c>
      <c r="Q14" s="113">
        <f t="shared" si="3"/>
        <v>0</v>
      </c>
      <c r="R14" s="112">
        <f t="shared" si="4"/>
        <v>0</v>
      </c>
      <c r="S14" s="112">
        <f t="shared" si="5"/>
        <v>0</v>
      </c>
      <c r="T14" s="112">
        <f t="shared" si="6"/>
        <v>0</v>
      </c>
      <c r="U14" s="111">
        <f t="shared" si="14"/>
        <v>0</v>
      </c>
      <c r="V14" s="113"/>
      <c r="W14" s="112"/>
      <c r="X14" s="112"/>
      <c r="Y14" s="743"/>
      <c r="Z14" s="111">
        <f t="shared" si="7"/>
        <v>0</v>
      </c>
      <c r="AA14" s="694" t="e">
        <f t="shared" si="8"/>
        <v>#DIV/0!</v>
      </c>
      <c r="AB14" s="695" t="e">
        <f t="shared" si="9"/>
        <v>#DIV/0!</v>
      </c>
      <c r="AC14" s="695" t="e">
        <f t="shared" si="10"/>
        <v>#DIV/0!</v>
      </c>
      <c r="AD14" s="695" t="e">
        <f t="shared" si="11"/>
        <v>#DIV/0!</v>
      </c>
      <c r="AE14" s="671" t="e">
        <f t="shared" si="12"/>
        <v>#DIV/0!</v>
      </c>
      <c r="AF14" s="801">
        <v>0.98</v>
      </c>
      <c r="AG14" s="802">
        <v>0.99</v>
      </c>
      <c r="AH14" s="262">
        <f t="shared" si="16"/>
        <v>0</v>
      </c>
      <c r="AI14" s="262">
        <f t="shared" si="16"/>
        <v>0</v>
      </c>
      <c r="AJ14" s="262">
        <f>D14+I14</f>
        <v>0</v>
      </c>
      <c r="AK14" s="262">
        <f t="shared" si="17"/>
        <v>0</v>
      </c>
      <c r="AL14" s="262">
        <f t="shared" si="15"/>
        <v>0</v>
      </c>
      <c r="AM14" s="104"/>
      <c r="AN14" s="104"/>
    </row>
    <row r="15" spans="1:40" ht="15" customHeight="1">
      <c r="A15" s="118" t="s">
        <v>67</v>
      </c>
      <c r="B15" s="116"/>
      <c r="C15" s="114"/>
      <c r="D15" s="114"/>
      <c r="E15" s="739"/>
      <c r="F15" s="117">
        <f t="shared" si="0"/>
        <v>0</v>
      </c>
      <c r="G15" s="115"/>
      <c r="H15" s="115"/>
      <c r="I15" s="115"/>
      <c r="J15" s="741"/>
      <c r="K15" s="117">
        <f t="shared" si="1"/>
        <v>0</v>
      </c>
      <c r="L15" s="116"/>
      <c r="M15" s="114"/>
      <c r="N15" s="114"/>
      <c r="O15" s="739"/>
      <c r="P15" s="117">
        <f t="shared" si="2"/>
        <v>0</v>
      </c>
      <c r="Q15" s="113">
        <f t="shared" si="3"/>
        <v>0</v>
      </c>
      <c r="R15" s="112">
        <f t="shared" si="4"/>
        <v>0</v>
      </c>
      <c r="S15" s="112">
        <f t="shared" si="5"/>
        <v>0</v>
      </c>
      <c r="T15" s="112">
        <f t="shared" si="6"/>
        <v>0</v>
      </c>
      <c r="U15" s="111">
        <f t="shared" si="14"/>
        <v>0</v>
      </c>
      <c r="V15" s="113"/>
      <c r="W15" s="112"/>
      <c r="X15" s="112"/>
      <c r="Y15" s="743"/>
      <c r="Z15" s="111">
        <f t="shared" si="7"/>
        <v>0</v>
      </c>
      <c r="AA15" s="558" t="e">
        <f t="shared" si="8"/>
        <v>#DIV/0!</v>
      </c>
      <c r="AB15" s="559" t="e">
        <f t="shared" si="9"/>
        <v>#DIV/0!</v>
      </c>
      <c r="AC15" s="559" t="e">
        <f t="shared" si="10"/>
        <v>#DIV/0!</v>
      </c>
      <c r="AD15" s="559" t="e">
        <f t="shared" si="11"/>
        <v>#DIV/0!</v>
      </c>
      <c r="AE15" s="560" t="e">
        <f t="shared" si="12"/>
        <v>#DIV/0!</v>
      </c>
      <c r="AF15" s="801">
        <v>0.98</v>
      </c>
      <c r="AG15" s="802">
        <v>0.99</v>
      </c>
      <c r="AH15" s="262">
        <f t="shared" si="16"/>
        <v>0</v>
      </c>
      <c r="AI15" s="262">
        <f t="shared" si="16"/>
        <v>0</v>
      </c>
      <c r="AJ15" s="262">
        <f>D15+I15</f>
        <v>0</v>
      </c>
      <c r="AK15" s="262">
        <f t="shared" si="17"/>
        <v>0</v>
      </c>
      <c r="AL15" s="262">
        <f t="shared" si="15"/>
        <v>0</v>
      </c>
      <c r="AM15" s="104"/>
      <c r="AN15" s="104"/>
    </row>
    <row r="16" spans="1:40" ht="15" customHeight="1">
      <c r="A16" s="118" t="s">
        <v>66</v>
      </c>
      <c r="B16" s="116"/>
      <c r="C16" s="114"/>
      <c r="D16" s="114"/>
      <c r="E16" s="739"/>
      <c r="F16" s="117">
        <f t="shared" si="0"/>
        <v>0</v>
      </c>
      <c r="G16" s="115"/>
      <c r="H16" s="115"/>
      <c r="I16" s="115"/>
      <c r="J16" s="741"/>
      <c r="K16" s="117">
        <f t="shared" si="1"/>
        <v>0</v>
      </c>
      <c r="L16" s="116"/>
      <c r="M16" s="114"/>
      <c r="N16" s="114"/>
      <c r="O16" s="739"/>
      <c r="P16" s="117">
        <f t="shared" si="2"/>
        <v>0</v>
      </c>
      <c r="Q16" s="113">
        <f t="shared" si="3"/>
        <v>0</v>
      </c>
      <c r="R16" s="112">
        <f t="shared" si="4"/>
        <v>0</v>
      </c>
      <c r="S16" s="112">
        <f t="shared" si="5"/>
        <v>0</v>
      </c>
      <c r="T16" s="112">
        <f t="shared" si="6"/>
        <v>0</v>
      </c>
      <c r="U16" s="111">
        <f t="shared" si="14"/>
        <v>0</v>
      </c>
      <c r="V16" s="113"/>
      <c r="W16" s="112"/>
      <c r="X16" s="112"/>
      <c r="Y16" s="743"/>
      <c r="Z16" s="111">
        <f t="shared" si="7"/>
        <v>0</v>
      </c>
      <c r="AA16" s="558" t="e">
        <f t="shared" si="8"/>
        <v>#DIV/0!</v>
      </c>
      <c r="AB16" s="559" t="e">
        <f t="shared" si="9"/>
        <v>#DIV/0!</v>
      </c>
      <c r="AC16" s="559" t="e">
        <f t="shared" si="10"/>
        <v>#DIV/0!</v>
      </c>
      <c r="AD16" s="559" t="e">
        <f t="shared" si="11"/>
        <v>#DIV/0!</v>
      </c>
      <c r="AE16" s="560" t="e">
        <f t="shared" si="12"/>
        <v>#DIV/0!</v>
      </c>
      <c r="AF16" s="801">
        <v>0.98</v>
      </c>
      <c r="AG16" s="802">
        <v>0.99</v>
      </c>
      <c r="AH16" s="262">
        <f t="shared" si="16"/>
        <v>0</v>
      </c>
      <c r="AI16" s="262">
        <f t="shared" si="16"/>
        <v>0</v>
      </c>
      <c r="AJ16" s="262">
        <f>D16+I16</f>
        <v>0</v>
      </c>
      <c r="AK16" s="262">
        <f t="shared" si="17"/>
        <v>0</v>
      </c>
      <c r="AL16" s="262">
        <f t="shared" si="15"/>
        <v>0</v>
      </c>
      <c r="AM16" s="104"/>
      <c r="AN16" s="104"/>
    </row>
    <row r="17" spans="1:40" ht="15" customHeight="1" thickBot="1">
      <c r="A17" s="110" t="s">
        <v>65</v>
      </c>
      <c r="B17" s="107">
        <f t="shared" ref="B17:P17" si="18">SUM(B7:B16)</f>
        <v>0</v>
      </c>
      <c r="C17" s="109">
        <f t="shared" si="18"/>
        <v>0</v>
      </c>
      <c r="D17" s="106">
        <f t="shared" si="18"/>
        <v>0</v>
      </c>
      <c r="E17" s="106">
        <f t="shared" si="18"/>
        <v>0</v>
      </c>
      <c r="F17" s="105">
        <f t="shared" si="18"/>
        <v>0</v>
      </c>
      <c r="G17" s="109">
        <f t="shared" si="18"/>
        <v>0</v>
      </c>
      <c r="H17" s="109">
        <f t="shared" si="18"/>
        <v>0</v>
      </c>
      <c r="I17" s="106">
        <f t="shared" si="18"/>
        <v>0</v>
      </c>
      <c r="J17" s="106">
        <f t="shared" si="18"/>
        <v>0</v>
      </c>
      <c r="K17" s="105">
        <f t="shared" si="18"/>
        <v>0</v>
      </c>
      <c r="L17" s="107">
        <f t="shared" si="18"/>
        <v>0</v>
      </c>
      <c r="M17" s="109">
        <f t="shared" si="18"/>
        <v>0</v>
      </c>
      <c r="N17" s="106">
        <f t="shared" si="18"/>
        <v>0</v>
      </c>
      <c r="O17" s="106">
        <f t="shared" si="18"/>
        <v>0</v>
      </c>
      <c r="P17" s="108">
        <f t="shared" si="18"/>
        <v>0</v>
      </c>
      <c r="Q17" s="107">
        <f>B17+G17+L17</f>
        <v>0</v>
      </c>
      <c r="R17" s="106">
        <f>C17+H17+M17</f>
        <v>0</v>
      </c>
      <c r="S17" s="106">
        <f>D17+I17+N17</f>
        <v>0</v>
      </c>
      <c r="T17" s="106">
        <f>SUM(E17+J17+O17)</f>
        <v>0</v>
      </c>
      <c r="U17" s="105">
        <f t="shared" si="14"/>
        <v>0</v>
      </c>
      <c r="V17" s="107"/>
      <c r="W17" s="106"/>
      <c r="X17" s="106"/>
      <c r="Y17" s="108"/>
      <c r="Z17" s="105">
        <f>SUM(Z7:Z16)</f>
        <v>0</v>
      </c>
      <c r="AA17" s="561" t="e">
        <f t="shared" si="8"/>
        <v>#DIV/0!</v>
      </c>
      <c r="AB17" s="562" t="e">
        <f t="shared" si="9"/>
        <v>#DIV/0!</v>
      </c>
      <c r="AC17" s="562" t="e">
        <f t="shared" si="10"/>
        <v>#DIV/0!</v>
      </c>
      <c r="AD17" s="562" t="e">
        <f t="shared" si="11"/>
        <v>#DIV/0!</v>
      </c>
      <c r="AE17" s="563" t="e">
        <f t="shared" si="12"/>
        <v>#DIV/0!</v>
      </c>
      <c r="AF17" s="803">
        <v>0.98</v>
      </c>
      <c r="AG17" s="804">
        <v>0.99</v>
      </c>
      <c r="AH17" s="748">
        <f>SUM(AH7:AH16)</f>
        <v>0</v>
      </c>
      <c r="AI17" s="748">
        <f>SUM(AI7:AI16)</f>
        <v>0</v>
      </c>
      <c r="AJ17" s="748">
        <f>SUM(AJ7:AJ16)</f>
        <v>0</v>
      </c>
      <c r="AK17" s="748">
        <f>SUM(AK7:AK16)</f>
        <v>0</v>
      </c>
      <c r="AL17" s="748">
        <f>SUM(AH17:AK17)</f>
        <v>0</v>
      </c>
      <c r="AM17" s="104"/>
      <c r="AN17" s="104"/>
    </row>
    <row r="18" spans="1:40" s="99" customFormat="1" ht="15" customHeight="1">
      <c r="A18" s="749"/>
      <c r="B18" s="750"/>
      <c r="C18" s="750"/>
      <c r="D18" s="750"/>
      <c r="E18" s="744"/>
      <c r="F18" s="744"/>
      <c r="G18" s="744"/>
      <c r="H18" s="744"/>
      <c r="I18" s="744"/>
      <c r="J18" s="744"/>
      <c r="K18" s="744"/>
      <c r="L18" s="744"/>
      <c r="M18" s="744"/>
      <c r="N18" s="744"/>
      <c r="O18" s="744"/>
      <c r="P18" s="744"/>
      <c r="Q18" s="744"/>
      <c r="R18" s="745"/>
      <c r="S18" s="745"/>
      <c r="T18" s="745"/>
      <c r="U18" s="745"/>
      <c r="V18" s="745"/>
      <c r="W18" s="745"/>
      <c r="X18" s="745"/>
      <c r="Y18" s="745"/>
      <c r="Z18" s="745"/>
      <c r="AA18" s="746"/>
      <c r="AB18" s="746"/>
      <c r="AC18" s="746"/>
      <c r="AD18" s="746"/>
      <c r="AE18" s="746"/>
      <c r="AF18" s="747"/>
      <c r="AG18" s="778"/>
      <c r="AH18" s="103"/>
      <c r="AI18" s="103"/>
      <c r="AJ18" s="103"/>
      <c r="AK18" s="103"/>
      <c r="AL18" s="103"/>
      <c r="AM18" s="103"/>
      <c r="AN18" s="103"/>
    </row>
    <row r="19" spans="1:40" s="99" customFormat="1" ht="15" customHeight="1">
      <c r="A19" s="751"/>
      <c r="B19" s="262"/>
      <c r="C19" s="262"/>
      <c r="D19" s="262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425"/>
      <c r="S19" s="425"/>
      <c r="T19" s="425"/>
      <c r="U19" s="425"/>
      <c r="V19" s="425"/>
      <c r="W19" s="425"/>
      <c r="X19" s="425"/>
      <c r="Y19" s="425"/>
      <c r="Z19" s="425"/>
      <c r="AA19" s="564"/>
      <c r="AB19" s="564"/>
      <c r="AC19" s="564"/>
      <c r="AD19" s="564"/>
      <c r="AE19" s="564"/>
      <c r="AF19" s="747"/>
      <c r="AG19" s="778"/>
      <c r="AH19" s="100"/>
      <c r="AI19" s="100"/>
      <c r="AJ19" s="100"/>
      <c r="AK19" s="100"/>
      <c r="AL19" s="100"/>
      <c r="AM19" s="100"/>
    </row>
    <row r="20" spans="1:40" s="99" customFormat="1" ht="15" customHeight="1">
      <c r="A20" s="751"/>
      <c r="B20" s="262" t="s">
        <v>1009</v>
      </c>
      <c r="C20" s="262"/>
      <c r="D20" s="262">
        <v>5</v>
      </c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425"/>
      <c r="S20" s="425"/>
      <c r="T20" s="425"/>
      <c r="U20" s="425"/>
      <c r="V20" s="425"/>
      <c r="W20" s="425"/>
      <c r="X20" s="425"/>
      <c r="Y20" s="425"/>
      <c r="Z20" s="425"/>
      <c r="AA20" s="564"/>
      <c r="AB20" s="564"/>
      <c r="AC20" s="564"/>
      <c r="AD20" s="564"/>
      <c r="AE20" s="564"/>
      <c r="AF20" s="747"/>
      <c r="AG20" s="778"/>
      <c r="AH20" s="100"/>
      <c r="AI20" s="100"/>
      <c r="AJ20" s="100"/>
      <c r="AK20" s="100"/>
      <c r="AL20" s="100"/>
      <c r="AM20" s="100"/>
    </row>
    <row r="21" spans="1:40" s="99" customFormat="1" ht="15" customHeight="1">
      <c r="A21" s="751"/>
      <c r="B21" s="262" t="s">
        <v>1010</v>
      </c>
      <c r="C21" s="262"/>
      <c r="D21" s="262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425"/>
      <c r="S21" s="425"/>
      <c r="T21" s="425"/>
      <c r="U21" s="425"/>
      <c r="V21" s="425"/>
      <c r="W21" s="425"/>
      <c r="X21" s="425"/>
      <c r="Y21" s="425"/>
      <c r="Z21" s="425"/>
      <c r="AA21" s="564"/>
      <c r="AB21" s="564"/>
      <c r="AC21" s="564"/>
      <c r="AD21" s="564"/>
      <c r="AE21" s="564"/>
      <c r="AF21" s="747"/>
      <c r="AG21" s="778"/>
      <c r="AH21" s="100"/>
      <c r="AI21" s="100"/>
      <c r="AJ21" s="100"/>
      <c r="AK21" s="100"/>
      <c r="AL21" s="100"/>
      <c r="AM21" s="100"/>
    </row>
    <row r="22" spans="1:40" s="99" customFormat="1" ht="15" customHeight="1">
      <c r="A22" s="751"/>
      <c r="B22" s="262" t="s">
        <v>1008</v>
      </c>
      <c r="C22" s="262"/>
      <c r="D22" s="262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425"/>
      <c r="S22" s="425"/>
      <c r="T22" s="425"/>
      <c r="U22" s="425"/>
      <c r="V22" s="425"/>
      <c r="W22" s="425"/>
      <c r="X22" s="425"/>
      <c r="Y22" s="425"/>
      <c r="Z22" s="425"/>
      <c r="AA22" s="564"/>
      <c r="AB22" s="564"/>
      <c r="AC22" s="564"/>
      <c r="AD22" s="564"/>
      <c r="AE22" s="564"/>
      <c r="AF22" s="747"/>
      <c r="AG22" s="778"/>
      <c r="AH22" s="100"/>
      <c r="AI22" s="100"/>
      <c r="AJ22" s="100"/>
      <c r="AK22" s="100"/>
      <c r="AL22" s="100"/>
      <c r="AM22" s="100"/>
    </row>
    <row r="23" spans="1:40" s="99" customFormat="1" ht="15" customHeight="1">
      <c r="A23" s="751"/>
      <c r="B23" s="262" t="s">
        <v>1283</v>
      </c>
      <c r="C23" s="262"/>
      <c r="D23" s="262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425"/>
      <c r="S23" s="425"/>
      <c r="T23" s="425"/>
      <c r="U23" s="425"/>
      <c r="V23" s="425"/>
      <c r="W23" s="425"/>
      <c r="X23" s="425"/>
      <c r="Y23" s="425"/>
      <c r="Z23" s="425"/>
      <c r="AA23" s="564"/>
      <c r="AB23" s="564"/>
      <c r="AC23" s="564"/>
      <c r="AD23" s="564"/>
      <c r="AE23" s="564"/>
      <c r="AF23" s="747"/>
      <c r="AG23" s="778"/>
      <c r="AH23" s="100"/>
      <c r="AI23" s="100"/>
      <c r="AJ23" s="100"/>
      <c r="AK23" s="100"/>
      <c r="AL23" s="100"/>
      <c r="AM23" s="100"/>
    </row>
    <row r="24" spans="1:40" s="99" customFormat="1" ht="15" customHeight="1">
      <c r="A24" s="751"/>
      <c r="B24" s="262" t="s">
        <v>65</v>
      </c>
      <c r="C24" s="262"/>
      <c r="D24" s="262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425"/>
      <c r="S24" s="425"/>
      <c r="T24" s="425"/>
      <c r="U24" s="425"/>
      <c r="V24" s="425"/>
      <c r="W24" s="425"/>
      <c r="X24" s="425"/>
      <c r="Y24" s="425"/>
      <c r="Z24" s="425"/>
      <c r="AA24" s="564"/>
      <c r="AB24" s="564"/>
      <c r="AC24" s="564"/>
      <c r="AD24" s="564"/>
      <c r="AE24" s="564"/>
      <c r="AF24" s="747"/>
      <c r="AG24" s="778"/>
      <c r="AH24" s="100"/>
      <c r="AI24" s="100"/>
      <c r="AJ24" s="100"/>
      <c r="AK24" s="100"/>
      <c r="AL24" s="100"/>
      <c r="AM24" s="100"/>
    </row>
    <row r="25" spans="1:40" s="99" customFormat="1" ht="15" customHeight="1">
      <c r="A25" s="751"/>
      <c r="B25" s="262"/>
      <c r="C25" s="262"/>
      <c r="D25" s="262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425"/>
      <c r="S25" s="425"/>
      <c r="T25" s="425"/>
      <c r="U25" s="425"/>
      <c r="V25" s="425"/>
      <c r="W25" s="425"/>
      <c r="X25" s="425"/>
      <c r="Y25" s="425"/>
      <c r="Z25" s="425"/>
      <c r="AA25" s="564"/>
      <c r="AB25" s="564"/>
      <c r="AC25" s="564"/>
      <c r="AD25" s="564"/>
      <c r="AE25" s="564"/>
      <c r="AF25" s="747"/>
      <c r="AG25" s="778"/>
      <c r="AH25" s="100"/>
      <c r="AI25" s="100"/>
      <c r="AJ25" s="100"/>
      <c r="AK25" s="100"/>
      <c r="AL25" s="100"/>
      <c r="AM25" s="100"/>
    </row>
    <row r="26" spans="1:40" s="99" customFormat="1" ht="15" customHeight="1">
      <c r="A26" s="751"/>
      <c r="B26" s="262"/>
      <c r="C26" s="262"/>
      <c r="D26" s="262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425"/>
      <c r="S26" s="425"/>
      <c r="T26" s="425"/>
      <c r="U26" s="425"/>
      <c r="V26" s="425"/>
      <c r="W26" s="425"/>
      <c r="X26" s="425"/>
      <c r="Y26" s="425"/>
      <c r="Z26" s="425"/>
      <c r="AA26" s="564"/>
      <c r="AB26" s="564"/>
      <c r="AC26" s="564"/>
      <c r="AD26" s="564"/>
      <c r="AE26" s="564"/>
      <c r="AF26" s="747"/>
      <c r="AG26" s="778"/>
      <c r="AH26" s="100"/>
      <c r="AI26" s="100"/>
      <c r="AJ26" s="100"/>
      <c r="AK26" s="100"/>
      <c r="AL26" s="100"/>
      <c r="AM26" s="100"/>
    </row>
    <row r="27" spans="1:40" s="99" customFormat="1" ht="15" customHeight="1">
      <c r="A27" s="751"/>
      <c r="B27" s="262" t="str">
        <f ca="1">OFFSET(B20,厨具中心来料质量情况!D20*1-1,)&amp;"来料质量情况"</f>
        <v>累计来料质量情况</v>
      </c>
      <c r="C27" s="262"/>
      <c r="D27" s="262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425"/>
      <c r="S27" s="425"/>
      <c r="T27" s="425"/>
      <c r="U27" s="425"/>
      <c r="V27" s="425"/>
      <c r="W27" s="425"/>
      <c r="X27" s="425"/>
      <c r="Y27" s="425"/>
      <c r="Z27" s="425"/>
      <c r="AA27" s="564"/>
      <c r="AB27" s="564"/>
      <c r="AC27" s="564"/>
      <c r="AD27" s="564"/>
      <c r="AE27" s="564"/>
      <c r="AF27" s="747"/>
      <c r="AG27" s="778"/>
      <c r="AH27" s="100"/>
      <c r="AI27" s="100"/>
      <c r="AJ27" s="100"/>
      <c r="AK27" s="100"/>
      <c r="AL27" s="100"/>
      <c r="AM27" s="100"/>
    </row>
    <row r="28" spans="1:40" s="99" customFormat="1" ht="15" customHeight="1">
      <c r="A28" s="751"/>
      <c r="B28" s="262"/>
      <c r="C28" s="262"/>
      <c r="D28" s="262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425"/>
      <c r="S28" s="425"/>
      <c r="T28" s="425"/>
      <c r="U28" s="425"/>
      <c r="V28" s="425"/>
      <c r="W28" s="425"/>
      <c r="X28" s="425"/>
      <c r="Y28" s="425"/>
      <c r="Z28" s="425"/>
      <c r="AA28" s="564"/>
      <c r="AB28" s="564"/>
      <c r="AC28" s="564"/>
      <c r="AD28" s="564"/>
      <c r="AE28" s="564"/>
      <c r="AF28" s="747"/>
      <c r="AG28" s="778"/>
      <c r="AH28" s="100"/>
      <c r="AI28" s="100"/>
      <c r="AJ28" s="100"/>
      <c r="AK28" s="100"/>
      <c r="AL28" s="100"/>
      <c r="AM28" s="100"/>
    </row>
    <row r="29" spans="1:40" s="99" customFormat="1" ht="15" customHeight="1">
      <c r="A29" s="102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425"/>
      <c r="S29" s="425"/>
      <c r="T29" s="425"/>
      <c r="U29" s="425"/>
      <c r="V29" s="425"/>
      <c r="W29" s="425"/>
      <c r="X29" s="425"/>
      <c r="Y29" s="425"/>
      <c r="Z29" s="425"/>
      <c r="AA29" s="564"/>
      <c r="AB29" s="564"/>
      <c r="AC29" s="564"/>
      <c r="AD29" s="564"/>
      <c r="AE29" s="564"/>
      <c r="AF29" s="747"/>
      <c r="AG29" s="778"/>
      <c r="AH29" s="100"/>
      <c r="AI29" s="100"/>
      <c r="AJ29" s="100"/>
      <c r="AK29" s="100"/>
      <c r="AL29" s="100"/>
      <c r="AM29" s="100"/>
    </row>
    <row r="30" spans="1:40" s="99" customFormat="1" ht="15" customHeight="1">
      <c r="A30" s="102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425"/>
      <c r="S30" s="425"/>
      <c r="T30" s="425"/>
      <c r="U30" s="425"/>
      <c r="V30" s="425"/>
      <c r="W30" s="425"/>
      <c r="X30" s="425"/>
      <c r="Y30" s="425"/>
      <c r="Z30" s="425"/>
      <c r="AA30" s="564"/>
      <c r="AB30" s="564"/>
      <c r="AC30" s="564"/>
      <c r="AD30" s="564"/>
      <c r="AE30" s="564"/>
      <c r="AF30" s="747"/>
      <c r="AG30" s="778"/>
      <c r="AH30" s="100"/>
      <c r="AI30" s="100"/>
      <c r="AJ30" s="100"/>
      <c r="AK30" s="100"/>
      <c r="AL30" s="100"/>
      <c r="AM30" s="100"/>
    </row>
    <row r="31" spans="1:40" s="99" customFormat="1" ht="15" customHeight="1">
      <c r="A31" s="102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425"/>
      <c r="S31" s="425"/>
      <c r="T31" s="425"/>
      <c r="U31" s="425"/>
      <c r="V31" s="425"/>
      <c r="W31" s="425"/>
      <c r="X31" s="425"/>
      <c r="Y31" s="425"/>
      <c r="Z31" s="425"/>
      <c r="AA31" s="564"/>
      <c r="AB31" s="564"/>
      <c r="AC31" s="564"/>
      <c r="AD31" s="564"/>
      <c r="AE31" s="564"/>
      <c r="AF31" s="747"/>
      <c r="AG31" s="778"/>
      <c r="AH31" s="100"/>
      <c r="AI31" s="100"/>
      <c r="AJ31" s="100"/>
      <c r="AK31" s="100"/>
      <c r="AL31" s="100"/>
      <c r="AM31" s="100"/>
    </row>
    <row r="32" spans="1:40" s="99" customFormat="1" ht="15" customHeight="1">
      <c r="A32" s="102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425"/>
      <c r="S32" s="425"/>
      <c r="T32" s="425"/>
      <c r="U32" s="425"/>
      <c r="V32" s="425"/>
      <c r="W32" s="425"/>
      <c r="X32" s="425"/>
      <c r="Y32" s="425"/>
      <c r="Z32" s="425"/>
      <c r="AA32" s="564"/>
      <c r="AB32" s="564"/>
      <c r="AC32" s="564"/>
      <c r="AD32" s="564"/>
      <c r="AE32" s="564"/>
      <c r="AF32" s="565"/>
      <c r="AG32" s="779"/>
      <c r="AH32" s="100"/>
      <c r="AI32" s="100"/>
      <c r="AJ32" s="100"/>
      <c r="AK32" s="100"/>
      <c r="AL32" s="100"/>
      <c r="AM32" s="100"/>
    </row>
    <row r="33" spans="1:39" s="99" customFormat="1" ht="15" customHeight="1">
      <c r="A33" s="102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425"/>
      <c r="S33" s="425"/>
      <c r="T33" s="425"/>
      <c r="U33" s="425"/>
      <c r="V33" s="425"/>
      <c r="W33" s="425"/>
      <c r="X33" s="425"/>
      <c r="Y33" s="425"/>
      <c r="Z33" s="425"/>
      <c r="AA33" s="564"/>
      <c r="AB33" s="564"/>
      <c r="AC33" s="564"/>
      <c r="AD33" s="564"/>
      <c r="AE33" s="564"/>
      <c r="AF33" s="565"/>
      <c r="AG33" s="779"/>
      <c r="AH33" s="100"/>
      <c r="AI33" s="100"/>
      <c r="AJ33" s="100"/>
      <c r="AK33" s="100"/>
      <c r="AL33" s="100"/>
      <c r="AM33" s="100"/>
    </row>
    <row r="34" spans="1:39" s="99" customFormat="1" ht="15" customHeight="1">
      <c r="A34" s="102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425"/>
      <c r="S34" s="425"/>
      <c r="T34" s="425"/>
      <c r="U34" s="425"/>
      <c r="V34" s="425"/>
      <c r="W34" s="425"/>
      <c r="X34" s="425"/>
      <c r="Y34" s="425"/>
      <c r="Z34" s="425"/>
      <c r="AA34" s="564"/>
      <c r="AB34" s="564"/>
      <c r="AC34" s="564"/>
      <c r="AD34" s="564"/>
      <c r="AE34" s="564"/>
      <c r="AF34" s="779"/>
      <c r="AG34" s="779"/>
      <c r="AH34" s="100"/>
      <c r="AI34" s="100"/>
      <c r="AJ34" s="100"/>
      <c r="AK34" s="100"/>
      <c r="AL34" s="100"/>
      <c r="AM34" s="100"/>
    </row>
    <row r="35" spans="1:39" ht="17.25" customHeight="1">
      <c r="C35" s="2" t="s">
        <v>0</v>
      </c>
      <c r="D35" s="2"/>
      <c r="E35" s="2"/>
      <c r="F35" s="2"/>
      <c r="G35" s="2"/>
      <c r="H35" s="2"/>
      <c r="I35" s="2"/>
      <c r="J35" s="2"/>
      <c r="K35" s="2" t="s">
        <v>2213</v>
      </c>
      <c r="L35" s="2"/>
      <c r="U35" s="1005" t="s">
        <v>4106</v>
      </c>
      <c r="AC35" s="1148" t="str">
        <f>万事泰钢线!$M$87</f>
        <v>F.PZB.0003.03</v>
      </c>
      <c r="AD35" s="1148"/>
      <c r="AE35" s="1148"/>
      <c r="AF35" s="1148"/>
      <c r="AG35" s="772"/>
    </row>
  </sheetData>
  <mergeCells count="11">
    <mergeCell ref="AC35:AF35"/>
    <mergeCell ref="AF5:AG5"/>
    <mergeCell ref="AA5:AE5"/>
    <mergeCell ref="AH5:AL5"/>
    <mergeCell ref="A3:AF3"/>
    <mergeCell ref="A5:A6"/>
    <mergeCell ref="B5:F5"/>
    <mergeCell ref="G5:K5"/>
    <mergeCell ref="Q5:U5"/>
    <mergeCell ref="V5:Z5"/>
    <mergeCell ref="L5:P5"/>
  </mergeCells>
  <phoneticPr fontId="1" type="noConversion"/>
  <conditionalFormatting sqref="AA7:AE17">
    <cfRule type="cellIs" dxfId="72" priority="3" operator="lessThan">
      <formula>0.969</formula>
    </cfRule>
  </conditionalFormatting>
  <conditionalFormatting sqref="AA7:AC17">
    <cfRule type="cellIs" dxfId="71" priority="2" operator="lessThan">
      <formula>0.9799</formula>
    </cfRule>
  </conditionalFormatting>
  <conditionalFormatting sqref="AD7:AD17">
    <cfRule type="cellIs" dxfId="70" priority="1" operator="lessThan">
      <formula>0.9899</formula>
    </cfRule>
  </conditionalFormatting>
  <hyperlinks>
    <hyperlink ref="A4" location="目录!A1" display="返回目录"/>
  </hyperlinks>
  <printOptions horizontalCentered="1"/>
  <pageMargins left="0.39370078740157483" right="0.39370078740157483" top="0.39370078740157483" bottom="0.39370078740157483" header="0.31496062992125984" footer="0.31496062992125984"/>
  <pageSetup paperSize="9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43"/>
  <sheetViews>
    <sheetView showGridLines="0" workbookViewId="0">
      <selection activeCell="A2" sqref="A2:P2"/>
    </sheetView>
  </sheetViews>
  <sheetFormatPr defaultRowHeight="13.5"/>
  <cols>
    <col min="2" max="2" width="10" customWidth="1"/>
    <col min="3" max="3" width="10.75" bestFit="1" customWidth="1"/>
  </cols>
  <sheetData>
    <row r="1" spans="1:16" ht="31.5" customHeight="1"/>
    <row r="2" spans="1:16" ht="22.5">
      <c r="A2" s="1072" t="s">
        <v>4143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</row>
    <row r="3" spans="1:16" ht="15.75">
      <c r="A3" s="42" t="s">
        <v>963</v>
      </c>
    </row>
    <row r="4" spans="1:16" s="1" customFormat="1" ht="18" customHeight="1">
      <c r="A4" s="1038" t="s">
        <v>2225</v>
      </c>
      <c r="B4" s="1038"/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M4" s="1038"/>
      <c r="N4" s="1038"/>
      <c r="O4" s="1038"/>
      <c r="P4" s="1038"/>
    </row>
    <row r="5" spans="1:16" s="1" customFormat="1" ht="14.25">
      <c r="A5" s="789" t="s">
        <v>47</v>
      </c>
      <c r="B5" s="789" t="s">
        <v>46</v>
      </c>
      <c r="C5" s="789" t="s">
        <v>26</v>
      </c>
      <c r="D5" s="789" t="s">
        <v>25</v>
      </c>
      <c r="E5" s="789" t="s">
        <v>24</v>
      </c>
      <c r="F5" s="789" t="s">
        <v>23</v>
      </c>
      <c r="G5" s="789" t="s">
        <v>22</v>
      </c>
      <c r="H5" s="789" t="s">
        <v>21</v>
      </c>
      <c r="I5" s="789" t="s">
        <v>20</v>
      </c>
      <c r="J5" s="789" t="s">
        <v>19</v>
      </c>
      <c r="K5" s="789" t="s">
        <v>18</v>
      </c>
      <c r="L5" s="789" t="s">
        <v>17</v>
      </c>
      <c r="M5" s="789" t="s">
        <v>16</v>
      </c>
      <c r="N5" s="789" t="s">
        <v>15</v>
      </c>
      <c r="O5" s="790" t="s">
        <v>6</v>
      </c>
      <c r="P5" s="86" t="s">
        <v>10</v>
      </c>
    </row>
    <row r="6" spans="1:16" s="1" customFormat="1" ht="14.25">
      <c r="A6" s="1112" t="s">
        <v>2226</v>
      </c>
      <c r="B6" s="928" t="s">
        <v>14</v>
      </c>
      <c r="C6" s="952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4">
        <f>SUM(C6:N6)</f>
        <v>0</v>
      </c>
      <c r="P6" s="83"/>
    </row>
    <row r="7" spans="1:16" s="1" customFormat="1" ht="14.25">
      <c r="A7" s="1113"/>
      <c r="B7" s="928" t="s">
        <v>13</v>
      </c>
      <c r="C7" s="953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1">
        <f>SUM(C7:N7)</f>
        <v>0</v>
      </c>
      <c r="P7" s="80"/>
    </row>
    <row r="8" spans="1:16" s="1" customFormat="1" ht="14.25">
      <c r="A8" s="1113"/>
      <c r="B8" s="928" t="s">
        <v>12</v>
      </c>
      <c r="C8" s="953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1">
        <f t="shared" ref="O8" si="0">SUM(O6-O7)</f>
        <v>0</v>
      </c>
      <c r="P8" s="80"/>
    </row>
    <row r="9" spans="1:16" s="1" customFormat="1" ht="14.25">
      <c r="A9" s="1113"/>
      <c r="B9" s="928" t="s">
        <v>11</v>
      </c>
      <c r="C9" s="954" t="e">
        <f t="shared" ref="C9:O9" si="1">SUM(C7/C6)</f>
        <v>#DIV/0!</v>
      </c>
      <c r="D9" s="542" t="e">
        <f t="shared" si="1"/>
        <v>#DIV/0!</v>
      </c>
      <c r="E9" s="542" t="e">
        <f t="shared" si="1"/>
        <v>#DIV/0!</v>
      </c>
      <c r="F9" s="612" t="e">
        <f t="shared" si="1"/>
        <v>#DIV/0!</v>
      </c>
      <c r="G9" s="612" t="e">
        <f t="shared" si="1"/>
        <v>#DIV/0!</v>
      </c>
      <c r="H9" s="612" t="e">
        <f t="shared" si="1"/>
        <v>#DIV/0!</v>
      </c>
      <c r="I9" s="612" t="e">
        <f t="shared" si="1"/>
        <v>#DIV/0!</v>
      </c>
      <c r="J9" s="612" t="e">
        <f t="shared" si="1"/>
        <v>#DIV/0!</v>
      </c>
      <c r="K9" s="612" t="e">
        <f t="shared" si="1"/>
        <v>#DIV/0!</v>
      </c>
      <c r="L9" s="542" t="e">
        <f t="shared" si="1"/>
        <v>#DIV/0!</v>
      </c>
      <c r="M9" s="542" t="e">
        <f t="shared" si="1"/>
        <v>#DIV/0!</v>
      </c>
      <c r="N9" s="542" t="e">
        <f t="shared" si="1"/>
        <v>#DIV/0!</v>
      </c>
      <c r="O9" s="542" t="e">
        <f t="shared" si="1"/>
        <v>#DIV/0!</v>
      </c>
      <c r="P9" s="543">
        <v>0.94</v>
      </c>
    </row>
    <row r="10" spans="1:16" s="1" customFormat="1" ht="14.25">
      <c r="A10" s="1112" t="s">
        <v>2227</v>
      </c>
      <c r="B10" s="928" t="s">
        <v>14</v>
      </c>
      <c r="C10" s="955"/>
      <c r="D10" s="361"/>
      <c r="E10" s="361"/>
      <c r="F10" s="361"/>
      <c r="G10" s="361"/>
      <c r="H10" s="361"/>
      <c r="I10" s="361"/>
      <c r="J10" s="361"/>
      <c r="K10" s="361"/>
      <c r="L10" s="361"/>
      <c r="M10" s="361"/>
      <c r="N10" s="361"/>
      <c r="O10" s="78">
        <f>SUM(C10:N10)</f>
        <v>0</v>
      </c>
      <c r="P10" s="77"/>
    </row>
    <row r="11" spans="1:16" s="1" customFormat="1" ht="14.25">
      <c r="A11" s="1113"/>
      <c r="B11" s="928" t="s">
        <v>13</v>
      </c>
      <c r="C11" s="956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75">
        <f>SUM(C11:N11)</f>
        <v>0</v>
      </c>
      <c r="P11" s="72"/>
    </row>
    <row r="12" spans="1:16" s="1" customFormat="1" ht="14.25">
      <c r="A12" s="1113"/>
      <c r="B12" s="928" t="s">
        <v>12</v>
      </c>
      <c r="C12" s="956"/>
      <c r="D12" s="363"/>
      <c r="E12" s="363"/>
      <c r="F12" s="363"/>
      <c r="G12" s="363"/>
      <c r="H12" s="363"/>
      <c r="I12" s="363"/>
      <c r="J12" s="363"/>
      <c r="K12" s="363"/>
      <c r="L12" s="363"/>
      <c r="M12" s="363"/>
      <c r="N12" s="363"/>
      <c r="O12" s="75">
        <f t="shared" ref="O12" si="2">SUM(O10-O11)</f>
        <v>0</v>
      </c>
      <c r="P12" s="72"/>
    </row>
    <row r="13" spans="1:16" s="1" customFormat="1" ht="14.25">
      <c r="A13" s="1113"/>
      <c r="B13" s="928" t="s">
        <v>11</v>
      </c>
      <c r="C13" s="954" t="e">
        <f>SUM(C11/C10)</f>
        <v>#DIV/0!</v>
      </c>
      <c r="D13" s="542" t="e">
        <f t="shared" ref="D13:O13" si="3">SUM(D11/D10)</f>
        <v>#DIV/0!</v>
      </c>
      <c r="E13" s="542" t="e">
        <f t="shared" si="3"/>
        <v>#DIV/0!</v>
      </c>
      <c r="F13" s="542" t="e">
        <f t="shared" si="3"/>
        <v>#DIV/0!</v>
      </c>
      <c r="G13" s="542" t="e">
        <f t="shared" si="3"/>
        <v>#DIV/0!</v>
      </c>
      <c r="H13" s="542" t="e">
        <f t="shared" si="3"/>
        <v>#DIV/0!</v>
      </c>
      <c r="I13" s="542" t="e">
        <f t="shared" si="3"/>
        <v>#DIV/0!</v>
      </c>
      <c r="J13" s="542" t="e">
        <f t="shared" si="3"/>
        <v>#DIV/0!</v>
      </c>
      <c r="K13" s="542" t="e">
        <f t="shared" si="3"/>
        <v>#DIV/0!</v>
      </c>
      <c r="L13" s="542" t="e">
        <f t="shared" si="3"/>
        <v>#DIV/0!</v>
      </c>
      <c r="M13" s="542" t="e">
        <f t="shared" si="3"/>
        <v>#DIV/0!</v>
      </c>
      <c r="N13" s="542" t="e">
        <f t="shared" si="3"/>
        <v>#DIV/0!</v>
      </c>
      <c r="O13" s="542" t="e">
        <f t="shared" si="3"/>
        <v>#DIV/0!</v>
      </c>
      <c r="P13" s="543">
        <v>0.94</v>
      </c>
    </row>
    <row r="14" spans="1:16" s="1" customFormat="1" ht="14.25">
      <c r="A14" s="1112" t="s">
        <v>2229</v>
      </c>
      <c r="B14" s="928" t="s">
        <v>14</v>
      </c>
      <c r="C14" s="955"/>
      <c r="D14" s="361"/>
      <c r="E14" s="361"/>
      <c r="F14" s="361"/>
      <c r="G14" s="361"/>
      <c r="H14" s="361"/>
      <c r="I14" s="361"/>
      <c r="J14" s="361"/>
      <c r="K14" s="361"/>
      <c r="L14" s="361"/>
      <c r="M14" s="361"/>
      <c r="N14" s="361"/>
      <c r="O14" s="78">
        <f>SUM(C14:N14)</f>
        <v>0</v>
      </c>
      <c r="P14" s="77"/>
    </row>
    <row r="15" spans="1:16" s="1" customFormat="1" ht="14.25">
      <c r="A15" s="1113"/>
      <c r="B15" s="928" t="s">
        <v>13</v>
      </c>
      <c r="C15" s="956"/>
      <c r="D15" s="363"/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75">
        <f>SUM(C15:N15)</f>
        <v>0</v>
      </c>
      <c r="P15" s="72"/>
    </row>
    <row r="16" spans="1:16" s="1" customFormat="1" ht="14.25">
      <c r="A16" s="1113"/>
      <c r="B16" s="928" t="s">
        <v>12</v>
      </c>
      <c r="C16" s="956"/>
      <c r="D16" s="363"/>
      <c r="E16" s="363"/>
      <c r="F16" s="363"/>
      <c r="G16" s="363"/>
      <c r="H16" s="363"/>
      <c r="I16" s="363"/>
      <c r="J16" s="363"/>
      <c r="K16" s="363"/>
      <c r="L16" s="363"/>
      <c r="M16" s="363"/>
      <c r="N16" s="363"/>
      <c r="O16" s="75">
        <f t="shared" ref="O16" si="4">SUM(O14-O15)</f>
        <v>0</v>
      </c>
      <c r="P16" s="72"/>
    </row>
    <row r="17" spans="1:16" s="1" customFormat="1" ht="14.25">
      <c r="A17" s="1113"/>
      <c r="B17" s="544" t="s">
        <v>11</v>
      </c>
      <c r="C17" s="954" t="e">
        <f>SUM(C15/C14)</f>
        <v>#DIV/0!</v>
      </c>
      <c r="D17" s="542" t="e">
        <f t="shared" ref="D17:O17" si="5">SUM(D15/D14)</f>
        <v>#DIV/0!</v>
      </c>
      <c r="E17" s="542" t="e">
        <f t="shared" si="5"/>
        <v>#DIV/0!</v>
      </c>
      <c r="F17" s="542" t="e">
        <f t="shared" si="5"/>
        <v>#DIV/0!</v>
      </c>
      <c r="G17" s="542" t="e">
        <f t="shared" si="5"/>
        <v>#DIV/0!</v>
      </c>
      <c r="H17" s="542" t="e">
        <f t="shared" si="5"/>
        <v>#DIV/0!</v>
      </c>
      <c r="I17" s="542" t="e">
        <f t="shared" si="5"/>
        <v>#DIV/0!</v>
      </c>
      <c r="J17" s="542" t="e">
        <f t="shared" si="5"/>
        <v>#DIV/0!</v>
      </c>
      <c r="K17" s="542" t="e">
        <f t="shared" si="5"/>
        <v>#DIV/0!</v>
      </c>
      <c r="L17" s="542" t="e">
        <f t="shared" si="5"/>
        <v>#DIV/0!</v>
      </c>
      <c r="M17" s="542" t="e">
        <f t="shared" si="5"/>
        <v>#DIV/0!</v>
      </c>
      <c r="N17" s="542" t="e">
        <f t="shared" si="5"/>
        <v>#DIV/0!</v>
      </c>
      <c r="O17" s="542" t="e">
        <f t="shared" si="5"/>
        <v>#DIV/0!</v>
      </c>
      <c r="P17" s="543">
        <v>0.94</v>
      </c>
    </row>
    <row r="18" spans="1:16" s="1" customFormat="1" ht="14.25">
      <c r="A18" s="1112" t="s">
        <v>2228</v>
      </c>
      <c r="B18" s="928" t="s">
        <v>14</v>
      </c>
      <c r="C18" s="957"/>
      <c r="D18" s="78"/>
      <c r="E18" s="78"/>
      <c r="F18" s="78"/>
      <c r="G18" s="78"/>
      <c r="H18" s="78"/>
      <c r="I18" s="78"/>
      <c r="J18" s="78"/>
      <c r="K18" s="875"/>
      <c r="L18" s="78"/>
      <c r="M18" s="78"/>
      <c r="N18" s="78"/>
      <c r="O18" s="78">
        <f>SUM(C18:N18)</f>
        <v>0</v>
      </c>
      <c r="P18" s="795"/>
    </row>
    <row r="19" spans="1:16" s="1" customFormat="1" ht="14.25">
      <c r="A19" s="1113"/>
      <c r="B19" s="928" t="s">
        <v>13</v>
      </c>
      <c r="C19" s="958"/>
      <c r="D19" s="75"/>
      <c r="E19" s="75"/>
      <c r="F19" s="75"/>
      <c r="G19" s="75"/>
      <c r="H19" s="75"/>
      <c r="I19" s="75"/>
      <c r="J19" s="75"/>
      <c r="K19" s="720"/>
      <c r="L19" s="75"/>
      <c r="M19" s="75"/>
      <c r="N19" s="75"/>
      <c r="O19" s="75">
        <f t="shared" ref="O19:O20" si="6">SUM(C19:N19)</f>
        <v>0</v>
      </c>
      <c r="P19" s="796"/>
    </row>
    <row r="20" spans="1:16" s="1" customFormat="1" ht="14.25">
      <c r="A20" s="1113"/>
      <c r="B20" s="928" t="s">
        <v>12</v>
      </c>
      <c r="C20" s="958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>
        <f t="shared" si="6"/>
        <v>0</v>
      </c>
      <c r="P20" s="796"/>
    </row>
    <row r="21" spans="1:16" s="1" customFormat="1" ht="14.25">
      <c r="A21" s="1113"/>
      <c r="B21" s="544" t="s">
        <v>11</v>
      </c>
      <c r="C21" s="954" t="e">
        <f>SUM(C19/C18)</f>
        <v>#DIV/0!</v>
      </c>
      <c r="D21" s="542" t="e">
        <f t="shared" ref="D21:O21" si="7">SUM(D19/D18)</f>
        <v>#DIV/0!</v>
      </c>
      <c r="E21" s="542" t="e">
        <f t="shared" si="7"/>
        <v>#DIV/0!</v>
      </c>
      <c r="F21" s="542" t="e">
        <f t="shared" si="7"/>
        <v>#DIV/0!</v>
      </c>
      <c r="G21" s="542" t="e">
        <f t="shared" si="7"/>
        <v>#DIV/0!</v>
      </c>
      <c r="H21" s="542" t="e">
        <f t="shared" si="7"/>
        <v>#DIV/0!</v>
      </c>
      <c r="I21" s="542" t="e">
        <f t="shared" si="7"/>
        <v>#DIV/0!</v>
      </c>
      <c r="J21" s="542" t="e">
        <f t="shared" si="7"/>
        <v>#DIV/0!</v>
      </c>
      <c r="K21" s="542" t="e">
        <f t="shared" si="7"/>
        <v>#DIV/0!</v>
      </c>
      <c r="L21" s="542" t="e">
        <f t="shared" si="7"/>
        <v>#DIV/0!</v>
      </c>
      <c r="M21" s="542" t="e">
        <f t="shared" si="7"/>
        <v>#DIV/0!</v>
      </c>
      <c r="N21" s="542" t="e">
        <f t="shared" si="7"/>
        <v>#DIV/0!</v>
      </c>
      <c r="O21" s="542" t="e">
        <f t="shared" si="7"/>
        <v>#DIV/0!</v>
      </c>
      <c r="P21" s="543">
        <v>0.94</v>
      </c>
    </row>
    <row r="22" spans="1:16" s="1" customFormat="1" ht="14.25">
      <c r="A22" s="1114" t="s">
        <v>34</v>
      </c>
      <c r="B22" s="929" t="s">
        <v>14</v>
      </c>
      <c r="C22" s="957">
        <f>SUM(C6+C10+C14+C18)</f>
        <v>0</v>
      </c>
      <c r="D22" s="78">
        <f t="shared" ref="D22:O22" si="8">SUM(D6+D10+D14+D18)</f>
        <v>0</v>
      </c>
      <c r="E22" s="78">
        <f t="shared" si="8"/>
        <v>0</v>
      </c>
      <c r="F22" s="78">
        <f t="shared" si="8"/>
        <v>0</v>
      </c>
      <c r="G22" s="78">
        <f t="shared" si="8"/>
        <v>0</v>
      </c>
      <c r="H22" s="78">
        <f t="shared" si="8"/>
        <v>0</v>
      </c>
      <c r="I22" s="78">
        <f t="shared" si="8"/>
        <v>0</v>
      </c>
      <c r="J22" s="78">
        <f t="shared" si="8"/>
        <v>0</v>
      </c>
      <c r="K22" s="78">
        <f t="shared" si="8"/>
        <v>0</v>
      </c>
      <c r="L22" s="78">
        <f t="shared" si="8"/>
        <v>0</v>
      </c>
      <c r="M22" s="78">
        <f t="shared" si="8"/>
        <v>0</v>
      </c>
      <c r="N22" s="78">
        <f t="shared" si="8"/>
        <v>0</v>
      </c>
      <c r="O22" s="78">
        <f t="shared" si="8"/>
        <v>0</v>
      </c>
      <c r="P22" s="77"/>
    </row>
    <row r="23" spans="1:16" s="1" customFormat="1" ht="14.25">
      <c r="A23" s="1114"/>
      <c r="B23" s="929" t="s">
        <v>13</v>
      </c>
      <c r="C23" s="958">
        <f>SUM(C7+C11+C15+C19)</f>
        <v>0</v>
      </c>
      <c r="D23" s="75">
        <f t="shared" ref="D23:O23" si="9">SUM(D7+D11+D15+D19)</f>
        <v>0</v>
      </c>
      <c r="E23" s="75">
        <f t="shared" si="9"/>
        <v>0</v>
      </c>
      <c r="F23" s="75">
        <f t="shared" si="9"/>
        <v>0</v>
      </c>
      <c r="G23" s="75">
        <f t="shared" si="9"/>
        <v>0</v>
      </c>
      <c r="H23" s="75">
        <f t="shared" si="9"/>
        <v>0</v>
      </c>
      <c r="I23" s="75">
        <f t="shared" si="9"/>
        <v>0</v>
      </c>
      <c r="J23" s="75">
        <f t="shared" si="9"/>
        <v>0</v>
      </c>
      <c r="K23" s="75">
        <f t="shared" si="9"/>
        <v>0</v>
      </c>
      <c r="L23" s="75">
        <f t="shared" si="9"/>
        <v>0</v>
      </c>
      <c r="M23" s="75">
        <f t="shared" si="9"/>
        <v>0</v>
      </c>
      <c r="N23" s="75">
        <f t="shared" si="9"/>
        <v>0</v>
      </c>
      <c r="O23" s="75">
        <f t="shared" si="9"/>
        <v>0</v>
      </c>
      <c r="P23" s="72"/>
    </row>
    <row r="24" spans="1:16" s="1" customFormat="1" ht="14.25">
      <c r="A24" s="1114"/>
      <c r="B24" s="929" t="s">
        <v>12</v>
      </c>
      <c r="C24" s="958">
        <f>SUM(C8+C12+C16+C20)</f>
        <v>0</v>
      </c>
      <c r="D24" s="75">
        <f t="shared" ref="D24:O24" si="10">SUM(D8+D12+D16+D20)</f>
        <v>0</v>
      </c>
      <c r="E24" s="75">
        <f t="shared" si="10"/>
        <v>0</v>
      </c>
      <c r="F24" s="75">
        <f t="shared" si="10"/>
        <v>0</v>
      </c>
      <c r="G24" s="75">
        <f t="shared" si="10"/>
        <v>0</v>
      </c>
      <c r="H24" s="75">
        <f t="shared" si="10"/>
        <v>0</v>
      </c>
      <c r="I24" s="75">
        <f t="shared" si="10"/>
        <v>0</v>
      </c>
      <c r="J24" s="75">
        <f t="shared" si="10"/>
        <v>0</v>
      </c>
      <c r="K24" s="75">
        <f t="shared" si="10"/>
        <v>0</v>
      </c>
      <c r="L24" s="75">
        <f t="shared" si="10"/>
        <v>0</v>
      </c>
      <c r="M24" s="75">
        <f t="shared" si="10"/>
        <v>0</v>
      </c>
      <c r="N24" s="75">
        <f t="shared" si="10"/>
        <v>0</v>
      </c>
      <c r="O24" s="75">
        <f t="shared" si="10"/>
        <v>0</v>
      </c>
      <c r="P24" s="72"/>
    </row>
    <row r="25" spans="1:16" s="1" customFormat="1" ht="14.25">
      <c r="A25" s="1114"/>
      <c r="B25" s="545" t="s">
        <v>11</v>
      </c>
      <c r="C25" s="954" t="e">
        <f>SUM(C23/C22)</f>
        <v>#DIV/0!</v>
      </c>
      <c r="D25" s="542" t="e">
        <f t="shared" ref="D25:O25" si="11">SUM(D23/D22)</f>
        <v>#DIV/0!</v>
      </c>
      <c r="E25" s="542" t="e">
        <f t="shared" si="11"/>
        <v>#DIV/0!</v>
      </c>
      <c r="F25" s="612" t="e">
        <f t="shared" si="11"/>
        <v>#DIV/0!</v>
      </c>
      <c r="G25" s="612" t="e">
        <f t="shared" si="11"/>
        <v>#DIV/0!</v>
      </c>
      <c r="H25" s="612" t="e">
        <f t="shared" si="11"/>
        <v>#DIV/0!</v>
      </c>
      <c r="I25" s="612" t="e">
        <f t="shared" si="11"/>
        <v>#DIV/0!</v>
      </c>
      <c r="J25" s="612" t="e">
        <f t="shared" si="11"/>
        <v>#DIV/0!</v>
      </c>
      <c r="K25" s="612" t="e">
        <f t="shared" si="11"/>
        <v>#DIV/0!</v>
      </c>
      <c r="L25" s="612" t="e">
        <f t="shared" si="11"/>
        <v>#DIV/0!</v>
      </c>
      <c r="M25" s="542" t="e">
        <f t="shared" si="11"/>
        <v>#DIV/0!</v>
      </c>
      <c r="N25" s="542" t="e">
        <f t="shared" si="11"/>
        <v>#DIV/0!</v>
      </c>
      <c r="O25" s="542" t="e">
        <f t="shared" si="11"/>
        <v>#DIV/0!</v>
      </c>
      <c r="P25" s="543">
        <v>0.94</v>
      </c>
    </row>
    <row r="26" spans="1:16">
      <c r="A26" s="625"/>
      <c r="B26" s="805" t="s">
        <v>901</v>
      </c>
      <c r="C26" s="797">
        <v>0.94</v>
      </c>
      <c r="D26" s="797">
        <v>0.94</v>
      </c>
      <c r="E26" s="797">
        <v>0.94</v>
      </c>
      <c r="F26" s="797">
        <v>0.94</v>
      </c>
      <c r="G26" s="797">
        <v>0.94</v>
      </c>
      <c r="H26" s="797">
        <v>0.94</v>
      </c>
      <c r="I26" s="797">
        <v>0.94</v>
      </c>
      <c r="J26" s="797">
        <v>0.94</v>
      </c>
      <c r="K26" s="797">
        <v>0.94</v>
      </c>
      <c r="L26" s="797">
        <v>0.94</v>
      </c>
      <c r="M26" s="797">
        <v>0.94</v>
      </c>
      <c r="N26" s="797">
        <v>0.94</v>
      </c>
      <c r="O26" s="797">
        <v>0.94</v>
      </c>
      <c r="P26" s="797">
        <v>0.98</v>
      </c>
    </row>
    <row r="27" spans="1:16">
      <c r="A27" s="625"/>
      <c r="B27" s="625"/>
      <c r="C27" s="625"/>
      <c r="D27" s="625"/>
      <c r="E27" s="625"/>
      <c r="F27" s="625"/>
      <c r="G27" s="625"/>
      <c r="H27" s="625"/>
      <c r="I27" s="625"/>
      <c r="J27" s="625"/>
      <c r="K27" s="625"/>
      <c r="L27" s="625"/>
      <c r="M27" s="625"/>
      <c r="N27" s="625"/>
      <c r="O27" s="625"/>
      <c r="P27" s="625"/>
    </row>
    <row r="42" spans="3:15">
      <c r="O42" s="631" t="s">
        <v>4132</v>
      </c>
    </row>
    <row r="43" spans="3:15" ht="16.5">
      <c r="C43" s="2" t="s">
        <v>0</v>
      </c>
      <c r="D43" s="2"/>
      <c r="E43" s="2"/>
      <c r="F43" s="2"/>
      <c r="G43" s="2"/>
      <c r="H43" s="2"/>
      <c r="I43" s="2"/>
      <c r="J43" s="2"/>
      <c r="K43" s="2" t="s">
        <v>4104</v>
      </c>
      <c r="L43" s="2"/>
    </row>
  </sheetData>
  <mergeCells count="7">
    <mergeCell ref="A22:A25"/>
    <mergeCell ref="A18:A21"/>
    <mergeCell ref="A2:P2"/>
    <mergeCell ref="A4:P4"/>
    <mergeCell ref="A6:A9"/>
    <mergeCell ref="A10:A13"/>
    <mergeCell ref="A14:A17"/>
  </mergeCells>
  <phoneticPr fontId="1" type="noConversion"/>
  <conditionalFormatting sqref="C9:O9">
    <cfRule type="cellIs" dxfId="69" priority="5" operator="lessThan">
      <formula>0.9399</formula>
    </cfRule>
  </conditionalFormatting>
  <conditionalFormatting sqref="C17:O17">
    <cfRule type="cellIs" dxfId="68" priority="4" operator="lessThan">
      <formula>0.9399</formula>
    </cfRule>
  </conditionalFormatting>
  <conditionalFormatting sqref="C25:O25">
    <cfRule type="cellIs" dxfId="67" priority="3" operator="lessThan">
      <formula>0.9399</formula>
    </cfRule>
  </conditionalFormatting>
  <conditionalFormatting sqref="C13:O13">
    <cfRule type="cellIs" dxfId="66" priority="2" operator="lessThan">
      <formula>0.9399</formula>
    </cfRule>
  </conditionalFormatting>
  <conditionalFormatting sqref="C21:O21">
    <cfRule type="cellIs" dxfId="65" priority="1" operator="lessThan">
      <formula>0.9399</formula>
    </cfRule>
  </conditionalFormatting>
  <hyperlinks>
    <hyperlink ref="A3" location="目录!A1" display="返回目录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O32"/>
  <sheetViews>
    <sheetView showGridLines="0" workbookViewId="0">
      <pane xSplit="1" ySplit="5" topLeftCell="B6" activePane="bottomRight" state="frozen"/>
      <selection pane="topRight" activeCell="C1" sqref="C1"/>
      <selection pane="bottomLeft" activeCell="A6" sqref="A6"/>
      <selection pane="bottomRight" activeCell="A3" sqref="A3:O3"/>
    </sheetView>
  </sheetViews>
  <sheetFormatPr defaultColWidth="9" defaultRowHeight="14.25"/>
  <cols>
    <col min="1" max="1" width="10.75" style="98" customWidth="1"/>
    <col min="2" max="2" width="7.5" style="48" customWidth="1"/>
    <col min="3" max="3" width="7.375" style="97" customWidth="1"/>
    <col min="4" max="4" width="7.875" style="97" customWidth="1"/>
    <col min="5" max="5" width="8.5" style="97" customWidth="1"/>
    <col min="6" max="6" width="10" style="97" customWidth="1"/>
    <col min="7" max="7" width="9.125" style="97" customWidth="1"/>
    <col min="8" max="8" width="7.875" style="97" customWidth="1"/>
    <col min="9" max="9" width="18.75" style="6" customWidth="1"/>
    <col min="10" max="11" width="9" style="6"/>
    <col min="12" max="12" width="23.625" style="6" customWidth="1"/>
    <col min="13" max="14" width="9" style="6"/>
    <col min="15" max="15" width="13.25" style="6" customWidth="1"/>
    <col min="16" max="16384" width="9" style="6"/>
  </cols>
  <sheetData>
    <row r="2" spans="1:15" ht="19.5" customHeight="1"/>
    <row r="3" spans="1:15" ht="22.5">
      <c r="A3" s="1154" t="s">
        <v>4144</v>
      </c>
      <c r="B3" s="1154"/>
      <c r="C3" s="1154"/>
      <c r="D3" s="1154"/>
      <c r="E3" s="1154"/>
      <c r="F3" s="1154"/>
      <c r="G3" s="1154"/>
      <c r="H3" s="1154"/>
      <c r="I3" s="1154"/>
      <c r="J3" s="1154"/>
      <c r="K3" s="1154"/>
      <c r="L3" s="1154"/>
      <c r="M3" s="1154"/>
      <c r="N3" s="1154"/>
      <c r="O3" s="1154"/>
    </row>
    <row r="4" spans="1:15" ht="16.5" thickBot="1">
      <c r="A4" s="42" t="s">
        <v>28</v>
      </c>
    </row>
    <row r="5" spans="1:15" ht="33.75" customHeight="1" thickBot="1">
      <c r="A5" s="277" t="s">
        <v>700</v>
      </c>
      <c r="B5" s="276" t="s">
        <v>699</v>
      </c>
      <c r="C5" s="276" t="s">
        <v>13</v>
      </c>
      <c r="D5" s="275" t="s">
        <v>698</v>
      </c>
      <c r="E5" s="275" t="s">
        <v>12</v>
      </c>
      <c r="F5" s="275" t="s">
        <v>76</v>
      </c>
      <c r="G5" s="275" t="s">
        <v>2212</v>
      </c>
      <c r="H5" s="509" t="s">
        <v>10</v>
      </c>
      <c r="I5" s="274" t="s">
        <v>13</v>
      </c>
    </row>
    <row r="6" spans="1:15" ht="15.95" customHeight="1">
      <c r="A6" s="273" t="s">
        <v>75</v>
      </c>
      <c r="B6" s="272"/>
      <c r="C6" s="271"/>
      <c r="D6" s="271"/>
      <c r="E6" s="271"/>
      <c r="F6" s="271"/>
      <c r="G6" s="534" t="e">
        <f t="shared" ref="G6:G21" si="0">SUM(C6+D6)/B6</f>
        <v>#DIV/0!</v>
      </c>
      <c r="H6" s="535">
        <v>0.98</v>
      </c>
      <c r="I6" s="268">
        <f t="shared" ref="I6:I21" si="1">SUM(C6+D6)</f>
        <v>0</v>
      </c>
    </row>
    <row r="7" spans="1:15" ht="15.95" customHeight="1">
      <c r="A7" s="118" t="s">
        <v>697</v>
      </c>
      <c r="B7" s="272"/>
      <c r="C7" s="270"/>
      <c r="D7" s="270"/>
      <c r="E7" s="271"/>
      <c r="F7" s="270"/>
      <c r="G7" s="534" t="e">
        <f t="shared" si="0"/>
        <v>#DIV/0!</v>
      </c>
      <c r="H7" s="535">
        <v>0.98</v>
      </c>
      <c r="I7" s="268">
        <f t="shared" si="1"/>
        <v>0</v>
      </c>
    </row>
    <row r="8" spans="1:15" ht="15.95" customHeight="1">
      <c r="A8" s="118" t="s">
        <v>696</v>
      </c>
      <c r="B8" s="272"/>
      <c r="C8" s="270"/>
      <c r="D8" s="270"/>
      <c r="E8" s="271"/>
      <c r="F8" s="270"/>
      <c r="G8" s="534" t="e">
        <f t="shared" si="0"/>
        <v>#DIV/0!</v>
      </c>
      <c r="H8" s="535">
        <v>0.98</v>
      </c>
      <c r="I8" s="268">
        <f t="shared" si="1"/>
        <v>0</v>
      </c>
    </row>
    <row r="9" spans="1:15" ht="15.95" customHeight="1">
      <c r="A9" s="118" t="s">
        <v>695</v>
      </c>
      <c r="B9" s="272"/>
      <c r="C9" s="270"/>
      <c r="D9" s="270"/>
      <c r="E9" s="271"/>
      <c r="F9" s="270"/>
      <c r="G9" s="534" t="e">
        <f t="shared" si="0"/>
        <v>#DIV/0!</v>
      </c>
      <c r="H9" s="535">
        <v>0.98</v>
      </c>
      <c r="I9" s="268">
        <f t="shared" si="1"/>
        <v>0</v>
      </c>
    </row>
    <row r="10" spans="1:15" ht="15.95" customHeight="1">
      <c r="A10" s="118" t="s">
        <v>694</v>
      </c>
      <c r="B10" s="272"/>
      <c r="C10" s="270"/>
      <c r="D10" s="270"/>
      <c r="E10" s="271"/>
      <c r="F10" s="270"/>
      <c r="G10" s="534" t="e">
        <f t="shared" si="0"/>
        <v>#DIV/0!</v>
      </c>
      <c r="H10" s="535">
        <v>0.98</v>
      </c>
      <c r="I10" s="268">
        <f t="shared" si="1"/>
        <v>0</v>
      </c>
    </row>
    <row r="11" spans="1:15" ht="15.95" customHeight="1">
      <c r="A11" s="118" t="s">
        <v>834</v>
      </c>
      <c r="B11" s="272"/>
      <c r="C11" s="270"/>
      <c r="D11" s="270"/>
      <c r="E11" s="271"/>
      <c r="F11" s="270"/>
      <c r="G11" s="534" t="e">
        <f t="shared" si="0"/>
        <v>#DIV/0!</v>
      </c>
      <c r="H11" s="535">
        <v>0.98</v>
      </c>
      <c r="I11" s="268">
        <f t="shared" si="1"/>
        <v>0</v>
      </c>
    </row>
    <row r="12" spans="1:15" ht="15.95" customHeight="1">
      <c r="A12" s="118" t="s">
        <v>693</v>
      </c>
      <c r="B12" s="272"/>
      <c r="C12" s="270"/>
      <c r="D12" s="270"/>
      <c r="E12" s="271"/>
      <c r="F12" s="270"/>
      <c r="G12" s="534" t="e">
        <f t="shared" si="0"/>
        <v>#DIV/0!</v>
      </c>
      <c r="H12" s="535">
        <v>0.98</v>
      </c>
      <c r="I12" s="268">
        <f t="shared" si="1"/>
        <v>0</v>
      </c>
    </row>
    <row r="13" spans="1:15" ht="15.95" customHeight="1">
      <c r="A13" s="118" t="s">
        <v>692</v>
      </c>
      <c r="B13" s="272"/>
      <c r="C13" s="270"/>
      <c r="D13" s="270"/>
      <c r="E13" s="271"/>
      <c r="F13" s="270"/>
      <c r="G13" s="534" t="e">
        <f t="shared" si="0"/>
        <v>#DIV/0!</v>
      </c>
      <c r="H13" s="535">
        <v>0.98</v>
      </c>
      <c r="I13" s="268">
        <f t="shared" si="1"/>
        <v>0</v>
      </c>
    </row>
    <row r="14" spans="1:15" ht="15.95" customHeight="1">
      <c r="A14" s="118" t="s">
        <v>691</v>
      </c>
      <c r="B14" s="272"/>
      <c r="C14" s="270"/>
      <c r="D14" s="270"/>
      <c r="E14" s="271"/>
      <c r="F14" s="270"/>
      <c r="G14" s="534" t="e">
        <f t="shared" si="0"/>
        <v>#DIV/0!</v>
      </c>
      <c r="H14" s="535">
        <v>0.98</v>
      </c>
      <c r="I14" s="268">
        <f t="shared" si="1"/>
        <v>0</v>
      </c>
    </row>
    <row r="15" spans="1:15" ht="15.95" customHeight="1">
      <c r="A15" s="118" t="s">
        <v>690</v>
      </c>
      <c r="B15" s="272"/>
      <c r="C15" s="270"/>
      <c r="D15" s="270"/>
      <c r="E15" s="271"/>
      <c r="F15" s="270"/>
      <c r="G15" s="534" t="e">
        <f t="shared" si="0"/>
        <v>#DIV/0!</v>
      </c>
      <c r="H15" s="535">
        <v>0.98</v>
      </c>
      <c r="I15" s="268">
        <f t="shared" si="1"/>
        <v>0</v>
      </c>
    </row>
    <row r="16" spans="1:15" ht="15.95" customHeight="1">
      <c r="A16" s="118" t="s">
        <v>689</v>
      </c>
      <c r="B16" s="272"/>
      <c r="C16" s="270"/>
      <c r="D16" s="270"/>
      <c r="E16" s="271"/>
      <c r="F16" s="270"/>
      <c r="G16" s="534" t="e">
        <f t="shared" si="0"/>
        <v>#DIV/0!</v>
      </c>
      <c r="H16" s="535">
        <v>0.98</v>
      </c>
      <c r="I16" s="268">
        <f t="shared" si="1"/>
        <v>0</v>
      </c>
    </row>
    <row r="17" spans="1:15" ht="15.95" customHeight="1">
      <c r="A17" s="118" t="s">
        <v>688</v>
      </c>
      <c r="B17" s="272"/>
      <c r="C17" s="270"/>
      <c r="D17" s="270"/>
      <c r="E17" s="271"/>
      <c r="F17" s="270"/>
      <c r="G17" s="534" t="e">
        <f t="shared" si="0"/>
        <v>#DIV/0!</v>
      </c>
      <c r="H17" s="535">
        <v>0.98</v>
      </c>
      <c r="I17" s="268">
        <f t="shared" si="1"/>
        <v>0</v>
      </c>
    </row>
    <row r="18" spans="1:15" ht="15.95" customHeight="1">
      <c r="A18" s="118" t="s">
        <v>687</v>
      </c>
      <c r="B18" s="272"/>
      <c r="C18" s="270"/>
      <c r="D18" s="270"/>
      <c r="E18" s="271"/>
      <c r="F18" s="270"/>
      <c r="G18" s="534" t="e">
        <f t="shared" si="0"/>
        <v>#DIV/0!</v>
      </c>
      <c r="H18" s="535">
        <v>0.98</v>
      </c>
      <c r="I18" s="268">
        <f t="shared" si="1"/>
        <v>0</v>
      </c>
    </row>
    <row r="19" spans="1:15" ht="15.95" customHeight="1">
      <c r="A19" s="118" t="s">
        <v>686</v>
      </c>
      <c r="B19" s="272"/>
      <c r="C19" s="270"/>
      <c r="D19" s="270"/>
      <c r="E19" s="271"/>
      <c r="F19" s="270"/>
      <c r="G19" s="534" t="e">
        <f t="shared" si="0"/>
        <v>#DIV/0!</v>
      </c>
      <c r="H19" s="535">
        <v>0.98</v>
      </c>
      <c r="I19" s="268">
        <f t="shared" si="1"/>
        <v>0</v>
      </c>
    </row>
    <row r="20" spans="1:15" ht="15.95" customHeight="1">
      <c r="A20" s="118" t="s">
        <v>66</v>
      </c>
      <c r="B20" s="272"/>
      <c r="C20" s="270"/>
      <c r="D20" s="270"/>
      <c r="E20" s="271"/>
      <c r="F20" s="270"/>
      <c r="G20" s="534" t="e">
        <f t="shared" si="0"/>
        <v>#DIV/0!</v>
      </c>
      <c r="H20" s="535">
        <v>0.98</v>
      </c>
      <c r="I20" s="268">
        <f t="shared" si="1"/>
        <v>0</v>
      </c>
    </row>
    <row r="21" spans="1:15" ht="15.95" customHeight="1" thickBot="1">
      <c r="A21" s="110" t="s">
        <v>65</v>
      </c>
      <c r="B21" s="269">
        <f t="shared" ref="B6:B21" si="2">SUM(C21+D21+E21)</f>
        <v>0</v>
      </c>
      <c r="C21" s="269">
        <f>SUM(C6:C20)</f>
        <v>0</v>
      </c>
      <c r="D21" s="269">
        <f>SUM(D6:D20)</f>
        <v>0</v>
      </c>
      <c r="E21" s="269">
        <f>SUM(E6:E20)</f>
        <v>0</v>
      </c>
      <c r="F21" s="269">
        <f>SUM(F6:F20)</f>
        <v>0</v>
      </c>
      <c r="G21" s="536" t="e">
        <f t="shared" si="0"/>
        <v>#DIV/0!</v>
      </c>
      <c r="H21" s="725">
        <v>0.98</v>
      </c>
      <c r="I21" s="268">
        <f t="shared" si="1"/>
        <v>0</v>
      </c>
    </row>
    <row r="22" spans="1:15" ht="15.95" customHeight="1">
      <c r="A22" s="668"/>
      <c r="B22" s="669"/>
      <c r="C22" s="669"/>
      <c r="D22" s="669"/>
      <c r="E22" s="669"/>
      <c r="F22" s="669"/>
      <c r="G22" s="667"/>
      <c r="H22" s="670"/>
      <c r="I22" s="268"/>
    </row>
    <row r="23" spans="1:15" s="99" customFormat="1" ht="14.25" customHeight="1">
      <c r="A23" s="266"/>
      <c r="B23" s="266"/>
      <c r="C23" s="264"/>
      <c r="D23" s="264"/>
      <c r="E23" s="265"/>
      <c r="F23" s="265"/>
      <c r="G23" s="264"/>
      <c r="H23" s="264"/>
      <c r="I23" s="264"/>
      <c r="J23" s="264"/>
      <c r="K23" s="264"/>
      <c r="L23" s="264"/>
      <c r="M23" s="63"/>
      <c r="N23" s="1161" t="str">
        <f>万事泰钢线!$M$87</f>
        <v>F.PZB.0003.03</v>
      </c>
      <c r="O23" s="1161"/>
    </row>
    <row r="24" spans="1:15" s="99" customFormat="1" ht="16.5">
      <c r="A24" s="101"/>
      <c r="B24" s="262"/>
      <c r="C24" s="64"/>
      <c r="D24" s="63" t="s">
        <v>0</v>
      </c>
      <c r="E24" s="64"/>
      <c r="F24" s="64"/>
      <c r="G24" s="64"/>
      <c r="H24" s="64"/>
      <c r="J24" s="263" t="s">
        <v>4108</v>
      </c>
    </row>
    <row r="25" spans="1:15" s="99" customFormat="1">
      <c r="A25" s="101"/>
      <c r="B25" s="262"/>
      <c r="C25" s="64"/>
      <c r="D25" s="64"/>
      <c r="E25" s="64"/>
      <c r="F25" s="64"/>
      <c r="G25" s="64"/>
      <c r="H25" s="64"/>
      <c r="N25" s="1161"/>
      <c r="O25" s="1161"/>
    </row>
    <row r="26" spans="1:15" s="99" customFormat="1">
      <c r="A26" s="101"/>
      <c r="B26" s="262"/>
      <c r="C26" s="64"/>
      <c r="D26" s="64"/>
      <c r="E26" s="64"/>
      <c r="F26" s="64"/>
      <c r="G26" s="64"/>
      <c r="H26" s="64"/>
    </row>
    <row r="27" spans="1:15" s="99" customFormat="1">
      <c r="A27" s="101"/>
      <c r="B27" s="262"/>
      <c r="C27" s="64"/>
      <c r="D27" s="64"/>
      <c r="E27" s="64"/>
      <c r="F27" s="64"/>
      <c r="G27" s="64"/>
      <c r="H27" s="64"/>
    </row>
    <row r="28" spans="1:15" s="99" customFormat="1">
      <c r="A28" s="101"/>
      <c r="B28" s="262"/>
      <c r="C28" s="64"/>
      <c r="D28" s="64"/>
      <c r="E28" s="64"/>
      <c r="F28" s="64"/>
      <c r="G28" s="64"/>
      <c r="H28" s="64"/>
    </row>
    <row r="29" spans="1:15" s="99" customFormat="1">
      <c r="A29" s="101"/>
      <c r="B29" s="262"/>
      <c r="C29" s="64"/>
      <c r="D29" s="64"/>
      <c r="E29" s="64"/>
      <c r="F29" s="64"/>
      <c r="G29" s="64"/>
      <c r="H29" s="64"/>
    </row>
    <row r="30" spans="1:15" s="99" customFormat="1">
      <c r="A30" s="63"/>
      <c r="B30" s="262"/>
      <c r="C30" s="64"/>
      <c r="D30" s="64"/>
      <c r="E30" s="64"/>
      <c r="F30" s="64"/>
      <c r="G30" s="64"/>
      <c r="H30" s="64"/>
    </row>
    <row r="31" spans="1:15" s="99" customFormat="1">
      <c r="A31" s="63"/>
      <c r="B31" s="262"/>
      <c r="C31" s="64"/>
      <c r="D31" s="64"/>
      <c r="E31" s="64"/>
      <c r="F31" s="64"/>
      <c r="G31" s="64"/>
      <c r="H31" s="64"/>
    </row>
    <row r="32" spans="1:15" s="99" customFormat="1">
      <c r="A32" s="63"/>
      <c r="B32" s="262"/>
      <c r="C32" s="64"/>
      <c r="D32" s="64"/>
      <c r="E32" s="64"/>
      <c r="F32" s="64"/>
      <c r="G32" s="64"/>
      <c r="H32" s="64"/>
    </row>
  </sheetData>
  <mergeCells count="3">
    <mergeCell ref="N25:O25"/>
    <mergeCell ref="N23:O23"/>
    <mergeCell ref="A3:O3"/>
  </mergeCells>
  <phoneticPr fontId="1" type="noConversion"/>
  <conditionalFormatting sqref="G6:G22">
    <cfRule type="cellIs" dxfId="64" priority="2" operator="lessThan">
      <formula>0.969</formula>
    </cfRule>
  </conditionalFormatting>
  <conditionalFormatting sqref="G21">
    <cfRule type="cellIs" dxfId="63" priority="1" operator="lessThan">
      <formula>0.98</formula>
    </cfRule>
  </conditionalFormatting>
  <hyperlinks>
    <hyperlink ref="A4" location="目录!A1" display="返回目录"/>
  </hyperlinks>
  <pageMargins left="0.27559055118110237" right="0.27559055118110237" top="0.39370078740157483" bottom="0.39370078740157483" header="0.31496062992125984" footer="0.31496062992125984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355"/>
  <sheetViews>
    <sheetView showGridLines="0" workbookViewId="0">
      <pane xSplit="6" ySplit="4" topLeftCell="G1023" activePane="bottomRight" state="frozen"/>
      <selection pane="topRight" activeCell="G1" sqref="G1"/>
      <selection pane="bottomLeft" activeCell="A5" sqref="A5"/>
      <selection pane="bottomRight" activeCell="A2" sqref="A2:AA2"/>
    </sheetView>
  </sheetViews>
  <sheetFormatPr defaultColWidth="9" defaultRowHeight="14.25"/>
  <cols>
    <col min="1" max="1" width="5.625" style="6" customWidth="1"/>
    <col min="2" max="2" width="11.5" style="98" customWidth="1"/>
    <col min="3" max="3" width="5" style="6" customWidth="1"/>
    <col min="4" max="4" width="5.125" style="6" customWidth="1"/>
    <col min="5" max="5" width="4.75" style="6" customWidth="1"/>
    <col min="6" max="7" width="5" style="6" customWidth="1"/>
    <col min="8" max="8" width="4.625" style="6" customWidth="1"/>
    <col min="9" max="9" width="3.75" style="6" customWidth="1"/>
    <col min="10" max="10" width="5.875" style="6" customWidth="1"/>
    <col min="11" max="11" width="2.875" style="6" customWidth="1"/>
    <col min="12" max="12" width="3.125" style="6" customWidth="1"/>
    <col min="13" max="13" width="3" style="6" customWidth="1"/>
    <col min="14" max="14" width="5.5" style="6" customWidth="1"/>
    <col min="15" max="15" width="2.875" style="6" customWidth="1"/>
    <col min="16" max="16" width="3.875" style="6" customWidth="1"/>
    <col min="17" max="17" width="2.875" style="6" customWidth="1"/>
    <col min="18" max="18" width="2.25" style="6" customWidth="1"/>
    <col min="19" max="19" width="5.5" style="6" customWidth="1"/>
    <col min="20" max="20" width="3.5" style="6" customWidth="1"/>
    <col min="21" max="21" width="2.25" style="6" customWidth="1"/>
    <col min="22" max="22" width="4.875" style="6" customWidth="1"/>
    <col min="23" max="23" width="8.25" style="6" customWidth="1"/>
    <col min="24" max="24" width="4" style="6" customWidth="1"/>
    <col min="25" max="25" width="4.375" style="6" customWidth="1"/>
    <col min="26" max="26" width="3.5" style="6" customWidth="1"/>
    <col min="27" max="27" width="3.875" style="97" customWidth="1"/>
    <col min="28" max="16384" width="9" style="6"/>
  </cols>
  <sheetData>
    <row r="1" spans="1:27" ht="36.75" customHeight="1"/>
    <row r="2" spans="1:27" ht="21.75" customHeight="1">
      <c r="A2" s="1154" t="s">
        <v>4145</v>
      </c>
      <c r="B2" s="1154"/>
      <c r="C2" s="1154"/>
      <c r="D2" s="1154"/>
      <c r="E2" s="1154"/>
      <c r="F2" s="1154"/>
      <c r="G2" s="1154"/>
      <c r="H2" s="1154"/>
      <c r="I2" s="1154"/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/>
      <c r="U2" s="1154"/>
      <c r="V2" s="1154"/>
      <c r="W2" s="1154"/>
      <c r="X2" s="1154"/>
      <c r="Y2" s="1154"/>
      <c r="Z2" s="1154"/>
      <c r="AA2" s="1154"/>
    </row>
    <row r="3" spans="1:27" ht="15" customHeight="1" thickBot="1">
      <c r="A3" s="1"/>
      <c r="B3" s="638" t="s">
        <v>685</v>
      </c>
    </row>
    <row r="4" spans="1:27" ht="34.5" customHeight="1" thickBot="1">
      <c r="A4" s="261"/>
      <c r="B4" s="260" t="s">
        <v>684</v>
      </c>
      <c r="C4" s="259"/>
      <c r="D4" s="257" t="s">
        <v>683</v>
      </c>
      <c r="E4" s="258"/>
      <c r="F4" s="259"/>
      <c r="G4" s="257" t="s">
        <v>682</v>
      </c>
      <c r="H4" s="258"/>
      <c r="I4" s="259"/>
      <c r="J4" s="257" t="s">
        <v>41</v>
      </c>
      <c r="K4" s="257"/>
      <c r="L4" s="258"/>
      <c r="M4" s="259"/>
      <c r="N4" s="257" t="s">
        <v>40</v>
      </c>
      <c r="O4" s="257"/>
      <c r="P4" s="258"/>
      <c r="Q4" s="259"/>
      <c r="R4" s="257" t="s">
        <v>681</v>
      </c>
      <c r="S4" s="257"/>
      <c r="T4" s="257"/>
      <c r="U4" s="258"/>
      <c r="V4" s="259"/>
      <c r="W4" s="257" t="s">
        <v>39</v>
      </c>
      <c r="X4" s="258"/>
      <c r="Y4" s="257"/>
      <c r="Z4" s="256" t="s">
        <v>680</v>
      </c>
      <c r="AA4" s="255">
        <v>1</v>
      </c>
    </row>
    <row r="5" spans="1:27">
      <c r="A5" s="147"/>
      <c r="B5" s="990" t="s">
        <v>672</v>
      </c>
      <c r="C5" s="254"/>
      <c r="D5" s="253" t="s">
        <v>565</v>
      </c>
      <c r="E5" s="252"/>
      <c r="F5" s="172"/>
      <c r="G5" s="133"/>
      <c r="H5" s="172"/>
      <c r="I5" s="251"/>
      <c r="J5" s="134"/>
      <c r="K5" s="134"/>
      <c r="L5" s="134"/>
      <c r="M5" s="251"/>
      <c r="N5" s="134"/>
      <c r="O5" s="134"/>
      <c r="P5" s="867"/>
      <c r="Q5" s="250"/>
      <c r="R5" s="133"/>
      <c r="S5" s="133"/>
      <c r="T5" s="133"/>
      <c r="U5" s="249"/>
      <c r="V5" s="172"/>
      <c r="W5" s="173" t="e">
        <f t="shared" ref="W5:W68" si="0">SUM(J5+S5)/G5</f>
        <v>#DIV/0!</v>
      </c>
      <c r="X5" s="249"/>
      <c r="Y5" s="1166"/>
      <c r="Z5" s="1167"/>
      <c r="AA5" s="1168"/>
    </row>
    <row r="6" spans="1:27">
      <c r="A6" s="147"/>
      <c r="B6" s="187" t="s">
        <v>676</v>
      </c>
      <c r="C6" s="246"/>
      <c r="D6" s="239" t="s">
        <v>565</v>
      </c>
      <c r="E6" s="245"/>
      <c r="F6" s="152"/>
      <c r="G6" s="880"/>
      <c r="H6" s="152"/>
      <c r="I6" s="910"/>
      <c r="J6" s="134"/>
      <c r="K6" s="233"/>
      <c r="L6" s="233"/>
      <c r="M6" s="237"/>
      <c r="N6" s="134"/>
      <c r="O6" s="908"/>
      <c r="P6" s="683"/>
      <c r="Q6" s="879"/>
      <c r="R6" s="880"/>
      <c r="S6" s="133"/>
      <c r="T6" s="880"/>
      <c r="U6" s="151"/>
      <c r="V6" s="152"/>
      <c r="W6" s="173" t="e">
        <f t="shared" si="0"/>
        <v>#DIV/0!</v>
      </c>
      <c r="X6" s="151"/>
      <c r="Y6" s="1162"/>
      <c r="Z6" s="1162"/>
      <c r="AA6" s="1163"/>
    </row>
    <row r="7" spans="1:27">
      <c r="A7" s="147"/>
      <c r="B7" s="187" t="s">
        <v>1064</v>
      </c>
      <c r="C7" s="246"/>
      <c r="D7" s="239" t="s">
        <v>565</v>
      </c>
      <c r="E7" s="245"/>
      <c r="F7" s="152"/>
      <c r="G7" s="982"/>
      <c r="H7" s="152"/>
      <c r="I7" s="984"/>
      <c r="J7" s="134"/>
      <c r="K7" s="233"/>
      <c r="L7" s="233"/>
      <c r="M7" s="237"/>
      <c r="N7" s="134"/>
      <c r="O7" s="982"/>
      <c r="P7" s="683"/>
      <c r="Q7" s="984"/>
      <c r="R7" s="982"/>
      <c r="S7" s="133"/>
      <c r="T7" s="982"/>
      <c r="U7" s="151"/>
      <c r="V7" s="152"/>
      <c r="W7" s="173" t="e">
        <f t="shared" si="0"/>
        <v>#DIV/0!</v>
      </c>
      <c r="X7" s="151"/>
      <c r="Y7" s="1162"/>
      <c r="Z7" s="1162"/>
      <c r="AA7" s="1163"/>
    </row>
    <row r="8" spans="1:27">
      <c r="A8" s="147"/>
      <c r="B8" s="209" t="s">
        <v>2117</v>
      </c>
      <c r="C8" s="246"/>
      <c r="D8" s="239" t="s">
        <v>75</v>
      </c>
      <c r="E8" s="245"/>
      <c r="F8" s="152"/>
      <c r="G8" s="982"/>
      <c r="H8" s="152"/>
      <c r="I8" s="237"/>
      <c r="J8" s="134"/>
      <c r="K8" s="233"/>
      <c r="L8" s="233"/>
      <c r="M8" s="237"/>
      <c r="N8" s="134"/>
      <c r="O8" s="233"/>
      <c r="P8" s="240"/>
      <c r="Q8" s="984"/>
      <c r="R8" s="982"/>
      <c r="S8" s="133"/>
      <c r="T8" s="982"/>
      <c r="U8" s="151"/>
      <c r="V8" s="152"/>
      <c r="W8" s="173" t="e">
        <f t="shared" si="0"/>
        <v>#DIV/0!</v>
      </c>
      <c r="X8" s="151"/>
      <c r="Y8" s="1162"/>
      <c r="Z8" s="1162"/>
      <c r="AA8" s="1163"/>
    </row>
    <row r="9" spans="1:27">
      <c r="A9" s="147"/>
      <c r="B9" s="209" t="s">
        <v>674</v>
      </c>
      <c r="C9" s="248"/>
      <c r="D9" s="239" t="s">
        <v>565</v>
      </c>
      <c r="E9" s="245"/>
      <c r="F9" s="152"/>
      <c r="G9" s="896"/>
      <c r="H9" s="152"/>
      <c r="I9" s="984"/>
      <c r="J9" s="134"/>
      <c r="K9" s="233"/>
      <c r="L9" s="233"/>
      <c r="M9" s="237"/>
      <c r="N9" s="134"/>
      <c r="O9" s="982"/>
      <c r="P9" s="683"/>
      <c r="Q9" s="895"/>
      <c r="R9" s="896"/>
      <c r="S9" s="133"/>
      <c r="T9" s="896"/>
      <c r="U9" s="151"/>
      <c r="V9" s="152"/>
      <c r="W9" s="173" t="e">
        <f t="shared" si="0"/>
        <v>#DIV/0!</v>
      </c>
      <c r="X9" s="151"/>
      <c r="Y9" s="1162"/>
      <c r="Z9" s="1162"/>
      <c r="AA9" s="1163"/>
    </row>
    <row r="10" spans="1:27">
      <c r="A10" s="147"/>
      <c r="B10" s="187" t="s">
        <v>677</v>
      </c>
      <c r="C10" s="246"/>
      <c r="D10" s="239" t="s">
        <v>565</v>
      </c>
      <c r="E10" s="245"/>
      <c r="F10" s="152"/>
      <c r="G10" s="982"/>
      <c r="H10" s="152"/>
      <c r="I10" s="237"/>
      <c r="J10" s="134"/>
      <c r="K10" s="233"/>
      <c r="L10" s="233"/>
      <c r="M10" s="237"/>
      <c r="N10" s="134"/>
      <c r="O10" s="233"/>
      <c r="P10" s="240"/>
      <c r="Q10" s="984"/>
      <c r="R10" s="982"/>
      <c r="S10" s="133"/>
      <c r="T10" s="982"/>
      <c r="U10" s="151"/>
      <c r="V10" s="152"/>
      <c r="W10" s="173" t="e">
        <f t="shared" si="0"/>
        <v>#DIV/0!</v>
      </c>
      <c r="X10" s="151"/>
      <c r="Y10" s="1162"/>
      <c r="Z10" s="1162"/>
      <c r="AA10" s="1163"/>
    </row>
    <row r="11" spans="1:27">
      <c r="A11" s="147"/>
      <c r="B11" s="187" t="s">
        <v>678</v>
      </c>
      <c r="C11" s="246"/>
      <c r="D11" s="239" t="s">
        <v>565</v>
      </c>
      <c r="E11" s="245"/>
      <c r="F11" s="152"/>
      <c r="G11" s="896"/>
      <c r="H11" s="152"/>
      <c r="I11" s="237"/>
      <c r="J11" s="134"/>
      <c r="K11" s="233"/>
      <c r="L11" s="233"/>
      <c r="M11" s="237"/>
      <c r="N11" s="134"/>
      <c r="O11" s="233"/>
      <c r="P11" s="240"/>
      <c r="Q11" s="895"/>
      <c r="R11" s="896"/>
      <c r="S11" s="133"/>
      <c r="T11" s="896"/>
      <c r="U11" s="151"/>
      <c r="V11" s="152"/>
      <c r="W11" s="173" t="e">
        <f t="shared" si="0"/>
        <v>#DIV/0!</v>
      </c>
      <c r="X11" s="151"/>
      <c r="Y11" s="1162"/>
      <c r="Z11" s="1162"/>
      <c r="AA11" s="1163"/>
    </row>
    <row r="12" spans="1:27">
      <c r="A12" s="147"/>
      <c r="B12" s="187" t="s">
        <v>663</v>
      </c>
      <c r="C12" s="246"/>
      <c r="D12" s="239" t="s">
        <v>565</v>
      </c>
      <c r="E12" s="245"/>
      <c r="F12" s="152"/>
      <c r="G12" s="982"/>
      <c r="H12" s="152"/>
      <c r="I12" s="237"/>
      <c r="J12" s="134"/>
      <c r="K12" s="233"/>
      <c r="L12" s="233"/>
      <c r="M12" s="237"/>
      <c r="N12" s="134"/>
      <c r="O12" s="233"/>
      <c r="P12" s="240"/>
      <c r="Q12" s="984"/>
      <c r="R12" s="982"/>
      <c r="S12" s="133"/>
      <c r="T12" s="982"/>
      <c r="U12" s="151"/>
      <c r="V12" s="152"/>
      <c r="W12" s="173" t="e">
        <f t="shared" si="0"/>
        <v>#DIV/0!</v>
      </c>
      <c r="X12" s="151"/>
      <c r="Y12" s="1162"/>
      <c r="Z12" s="1162"/>
      <c r="AA12" s="1163"/>
    </row>
    <row r="13" spans="1:27">
      <c r="A13" s="147"/>
      <c r="B13" s="187" t="s">
        <v>671</v>
      </c>
      <c r="C13" s="246"/>
      <c r="D13" s="239" t="s">
        <v>565</v>
      </c>
      <c r="E13" s="245"/>
      <c r="F13" s="152"/>
      <c r="G13" s="908"/>
      <c r="H13" s="152"/>
      <c r="I13" s="237"/>
      <c r="J13" s="134"/>
      <c r="K13" s="233"/>
      <c r="L13" s="233"/>
      <c r="M13" s="237"/>
      <c r="N13" s="134"/>
      <c r="O13" s="233"/>
      <c r="P13" s="240"/>
      <c r="Q13" s="910"/>
      <c r="R13" s="908"/>
      <c r="S13" s="133"/>
      <c r="T13" s="908"/>
      <c r="U13" s="151"/>
      <c r="V13" s="152"/>
      <c r="W13" s="173" t="e">
        <f t="shared" si="0"/>
        <v>#DIV/0!</v>
      </c>
      <c r="X13" s="151"/>
      <c r="Y13" s="1162"/>
      <c r="Z13" s="1162"/>
      <c r="AA13" s="1163"/>
    </row>
    <row r="14" spans="1:27">
      <c r="A14" s="147"/>
      <c r="B14" s="187" t="s">
        <v>679</v>
      </c>
      <c r="C14" s="246"/>
      <c r="D14" s="239" t="s">
        <v>565</v>
      </c>
      <c r="E14" s="245"/>
      <c r="F14" s="152"/>
      <c r="G14" s="865"/>
      <c r="H14" s="152"/>
      <c r="I14" s="237"/>
      <c r="J14" s="134"/>
      <c r="K14" s="233"/>
      <c r="L14" s="233"/>
      <c r="M14" s="237"/>
      <c r="N14" s="134"/>
      <c r="O14" s="233"/>
      <c r="P14" s="240"/>
      <c r="Q14" s="864"/>
      <c r="R14" s="865"/>
      <c r="S14" s="133"/>
      <c r="T14" s="865"/>
      <c r="U14" s="151"/>
      <c r="V14" s="152"/>
      <c r="W14" s="173" t="e">
        <f t="shared" si="0"/>
        <v>#DIV/0!</v>
      </c>
      <c r="X14" s="151"/>
      <c r="Y14" s="1162"/>
      <c r="Z14" s="1162"/>
      <c r="AA14" s="1163"/>
    </row>
    <row r="15" spans="1:27">
      <c r="A15" s="147"/>
      <c r="B15" s="209" t="s">
        <v>1351</v>
      </c>
      <c r="C15" s="246"/>
      <c r="D15" s="239" t="s">
        <v>565</v>
      </c>
      <c r="E15" s="245"/>
      <c r="F15" s="152"/>
      <c r="G15" s="908"/>
      <c r="H15" s="152"/>
      <c r="I15" s="237"/>
      <c r="J15" s="134"/>
      <c r="K15" s="233"/>
      <c r="L15" s="233"/>
      <c r="M15" s="237"/>
      <c r="N15" s="134"/>
      <c r="O15" s="233"/>
      <c r="P15" s="240"/>
      <c r="Q15" s="910"/>
      <c r="R15" s="908"/>
      <c r="S15" s="133"/>
      <c r="T15" s="908"/>
      <c r="U15" s="151"/>
      <c r="V15" s="152"/>
      <c r="W15" s="173" t="e">
        <f t="shared" si="0"/>
        <v>#DIV/0!</v>
      </c>
      <c r="X15" s="151"/>
      <c r="Y15" s="1162"/>
      <c r="Z15" s="1162"/>
      <c r="AA15" s="1163"/>
    </row>
    <row r="16" spans="1:27">
      <c r="A16" s="147"/>
      <c r="B16" s="209" t="s">
        <v>964</v>
      </c>
      <c r="C16" s="246"/>
      <c r="D16" s="239" t="s">
        <v>565</v>
      </c>
      <c r="E16" s="245"/>
      <c r="F16" s="152"/>
      <c r="G16" s="908"/>
      <c r="H16" s="152"/>
      <c r="I16" s="237"/>
      <c r="J16" s="134"/>
      <c r="K16" s="233"/>
      <c r="L16" s="233"/>
      <c r="M16" s="237"/>
      <c r="N16" s="134"/>
      <c r="O16" s="233"/>
      <c r="P16" s="240"/>
      <c r="Q16" s="910"/>
      <c r="R16" s="908"/>
      <c r="S16" s="133"/>
      <c r="T16" s="908"/>
      <c r="U16" s="151"/>
      <c r="V16" s="152"/>
      <c r="W16" s="173" t="e">
        <f t="shared" si="0"/>
        <v>#DIV/0!</v>
      </c>
      <c r="X16" s="151"/>
      <c r="Y16" s="1162"/>
      <c r="Z16" s="1162"/>
      <c r="AA16" s="1163"/>
    </row>
    <row r="17" spans="1:27">
      <c r="A17" s="147"/>
      <c r="B17" s="209" t="s">
        <v>668</v>
      </c>
      <c r="C17" s="246"/>
      <c r="D17" s="239" t="s">
        <v>565</v>
      </c>
      <c r="E17" s="245"/>
      <c r="F17" s="152"/>
      <c r="G17" s="908"/>
      <c r="H17" s="152"/>
      <c r="I17" s="910"/>
      <c r="J17" s="134"/>
      <c r="K17" s="233"/>
      <c r="L17" s="233"/>
      <c r="M17" s="237"/>
      <c r="N17" s="134"/>
      <c r="O17" s="908"/>
      <c r="P17" s="683"/>
      <c r="Q17" s="910"/>
      <c r="R17" s="908"/>
      <c r="S17" s="133"/>
      <c r="T17" s="908"/>
      <c r="U17" s="151"/>
      <c r="V17" s="152"/>
      <c r="W17" s="173" t="e">
        <f t="shared" si="0"/>
        <v>#DIV/0!</v>
      </c>
      <c r="X17" s="151"/>
      <c r="Y17" s="1162"/>
      <c r="Z17" s="1162"/>
      <c r="AA17" s="1163"/>
    </row>
    <row r="18" spans="1:27">
      <c r="A18" s="147"/>
      <c r="B18" s="209" t="s">
        <v>654</v>
      </c>
      <c r="C18" s="246"/>
      <c r="D18" s="239" t="s">
        <v>565</v>
      </c>
      <c r="E18" s="245"/>
      <c r="F18" s="152"/>
      <c r="G18" s="908"/>
      <c r="H18" s="152"/>
      <c r="I18" s="237"/>
      <c r="J18" s="134"/>
      <c r="K18" s="233"/>
      <c r="L18" s="233"/>
      <c r="M18" s="237"/>
      <c r="N18" s="134"/>
      <c r="O18" s="233"/>
      <c r="P18" s="240"/>
      <c r="Q18" s="910"/>
      <c r="R18" s="908"/>
      <c r="S18" s="133"/>
      <c r="T18" s="908"/>
      <c r="U18" s="151"/>
      <c r="V18" s="152"/>
      <c r="W18" s="173" t="e">
        <f t="shared" si="0"/>
        <v>#DIV/0!</v>
      </c>
      <c r="X18" s="151"/>
      <c r="Y18" s="1162"/>
      <c r="Z18" s="1162"/>
      <c r="AA18" s="1163"/>
    </row>
    <row r="19" spans="1:27">
      <c r="A19" s="147"/>
      <c r="B19" s="187" t="s">
        <v>670</v>
      </c>
      <c r="C19" s="246"/>
      <c r="D19" s="239" t="s">
        <v>565</v>
      </c>
      <c r="E19" s="245"/>
      <c r="F19" s="152"/>
      <c r="G19" s="908"/>
      <c r="H19" s="152"/>
      <c r="I19" s="910"/>
      <c r="J19" s="134"/>
      <c r="K19" s="233"/>
      <c r="L19" s="233"/>
      <c r="M19" s="237"/>
      <c r="N19" s="134"/>
      <c r="O19" s="908"/>
      <c r="P19" s="683"/>
      <c r="Q19" s="910"/>
      <c r="R19" s="908"/>
      <c r="S19" s="133"/>
      <c r="T19" s="908"/>
      <c r="U19" s="151"/>
      <c r="V19" s="152"/>
      <c r="W19" s="173" t="e">
        <f t="shared" si="0"/>
        <v>#DIV/0!</v>
      </c>
      <c r="X19" s="151"/>
      <c r="Y19" s="1162"/>
      <c r="Z19" s="1162"/>
      <c r="AA19" s="1163"/>
    </row>
    <row r="20" spans="1:27">
      <c r="A20" s="147"/>
      <c r="B20" s="187" t="s">
        <v>673</v>
      </c>
      <c r="C20" s="246"/>
      <c r="D20" s="239" t="s">
        <v>565</v>
      </c>
      <c r="E20" s="245"/>
      <c r="F20" s="152"/>
      <c r="G20" s="908"/>
      <c r="H20" s="152"/>
      <c r="I20" s="910"/>
      <c r="J20" s="134"/>
      <c r="K20" s="233"/>
      <c r="L20" s="233"/>
      <c r="M20" s="237"/>
      <c r="N20" s="134"/>
      <c r="O20" s="908"/>
      <c r="P20" s="683"/>
      <c r="Q20" s="910"/>
      <c r="R20" s="908"/>
      <c r="S20" s="133"/>
      <c r="T20" s="908"/>
      <c r="U20" s="151"/>
      <c r="V20" s="152"/>
      <c r="W20" s="173" t="e">
        <f t="shared" si="0"/>
        <v>#DIV/0!</v>
      </c>
      <c r="X20" s="151"/>
      <c r="Y20" s="1162"/>
      <c r="Z20" s="1162"/>
      <c r="AA20" s="1163"/>
    </row>
    <row r="21" spans="1:27">
      <c r="A21" s="147"/>
      <c r="B21" s="209" t="s">
        <v>1349</v>
      </c>
      <c r="C21" s="246"/>
      <c r="D21" s="239" t="s">
        <v>565</v>
      </c>
      <c r="E21" s="245"/>
      <c r="F21" s="152"/>
      <c r="G21" s="908"/>
      <c r="H21" s="152"/>
      <c r="I21" s="237"/>
      <c r="J21" s="134"/>
      <c r="K21" s="233"/>
      <c r="L21" s="233"/>
      <c r="M21" s="237"/>
      <c r="N21" s="134"/>
      <c r="O21" s="233"/>
      <c r="P21" s="240"/>
      <c r="Q21" s="910"/>
      <c r="R21" s="908"/>
      <c r="S21" s="133"/>
      <c r="T21" s="908"/>
      <c r="U21" s="151"/>
      <c r="V21" s="152"/>
      <c r="W21" s="173" t="e">
        <f t="shared" si="0"/>
        <v>#DIV/0!</v>
      </c>
      <c r="X21" s="151"/>
      <c r="Y21" s="1162"/>
      <c r="Z21" s="1162"/>
      <c r="AA21" s="1163"/>
    </row>
    <row r="22" spans="1:27">
      <c r="A22" s="147"/>
      <c r="B22" s="209" t="s">
        <v>530</v>
      </c>
      <c r="C22" s="246"/>
      <c r="D22" s="239" t="s">
        <v>565</v>
      </c>
      <c r="E22" s="245"/>
      <c r="F22" s="152"/>
      <c r="G22" s="908"/>
      <c r="H22" s="152"/>
      <c r="I22" s="237"/>
      <c r="J22" s="134"/>
      <c r="K22" s="233"/>
      <c r="L22" s="233"/>
      <c r="M22" s="237"/>
      <c r="N22" s="134"/>
      <c r="O22" s="233"/>
      <c r="P22" s="240"/>
      <c r="Q22" s="910"/>
      <c r="R22" s="908"/>
      <c r="S22" s="133"/>
      <c r="T22" s="908"/>
      <c r="U22" s="151"/>
      <c r="V22" s="152"/>
      <c r="W22" s="173" t="e">
        <f t="shared" si="0"/>
        <v>#DIV/0!</v>
      </c>
      <c r="X22" s="151"/>
      <c r="Y22" s="1162"/>
      <c r="Z22" s="1162"/>
      <c r="AA22" s="1163"/>
    </row>
    <row r="23" spans="1:27">
      <c r="A23" s="147"/>
      <c r="B23" s="187" t="s">
        <v>665</v>
      </c>
      <c r="C23" s="246"/>
      <c r="D23" s="239" t="s">
        <v>565</v>
      </c>
      <c r="E23" s="245"/>
      <c r="F23" s="152"/>
      <c r="G23" s="908"/>
      <c r="H23" s="152"/>
      <c r="I23" s="237"/>
      <c r="J23" s="134"/>
      <c r="K23" s="233"/>
      <c r="L23" s="233"/>
      <c r="M23" s="237"/>
      <c r="N23" s="134"/>
      <c r="O23" s="233"/>
      <c r="P23" s="240"/>
      <c r="Q23" s="910"/>
      <c r="R23" s="908"/>
      <c r="S23" s="133"/>
      <c r="T23" s="908"/>
      <c r="U23" s="151"/>
      <c r="V23" s="152"/>
      <c r="W23" s="173" t="e">
        <f t="shared" si="0"/>
        <v>#DIV/0!</v>
      </c>
      <c r="X23" s="151"/>
      <c r="Y23" s="1162"/>
      <c r="Z23" s="1162"/>
      <c r="AA23" s="1163"/>
    </row>
    <row r="24" spans="1:27">
      <c r="A24" s="147"/>
      <c r="B24" s="209" t="s">
        <v>1205</v>
      </c>
      <c r="C24" s="246"/>
      <c r="D24" s="239" t="s">
        <v>75</v>
      </c>
      <c r="E24" s="245"/>
      <c r="F24" s="152"/>
      <c r="G24" s="908"/>
      <c r="H24" s="152"/>
      <c r="I24" s="984"/>
      <c r="J24" s="134"/>
      <c r="K24" s="233"/>
      <c r="L24" s="233"/>
      <c r="M24" s="237"/>
      <c r="N24" s="134"/>
      <c r="O24" s="982"/>
      <c r="P24" s="683"/>
      <c r="Q24" s="910"/>
      <c r="R24" s="908"/>
      <c r="S24" s="133"/>
      <c r="T24" s="908"/>
      <c r="U24" s="151"/>
      <c r="V24" s="152"/>
      <c r="W24" s="173" t="e">
        <f t="shared" si="0"/>
        <v>#DIV/0!</v>
      </c>
      <c r="X24" s="151"/>
      <c r="Y24" s="1162"/>
      <c r="Z24" s="1162"/>
      <c r="AA24" s="1163"/>
    </row>
    <row r="25" spans="1:27">
      <c r="A25" s="147"/>
      <c r="B25" s="209" t="s">
        <v>836</v>
      </c>
      <c r="C25" s="246"/>
      <c r="D25" s="239" t="s">
        <v>565</v>
      </c>
      <c r="E25" s="245"/>
      <c r="F25" s="152"/>
      <c r="G25" s="880"/>
      <c r="H25" s="152"/>
      <c r="I25" s="237"/>
      <c r="J25" s="134"/>
      <c r="K25" s="233"/>
      <c r="L25" s="233"/>
      <c r="M25" s="237"/>
      <c r="N25" s="134"/>
      <c r="O25" s="233"/>
      <c r="P25" s="240"/>
      <c r="Q25" s="879"/>
      <c r="R25" s="880"/>
      <c r="S25" s="133"/>
      <c r="T25" s="880"/>
      <c r="U25" s="151"/>
      <c r="V25" s="152"/>
      <c r="W25" s="173" t="e">
        <f t="shared" si="0"/>
        <v>#DIV/0!</v>
      </c>
      <c r="X25" s="151"/>
      <c r="Y25" s="1162"/>
      <c r="Z25" s="1162"/>
      <c r="AA25" s="1163"/>
    </row>
    <row r="26" spans="1:27">
      <c r="A26" s="147"/>
      <c r="B26" s="209" t="s">
        <v>656</v>
      </c>
      <c r="C26" s="246"/>
      <c r="D26" s="239" t="s">
        <v>565</v>
      </c>
      <c r="E26" s="245"/>
      <c r="F26" s="152"/>
      <c r="G26" s="880"/>
      <c r="H26" s="152"/>
      <c r="I26" s="237"/>
      <c r="J26" s="134"/>
      <c r="K26" s="233"/>
      <c r="L26" s="233"/>
      <c r="M26" s="237"/>
      <c r="N26" s="134"/>
      <c r="O26" s="233"/>
      <c r="P26" s="240"/>
      <c r="Q26" s="879"/>
      <c r="R26" s="880"/>
      <c r="S26" s="133"/>
      <c r="T26" s="880"/>
      <c r="U26" s="151"/>
      <c r="V26" s="152"/>
      <c r="W26" s="173" t="e">
        <f t="shared" si="0"/>
        <v>#DIV/0!</v>
      </c>
      <c r="X26" s="151"/>
      <c r="Y26" s="1162"/>
      <c r="Z26" s="1162"/>
      <c r="AA26" s="1163"/>
    </row>
    <row r="27" spans="1:27">
      <c r="A27" s="147"/>
      <c r="B27" s="209" t="s">
        <v>637</v>
      </c>
      <c r="C27" s="246"/>
      <c r="D27" s="239" t="s">
        <v>565</v>
      </c>
      <c r="E27" s="245"/>
      <c r="F27" s="152"/>
      <c r="G27" s="880"/>
      <c r="H27" s="152"/>
      <c r="I27" s="237"/>
      <c r="J27" s="134"/>
      <c r="K27" s="233"/>
      <c r="L27" s="233"/>
      <c r="M27" s="237"/>
      <c r="N27" s="134"/>
      <c r="O27" s="233"/>
      <c r="P27" s="240"/>
      <c r="Q27" s="879"/>
      <c r="R27" s="880"/>
      <c r="S27" s="133"/>
      <c r="T27" s="880"/>
      <c r="U27" s="151"/>
      <c r="V27" s="152"/>
      <c r="W27" s="173" t="e">
        <f t="shared" si="0"/>
        <v>#DIV/0!</v>
      </c>
      <c r="X27" s="151"/>
      <c r="Y27" s="1162"/>
      <c r="Z27" s="1162"/>
      <c r="AA27" s="1163"/>
    </row>
    <row r="28" spans="1:27">
      <c r="A28" s="147"/>
      <c r="B28" s="209" t="s">
        <v>446</v>
      </c>
      <c r="C28" s="246"/>
      <c r="D28" s="239" t="s">
        <v>565</v>
      </c>
      <c r="E28" s="245"/>
      <c r="F28" s="152"/>
      <c r="G28" s="880"/>
      <c r="H28" s="152"/>
      <c r="I28" s="237"/>
      <c r="J28" s="134"/>
      <c r="K28" s="233"/>
      <c r="L28" s="233"/>
      <c r="M28" s="237"/>
      <c r="N28" s="134"/>
      <c r="O28" s="233"/>
      <c r="P28" s="240"/>
      <c r="Q28" s="879"/>
      <c r="R28" s="880"/>
      <c r="S28" s="133"/>
      <c r="T28" s="880"/>
      <c r="U28" s="151"/>
      <c r="V28" s="152"/>
      <c r="W28" s="173" t="e">
        <f t="shared" si="0"/>
        <v>#DIV/0!</v>
      </c>
      <c r="X28" s="151"/>
      <c r="Y28" s="1162"/>
      <c r="Z28" s="1162"/>
      <c r="AA28" s="1163"/>
    </row>
    <row r="29" spans="1:27">
      <c r="A29" s="147"/>
      <c r="B29" s="209" t="s">
        <v>649</v>
      </c>
      <c r="C29" s="246"/>
      <c r="D29" s="239" t="s">
        <v>75</v>
      </c>
      <c r="E29" s="245"/>
      <c r="F29" s="152"/>
      <c r="G29" s="880"/>
      <c r="H29" s="152"/>
      <c r="I29" s="237"/>
      <c r="J29" s="134"/>
      <c r="K29" s="233"/>
      <c r="L29" s="233"/>
      <c r="M29" s="237"/>
      <c r="N29" s="134"/>
      <c r="O29" s="233"/>
      <c r="P29" s="240"/>
      <c r="Q29" s="879"/>
      <c r="R29" s="880"/>
      <c r="S29" s="133"/>
      <c r="T29" s="880"/>
      <c r="U29" s="151"/>
      <c r="V29" s="152"/>
      <c r="W29" s="173" t="e">
        <f t="shared" si="0"/>
        <v>#DIV/0!</v>
      </c>
      <c r="X29" s="151"/>
      <c r="Y29" s="1162"/>
      <c r="Z29" s="1162"/>
      <c r="AA29" s="1163"/>
    </row>
    <row r="30" spans="1:27">
      <c r="A30" s="147"/>
      <c r="B30" s="209" t="s">
        <v>1071</v>
      </c>
      <c r="C30" s="246"/>
      <c r="D30" s="239" t="s">
        <v>565</v>
      </c>
      <c r="E30" s="245"/>
      <c r="F30" s="152"/>
      <c r="G30" s="880"/>
      <c r="H30" s="152"/>
      <c r="I30" s="984"/>
      <c r="J30" s="134"/>
      <c r="K30" s="233"/>
      <c r="L30" s="233"/>
      <c r="M30" s="237"/>
      <c r="N30" s="134"/>
      <c r="O30" s="982"/>
      <c r="P30" s="683"/>
      <c r="Q30" s="879"/>
      <c r="R30" s="880"/>
      <c r="S30" s="133"/>
      <c r="T30" s="880"/>
      <c r="U30" s="151"/>
      <c r="V30" s="152"/>
      <c r="W30" s="173" t="e">
        <f t="shared" si="0"/>
        <v>#DIV/0!</v>
      </c>
      <c r="X30" s="151"/>
      <c r="Y30" s="1162"/>
      <c r="Z30" s="1162"/>
      <c r="AA30" s="1163"/>
    </row>
    <row r="31" spans="1:27">
      <c r="A31" s="147"/>
      <c r="B31" s="209" t="s">
        <v>1452</v>
      </c>
      <c r="C31" s="246"/>
      <c r="D31" s="239" t="s">
        <v>75</v>
      </c>
      <c r="E31" s="245"/>
      <c r="F31" s="152"/>
      <c r="G31" s="880"/>
      <c r="H31" s="152"/>
      <c r="I31" s="237"/>
      <c r="J31" s="134"/>
      <c r="K31" s="233"/>
      <c r="L31" s="233"/>
      <c r="M31" s="237"/>
      <c r="N31" s="134"/>
      <c r="O31" s="233"/>
      <c r="P31" s="240"/>
      <c r="Q31" s="879"/>
      <c r="R31" s="880"/>
      <c r="S31" s="133"/>
      <c r="T31" s="880"/>
      <c r="U31" s="151"/>
      <c r="V31" s="152"/>
      <c r="W31" s="173" t="e">
        <f t="shared" si="0"/>
        <v>#DIV/0!</v>
      </c>
      <c r="X31" s="151"/>
      <c r="Y31" s="1162"/>
      <c r="Z31" s="1162"/>
      <c r="AA31" s="1163"/>
    </row>
    <row r="32" spans="1:27">
      <c r="A32" s="147"/>
      <c r="B32" s="148" t="s">
        <v>660</v>
      </c>
      <c r="C32" s="246"/>
      <c r="D32" s="239" t="s">
        <v>565</v>
      </c>
      <c r="E32" s="245"/>
      <c r="F32" s="152"/>
      <c r="G32" s="880"/>
      <c r="H32" s="152"/>
      <c r="I32" s="237"/>
      <c r="J32" s="134"/>
      <c r="K32" s="233"/>
      <c r="L32" s="233"/>
      <c r="M32" s="237"/>
      <c r="N32" s="134"/>
      <c r="O32" s="233"/>
      <c r="P32" s="240"/>
      <c r="Q32" s="982"/>
      <c r="R32" s="880"/>
      <c r="S32" s="133"/>
      <c r="T32" s="880"/>
      <c r="U32" s="151"/>
      <c r="V32" s="152"/>
      <c r="W32" s="173" t="e">
        <f t="shared" si="0"/>
        <v>#DIV/0!</v>
      </c>
      <c r="X32" s="151"/>
      <c r="Y32" s="1162"/>
      <c r="Z32" s="1162"/>
      <c r="AA32" s="1163"/>
    </row>
    <row r="33" spans="1:27">
      <c r="A33" s="147"/>
      <c r="B33" s="209" t="s">
        <v>457</v>
      </c>
      <c r="C33" s="248"/>
      <c r="D33" s="239" t="s">
        <v>565</v>
      </c>
      <c r="E33" s="245"/>
      <c r="F33" s="152"/>
      <c r="G33" s="880"/>
      <c r="H33" s="152"/>
      <c r="I33" s="237"/>
      <c r="J33" s="134"/>
      <c r="K33" s="233"/>
      <c r="L33" s="233"/>
      <c r="M33" s="237"/>
      <c r="N33" s="134"/>
      <c r="O33" s="233"/>
      <c r="P33" s="240"/>
      <c r="Q33" s="982"/>
      <c r="R33" s="880"/>
      <c r="S33" s="133"/>
      <c r="T33" s="880"/>
      <c r="U33" s="151"/>
      <c r="V33" s="152"/>
      <c r="W33" s="173" t="e">
        <f t="shared" si="0"/>
        <v>#DIV/0!</v>
      </c>
      <c r="X33" s="151"/>
      <c r="Y33" s="1162"/>
      <c r="Z33" s="1162"/>
      <c r="AA33" s="1163"/>
    </row>
    <row r="34" spans="1:27">
      <c r="A34" s="147"/>
      <c r="B34" s="209" t="s">
        <v>638</v>
      </c>
      <c r="C34" s="246"/>
      <c r="D34" s="239" t="s">
        <v>565</v>
      </c>
      <c r="E34" s="245"/>
      <c r="F34" s="152"/>
      <c r="G34" s="880"/>
      <c r="H34" s="152"/>
      <c r="I34" s="237"/>
      <c r="J34" s="134"/>
      <c r="K34" s="233"/>
      <c r="L34" s="233"/>
      <c r="M34" s="237"/>
      <c r="N34" s="134"/>
      <c r="O34" s="233"/>
      <c r="P34" s="240"/>
      <c r="Q34" s="982"/>
      <c r="R34" s="880"/>
      <c r="S34" s="133"/>
      <c r="T34" s="880"/>
      <c r="U34" s="151"/>
      <c r="V34" s="152"/>
      <c r="W34" s="173" t="e">
        <f t="shared" si="0"/>
        <v>#DIV/0!</v>
      </c>
      <c r="X34" s="151"/>
      <c r="Y34" s="1162"/>
      <c r="Z34" s="1162"/>
      <c r="AA34" s="1163"/>
    </row>
    <row r="35" spans="1:27">
      <c r="A35" s="147"/>
      <c r="B35" s="209" t="s">
        <v>634</v>
      </c>
      <c r="C35" s="246"/>
      <c r="D35" s="239" t="s">
        <v>565</v>
      </c>
      <c r="E35" s="245"/>
      <c r="F35" s="152"/>
      <c r="G35" s="908"/>
      <c r="H35" s="982"/>
      <c r="I35" s="984"/>
      <c r="J35" s="134"/>
      <c r="K35" s="233"/>
      <c r="L35" s="233"/>
      <c r="M35" s="237"/>
      <c r="N35" s="134"/>
      <c r="O35" s="233"/>
      <c r="P35" s="240"/>
      <c r="Q35" s="982"/>
      <c r="R35" s="908"/>
      <c r="S35" s="133"/>
      <c r="T35" s="908"/>
      <c r="U35" s="683"/>
      <c r="V35" s="132"/>
      <c r="W35" s="173" t="e">
        <f t="shared" si="0"/>
        <v>#DIV/0!</v>
      </c>
      <c r="X35" s="236"/>
      <c r="Y35" s="1162"/>
      <c r="Z35" s="1162"/>
      <c r="AA35" s="1163"/>
    </row>
    <row r="36" spans="1:27">
      <c r="A36" s="147"/>
      <c r="B36" s="209" t="s">
        <v>826</v>
      </c>
      <c r="C36" s="246"/>
      <c r="D36" s="239" t="s">
        <v>565</v>
      </c>
      <c r="E36" s="245"/>
      <c r="F36" s="152"/>
      <c r="G36" s="908"/>
      <c r="H36" s="152"/>
      <c r="I36" s="237"/>
      <c r="J36" s="134"/>
      <c r="K36" s="233"/>
      <c r="L36" s="233"/>
      <c r="M36" s="237"/>
      <c r="N36" s="134"/>
      <c r="O36" s="233"/>
      <c r="P36" s="240"/>
      <c r="Q36" s="982"/>
      <c r="R36" s="908"/>
      <c r="S36" s="133"/>
      <c r="T36" s="908"/>
      <c r="U36" s="151"/>
      <c r="V36" s="152"/>
      <c r="W36" s="173" t="e">
        <f t="shared" si="0"/>
        <v>#DIV/0!</v>
      </c>
      <c r="X36" s="236"/>
      <c r="Y36" s="1162"/>
      <c r="Z36" s="1162"/>
      <c r="AA36" s="1163"/>
    </row>
    <row r="37" spans="1:27">
      <c r="A37" s="147"/>
      <c r="B37" s="209" t="s">
        <v>1263</v>
      </c>
      <c r="C37" s="246"/>
      <c r="D37" s="239" t="s">
        <v>565</v>
      </c>
      <c r="E37" s="245"/>
      <c r="F37" s="152"/>
      <c r="G37" s="854"/>
      <c r="H37" s="152"/>
      <c r="I37" s="237"/>
      <c r="J37" s="134"/>
      <c r="K37" s="233"/>
      <c r="L37" s="233"/>
      <c r="M37" s="237"/>
      <c r="N37" s="134"/>
      <c r="O37" s="233"/>
      <c r="P37" s="240"/>
      <c r="Q37" s="982"/>
      <c r="R37" s="854"/>
      <c r="S37" s="133"/>
      <c r="T37" s="854"/>
      <c r="U37" s="151"/>
      <c r="V37" s="152"/>
      <c r="W37" s="173" t="e">
        <f t="shared" si="0"/>
        <v>#DIV/0!</v>
      </c>
      <c r="X37" s="236"/>
      <c r="Y37" s="1162"/>
      <c r="Z37" s="1162"/>
      <c r="AA37" s="1163"/>
    </row>
    <row r="38" spans="1:27">
      <c r="A38" s="147"/>
      <c r="B38" s="148" t="s">
        <v>82</v>
      </c>
      <c r="C38" s="246"/>
      <c r="D38" s="239" t="s">
        <v>565</v>
      </c>
      <c r="E38" s="245"/>
      <c r="F38" s="152"/>
      <c r="G38" s="908"/>
      <c r="H38" s="152"/>
      <c r="I38" s="237"/>
      <c r="J38" s="134"/>
      <c r="K38" s="233"/>
      <c r="L38" s="233"/>
      <c r="M38" s="237"/>
      <c r="N38" s="134"/>
      <c r="O38" s="233"/>
      <c r="P38" s="240"/>
      <c r="Q38" s="982"/>
      <c r="R38" s="908"/>
      <c r="S38" s="133"/>
      <c r="T38" s="908"/>
      <c r="U38" s="151"/>
      <c r="V38" s="152"/>
      <c r="W38" s="173" t="e">
        <f t="shared" si="0"/>
        <v>#DIV/0!</v>
      </c>
      <c r="X38" s="236"/>
      <c r="Y38" s="1162"/>
      <c r="Z38" s="1162"/>
      <c r="AA38" s="1163"/>
    </row>
    <row r="39" spans="1:27">
      <c r="A39" s="147"/>
      <c r="B39" s="209" t="s">
        <v>657</v>
      </c>
      <c r="C39" s="246"/>
      <c r="D39" s="239" t="s">
        <v>75</v>
      </c>
      <c r="E39" s="245"/>
      <c r="F39" s="152"/>
      <c r="G39" s="908"/>
      <c r="H39" s="152"/>
      <c r="I39" s="237"/>
      <c r="J39" s="134"/>
      <c r="K39" s="233"/>
      <c r="L39" s="233"/>
      <c r="M39" s="237"/>
      <c r="N39" s="134"/>
      <c r="O39" s="233"/>
      <c r="P39" s="240"/>
      <c r="Q39" s="982"/>
      <c r="R39" s="908"/>
      <c r="S39" s="133"/>
      <c r="T39" s="908"/>
      <c r="U39" s="151"/>
      <c r="V39" s="152"/>
      <c r="W39" s="173" t="e">
        <f t="shared" si="0"/>
        <v>#DIV/0!</v>
      </c>
      <c r="X39" s="151"/>
      <c r="Y39" s="1162"/>
      <c r="Z39" s="1162"/>
      <c r="AA39" s="1163"/>
    </row>
    <row r="40" spans="1:27">
      <c r="A40" s="147"/>
      <c r="B40" s="187" t="s">
        <v>669</v>
      </c>
      <c r="C40" s="246"/>
      <c r="D40" s="239" t="s">
        <v>565</v>
      </c>
      <c r="E40" s="245"/>
      <c r="F40" s="152"/>
      <c r="G40" s="908"/>
      <c r="H40" s="152"/>
      <c r="I40" s="237"/>
      <c r="J40" s="134"/>
      <c r="K40" s="233"/>
      <c r="L40" s="233"/>
      <c r="M40" s="237"/>
      <c r="N40" s="134"/>
      <c r="O40" s="233"/>
      <c r="P40" s="240"/>
      <c r="Q40" s="982"/>
      <c r="R40" s="908"/>
      <c r="S40" s="133"/>
      <c r="T40" s="908"/>
      <c r="U40" s="151"/>
      <c r="V40" s="152"/>
      <c r="W40" s="173" t="e">
        <f t="shared" si="0"/>
        <v>#DIV/0!</v>
      </c>
      <c r="X40" s="151"/>
      <c r="Y40" s="1162"/>
      <c r="Z40" s="1162"/>
      <c r="AA40" s="1163"/>
    </row>
    <row r="41" spans="1:27">
      <c r="A41" s="147"/>
      <c r="B41" s="148" t="s">
        <v>651</v>
      </c>
      <c r="C41" s="246"/>
      <c r="D41" s="239" t="s">
        <v>565</v>
      </c>
      <c r="E41" s="245"/>
      <c r="F41" s="152"/>
      <c r="G41" s="880"/>
      <c r="H41" s="152"/>
      <c r="I41" s="984"/>
      <c r="J41" s="134"/>
      <c r="K41" s="233"/>
      <c r="L41" s="233"/>
      <c r="M41" s="237"/>
      <c r="N41" s="134"/>
      <c r="O41" s="982"/>
      <c r="P41" s="683"/>
      <c r="Q41" s="982"/>
      <c r="R41" s="880"/>
      <c r="S41" s="133"/>
      <c r="T41" s="880"/>
      <c r="U41" s="151"/>
      <c r="V41" s="152"/>
      <c r="W41" s="173" t="e">
        <f t="shared" si="0"/>
        <v>#DIV/0!</v>
      </c>
      <c r="X41" s="151"/>
      <c r="Y41" s="1162"/>
      <c r="Z41" s="1162"/>
      <c r="AA41" s="1163"/>
    </row>
    <row r="42" spans="1:27">
      <c r="A42" s="147"/>
      <c r="B42" s="209" t="s">
        <v>576</v>
      </c>
      <c r="C42" s="246"/>
      <c r="D42" s="239" t="s">
        <v>565</v>
      </c>
      <c r="E42" s="245"/>
      <c r="F42" s="152"/>
      <c r="G42" s="908"/>
      <c r="H42" s="152"/>
      <c r="I42" s="237"/>
      <c r="J42" s="134"/>
      <c r="K42" s="233"/>
      <c r="L42" s="233"/>
      <c r="M42" s="237"/>
      <c r="N42" s="134"/>
      <c r="O42" s="233"/>
      <c r="P42" s="240"/>
      <c r="Q42" s="982"/>
      <c r="R42" s="908"/>
      <c r="S42" s="133"/>
      <c r="T42" s="908"/>
      <c r="U42" s="151"/>
      <c r="V42" s="152"/>
      <c r="W42" s="173" t="e">
        <f t="shared" si="0"/>
        <v>#DIV/0!</v>
      </c>
      <c r="X42" s="151"/>
      <c r="Y42" s="1162"/>
      <c r="Z42" s="1162"/>
      <c r="AA42" s="1163"/>
    </row>
    <row r="43" spans="1:27">
      <c r="A43" s="147"/>
      <c r="B43" s="209" t="s">
        <v>1442</v>
      </c>
      <c r="C43" s="246"/>
      <c r="D43" s="239" t="s">
        <v>75</v>
      </c>
      <c r="E43" s="245"/>
      <c r="F43" s="152"/>
      <c r="G43" s="880"/>
      <c r="H43" s="152"/>
      <c r="I43" s="237"/>
      <c r="J43" s="134"/>
      <c r="K43" s="233"/>
      <c r="L43" s="233"/>
      <c r="M43" s="237"/>
      <c r="N43" s="134"/>
      <c r="O43" s="233"/>
      <c r="P43" s="240"/>
      <c r="Q43" s="982"/>
      <c r="R43" s="880"/>
      <c r="S43" s="133"/>
      <c r="T43" s="880"/>
      <c r="U43" s="151"/>
      <c r="V43" s="152"/>
      <c r="W43" s="173" t="e">
        <f t="shared" si="0"/>
        <v>#DIV/0!</v>
      </c>
      <c r="X43" s="151"/>
      <c r="Y43" s="1162"/>
      <c r="Z43" s="1162"/>
      <c r="AA43" s="1163"/>
    </row>
    <row r="44" spans="1:27">
      <c r="A44" s="147"/>
      <c r="B44" s="209" t="s">
        <v>2293</v>
      </c>
      <c r="C44" s="246"/>
      <c r="D44" s="239" t="s">
        <v>75</v>
      </c>
      <c r="E44" s="245"/>
      <c r="F44" s="152"/>
      <c r="G44" s="908"/>
      <c r="H44" s="152"/>
      <c r="I44" s="237"/>
      <c r="J44" s="134"/>
      <c r="K44" s="233"/>
      <c r="L44" s="233"/>
      <c r="M44" s="237"/>
      <c r="N44" s="134"/>
      <c r="O44" s="233"/>
      <c r="P44" s="240"/>
      <c r="Q44" s="982"/>
      <c r="R44" s="908"/>
      <c r="S44" s="133"/>
      <c r="T44" s="908"/>
      <c r="U44" s="151"/>
      <c r="V44" s="152"/>
      <c r="W44" s="173" t="e">
        <f t="shared" si="0"/>
        <v>#DIV/0!</v>
      </c>
      <c r="X44" s="151"/>
      <c r="Y44" s="1162"/>
      <c r="Z44" s="1162"/>
      <c r="AA44" s="1163"/>
    </row>
    <row r="45" spans="1:27" hidden="1">
      <c r="A45" s="147"/>
      <c r="B45" s="209" t="s">
        <v>664</v>
      </c>
      <c r="C45" s="246"/>
      <c r="D45" s="239" t="s">
        <v>565</v>
      </c>
      <c r="E45" s="245"/>
      <c r="F45" s="152"/>
      <c r="G45" s="880"/>
      <c r="H45" s="152"/>
      <c r="I45" s="984"/>
      <c r="J45" s="134"/>
      <c r="K45" s="233"/>
      <c r="L45" s="233"/>
      <c r="M45" s="237"/>
      <c r="N45" s="134"/>
      <c r="O45" s="982"/>
      <c r="P45" s="683"/>
      <c r="Q45" s="982"/>
      <c r="R45" s="880"/>
      <c r="S45" s="133"/>
      <c r="T45" s="880"/>
      <c r="U45" s="151"/>
      <c r="V45" s="152"/>
      <c r="W45" s="173" t="e">
        <f t="shared" si="0"/>
        <v>#DIV/0!</v>
      </c>
      <c r="X45" s="151"/>
      <c r="Y45" s="1162"/>
      <c r="Z45" s="1162"/>
      <c r="AA45" s="1163"/>
    </row>
    <row r="46" spans="1:27" hidden="1">
      <c r="A46" s="147"/>
      <c r="B46" s="209" t="s">
        <v>100</v>
      </c>
      <c r="C46" s="246"/>
      <c r="D46" s="239" t="s">
        <v>565</v>
      </c>
      <c r="E46" s="245"/>
      <c r="F46" s="152"/>
      <c r="G46" s="908"/>
      <c r="H46" s="152"/>
      <c r="I46" s="237"/>
      <c r="J46" s="134"/>
      <c r="K46" s="233"/>
      <c r="L46" s="233"/>
      <c r="M46" s="237"/>
      <c r="N46" s="134"/>
      <c r="O46" s="233"/>
      <c r="P46" s="240"/>
      <c r="Q46" s="982"/>
      <c r="R46" s="908"/>
      <c r="S46" s="133"/>
      <c r="T46" s="908"/>
      <c r="U46" s="151"/>
      <c r="V46" s="152"/>
      <c r="W46" s="173" t="e">
        <f t="shared" si="0"/>
        <v>#DIV/0!</v>
      </c>
      <c r="X46" s="151"/>
      <c r="Y46" s="1162"/>
      <c r="Z46" s="1162"/>
      <c r="AA46" s="1163"/>
    </row>
    <row r="47" spans="1:27" hidden="1">
      <c r="A47" s="147"/>
      <c r="B47" s="187" t="s">
        <v>1050</v>
      </c>
      <c r="C47" s="246"/>
      <c r="D47" s="239" t="s">
        <v>565</v>
      </c>
      <c r="E47" s="245"/>
      <c r="F47" s="152"/>
      <c r="G47" s="880"/>
      <c r="H47" s="152"/>
      <c r="I47" s="984"/>
      <c r="J47" s="134"/>
      <c r="K47" s="233"/>
      <c r="L47" s="233"/>
      <c r="M47" s="237"/>
      <c r="N47" s="134"/>
      <c r="O47" s="982"/>
      <c r="P47" s="683"/>
      <c r="Q47" s="982"/>
      <c r="R47" s="880"/>
      <c r="S47" s="133"/>
      <c r="T47" s="880"/>
      <c r="U47" s="151"/>
      <c r="V47" s="152"/>
      <c r="W47" s="173" t="e">
        <f t="shared" si="0"/>
        <v>#DIV/0!</v>
      </c>
      <c r="X47" s="151"/>
      <c r="Y47" s="1162"/>
      <c r="Z47" s="1162"/>
      <c r="AA47" s="1163"/>
    </row>
    <row r="48" spans="1:27" hidden="1">
      <c r="A48" s="147"/>
      <c r="B48" s="187" t="s">
        <v>622</v>
      </c>
      <c r="C48" s="246"/>
      <c r="D48" s="239" t="s">
        <v>565</v>
      </c>
      <c r="E48" s="245"/>
      <c r="F48" s="152"/>
      <c r="G48" s="908"/>
      <c r="H48" s="982"/>
      <c r="I48" s="984"/>
      <c r="J48" s="134"/>
      <c r="K48" s="233"/>
      <c r="L48" s="233"/>
      <c r="M48" s="237"/>
      <c r="N48" s="134"/>
      <c r="O48" s="233"/>
      <c r="P48" s="240"/>
      <c r="Q48" s="982"/>
      <c r="R48" s="908"/>
      <c r="S48" s="133"/>
      <c r="T48" s="908"/>
      <c r="U48" s="683"/>
      <c r="V48" s="132"/>
      <c r="W48" s="173" t="e">
        <f t="shared" si="0"/>
        <v>#DIV/0!</v>
      </c>
      <c r="X48" s="151"/>
      <c r="Y48" s="1162"/>
      <c r="Z48" s="1162"/>
      <c r="AA48" s="1163"/>
    </row>
    <row r="49" spans="1:27" hidden="1">
      <c r="A49" s="147"/>
      <c r="B49" s="187" t="s">
        <v>661</v>
      </c>
      <c r="C49" s="246"/>
      <c r="D49" s="239" t="s">
        <v>565</v>
      </c>
      <c r="E49" s="245"/>
      <c r="F49" s="152"/>
      <c r="G49" s="880"/>
      <c r="H49" s="152"/>
      <c r="I49" s="237"/>
      <c r="J49" s="134"/>
      <c r="K49" s="233"/>
      <c r="L49" s="233"/>
      <c r="M49" s="237"/>
      <c r="N49" s="134"/>
      <c r="O49" s="233"/>
      <c r="P49" s="240"/>
      <c r="Q49" s="982"/>
      <c r="R49" s="880"/>
      <c r="S49" s="133"/>
      <c r="T49" s="880"/>
      <c r="U49" s="151"/>
      <c r="V49" s="152"/>
      <c r="W49" s="173" t="e">
        <f t="shared" si="0"/>
        <v>#DIV/0!</v>
      </c>
      <c r="X49" s="151"/>
      <c r="Y49" s="1162"/>
      <c r="Z49" s="1162"/>
      <c r="AA49" s="1163"/>
    </row>
    <row r="50" spans="1:27" hidden="1">
      <c r="A50" s="147"/>
      <c r="B50" s="209" t="s">
        <v>648</v>
      </c>
      <c r="C50" s="246"/>
      <c r="D50" s="239" t="s">
        <v>75</v>
      </c>
      <c r="E50" s="245"/>
      <c r="F50" s="152"/>
      <c r="G50" s="908"/>
      <c r="H50" s="152"/>
      <c r="I50" s="237"/>
      <c r="J50" s="134"/>
      <c r="K50" s="233"/>
      <c r="L50" s="233"/>
      <c r="M50" s="237"/>
      <c r="N50" s="134"/>
      <c r="O50" s="233"/>
      <c r="P50" s="240"/>
      <c r="Q50" s="982"/>
      <c r="R50" s="908"/>
      <c r="S50" s="133"/>
      <c r="T50" s="908"/>
      <c r="U50" s="151"/>
      <c r="V50" s="152"/>
      <c r="W50" s="173" t="e">
        <f t="shared" si="0"/>
        <v>#DIV/0!</v>
      </c>
      <c r="X50" s="151"/>
      <c r="Y50" s="1162"/>
      <c r="Z50" s="1162"/>
      <c r="AA50" s="1163"/>
    </row>
    <row r="51" spans="1:27" hidden="1">
      <c r="A51" s="147"/>
      <c r="B51" s="209" t="s">
        <v>629</v>
      </c>
      <c r="C51" s="246"/>
      <c r="D51" s="239" t="s">
        <v>565</v>
      </c>
      <c r="E51" s="245"/>
      <c r="F51" s="152"/>
      <c r="G51" s="880"/>
      <c r="H51" s="152"/>
      <c r="I51" s="237"/>
      <c r="J51" s="134"/>
      <c r="K51" s="233"/>
      <c r="L51" s="233"/>
      <c r="M51" s="237"/>
      <c r="N51" s="134"/>
      <c r="O51" s="233"/>
      <c r="P51" s="240"/>
      <c r="Q51" s="982"/>
      <c r="R51" s="880"/>
      <c r="S51" s="133"/>
      <c r="T51" s="880"/>
      <c r="U51" s="151"/>
      <c r="V51" s="152"/>
      <c r="W51" s="173" t="e">
        <f t="shared" si="0"/>
        <v>#DIV/0!</v>
      </c>
      <c r="X51" s="151"/>
      <c r="Y51" s="1162"/>
      <c r="Z51" s="1162"/>
      <c r="AA51" s="1163"/>
    </row>
    <row r="52" spans="1:27" hidden="1">
      <c r="A52" s="147"/>
      <c r="B52" s="209" t="s">
        <v>628</v>
      </c>
      <c r="C52" s="246"/>
      <c r="D52" s="239" t="s">
        <v>75</v>
      </c>
      <c r="E52" s="245"/>
      <c r="F52" s="152"/>
      <c r="G52" s="880"/>
      <c r="H52" s="152"/>
      <c r="I52" s="237"/>
      <c r="J52" s="134"/>
      <c r="K52" s="233"/>
      <c r="L52" s="233"/>
      <c r="M52" s="237"/>
      <c r="N52" s="134"/>
      <c r="O52" s="233"/>
      <c r="P52" s="240"/>
      <c r="Q52" s="982"/>
      <c r="R52" s="880"/>
      <c r="S52" s="133"/>
      <c r="T52" s="880"/>
      <c r="U52" s="151"/>
      <c r="V52" s="152"/>
      <c r="W52" s="173" t="e">
        <f t="shared" si="0"/>
        <v>#DIV/0!</v>
      </c>
      <c r="X52" s="151"/>
      <c r="Y52" s="1162"/>
      <c r="Z52" s="1162"/>
      <c r="AA52" s="1163"/>
    </row>
    <row r="53" spans="1:27" hidden="1">
      <c r="A53" s="147"/>
      <c r="B53" s="207" t="s">
        <v>1264</v>
      </c>
      <c r="C53" s="246"/>
      <c r="D53" s="239" t="s">
        <v>565</v>
      </c>
      <c r="E53" s="245"/>
      <c r="F53" s="152"/>
      <c r="G53" s="908"/>
      <c r="H53" s="152"/>
      <c r="I53" s="237"/>
      <c r="J53" s="134"/>
      <c r="K53" s="233"/>
      <c r="L53" s="233"/>
      <c r="M53" s="237"/>
      <c r="N53" s="134"/>
      <c r="O53" s="233"/>
      <c r="P53" s="240"/>
      <c r="Q53" s="982"/>
      <c r="R53" s="908"/>
      <c r="S53" s="133"/>
      <c r="T53" s="908"/>
      <c r="U53" s="151"/>
      <c r="V53" s="152"/>
      <c r="W53" s="173" t="e">
        <f t="shared" si="0"/>
        <v>#DIV/0!</v>
      </c>
      <c r="X53" s="151"/>
      <c r="Y53" s="1162"/>
      <c r="Z53" s="1162"/>
      <c r="AA53" s="1163"/>
    </row>
    <row r="54" spans="1:27" hidden="1">
      <c r="A54" s="147"/>
      <c r="B54" s="207" t="s">
        <v>1472</v>
      </c>
      <c r="C54" s="246"/>
      <c r="D54" s="239" t="s">
        <v>75</v>
      </c>
      <c r="E54" s="245"/>
      <c r="F54" s="152"/>
      <c r="G54" s="880"/>
      <c r="H54" s="152"/>
      <c r="I54" s="237"/>
      <c r="J54" s="134"/>
      <c r="K54" s="233"/>
      <c r="L54" s="233"/>
      <c r="M54" s="237"/>
      <c r="N54" s="134"/>
      <c r="O54" s="233"/>
      <c r="P54" s="240"/>
      <c r="Q54" s="982"/>
      <c r="R54" s="880"/>
      <c r="S54" s="133"/>
      <c r="T54" s="880"/>
      <c r="U54" s="151"/>
      <c r="V54" s="152"/>
      <c r="W54" s="173" t="e">
        <f t="shared" si="0"/>
        <v>#DIV/0!</v>
      </c>
      <c r="X54" s="151"/>
      <c r="Y54" s="1162"/>
      <c r="Z54" s="1162"/>
      <c r="AA54" s="1163"/>
    </row>
    <row r="55" spans="1:27" hidden="1">
      <c r="A55" s="147"/>
      <c r="B55" s="187" t="s">
        <v>573</v>
      </c>
      <c r="C55" s="246"/>
      <c r="D55" s="239" t="s">
        <v>565</v>
      </c>
      <c r="E55" s="245"/>
      <c r="F55" s="152"/>
      <c r="G55" s="908"/>
      <c r="H55" s="152"/>
      <c r="I55" s="237"/>
      <c r="J55" s="134"/>
      <c r="K55" s="233"/>
      <c r="L55" s="233"/>
      <c r="M55" s="237"/>
      <c r="N55" s="134"/>
      <c r="O55" s="233"/>
      <c r="P55" s="240"/>
      <c r="Q55" s="982"/>
      <c r="R55" s="908"/>
      <c r="S55" s="133"/>
      <c r="T55" s="908"/>
      <c r="U55" s="151"/>
      <c r="V55" s="152"/>
      <c r="W55" s="173" t="e">
        <f t="shared" si="0"/>
        <v>#DIV/0!</v>
      </c>
      <c r="X55" s="151"/>
      <c r="Y55" s="1162"/>
      <c r="Z55" s="1162"/>
      <c r="AA55" s="1163"/>
    </row>
    <row r="56" spans="1:27" hidden="1">
      <c r="A56" s="147"/>
      <c r="B56" s="209" t="s">
        <v>1134</v>
      </c>
      <c r="C56" s="246"/>
      <c r="D56" s="239" t="s">
        <v>75</v>
      </c>
      <c r="E56" s="245"/>
      <c r="F56" s="152"/>
      <c r="G56" s="844"/>
      <c r="H56" s="152"/>
      <c r="I56" s="910"/>
      <c r="J56" s="134"/>
      <c r="K56" s="233"/>
      <c r="L56" s="233"/>
      <c r="M56" s="237"/>
      <c r="N56" s="134"/>
      <c r="O56" s="908"/>
      <c r="P56" s="683"/>
      <c r="Q56" s="982"/>
      <c r="R56" s="844"/>
      <c r="S56" s="133"/>
      <c r="T56" s="844"/>
      <c r="U56" s="151"/>
      <c r="V56" s="152"/>
      <c r="W56" s="173" t="e">
        <f t="shared" si="0"/>
        <v>#DIV/0!</v>
      </c>
      <c r="X56" s="151"/>
      <c r="Y56" s="1162"/>
      <c r="Z56" s="1162"/>
      <c r="AA56" s="1163"/>
    </row>
    <row r="57" spans="1:27" hidden="1">
      <c r="A57" s="147"/>
      <c r="B57" s="187" t="s">
        <v>630</v>
      </c>
      <c r="C57" s="246"/>
      <c r="D57" s="239" t="s">
        <v>565</v>
      </c>
      <c r="E57" s="245"/>
      <c r="F57" s="152"/>
      <c r="G57" s="908"/>
      <c r="H57" s="152"/>
      <c r="I57" s="237"/>
      <c r="J57" s="134"/>
      <c r="K57" s="233"/>
      <c r="L57" s="233"/>
      <c r="M57" s="237"/>
      <c r="N57" s="134"/>
      <c r="O57" s="233"/>
      <c r="P57" s="240"/>
      <c r="Q57" s="982"/>
      <c r="R57" s="908"/>
      <c r="S57" s="133"/>
      <c r="T57" s="908"/>
      <c r="U57" s="151"/>
      <c r="V57" s="152"/>
      <c r="W57" s="173" t="e">
        <f t="shared" si="0"/>
        <v>#DIV/0!</v>
      </c>
      <c r="X57" s="151"/>
      <c r="Y57" s="1162"/>
      <c r="Z57" s="1162"/>
      <c r="AA57" s="1163"/>
    </row>
    <row r="58" spans="1:27" hidden="1">
      <c r="A58" s="147"/>
      <c r="B58" s="209" t="s">
        <v>782</v>
      </c>
      <c r="C58" s="246"/>
      <c r="D58" s="239" t="s">
        <v>565</v>
      </c>
      <c r="E58" s="245"/>
      <c r="F58" s="152"/>
      <c r="G58" s="908"/>
      <c r="H58" s="152"/>
      <c r="I58" s="237"/>
      <c r="J58" s="134"/>
      <c r="K58" s="233"/>
      <c r="L58" s="233"/>
      <c r="M58" s="237"/>
      <c r="N58" s="134"/>
      <c r="O58" s="233"/>
      <c r="P58" s="240"/>
      <c r="Q58" s="982"/>
      <c r="R58" s="908"/>
      <c r="S58" s="133"/>
      <c r="T58" s="908"/>
      <c r="U58" s="151"/>
      <c r="V58" s="152"/>
      <c r="W58" s="173" t="e">
        <f t="shared" si="0"/>
        <v>#DIV/0!</v>
      </c>
      <c r="X58" s="151"/>
      <c r="Y58" s="1162"/>
      <c r="Z58" s="1162"/>
      <c r="AA58" s="1163"/>
    </row>
    <row r="59" spans="1:27" hidden="1">
      <c r="A59" s="147"/>
      <c r="B59" s="209"/>
      <c r="C59" s="246"/>
      <c r="D59" s="239" t="s">
        <v>75</v>
      </c>
      <c r="E59" s="245"/>
      <c r="F59" s="152"/>
      <c r="G59" s="908"/>
      <c r="H59" s="152"/>
      <c r="I59" s="237"/>
      <c r="J59" s="134"/>
      <c r="K59" s="233"/>
      <c r="L59" s="233"/>
      <c r="M59" s="237"/>
      <c r="N59" s="134"/>
      <c r="O59" s="233"/>
      <c r="P59" s="240"/>
      <c r="Q59" s="982"/>
      <c r="R59" s="908"/>
      <c r="S59" s="133"/>
      <c r="T59" s="908"/>
      <c r="U59" s="151"/>
      <c r="V59" s="152"/>
      <c r="W59" s="173" t="e">
        <f t="shared" si="0"/>
        <v>#DIV/0!</v>
      </c>
      <c r="X59" s="151"/>
      <c r="Y59" s="1162"/>
      <c r="Z59" s="1162"/>
      <c r="AA59" s="1163"/>
    </row>
    <row r="60" spans="1:27" hidden="1">
      <c r="A60" s="147"/>
      <c r="B60" s="209" t="s">
        <v>1443</v>
      </c>
      <c r="C60" s="246"/>
      <c r="D60" s="239" t="s">
        <v>75</v>
      </c>
      <c r="E60" s="245"/>
      <c r="F60" s="152"/>
      <c r="G60" s="880"/>
      <c r="H60" s="152"/>
      <c r="I60" s="237"/>
      <c r="J60" s="134"/>
      <c r="K60" s="233"/>
      <c r="L60" s="233"/>
      <c r="M60" s="237"/>
      <c r="N60" s="134"/>
      <c r="O60" s="233"/>
      <c r="P60" s="240"/>
      <c r="Q60" s="982"/>
      <c r="R60" s="880"/>
      <c r="S60" s="133"/>
      <c r="T60" s="880"/>
      <c r="U60" s="151"/>
      <c r="V60" s="152"/>
      <c r="W60" s="173" t="e">
        <f t="shared" si="0"/>
        <v>#DIV/0!</v>
      </c>
      <c r="X60" s="151"/>
      <c r="Y60" s="1162"/>
      <c r="Z60" s="1162"/>
      <c r="AA60" s="1163"/>
    </row>
    <row r="61" spans="1:27" hidden="1">
      <c r="A61" s="147"/>
      <c r="B61" s="209" t="s">
        <v>619</v>
      </c>
      <c r="C61" s="246"/>
      <c r="D61" s="239" t="s">
        <v>565</v>
      </c>
      <c r="E61" s="245"/>
      <c r="F61" s="152"/>
      <c r="G61" s="908"/>
      <c r="H61" s="982"/>
      <c r="I61" s="984"/>
      <c r="J61" s="134"/>
      <c r="K61" s="233"/>
      <c r="L61" s="233"/>
      <c r="M61" s="237"/>
      <c r="N61" s="134"/>
      <c r="O61" s="233"/>
      <c r="P61" s="240"/>
      <c r="Q61" s="982"/>
      <c r="R61" s="908"/>
      <c r="S61" s="133"/>
      <c r="T61" s="908"/>
      <c r="U61" s="683"/>
      <c r="V61" s="132"/>
      <c r="W61" s="173" t="e">
        <f t="shared" si="0"/>
        <v>#DIV/0!</v>
      </c>
      <c r="X61" s="151"/>
      <c r="Y61" s="1162"/>
      <c r="Z61" s="1162"/>
      <c r="AA61" s="1163"/>
    </row>
    <row r="62" spans="1:27" hidden="1">
      <c r="A62" s="147"/>
      <c r="B62" s="187" t="s">
        <v>1459</v>
      </c>
      <c r="C62" s="246"/>
      <c r="D62" s="239" t="s">
        <v>565</v>
      </c>
      <c r="E62" s="245"/>
      <c r="F62" s="152"/>
      <c r="G62" s="880"/>
      <c r="H62" s="152"/>
      <c r="I62" s="984"/>
      <c r="J62" s="134"/>
      <c r="K62" s="233"/>
      <c r="L62" s="233"/>
      <c r="M62" s="237"/>
      <c r="N62" s="134"/>
      <c r="O62" s="982"/>
      <c r="P62" s="683"/>
      <c r="Q62" s="982"/>
      <c r="R62" s="880"/>
      <c r="S62" s="133"/>
      <c r="T62" s="880"/>
      <c r="U62" s="151"/>
      <c r="V62" s="152"/>
      <c r="W62" s="173" t="e">
        <f t="shared" si="0"/>
        <v>#DIV/0!</v>
      </c>
      <c r="X62" s="151"/>
      <c r="Y62" s="1162"/>
      <c r="Z62" s="1162"/>
      <c r="AA62" s="1163"/>
    </row>
    <row r="63" spans="1:27" hidden="1">
      <c r="A63" s="147"/>
      <c r="B63" s="209" t="s">
        <v>875</v>
      </c>
      <c r="C63" s="246"/>
      <c r="D63" s="239" t="s">
        <v>565</v>
      </c>
      <c r="E63" s="245"/>
      <c r="F63" s="152"/>
      <c r="G63" s="880"/>
      <c r="H63" s="152"/>
      <c r="I63" s="984"/>
      <c r="J63" s="134"/>
      <c r="K63" s="233"/>
      <c r="L63" s="233"/>
      <c r="M63" s="237"/>
      <c r="N63" s="134"/>
      <c r="O63" s="982"/>
      <c r="P63" s="683"/>
      <c r="Q63" s="982"/>
      <c r="R63" s="880"/>
      <c r="S63" s="133"/>
      <c r="T63" s="880"/>
      <c r="U63" s="151"/>
      <c r="V63" s="152"/>
      <c r="W63" s="173" t="e">
        <f t="shared" si="0"/>
        <v>#DIV/0!</v>
      </c>
      <c r="X63" s="151"/>
      <c r="Y63" s="1162"/>
      <c r="Z63" s="1162"/>
      <c r="AA63" s="1163"/>
    </row>
    <row r="64" spans="1:27" hidden="1">
      <c r="A64" s="147"/>
      <c r="B64" s="209" t="s">
        <v>835</v>
      </c>
      <c r="C64" s="246"/>
      <c r="D64" s="239" t="s">
        <v>565</v>
      </c>
      <c r="E64" s="245"/>
      <c r="F64" s="152"/>
      <c r="G64" s="854"/>
      <c r="H64" s="152"/>
      <c r="I64" s="237"/>
      <c r="J64" s="134"/>
      <c r="K64" s="233"/>
      <c r="L64" s="233"/>
      <c r="M64" s="237"/>
      <c r="N64" s="134"/>
      <c r="O64" s="233"/>
      <c r="P64" s="240"/>
      <c r="Q64" s="982"/>
      <c r="R64" s="854"/>
      <c r="S64" s="133"/>
      <c r="T64" s="854"/>
      <c r="U64" s="151"/>
      <c r="V64" s="152"/>
      <c r="W64" s="173" t="e">
        <f t="shared" si="0"/>
        <v>#DIV/0!</v>
      </c>
      <c r="X64" s="151"/>
      <c r="Y64" s="1162"/>
      <c r="Z64" s="1162"/>
      <c r="AA64" s="1163"/>
    </row>
    <row r="65" spans="1:27" hidden="1">
      <c r="A65" s="147"/>
      <c r="B65" s="209" t="s">
        <v>1517</v>
      </c>
      <c r="C65" s="246"/>
      <c r="D65" s="239" t="s">
        <v>75</v>
      </c>
      <c r="E65" s="245"/>
      <c r="F65" s="152"/>
      <c r="G65" s="908"/>
      <c r="H65" s="152"/>
      <c r="I65" s="237"/>
      <c r="J65" s="134"/>
      <c r="K65" s="233"/>
      <c r="L65" s="233"/>
      <c r="M65" s="237"/>
      <c r="N65" s="134"/>
      <c r="O65" s="233"/>
      <c r="P65" s="240"/>
      <c r="Q65" s="982"/>
      <c r="R65" s="908"/>
      <c r="S65" s="133"/>
      <c r="T65" s="908"/>
      <c r="U65" s="151"/>
      <c r="V65" s="152"/>
      <c r="W65" s="173" t="e">
        <f t="shared" si="0"/>
        <v>#DIV/0!</v>
      </c>
      <c r="X65" s="151"/>
      <c r="Y65" s="1162"/>
      <c r="Z65" s="1162"/>
      <c r="AA65" s="1163"/>
    </row>
    <row r="66" spans="1:27" hidden="1">
      <c r="A66" s="147"/>
      <c r="B66" s="209" t="s">
        <v>653</v>
      </c>
      <c r="C66" s="246"/>
      <c r="D66" s="239" t="s">
        <v>565</v>
      </c>
      <c r="E66" s="245"/>
      <c r="F66" s="152"/>
      <c r="G66" s="908"/>
      <c r="H66" s="152"/>
      <c r="I66" s="237"/>
      <c r="J66" s="134"/>
      <c r="K66" s="233"/>
      <c r="L66" s="233"/>
      <c r="M66" s="237"/>
      <c r="N66" s="134"/>
      <c r="O66" s="233"/>
      <c r="P66" s="240"/>
      <c r="Q66" s="982"/>
      <c r="R66" s="908"/>
      <c r="S66" s="133"/>
      <c r="T66" s="908"/>
      <c r="U66" s="151"/>
      <c r="V66" s="152"/>
      <c r="W66" s="173" t="e">
        <f t="shared" si="0"/>
        <v>#DIV/0!</v>
      </c>
      <c r="X66" s="151"/>
      <c r="Y66" s="1162"/>
      <c r="Z66" s="1162"/>
      <c r="AA66" s="1163"/>
    </row>
    <row r="67" spans="1:27" hidden="1">
      <c r="A67" s="147"/>
      <c r="B67" s="187" t="s">
        <v>591</v>
      </c>
      <c r="C67" s="248"/>
      <c r="D67" s="239" t="s">
        <v>565</v>
      </c>
      <c r="E67" s="245"/>
      <c r="F67" s="152"/>
      <c r="G67" s="880"/>
      <c r="H67" s="152"/>
      <c r="I67" s="237"/>
      <c r="J67" s="134"/>
      <c r="K67" s="233"/>
      <c r="L67" s="233"/>
      <c r="M67" s="237"/>
      <c r="N67" s="134"/>
      <c r="O67" s="233"/>
      <c r="P67" s="240"/>
      <c r="Q67" s="982"/>
      <c r="R67" s="880"/>
      <c r="S67" s="133"/>
      <c r="T67" s="880"/>
      <c r="U67" s="151"/>
      <c r="V67" s="152"/>
      <c r="W67" s="173" t="e">
        <f t="shared" si="0"/>
        <v>#DIV/0!</v>
      </c>
      <c r="X67" s="151"/>
      <c r="Y67" s="1162"/>
      <c r="Z67" s="1162"/>
      <c r="AA67" s="1163"/>
    </row>
    <row r="68" spans="1:27" hidden="1">
      <c r="A68" s="147"/>
      <c r="B68" s="148" t="s">
        <v>627</v>
      </c>
      <c r="C68" s="246"/>
      <c r="D68" s="239" t="s">
        <v>565</v>
      </c>
      <c r="E68" s="245"/>
      <c r="F68" s="152"/>
      <c r="G68" s="908"/>
      <c r="H68" s="152"/>
      <c r="I68" s="237"/>
      <c r="J68" s="134"/>
      <c r="K68" s="233"/>
      <c r="L68" s="233"/>
      <c r="M68" s="237"/>
      <c r="N68" s="134"/>
      <c r="O68" s="233"/>
      <c r="P68" s="240"/>
      <c r="Q68" s="982"/>
      <c r="R68" s="908"/>
      <c r="S68" s="133"/>
      <c r="T68" s="908"/>
      <c r="U68" s="151"/>
      <c r="V68" s="152"/>
      <c r="W68" s="173" t="e">
        <f t="shared" si="0"/>
        <v>#DIV/0!</v>
      </c>
      <c r="X68" s="151"/>
      <c r="Y68" s="1162"/>
      <c r="Z68" s="1162"/>
      <c r="AA68" s="1163"/>
    </row>
    <row r="69" spans="1:27" hidden="1">
      <c r="A69" s="147"/>
      <c r="B69" s="209" t="s">
        <v>1499</v>
      </c>
      <c r="C69" s="246"/>
      <c r="D69" s="239" t="s">
        <v>75</v>
      </c>
      <c r="E69" s="245"/>
      <c r="F69" s="152"/>
      <c r="G69" s="880"/>
      <c r="H69" s="152"/>
      <c r="I69" s="237"/>
      <c r="J69" s="134"/>
      <c r="K69" s="233"/>
      <c r="L69" s="233"/>
      <c r="M69" s="237"/>
      <c r="N69" s="134"/>
      <c r="O69" s="233"/>
      <c r="P69" s="240"/>
      <c r="Q69" s="982"/>
      <c r="R69" s="880"/>
      <c r="S69" s="133"/>
      <c r="T69" s="880"/>
      <c r="U69" s="151"/>
      <c r="V69" s="152"/>
      <c r="W69" s="173" t="e">
        <f t="shared" ref="W69:W132" si="1">SUM(J69+S69)/G69</f>
        <v>#DIV/0!</v>
      </c>
      <c r="X69" s="151"/>
      <c r="Y69" s="1162"/>
      <c r="Z69" s="1162"/>
      <c r="AA69" s="1163"/>
    </row>
    <row r="70" spans="1:27" hidden="1">
      <c r="A70" s="147"/>
      <c r="B70" s="209" t="s">
        <v>1500</v>
      </c>
      <c r="C70" s="246"/>
      <c r="D70" s="239" t="s">
        <v>75</v>
      </c>
      <c r="E70" s="245"/>
      <c r="F70" s="152"/>
      <c r="G70" s="880"/>
      <c r="H70" s="152"/>
      <c r="I70" s="237"/>
      <c r="J70" s="134"/>
      <c r="K70" s="233"/>
      <c r="L70" s="233"/>
      <c r="M70" s="237"/>
      <c r="N70" s="134"/>
      <c r="O70" s="233"/>
      <c r="P70" s="240"/>
      <c r="Q70" s="982"/>
      <c r="R70" s="880"/>
      <c r="S70" s="133"/>
      <c r="T70" s="880"/>
      <c r="U70" s="151"/>
      <c r="V70" s="152"/>
      <c r="W70" s="173" t="e">
        <f t="shared" si="1"/>
        <v>#DIV/0!</v>
      </c>
      <c r="X70" s="151"/>
      <c r="Y70" s="1162"/>
      <c r="Z70" s="1162"/>
      <c r="AA70" s="1163"/>
    </row>
    <row r="71" spans="1:27" hidden="1">
      <c r="A71" s="147"/>
      <c r="B71" s="209" t="s">
        <v>1259</v>
      </c>
      <c r="C71" s="246"/>
      <c r="D71" s="239" t="s">
        <v>565</v>
      </c>
      <c r="E71" s="245"/>
      <c r="F71" s="152"/>
      <c r="G71" s="908"/>
      <c r="H71" s="152"/>
      <c r="I71" s="237"/>
      <c r="J71" s="134"/>
      <c r="K71" s="233"/>
      <c r="L71" s="233"/>
      <c r="M71" s="237"/>
      <c r="N71" s="134"/>
      <c r="O71" s="233"/>
      <c r="P71" s="240"/>
      <c r="Q71" s="982"/>
      <c r="R71" s="908"/>
      <c r="S71" s="133"/>
      <c r="T71" s="908"/>
      <c r="U71" s="151"/>
      <c r="V71" s="152"/>
      <c r="W71" s="173" t="e">
        <f t="shared" si="1"/>
        <v>#DIV/0!</v>
      </c>
      <c r="X71" s="151"/>
      <c r="Y71" s="1162"/>
      <c r="Z71" s="1162"/>
      <c r="AA71" s="1163"/>
    </row>
    <row r="72" spans="1:27" hidden="1">
      <c r="A72" s="147"/>
      <c r="B72" s="148" t="s">
        <v>658</v>
      </c>
      <c r="C72" s="246"/>
      <c r="D72" s="239" t="s">
        <v>75</v>
      </c>
      <c r="E72" s="245"/>
      <c r="F72" s="152"/>
      <c r="G72" s="880"/>
      <c r="H72" s="152"/>
      <c r="I72" s="237"/>
      <c r="J72" s="134"/>
      <c r="K72" s="233"/>
      <c r="L72" s="233"/>
      <c r="M72" s="237"/>
      <c r="N72" s="134"/>
      <c r="O72" s="233"/>
      <c r="P72" s="240"/>
      <c r="Q72" s="982"/>
      <c r="R72" s="880"/>
      <c r="S72" s="133"/>
      <c r="T72" s="880"/>
      <c r="U72" s="151"/>
      <c r="V72" s="152"/>
      <c r="W72" s="173" t="e">
        <f t="shared" si="1"/>
        <v>#DIV/0!</v>
      </c>
      <c r="X72" s="151"/>
      <c r="Y72" s="1162"/>
      <c r="Z72" s="1162"/>
      <c r="AA72" s="1163"/>
    </row>
    <row r="73" spans="1:27" hidden="1">
      <c r="A73" s="147"/>
      <c r="B73" s="209" t="s">
        <v>1471</v>
      </c>
      <c r="C73" s="246"/>
      <c r="D73" s="239" t="s">
        <v>75</v>
      </c>
      <c r="E73" s="245"/>
      <c r="F73" s="152"/>
      <c r="G73" s="908"/>
      <c r="H73" s="152"/>
      <c r="I73" s="237"/>
      <c r="J73" s="134"/>
      <c r="K73" s="233"/>
      <c r="L73" s="233"/>
      <c r="M73" s="237"/>
      <c r="N73" s="134"/>
      <c r="O73" s="233"/>
      <c r="P73" s="240"/>
      <c r="Q73" s="982"/>
      <c r="R73" s="908"/>
      <c r="S73" s="133"/>
      <c r="T73" s="908"/>
      <c r="U73" s="151"/>
      <c r="V73" s="152"/>
      <c r="W73" s="173" t="e">
        <f t="shared" si="1"/>
        <v>#DIV/0!</v>
      </c>
      <c r="X73" s="151"/>
      <c r="Y73" s="1162"/>
      <c r="Z73" s="1162"/>
      <c r="AA73" s="1163"/>
    </row>
    <row r="74" spans="1:27" hidden="1">
      <c r="A74" s="147"/>
      <c r="B74" s="148" t="s">
        <v>659</v>
      </c>
      <c r="C74" s="246"/>
      <c r="D74" s="239" t="s">
        <v>565</v>
      </c>
      <c r="E74" s="245"/>
      <c r="F74" s="152"/>
      <c r="G74" s="880"/>
      <c r="H74" s="152"/>
      <c r="I74" s="237"/>
      <c r="J74" s="134"/>
      <c r="K74" s="233"/>
      <c r="L74" s="233"/>
      <c r="M74" s="237"/>
      <c r="N74" s="134"/>
      <c r="O74" s="233"/>
      <c r="P74" s="240"/>
      <c r="Q74" s="982"/>
      <c r="R74" s="880"/>
      <c r="S74" s="133"/>
      <c r="T74" s="880"/>
      <c r="U74" s="151"/>
      <c r="V74" s="152"/>
      <c r="W74" s="173" t="e">
        <f t="shared" si="1"/>
        <v>#DIV/0!</v>
      </c>
      <c r="X74" s="151"/>
      <c r="Y74" s="1162"/>
      <c r="Z74" s="1162"/>
      <c r="AA74" s="1163"/>
    </row>
    <row r="75" spans="1:27" hidden="1">
      <c r="A75" s="147"/>
      <c r="B75" s="187" t="s">
        <v>1049</v>
      </c>
      <c r="C75" s="246"/>
      <c r="D75" s="239" t="s">
        <v>565</v>
      </c>
      <c r="E75" s="245"/>
      <c r="F75" s="152"/>
      <c r="G75" s="908"/>
      <c r="H75" s="152"/>
      <c r="I75" s="984"/>
      <c r="J75" s="134"/>
      <c r="K75" s="233"/>
      <c r="L75" s="233"/>
      <c r="M75" s="237"/>
      <c r="N75" s="134"/>
      <c r="O75" s="982"/>
      <c r="P75" s="683"/>
      <c r="Q75" s="982"/>
      <c r="R75" s="908"/>
      <c r="S75" s="133"/>
      <c r="T75" s="908"/>
      <c r="U75" s="151"/>
      <c r="V75" s="152"/>
      <c r="W75" s="173" t="e">
        <f t="shared" si="1"/>
        <v>#DIV/0!</v>
      </c>
      <c r="X75" s="151"/>
      <c r="Y75" s="1162"/>
      <c r="Z75" s="1162"/>
      <c r="AA75" s="1163"/>
    </row>
    <row r="76" spans="1:27" hidden="1">
      <c r="A76" s="147"/>
      <c r="B76" s="209" t="s">
        <v>1460</v>
      </c>
      <c r="C76" s="246"/>
      <c r="D76" s="239" t="s">
        <v>75</v>
      </c>
      <c r="E76" s="245"/>
      <c r="F76" s="152"/>
      <c r="G76" s="880"/>
      <c r="H76" s="152"/>
      <c r="I76" s="237"/>
      <c r="J76" s="134"/>
      <c r="K76" s="233"/>
      <c r="L76" s="233"/>
      <c r="M76" s="237"/>
      <c r="N76" s="134"/>
      <c r="O76" s="233"/>
      <c r="P76" s="240"/>
      <c r="Q76" s="982"/>
      <c r="R76" s="880"/>
      <c r="S76" s="133"/>
      <c r="T76" s="880"/>
      <c r="U76" s="151"/>
      <c r="V76" s="152"/>
      <c r="W76" s="173" t="e">
        <f t="shared" si="1"/>
        <v>#DIV/0!</v>
      </c>
      <c r="X76" s="151"/>
      <c r="Y76" s="1162"/>
      <c r="Z76" s="1162"/>
      <c r="AA76" s="1163"/>
    </row>
    <row r="77" spans="1:27" hidden="1">
      <c r="A77" s="147"/>
      <c r="B77" s="209" t="s">
        <v>1381</v>
      </c>
      <c r="C77" s="246"/>
      <c r="D77" s="239" t="s">
        <v>75</v>
      </c>
      <c r="E77" s="245"/>
      <c r="F77" s="152"/>
      <c r="G77" s="908"/>
      <c r="H77" s="152"/>
      <c r="I77" s="237"/>
      <c r="J77" s="134"/>
      <c r="K77" s="233"/>
      <c r="L77" s="233"/>
      <c r="M77" s="237"/>
      <c r="N77" s="134"/>
      <c r="O77" s="233"/>
      <c r="P77" s="240"/>
      <c r="Q77" s="982"/>
      <c r="R77" s="908"/>
      <c r="S77" s="133"/>
      <c r="T77" s="908"/>
      <c r="U77" s="151"/>
      <c r="V77" s="152"/>
      <c r="W77" s="173" t="e">
        <f t="shared" si="1"/>
        <v>#DIV/0!</v>
      </c>
      <c r="X77" s="151"/>
      <c r="Y77" s="1162"/>
      <c r="Z77" s="1162"/>
      <c r="AA77" s="1163"/>
    </row>
    <row r="78" spans="1:27" hidden="1">
      <c r="A78" s="147"/>
      <c r="B78" s="209" t="s">
        <v>1455</v>
      </c>
      <c r="C78" s="246"/>
      <c r="D78" s="239" t="s">
        <v>75</v>
      </c>
      <c r="E78" s="245"/>
      <c r="F78" s="152"/>
      <c r="G78" s="880"/>
      <c r="H78" s="152"/>
      <c r="I78" s="237"/>
      <c r="J78" s="134"/>
      <c r="K78" s="233"/>
      <c r="L78" s="233"/>
      <c r="M78" s="237"/>
      <c r="N78" s="134"/>
      <c r="O78" s="233"/>
      <c r="P78" s="240"/>
      <c r="Q78" s="982"/>
      <c r="R78" s="880"/>
      <c r="S78" s="133"/>
      <c r="T78" s="880"/>
      <c r="U78" s="151"/>
      <c r="V78" s="152"/>
      <c r="W78" s="173" t="e">
        <f t="shared" si="1"/>
        <v>#DIV/0!</v>
      </c>
      <c r="X78" s="151"/>
      <c r="Y78" s="1162"/>
      <c r="Z78" s="1162"/>
      <c r="AA78" s="1163"/>
    </row>
    <row r="79" spans="1:27" hidden="1">
      <c r="A79" s="147"/>
      <c r="B79" s="209" t="s">
        <v>1461</v>
      </c>
      <c r="C79" s="246"/>
      <c r="D79" s="239" t="s">
        <v>565</v>
      </c>
      <c r="E79" s="245"/>
      <c r="F79" s="152"/>
      <c r="G79" s="908"/>
      <c r="H79" s="152"/>
      <c r="I79" s="237"/>
      <c r="J79" s="134"/>
      <c r="K79" s="233"/>
      <c r="L79" s="233"/>
      <c r="M79" s="237"/>
      <c r="N79" s="134"/>
      <c r="O79" s="233"/>
      <c r="P79" s="240"/>
      <c r="Q79" s="982"/>
      <c r="R79" s="908"/>
      <c r="S79" s="133"/>
      <c r="T79" s="908"/>
      <c r="U79" s="151"/>
      <c r="V79" s="152"/>
      <c r="W79" s="173" t="e">
        <f t="shared" si="1"/>
        <v>#DIV/0!</v>
      </c>
      <c r="X79" s="151"/>
      <c r="Y79" s="1162"/>
      <c r="Z79" s="1162"/>
      <c r="AA79" s="1163"/>
    </row>
    <row r="80" spans="1:27" hidden="1">
      <c r="A80" s="147"/>
      <c r="B80" s="209" t="s">
        <v>1462</v>
      </c>
      <c r="C80" s="246"/>
      <c r="D80" s="239" t="s">
        <v>75</v>
      </c>
      <c r="E80" s="245"/>
      <c r="F80" s="152"/>
      <c r="G80" s="880"/>
      <c r="H80" s="152"/>
      <c r="I80" s="237"/>
      <c r="J80" s="134"/>
      <c r="K80" s="233"/>
      <c r="L80" s="233"/>
      <c r="M80" s="237"/>
      <c r="N80" s="134"/>
      <c r="O80" s="233"/>
      <c r="P80" s="240"/>
      <c r="Q80" s="982"/>
      <c r="R80" s="880"/>
      <c r="S80" s="133"/>
      <c r="T80" s="880"/>
      <c r="U80" s="151"/>
      <c r="V80" s="152"/>
      <c r="W80" s="173" t="e">
        <f t="shared" si="1"/>
        <v>#DIV/0!</v>
      </c>
      <c r="X80" s="151"/>
      <c r="Y80" s="1162"/>
      <c r="Z80" s="1162"/>
      <c r="AA80" s="1163"/>
    </row>
    <row r="81" spans="1:27" hidden="1">
      <c r="A81" s="147"/>
      <c r="B81" s="187" t="s">
        <v>1079</v>
      </c>
      <c r="C81" s="246"/>
      <c r="D81" s="239" t="s">
        <v>75</v>
      </c>
      <c r="E81" s="245"/>
      <c r="F81" s="152"/>
      <c r="G81" s="908"/>
      <c r="H81" s="152"/>
      <c r="I81" s="984"/>
      <c r="J81" s="134"/>
      <c r="K81" s="233"/>
      <c r="L81" s="233"/>
      <c r="M81" s="237"/>
      <c r="N81" s="134"/>
      <c r="O81" s="982"/>
      <c r="P81" s="683"/>
      <c r="Q81" s="982"/>
      <c r="R81" s="908"/>
      <c r="S81" s="133"/>
      <c r="T81" s="908"/>
      <c r="U81" s="151"/>
      <c r="V81" s="152"/>
      <c r="W81" s="173" t="e">
        <f t="shared" si="1"/>
        <v>#DIV/0!</v>
      </c>
      <c r="X81" s="151"/>
      <c r="Y81" s="1162"/>
      <c r="Z81" s="1162"/>
      <c r="AA81" s="1163"/>
    </row>
    <row r="82" spans="1:27" hidden="1">
      <c r="A82" s="147"/>
      <c r="B82" s="209" t="s">
        <v>823</v>
      </c>
      <c r="C82" s="246"/>
      <c r="D82" s="239" t="s">
        <v>565</v>
      </c>
      <c r="E82" s="245"/>
      <c r="F82" s="152"/>
      <c r="G82" s="908"/>
      <c r="H82" s="152"/>
      <c r="I82" s="237"/>
      <c r="J82" s="134"/>
      <c r="K82" s="233"/>
      <c r="L82" s="233"/>
      <c r="M82" s="237"/>
      <c r="N82" s="134"/>
      <c r="O82" s="233"/>
      <c r="P82" s="240"/>
      <c r="Q82" s="982"/>
      <c r="R82" s="908"/>
      <c r="S82" s="133"/>
      <c r="T82" s="908"/>
      <c r="U82" s="151"/>
      <c r="V82" s="152"/>
      <c r="W82" s="173" t="e">
        <f t="shared" si="1"/>
        <v>#DIV/0!</v>
      </c>
      <c r="X82" s="151"/>
      <c r="Y82" s="1162"/>
      <c r="Z82" s="1162"/>
      <c r="AA82" s="1163"/>
    </row>
    <row r="83" spans="1:27" hidden="1">
      <c r="A83" s="147"/>
      <c r="B83" s="148" t="s">
        <v>645</v>
      </c>
      <c r="C83" s="248"/>
      <c r="D83" s="239" t="s">
        <v>565</v>
      </c>
      <c r="E83" s="245"/>
      <c r="F83" s="152"/>
      <c r="G83" s="880"/>
      <c r="H83" s="152"/>
      <c r="I83" s="237"/>
      <c r="J83" s="134"/>
      <c r="K83" s="233"/>
      <c r="L83" s="233"/>
      <c r="M83" s="237"/>
      <c r="N83" s="134"/>
      <c r="O83" s="233"/>
      <c r="P83" s="240"/>
      <c r="Q83" s="982"/>
      <c r="R83" s="880"/>
      <c r="S83" s="133"/>
      <c r="T83" s="880"/>
      <c r="U83" s="151"/>
      <c r="V83" s="152"/>
      <c r="W83" s="173" t="e">
        <f t="shared" si="1"/>
        <v>#DIV/0!</v>
      </c>
      <c r="X83" s="151"/>
      <c r="Y83" s="1162"/>
      <c r="Z83" s="1162"/>
      <c r="AA83" s="1163"/>
    </row>
    <row r="84" spans="1:27" hidden="1">
      <c r="A84" s="147"/>
      <c r="B84" s="209" t="s">
        <v>1412</v>
      </c>
      <c r="C84" s="246"/>
      <c r="D84" s="239" t="s">
        <v>75</v>
      </c>
      <c r="E84" s="245"/>
      <c r="F84" s="152"/>
      <c r="G84" s="908"/>
      <c r="H84" s="152"/>
      <c r="I84" s="237"/>
      <c r="J84" s="134"/>
      <c r="K84" s="233"/>
      <c r="L84" s="233"/>
      <c r="M84" s="237"/>
      <c r="N84" s="134"/>
      <c r="O84" s="233"/>
      <c r="P84" s="240"/>
      <c r="Q84" s="982"/>
      <c r="R84" s="908"/>
      <c r="S84" s="133"/>
      <c r="T84" s="908"/>
      <c r="U84" s="151"/>
      <c r="V84" s="152"/>
      <c r="W84" s="173" t="e">
        <f t="shared" si="1"/>
        <v>#DIV/0!</v>
      </c>
      <c r="X84" s="151"/>
      <c r="Y84" s="1162"/>
      <c r="Z84" s="1162"/>
      <c r="AA84" s="1163"/>
    </row>
    <row r="85" spans="1:27" hidden="1">
      <c r="A85" s="147"/>
      <c r="B85" s="209" t="s">
        <v>1441</v>
      </c>
      <c r="C85" s="246"/>
      <c r="D85" s="239" t="s">
        <v>75</v>
      </c>
      <c r="E85" s="245"/>
      <c r="F85" s="152"/>
      <c r="G85" s="908"/>
      <c r="H85" s="151"/>
      <c r="I85" s="233"/>
      <c r="J85" s="134"/>
      <c r="K85" s="233"/>
      <c r="L85" s="240"/>
      <c r="M85" s="233"/>
      <c r="N85" s="134"/>
      <c r="O85" s="233"/>
      <c r="P85" s="240"/>
      <c r="Q85" s="982"/>
      <c r="R85" s="908"/>
      <c r="S85" s="133"/>
      <c r="T85" s="908"/>
      <c r="U85" s="151"/>
      <c r="V85" s="152"/>
      <c r="W85" s="173" t="e">
        <f t="shared" si="1"/>
        <v>#DIV/0!</v>
      </c>
      <c r="X85" s="151"/>
      <c r="Y85" s="135"/>
      <c r="Z85" s="135"/>
      <c r="AA85" s="149"/>
    </row>
    <row r="86" spans="1:27" hidden="1">
      <c r="A86" s="147"/>
      <c r="B86" s="866" t="s">
        <v>667</v>
      </c>
      <c r="C86" s="246"/>
      <c r="D86" s="239" t="s">
        <v>565</v>
      </c>
      <c r="E86" s="245"/>
      <c r="F86" s="152"/>
      <c r="G86" s="880"/>
      <c r="H86" s="151"/>
      <c r="I86" s="233"/>
      <c r="J86" s="134"/>
      <c r="K86" s="233"/>
      <c r="L86" s="240"/>
      <c r="M86" s="233"/>
      <c r="N86" s="134"/>
      <c r="O86" s="233"/>
      <c r="P86" s="240"/>
      <c r="Q86" s="982"/>
      <c r="R86" s="880"/>
      <c r="S86" s="133"/>
      <c r="T86" s="880"/>
      <c r="U86" s="151"/>
      <c r="V86" s="152"/>
      <c r="W86" s="173" t="e">
        <f t="shared" si="1"/>
        <v>#DIV/0!</v>
      </c>
      <c r="X86" s="151"/>
      <c r="Y86" s="135"/>
      <c r="Z86" s="135"/>
      <c r="AA86" s="149"/>
    </row>
    <row r="87" spans="1:27" hidden="1">
      <c r="A87" s="147"/>
      <c r="B87" s="187" t="s">
        <v>864</v>
      </c>
      <c r="C87" s="246"/>
      <c r="D87" s="239" t="s">
        <v>565</v>
      </c>
      <c r="E87" s="245"/>
      <c r="F87" s="152"/>
      <c r="G87" s="908"/>
      <c r="H87" s="152"/>
      <c r="I87" s="244"/>
      <c r="J87" s="134"/>
      <c r="K87" s="233"/>
      <c r="L87" s="240"/>
      <c r="M87" s="233"/>
      <c r="N87" s="134"/>
      <c r="O87" s="233"/>
      <c r="P87" s="240"/>
      <c r="Q87" s="982"/>
      <c r="R87" s="908"/>
      <c r="S87" s="133"/>
      <c r="T87" s="908"/>
      <c r="U87" s="151"/>
      <c r="V87" s="152"/>
      <c r="W87" s="173" t="e">
        <f t="shared" si="1"/>
        <v>#DIV/0!</v>
      </c>
      <c r="X87" s="151"/>
      <c r="Y87" s="135"/>
      <c r="Z87" s="135"/>
      <c r="AA87" s="149"/>
    </row>
    <row r="88" spans="1:27" hidden="1">
      <c r="A88" s="147"/>
      <c r="B88" s="187" t="s">
        <v>650</v>
      </c>
      <c r="C88" s="246"/>
      <c r="D88" s="239" t="s">
        <v>565</v>
      </c>
      <c r="E88" s="245"/>
      <c r="F88" s="152"/>
      <c r="G88" s="908"/>
      <c r="H88" s="152"/>
      <c r="I88" s="244"/>
      <c r="J88" s="134"/>
      <c r="K88" s="233"/>
      <c r="L88" s="240"/>
      <c r="M88" s="233"/>
      <c r="N88" s="134"/>
      <c r="O88" s="233"/>
      <c r="P88" s="240"/>
      <c r="Q88" s="982"/>
      <c r="R88" s="908"/>
      <c r="S88" s="133"/>
      <c r="T88" s="908"/>
      <c r="U88" s="151"/>
      <c r="V88" s="152"/>
      <c r="W88" s="173" t="e">
        <f t="shared" si="1"/>
        <v>#DIV/0!</v>
      </c>
      <c r="X88" s="151"/>
      <c r="Y88" s="135"/>
      <c r="Z88" s="135"/>
      <c r="AA88" s="149"/>
    </row>
    <row r="89" spans="1:27" hidden="1">
      <c r="A89" s="147"/>
      <c r="B89" s="991" t="s">
        <v>595</v>
      </c>
      <c r="C89" s="246"/>
      <c r="D89" s="239" t="s">
        <v>565</v>
      </c>
      <c r="E89" s="245"/>
      <c r="F89" s="152"/>
      <c r="G89" s="880"/>
      <c r="H89" s="152"/>
      <c r="I89" s="244"/>
      <c r="J89" s="134"/>
      <c r="K89" s="233"/>
      <c r="L89" s="240"/>
      <c r="M89" s="233"/>
      <c r="N89" s="134"/>
      <c r="O89" s="233"/>
      <c r="P89" s="240"/>
      <c r="Q89" s="982"/>
      <c r="R89" s="880"/>
      <c r="S89" s="133"/>
      <c r="T89" s="880"/>
      <c r="U89" s="151"/>
      <c r="V89" s="152"/>
      <c r="W89" s="173" t="e">
        <f t="shared" si="1"/>
        <v>#DIV/0!</v>
      </c>
      <c r="X89" s="151"/>
      <c r="Y89" s="135"/>
      <c r="Z89" s="135"/>
      <c r="AA89" s="149"/>
    </row>
    <row r="90" spans="1:27" hidden="1">
      <c r="A90" s="147"/>
      <c r="B90" s="211" t="s">
        <v>662</v>
      </c>
      <c r="C90" s="246"/>
      <c r="D90" s="239" t="s">
        <v>565</v>
      </c>
      <c r="E90" s="245"/>
      <c r="F90" s="152"/>
      <c r="G90" s="908"/>
      <c r="H90" s="152"/>
      <c r="I90" s="244"/>
      <c r="J90" s="134"/>
      <c r="K90" s="233"/>
      <c r="L90" s="240"/>
      <c r="M90" s="233"/>
      <c r="N90" s="134"/>
      <c r="O90" s="233"/>
      <c r="P90" s="240"/>
      <c r="Q90" s="982"/>
      <c r="R90" s="908"/>
      <c r="S90" s="133"/>
      <c r="T90" s="908"/>
      <c r="U90" s="151"/>
      <c r="V90" s="152"/>
      <c r="W90" s="173" t="e">
        <f t="shared" si="1"/>
        <v>#DIV/0!</v>
      </c>
      <c r="X90" s="151"/>
      <c r="Y90" s="135"/>
      <c r="Z90" s="135"/>
      <c r="AA90" s="149"/>
    </row>
    <row r="91" spans="1:27" hidden="1">
      <c r="A91" s="147"/>
      <c r="B91" s="211" t="s">
        <v>1254</v>
      </c>
      <c r="C91" s="246"/>
      <c r="D91" s="239" t="s">
        <v>565</v>
      </c>
      <c r="E91" s="245"/>
      <c r="F91" s="152"/>
      <c r="G91" s="908"/>
      <c r="H91" s="152"/>
      <c r="I91" s="244"/>
      <c r="J91" s="134"/>
      <c r="K91" s="233"/>
      <c r="L91" s="240"/>
      <c r="M91" s="233"/>
      <c r="N91" s="134"/>
      <c r="O91" s="233"/>
      <c r="P91" s="240"/>
      <c r="Q91" s="982"/>
      <c r="R91" s="908"/>
      <c r="S91" s="133"/>
      <c r="T91" s="908"/>
      <c r="U91" s="151"/>
      <c r="V91" s="152"/>
      <c r="W91" s="173" t="e">
        <f t="shared" si="1"/>
        <v>#DIV/0!</v>
      </c>
      <c r="X91" s="236"/>
      <c r="Y91" s="135"/>
      <c r="Z91" s="135"/>
      <c r="AA91" s="149"/>
    </row>
    <row r="92" spans="1:27" hidden="1">
      <c r="A92" s="147"/>
      <c r="B92" s="211" t="s">
        <v>1371</v>
      </c>
      <c r="C92" s="246"/>
      <c r="D92" s="239" t="s">
        <v>75</v>
      </c>
      <c r="E92" s="245"/>
      <c r="F92" s="152"/>
      <c r="G92" s="880"/>
      <c r="H92" s="152"/>
      <c r="I92" s="244"/>
      <c r="J92" s="134"/>
      <c r="K92" s="233"/>
      <c r="L92" s="240"/>
      <c r="M92" s="233"/>
      <c r="N92" s="134"/>
      <c r="O92" s="233"/>
      <c r="P92" s="240"/>
      <c r="Q92" s="982"/>
      <c r="R92" s="880"/>
      <c r="S92" s="133"/>
      <c r="T92" s="880"/>
      <c r="U92" s="151"/>
      <c r="V92" s="152"/>
      <c r="W92" s="173" t="e">
        <f t="shared" si="1"/>
        <v>#DIV/0!</v>
      </c>
      <c r="X92" s="236"/>
      <c r="Y92" s="135"/>
      <c r="Z92" s="135"/>
      <c r="AA92" s="149"/>
    </row>
    <row r="93" spans="1:27" hidden="1">
      <c r="A93" s="147"/>
      <c r="B93" s="209" t="s">
        <v>1372</v>
      </c>
      <c r="C93" s="246"/>
      <c r="D93" s="239" t="s">
        <v>75</v>
      </c>
      <c r="E93" s="245"/>
      <c r="F93" s="152"/>
      <c r="G93" s="908"/>
      <c r="H93" s="152"/>
      <c r="I93" s="244"/>
      <c r="J93" s="134"/>
      <c r="K93" s="233"/>
      <c r="L93" s="240"/>
      <c r="M93" s="233"/>
      <c r="N93" s="134"/>
      <c r="O93" s="233"/>
      <c r="P93" s="240"/>
      <c r="Q93" s="982"/>
      <c r="R93" s="908"/>
      <c r="S93" s="133"/>
      <c r="T93" s="908"/>
      <c r="U93" s="151"/>
      <c r="V93" s="152"/>
      <c r="W93" s="173" t="e">
        <f t="shared" si="1"/>
        <v>#DIV/0!</v>
      </c>
      <c r="X93" s="236"/>
      <c r="Y93" s="135"/>
      <c r="Z93" s="135"/>
      <c r="AA93" s="149"/>
    </row>
    <row r="94" spans="1:27" hidden="1">
      <c r="A94" s="147"/>
      <c r="B94" s="187" t="s">
        <v>1153</v>
      </c>
      <c r="C94" s="246"/>
      <c r="D94" s="239" t="s">
        <v>75</v>
      </c>
      <c r="E94" s="245"/>
      <c r="F94" s="152"/>
      <c r="G94" s="908"/>
      <c r="H94" s="152"/>
      <c r="I94" s="247"/>
      <c r="J94" s="134"/>
      <c r="K94" s="233"/>
      <c r="L94" s="240"/>
      <c r="M94" s="233"/>
      <c r="N94" s="134"/>
      <c r="O94" s="982"/>
      <c r="P94" s="683"/>
      <c r="Q94" s="982"/>
      <c r="R94" s="908"/>
      <c r="S94" s="133"/>
      <c r="T94" s="908"/>
      <c r="U94" s="151"/>
      <c r="V94" s="152"/>
      <c r="W94" s="173" t="e">
        <f t="shared" si="1"/>
        <v>#DIV/0!</v>
      </c>
      <c r="X94" s="236"/>
      <c r="Y94" s="135"/>
      <c r="Z94" s="135"/>
      <c r="AA94" s="149"/>
    </row>
    <row r="95" spans="1:27" hidden="1">
      <c r="A95" s="147"/>
      <c r="B95" s="209" t="s">
        <v>1350</v>
      </c>
      <c r="C95" s="246"/>
      <c r="D95" s="239" t="s">
        <v>565</v>
      </c>
      <c r="E95" s="245"/>
      <c r="F95" s="152"/>
      <c r="G95" s="880"/>
      <c r="H95" s="152"/>
      <c r="I95" s="244"/>
      <c r="J95" s="134"/>
      <c r="K95" s="233"/>
      <c r="L95" s="240"/>
      <c r="M95" s="233"/>
      <c r="N95" s="134"/>
      <c r="O95" s="233"/>
      <c r="P95" s="240"/>
      <c r="Q95" s="982"/>
      <c r="R95" s="880"/>
      <c r="S95" s="133"/>
      <c r="T95" s="880"/>
      <c r="U95" s="151"/>
      <c r="V95" s="152"/>
      <c r="W95" s="173" t="e">
        <f t="shared" si="1"/>
        <v>#DIV/0!</v>
      </c>
      <c r="X95" s="236"/>
      <c r="Y95" s="135"/>
      <c r="Z95" s="135"/>
      <c r="AA95" s="149"/>
    </row>
    <row r="96" spans="1:27" hidden="1">
      <c r="A96" s="147"/>
      <c r="B96" s="209" t="s">
        <v>1368</v>
      </c>
      <c r="C96" s="246"/>
      <c r="D96" s="239" t="s">
        <v>565</v>
      </c>
      <c r="E96" s="245"/>
      <c r="F96" s="152"/>
      <c r="G96" s="908"/>
      <c r="H96" s="152"/>
      <c r="I96" s="244"/>
      <c r="J96" s="134"/>
      <c r="K96" s="233"/>
      <c r="L96" s="240"/>
      <c r="M96" s="233"/>
      <c r="N96" s="134"/>
      <c r="O96" s="233"/>
      <c r="P96" s="240"/>
      <c r="Q96" s="982"/>
      <c r="R96" s="908"/>
      <c r="S96" s="133"/>
      <c r="T96" s="908"/>
      <c r="U96" s="151"/>
      <c r="V96" s="152"/>
      <c r="W96" s="173" t="e">
        <f t="shared" si="1"/>
        <v>#DIV/0!</v>
      </c>
      <c r="X96" s="236"/>
      <c r="Y96" s="135"/>
      <c r="Z96" s="135"/>
      <c r="AA96" s="149"/>
    </row>
    <row r="97" spans="1:27" hidden="1">
      <c r="A97" s="147"/>
      <c r="B97" s="209" t="s">
        <v>624</v>
      </c>
      <c r="C97" s="246"/>
      <c r="D97" s="239" t="s">
        <v>565</v>
      </c>
      <c r="E97" s="245"/>
      <c r="F97" s="152"/>
      <c r="G97" s="908"/>
      <c r="H97" s="152"/>
      <c r="I97" s="244"/>
      <c r="J97" s="134"/>
      <c r="K97" s="233"/>
      <c r="L97" s="240"/>
      <c r="M97" s="233"/>
      <c r="N97" s="134"/>
      <c r="O97" s="233"/>
      <c r="P97" s="240"/>
      <c r="Q97" s="982"/>
      <c r="R97" s="908"/>
      <c r="S97" s="133"/>
      <c r="T97" s="908"/>
      <c r="U97" s="151"/>
      <c r="V97" s="152"/>
      <c r="W97" s="173" t="e">
        <f t="shared" si="1"/>
        <v>#DIV/0!</v>
      </c>
      <c r="X97" s="236"/>
      <c r="Y97" s="135"/>
      <c r="Z97" s="135"/>
      <c r="AA97" s="149"/>
    </row>
    <row r="98" spans="1:27" hidden="1">
      <c r="A98" s="147"/>
      <c r="B98" s="209" t="s">
        <v>1292</v>
      </c>
      <c r="C98" s="246"/>
      <c r="D98" s="239" t="s">
        <v>565</v>
      </c>
      <c r="E98" s="245"/>
      <c r="F98" s="152"/>
      <c r="G98" s="880"/>
      <c r="H98" s="152"/>
      <c r="I98" s="244"/>
      <c r="J98" s="134"/>
      <c r="K98" s="233"/>
      <c r="L98" s="240"/>
      <c r="M98" s="233"/>
      <c r="N98" s="134"/>
      <c r="O98" s="233"/>
      <c r="P98" s="240"/>
      <c r="Q98" s="982"/>
      <c r="R98" s="880"/>
      <c r="S98" s="133"/>
      <c r="T98" s="880"/>
      <c r="U98" s="151"/>
      <c r="V98" s="152"/>
      <c r="W98" s="173" t="e">
        <f t="shared" si="1"/>
        <v>#DIV/0!</v>
      </c>
      <c r="X98" s="236"/>
      <c r="Y98" s="135"/>
      <c r="Z98" s="135"/>
      <c r="AA98" s="149"/>
    </row>
    <row r="99" spans="1:27" hidden="1">
      <c r="A99" s="147"/>
      <c r="B99" s="148" t="s">
        <v>675</v>
      </c>
      <c r="C99" s="246"/>
      <c r="D99" s="239" t="s">
        <v>565</v>
      </c>
      <c r="E99" s="245"/>
      <c r="F99" s="152"/>
      <c r="G99" s="908"/>
      <c r="H99" s="152"/>
      <c r="I99" s="244"/>
      <c r="J99" s="134"/>
      <c r="K99" s="233"/>
      <c r="L99" s="240"/>
      <c r="M99" s="233"/>
      <c r="N99" s="134"/>
      <c r="O99" s="233"/>
      <c r="P99" s="240"/>
      <c r="Q99" s="982"/>
      <c r="R99" s="908"/>
      <c r="S99" s="133"/>
      <c r="T99" s="908"/>
      <c r="U99" s="151"/>
      <c r="V99" s="152"/>
      <c r="W99" s="173" t="e">
        <f t="shared" si="1"/>
        <v>#DIV/0!</v>
      </c>
      <c r="X99" s="236"/>
      <c r="Y99" s="135"/>
      <c r="Z99" s="135"/>
      <c r="AA99" s="149"/>
    </row>
    <row r="100" spans="1:27" hidden="1">
      <c r="A100" s="147"/>
      <c r="B100" s="209" t="s">
        <v>1265</v>
      </c>
      <c r="C100" s="246"/>
      <c r="D100" s="239" t="s">
        <v>565</v>
      </c>
      <c r="E100" s="245"/>
      <c r="F100" s="152"/>
      <c r="G100" s="908"/>
      <c r="H100" s="152"/>
      <c r="I100" s="244"/>
      <c r="J100" s="134"/>
      <c r="K100" s="233"/>
      <c r="L100" s="240"/>
      <c r="M100" s="233"/>
      <c r="N100" s="134"/>
      <c r="O100" s="233"/>
      <c r="P100" s="240"/>
      <c r="Q100" s="982"/>
      <c r="R100" s="908"/>
      <c r="S100" s="133"/>
      <c r="T100" s="908"/>
      <c r="U100" s="151"/>
      <c r="V100" s="152"/>
      <c r="W100" s="173" t="e">
        <f t="shared" si="1"/>
        <v>#DIV/0!</v>
      </c>
      <c r="X100" s="236"/>
      <c r="Y100" s="135"/>
      <c r="Z100" s="135"/>
      <c r="AA100" s="149"/>
    </row>
    <row r="101" spans="1:27" hidden="1">
      <c r="A101" s="147"/>
      <c r="B101" s="209" t="s">
        <v>1266</v>
      </c>
      <c r="C101" s="246"/>
      <c r="D101" s="239" t="s">
        <v>75</v>
      </c>
      <c r="E101" s="245"/>
      <c r="F101" s="152"/>
      <c r="G101" s="880"/>
      <c r="H101" s="152"/>
      <c r="I101" s="244"/>
      <c r="J101" s="134"/>
      <c r="K101" s="233"/>
      <c r="L101" s="240"/>
      <c r="M101" s="233"/>
      <c r="N101" s="134"/>
      <c r="O101" s="233"/>
      <c r="P101" s="240"/>
      <c r="Q101" s="982"/>
      <c r="R101" s="880"/>
      <c r="S101" s="133"/>
      <c r="T101" s="880"/>
      <c r="U101" s="151"/>
      <c r="V101" s="152"/>
      <c r="W101" s="173" t="e">
        <f t="shared" si="1"/>
        <v>#DIV/0!</v>
      </c>
      <c r="X101" s="236"/>
      <c r="Y101" s="135"/>
      <c r="Z101" s="135"/>
      <c r="AA101" s="149"/>
    </row>
    <row r="102" spans="1:27" hidden="1">
      <c r="A102" s="147"/>
      <c r="B102" s="209" t="s">
        <v>1006</v>
      </c>
      <c r="C102" s="248"/>
      <c r="D102" s="239" t="s">
        <v>565</v>
      </c>
      <c r="E102" s="245"/>
      <c r="F102" s="152"/>
      <c r="G102" s="908"/>
      <c r="H102" s="152"/>
      <c r="I102" s="244"/>
      <c r="J102" s="134"/>
      <c r="K102" s="233"/>
      <c r="L102" s="240"/>
      <c r="M102" s="233"/>
      <c r="N102" s="134"/>
      <c r="O102" s="233"/>
      <c r="P102" s="240"/>
      <c r="Q102" s="982"/>
      <c r="R102" s="908"/>
      <c r="S102" s="133"/>
      <c r="T102" s="908"/>
      <c r="U102" s="151"/>
      <c r="V102" s="152"/>
      <c r="W102" s="173" t="e">
        <f t="shared" si="1"/>
        <v>#DIV/0!</v>
      </c>
      <c r="X102" s="236"/>
      <c r="Y102" s="135"/>
      <c r="Z102" s="135"/>
      <c r="AA102" s="149"/>
    </row>
    <row r="103" spans="1:27" hidden="1">
      <c r="A103" s="147"/>
      <c r="B103" s="148" t="s">
        <v>644</v>
      </c>
      <c r="C103" s="186"/>
      <c r="D103" s="239" t="s">
        <v>565</v>
      </c>
      <c r="E103" s="245"/>
      <c r="F103" s="152"/>
      <c r="G103" s="908"/>
      <c r="H103" s="152"/>
      <c r="I103" s="244"/>
      <c r="J103" s="134"/>
      <c r="K103" s="233"/>
      <c r="L103" s="240"/>
      <c r="M103" s="233"/>
      <c r="N103" s="134"/>
      <c r="O103" s="233"/>
      <c r="P103" s="240"/>
      <c r="Q103" s="982"/>
      <c r="R103" s="908"/>
      <c r="S103" s="133"/>
      <c r="T103" s="908"/>
      <c r="U103" s="151"/>
      <c r="V103" s="152"/>
      <c r="W103" s="173" t="e">
        <f t="shared" si="1"/>
        <v>#DIV/0!</v>
      </c>
      <c r="X103" s="236"/>
      <c r="Y103" s="135"/>
      <c r="Z103" s="135"/>
      <c r="AA103" s="149"/>
    </row>
    <row r="104" spans="1:27" hidden="1">
      <c r="A104" s="147"/>
      <c r="B104" s="210" t="s">
        <v>620</v>
      </c>
      <c r="C104" s="186"/>
      <c r="D104" s="239" t="s">
        <v>565</v>
      </c>
      <c r="E104" s="245"/>
      <c r="F104" s="152"/>
      <c r="G104" s="880"/>
      <c r="H104" s="152"/>
      <c r="I104" s="247"/>
      <c r="J104" s="134"/>
      <c r="K104" s="233"/>
      <c r="L104" s="240"/>
      <c r="M104" s="233"/>
      <c r="N104" s="134"/>
      <c r="O104" s="982"/>
      <c r="P104" s="683"/>
      <c r="Q104" s="982"/>
      <c r="R104" s="880"/>
      <c r="S104" s="133"/>
      <c r="T104" s="880"/>
      <c r="U104" s="151"/>
      <c r="V104" s="152"/>
      <c r="W104" s="173" t="e">
        <f t="shared" si="1"/>
        <v>#DIV/0!</v>
      </c>
      <c r="X104" s="236"/>
      <c r="Y104" s="135"/>
      <c r="Z104" s="135"/>
      <c r="AA104" s="149"/>
    </row>
    <row r="105" spans="1:27" hidden="1">
      <c r="A105" s="147"/>
      <c r="B105" s="210" t="s">
        <v>601</v>
      </c>
      <c r="C105" s="186"/>
      <c r="D105" s="239" t="s">
        <v>565</v>
      </c>
      <c r="E105" s="245"/>
      <c r="F105" s="152"/>
      <c r="G105" s="908"/>
      <c r="H105" s="152"/>
      <c r="I105" s="244"/>
      <c r="J105" s="134"/>
      <c r="K105" s="233"/>
      <c r="L105" s="240"/>
      <c r="M105" s="233"/>
      <c r="N105" s="134"/>
      <c r="O105" s="233"/>
      <c r="P105" s="240"/>
      <c r="Q105" s="982"/>
      <c r="R105" s="908"/>
      <c r="S105" s="133"/>
      <c r="T105" s="908"/>
      <c r="U105" s="151"/>
      <c r="V105" s="152"/>
      <c r="W105" s="173" t="e">
        <f t="shared" si="1"/>
        <v>#DIV/0!</v>
      </c>
      <c r="X105" s="236"/>
      <c r="Y105" s="135"/>
      <c r="Z105" s="135"/>
      <c r="AA105" s="149"/>
    </row>
    <row r="106" spans="1:27" hidden="1">
      <c r="A106" s="147"/>
      <c r="B106" s="211" t="s">
        <v>1258</v>
      </c>
      <c r="C106" s="186"/>
      <c r="D106" s="239" t="s">
        <v>75</v>
      </c>
      <c r="E106" s="245"/>
      <c r="F106" s="152"/>
      <c r="G106" s="908"/>
      <c r="H106" s="152"/>
      <c r="I106" s="244"/>
      <c r="J106" s="134"/>
      <c r="K106" s="233"/>
      <c r="L106" s="240"/>
      <c r="M106" s="233"/>
      <c r="N106" s="134"/>
      <c r="O106" s="233"/>
      <c r="P106" s="240"/>
      <c r="Q106" s="982"/>
      <c r="R106" s="908"/>
      <c r="S106" s="133"/>
      <c r="T106" s="908"/>
      <c r="U106" s="151"/>
      <c r="V106" s="152"/>
      <c r="W106" s="173" t="e">
        <f t="shared" si="1"/>
        <v>#DIV/0!</v>
      </c>
      <c r="X106" s="236"/>
      <c r="Y106" s="135"/>
      <c r="Z106" s="135"/>
      <c r="AA106" s="149"/>
    </row>
    <row r="107" spans="1:27" hidden="1">
      <c r="A107" s="147"/>
      <c r="B107" s="911" t="s">
        <v>642</v>
      </c>
      <c r="C107" s="186"/>
      <c r="D107" s="239" t="s">
        <v>565</v>
      </c>
      <c r="E107" s="245"/>
      <c r="F107" s="152"/>
      <c r="G107" s="880"/>
      <c r="H107" s="152"/>
      <c r="I107" s="244"/>
      <c r="J107" s="134"/>
      <c r="K107" s="233"/>
      <c r="L107" s="240"/>
      <c r="M107" s="233"/>
      <c r="N107" s="134"/>
      <c r="O107" s="233"/>
      <c r="P107" s="240"/>
      <c r="Q107" s="982"/>
      <c r="R107" s="880"/>
      <c r="S107" s="133"/>
      <c r="T107" s="880"/>
      <c r="U107" s="151"/>
      <c r="V107" s="152"/>
      <c r="W107" s="173" t="e">
        <f t="shared" si="1"/>
        <v>#DIV/0!</v>
      </c>
      <c r="X107" s="236"/>
      <c r="Y107" s="135"/>
      <c r="Z107" s="135"/>
      <c r="AA107" s="149"/>
    </row>
    <row r="108" spans="1:27" hidden="1">
      <c r="A108" s="147"/>
      <c r="B108" s="211" t="s">
        <v>1215</v>
      </c>
      <c r="C108" s="186"/>
      <c r="D108" s="239" t="s">
        <v>75</v>
      </c>
      <c r="E108" s="245"/>
      <c r="F108" s="152"/>
      <c r="G108" s="908"/>
      <c r="H108" s="152"/>
      <c r="I108" s="244"/>
      <c r="J108" s="134"/>
      <c r="K108" s="233"/>
      <c r="L108" s="240"/>
      <c r="M108" s="233"/>
      <c r="N108" s="134"/>
      <c r="O108" s="233"/>
      <c r="P108" s="240"/>
      <c r="Q108" s="982"/>
      <c r="R108" s="908"/>
      <c r="S108" s="133"/>
      <c r="T108" s="908"/>
      <c r="U108" s="151"/>
      <c r="V108" s="152"/>
      <c r="W108" s="173" t="e">
        <f t="shared" si="1"/>
        <v>#DIV/0!</v>
      </c>
      <c r="X108" s="236"/>
      <c r="Y108" s="135"/>
      <c r="Z108" s="135"/>
      <c r="AA108" s="149"/>
    </row>
    <row r="109" spans="1:27" hidden="1">
      <c r="A109" s="147"/>
      <c r="B109" s="210" t="s">
        <v>652</v>
      </c>
      <c r="C109" s="186"/>
      <c r="D109" s="239" t="s">
        <v>565</v>
      </c>
      <c r="E109" s="245"/>
      <c r="F109" s="152"/>
      <c r="G109" s="908"/>
      <c r="H109" s="152"/>
      <c r="I109" s="244"/>
      <c r="J109" s="134"/>
      <c r="K109" s="233"/>
      <c r="L109" s="240"/>
      <c r="M109" s="233"/>
      <c r="N109" s="134"/>
      <c r="O109" s="233"/>
      <c r="P109" s="240"/>
      <c r="Q109" s="982"/>
      <c r="R109" s="908"/>
      <c r="S109" s="133"/>
      <c r="T109" s="908"/>
      <c r="U109" s="151"/>
      <c r="V109" s="152"/>
      <c r="W109" s="173" t="e">
        <f t="shared" si="1"/>
        <v>#DIV/0!</v>
      </c>
      <c r="X109" s="236"/>
      <c r="Y109" s="135"/>
      <c r="Z109" s="135"/>
      <c r="AA109" s="149"/>
    </row>
    <row r="110" spans="1:27" hidden="1">
      <c r="A110" s="147"/>
      <c r="B110" s="211" t="s">
        <v>1169</v>
      </c>
      <c r="C110" s="186"/>
      <c r="D110" s="239" t="s">
        <v>565</v>
      </c>
      <c r="E110" s="245"/>
      <c r="F110" s="152"/>
      <c r="G110" s="880"/>
      <c r="H110" s="152"/>
      <c r="I110" s="244"/>
      <c r="J110" s="134"/>
      <c r="K110" s="233"/>
      <c r="L110" s="240"/>
      <c r="M110" s="233"/>
      <c r="N110" s="134"/>
      <c r="O110" s="233"/>
      <c r="P110" s="240"/>
      <c r="Q110" s="982"/>
      <c r="R110" s="880"/>
      <c r="S110" s="133"/>
      <c r="T110" s="880"/>
      <c r="U110" s="151"/>
      <c r="V110" s="152"/>
      <c r="W110" s="173" t="e">
        <f t="shared" si="1"/>
        <v>#DIV/0!</v>
      </c>
      <c r="X110" s="236"/>
      <c r="Y110" s="135"/>
      <c r="Z110" s="135"/>
      <c r="AA110" s="149"/>
    </row>
    <row r="111" spans="1:27" hidden="1">
      <c r="A111" s="147"/>
      <c r="B111" s="211" t="s">
        <v>1173</v>
      </c>
      <c r="C111" s="186"/>
      <c r="D111" s="239" t="s">
        <v>565</v>
      </c>
      <c r="E111" s="245"/>
      <c r="F111" s="152"/>
      <c r="G111" s="908"/>
      <c r="H111" s="152"/>
      <c r="I111" s="244"/>
      <c r="J111" s="134"/>
      <c r="K111" s="233"/>
      <c r="L111" s="240"/>
      <c r="M111" s="233"/>
      <c r="N111" s="134"/>
      <c r="O111" s="233"/>
      <c r="P111" s="240"/>
      <c r="Q111" s="982"/>
      <c r="R111" s="908"/>
      <c r="S111" s="133"/>
      <c r="T111" s="908"/>
      <c r="U111" s="151"/>
      <c r="V111" s="152"/>
      <c r="W111" s="173" t="e">
        <f t="shared" si="1"/>
        <v>#DIV/0!</v>
      </c>
      <c r="X111" s="236"/>
      <c r="Y111" s="135"/>
      <c r="Z111" s="135"/>
      <c r="AA111" s="149"/>
    </row>
    <row r="112" spans="1:27" hidden="1">
      <c r="A112" s="147"/>
      <c r="B112" s="211" t="s">
        <v>1151</v>
      </c>
      <c r="C112" s="186"/>
      <c r="D112" s="239" t="s">
        <v>75</v>
      </c>
      <c r="E112" s="245"/>
      <c r="F112" s="152"/>
      <c r="G112" s="908"/>
      <c r="H112" s="152"/>
      <c r="I112" s="247"/>
      <c r="J112" s="134"/>
      <c r="K112" s="233"/>
      <c r="L112" s="240"/>
      <c r="M112" s="233"/>
      <c r="N112" s="134"/>
      <c r="O112" s="908"/>
      <c r="P112" s="683"/>
      <c r="Q112" s="982"/>
      <c r="R112" s="908"/>
      <c r="S112" s="133"/>
      <c r="T112" s="908"/>
      <c r="U112" s="151"/>
      <c r="V112" s="152"/>
      <c r="W112" s="173" t="e">
        <f t="shared" si="1"/>
        <v>#DIV/0!</v>
      </c>
      <c r="X112" s="236"/>
      <c r="Y112" s="135"/>
      <c r="Z112" s="135"/>
      <c r="AA112" s="149"/>
    </row>
    <row r="113" spans="1:27" hidden="1">
      <c r="A113" s="147"/>
      <c r="B113" s="211" t="s">
        <v>1150</v>
      </c>
      <c r="C113" s="186"/>
      <c r="D113" s="239" t="s">
        <v>75</v>
      </c>
      <c r="E113" s="245"/>
      <c r="F113" s="152"/>
      <c r="G113" s="880"/>
      <c r="H113" s="152"/>
      <c r="I113" s="247"/>
      <c r="J113" s="134"/>
      <c r="K113" s="233"/>
      <c r="L113" s="240"/>
      <c r="M113" s="233"/>
      <c r="N113" s="134"/>
      <c r="O113" s="896"/>
      <c r="P113" s="683"/>
      <c r="Q113" s="982"/>
      <c r="R113" s="880"/>
      <c r="S113" s="133"/>
      <c r="T113" s="880"/>
      <c r="U113" s="151"/>
      <c r="V113" s="152"/>
      <c r="W113" s="173" t="e">
        <f t="shared" si="1"/>
        <v>#DIV/0!</v>
      </c>
      <c r="X113" s="236"/>
      <c r="Y113" s="135"/>
      <c r="Z113" s="135"/>
      <c r="AA113" s="149"/>
    </row>
    <row r="114" spans="1:27" hidden="1">
      <c r="A114" s="147"/>
      <c r="B114" s="209" t="s">
        <v>1152</v>
      </c>
      <c r="C114" s="186"/>
      <c r="D114" s="239" t="s">
        <v>75</v>
      </c>
      <c r="E114" s="245"/>
      <c r="F114" s="152"/>
      <c r="G114" s="908"/>
      <c r="H114" s="152"/>
      <c r="I114" s="247"/>
      <c r="J114" s="134"/>
      <c r="K114" s="233"/>
      <c r="L114" s="240"/>
      <c r="M114" s="233"/>
      <c r="N114" s="134"/>
      <c r="O114" s="908"/>
      <c r="P114" s="683"/>
      <c r="Q114" s="982"/>
      <c r="R114" s="908"/>
      <c r="S114" s="133"/>
      <c r="T114" s="908"/>
      <c r="U114" s="151"/>
      <c r="V114" s="152"/>
      <c r="W114" s="173" t="e">
        <f t="shared" si="1"/>
        <v>#DIV/0!</v>
      </c>
      <c r="X114" s="236"/>
      <c r="Y114" s="135"/>
      <c r="Z114" s="135"/>
      <c r="AA114" s="149"/>
    </row>
    <row r="115" spans="1:27" hidden="1">
      <c r="A115" s="147"/>
      <c r="B115" s="209" t="s">
        <v>1132</v>
      </c>
      <c r="C115" s="186"/>
      <c r="D115" s="239" t="s">
        <v>565</v>
      </c>
      <c r="E115" s="245"/>
      <c r="F115" s="152"/>
      <c r="G115" s="908"/>
      <c r="H115" s="152"/>
      <c r="I115" s="247"/>
      <c r="J115" s="134"/>
      <c r="K115" s="233"/>
      <c r="L115" s="240"/>
      <c r="M115" s="233"/>
      <c r="N115" s="134"/>
      <c r="O115" s="908"/>
      <c r="P115" s="683"/>
      <c r="Q115" s="982"/>
      <c r="R115" s="908"/>
      <c r="S115" s="133"/>
      <c r="T115" s="908"/>
      <c r="U115" s="151"/>
      <c r="V115" s="152"/>
      <c r="W115" s="173" t="e">
        <f t="shared" si="1"/>
        <v>#DIV/0!</v>
      </c>
      <c r="X115" s="236"/>
      <c r="Y115" s="135"/>
      <c r="Z115" s="135"/>
      <c r="AA115" s="149"/>
    </row>
    <row r="116" spans="1:27" hidden="1">
      <c r="A116" s="147"/>
      <c r="B116" s="207" t="s">
        <v>1135</v>
      </c>
      <c r="C116" s="186"/>
      <c r="D116" s="239" t="s">
        <v>565</v>
      </c>
      <c r="E116" s="245"/>
      <c r="F116" s="152"/>
      <c r="G116" s="880"/>
      <c r="H116" s="152"/>
      <c r="I116" s="247"/>
      <c r="J116" s="134"/>
      <c r="K116" s="233"/>
      <c r="L116" s="240"/>
      <c r="M116" s="233"/>
      <c r="N116" s="134"/>
      <c r="O116" s="880"/>
      <c r="P116" s="683"/>
      <c r="Q116" s="982"/>
      <c r="R116" s="880"/>
      <c r="S116" s="133"/>
      <c r="T116" s="880"/>
      <c r="U116" s="151"/>
      <c r="V116" s="152"/>
      <c r="W116" s="173" t="e">
        <f t="shared" si="1"/>
        <v>#DIV/0!</v>
      </c>
      <c r="X116" s="236"/>
      <c r="Y116" s="135"/>
      <c r="Z116" s="135"/>
      <c r="AA116" s="149"/>
    </row>
    <row r="117" spans="1:27" hidden="1">
      <c r="A117" s="147"/>
      <c r="B117" s="204" t="s">
        <v>639</v>
      </c>
      <c r="C117" s="186"/>
      <c r="D117" s="239" t="s">
        <v>565</v>
      </c>
      <c r="E117" s="245"/>
      <c r="F117" s="152"/>
      <c r="G117" s="908"/>
      <c r="H117" s="152"/>
      <c r="I117" s="247"/>
      <c r="J117" s="134"/>
      <c r="K117" s="233"/>
      <c r="L117" s="240"/>
      <c r="M117" s="233"/>
      <c r="N117" s="134"/>
      <c r="O117" s="982"/>
      <c r="P117" s="683"/>
      <c r="Q117" s="982"/>
      <c r="R117" s="908"/>
      <c r="S117" s="133"/>
      <c r="T117" s="908"/>
      <c r="U117" s="151"/>
      <c r="V117" s="152"/>
      <c r="W117" s="173" t="e">
        <f t="shared" si="1"/>
        <v>#DIV/0!</v>
      </c>
      <c r="X117" s="236"/>
      <c r="Y117" s="135"/>
      <c r="Z117" s="135"/>
      <c r="AA117" s="149"/>
    </row>
    <row r="118" spans="1:27" hidden="1">
      <c r="A118" s="147"/>
      <c r="B118" s="207" t="s">
        <v>874</v>
      </c>
      <c r="C118" s="186"/>
      <c r="D118" s="239" t="s">
        <v>565</v>
      </c>
      <c r="E118" s="245"/>
      <c r="F118" s="152"/>
      <c r="G118" s="908"/>
      <c r="H118" s="982"/>
      <c r="I118" s="247"/>
      <c r="J118" s="134"/>
      <c r="K118" s="233"/>
      <c r="L118" s="240"/>
      <c r="M118" s="233"/>
      <c r="N118" s="134"/>
      <c r="O118" s="233"/>
      <c r="P118" s="240"/>
      <c r="Q118" s="982"/>
      <c r="R118" s="908"/>
      <c r="S118" s="133"/>
      <c r="T118" s="908"/>
      <c r="U118" s="683"/>
      <c r="V118" s="132"/>
      <c r="W118" s="173" t="e">
        <f t="shared" si="1"/>
        <v>#DIV/0!</v>
      </c>
      <c r="X118" s="236"/>
      <c r="Y118" s="135"/>
      <c r="Z118" s="135"/>
      <c r="AA118" s="149"/>
    </row>
    <row r="119" spans="1:27" hidden="1">
      <c r="A119" s="147"/>
      <c r="B119" s="190" t="s">
        <v>1072</v>
      </c>
      <c r="C119" s="186"/>
      <c r="D119" s="239" t="s">
        <v>565</v>
      </c>
      <c r="E119" s="245"/>
      <c r="F119" s="152"/>
      <c r="G119" s="880"/>
      <c r="H119" s="152"/>
      <c r="I119" s="247"/>
      <c r="J119" s="134"/>
      <c r="K119" s="233"/>
      <c r="L119" s="240"/>
      <c r="M119" s="233"/>
      <c r="N119" s="134"/>
      <c r="O119" s="880"/>
      <c r="P119" s="683"/>
      <c r="Q119" s="982"/>
      <c r="R119" s="880"/>
      <c r="S119" s="133"/>
      <c r="T119" s="880"/>
      <c r="U119" s="151"/>
      <c r="V119" s="152"/>
      <c r="W119" s="173" t="e">
        <f t="shared" si="1"/>
        <v>#DIV/0!</v>
      </c>
      <c r="X119" s="236"/>
      <c r="Y119" s="135"/>
      <c r="Z119" s="135"/>
      <c r="AA119" s="149"/>
    </row>
    <row r="120" spans="1:27" hidden="1">
      <c r="A120" s="147"/>
      <c r="B120" s="190" t="s">
        <v>1084</v>
      </c>
      <c r="C120" s="186"/>
      <c r="D120" s="239" t="s">
        <v>75</v>
      </c>
      <c r="E120" s="245"/>
      <c r="F120" s="152"/>
      <c r="G120" s="908"/>
      <c r="H120" s="152"/>
      <c r="I120" s="247"/>
      <c r="J120" s="134"/>
      <c r="K120" s="233"/>
      <c r="L120" s="240"/>
      <c r="M120" s="233"/>
      <c r="N120" s="134"/>
      <c r="O120" s="908"/>
      <c r="P120" s="683"/>
      <c r="Q120" s="982"/>
      <c r="R120" s="908"/>
      <c r="S120" s="133"/>
      <c r="T120" s="908"/>
      <c r="U120" s="151"/>
      <c r="V120" s="152"/>
      <c r="W120" s="173" t="e">
        <f t="shared" si="1"/>
        <v>#DIV/0!</v>
      </c>
      <c r="X120" s="236"/>
      <c r="Y120" s="135"/>
      <c r="Z120" s="135"/>
      <c r="AA120" s="149"/>
    </row>
    <row r="121" spans="1:27" hidden="1">
      <c r="A121" s="147"/>
      <c r="B121" s="866" t="s">
        <v>1080</v>
      </c>
      <c r="C121" s="246"/>
      <c r="D121" s="239" t="s">
        <v>75</v>
      </c>
      <c r="E121" s="245"/>
      <c r="F121" s="152"/>
      <c r="G121" s="908"/>
      <c r="H121" s="152"/>
      <c r="I121" s="247"/>
      <c r="J121" s="134"/>
      <c r="K121" s="233"/>
      <c r="L121" s="240"/>
      <c r="M121" s="233"/>
      <c r="N121" s="134"/>
      <c r="O121" s="908"/>
      <c r="P121" s="683"/>
      <c r="Q121" s="982"/>
      <c r="R121" s="908"/>
      <c r="S121" s="133"/>
      <c r="T121" s="908"/>
      <c r="U121" s="151"/>
      <c r="V121" s="152"/>
      <c r="W121" s="173" t="e">
        <f t="shared" si="1"/>
        <v>#DIV/0!</v>
      </c>
      <c r="X121" s="236"/>
      <c r="Y121" s="135"/>
      <c r="Z121" s="135"/>
      <c r="AA121" s="149"/>
    </row>
    <row r="122" spans="1:27" hidden="1">
      <c r="A122" s="147"/>
      <c r="B122" s="168" t="s">
        <v>1077</v>
      </c>
      <c r="C122" s="813"/>
      <c r="D122" s="239" t="s">
        <v>565</v>
      </c>
      <c r="E122" s="243"/>
      <c r="F122" s="152"/>
      <c r="G122" s="880"/>
      <c r="H122" s="151"/>
      <c r="I122" s="982"/>
      <c r="J122" s="134"/>
      <c r="K122" s="233"/>
      <c r="L122" s="240"/>
      <c r="M122" s="233"/>
      <c r="N122" s="134"/>
      <c r="O122" s="908"/>
      <c r="P122" s="683"/>
      <c r="Q122" s="982"/>
      <c r="R122" s="880"/>
      <c r="S122" s="133"/>
      <c r="T122" s="880"/>
      <c r="U122" s="151"/>
      <c r="V122" s="152"/>
      <c r="W122" s="173" t="e">
        <f t="shared" si="1"/>
        <v>#DIV/0!</v>
      </c>
      <c r="X122" s="236"/>
      <c r="Y122" s="135"/>
      <c r="Z122" s="135"/>
      <c r="AA122" s="149"/>
    </row>
    <row r="123" spans="1:27" hidden="1">
      <c r="A123" s="147"/>
      <c r="B123" s="661" t="s">
        <v>1085</v>
      </c>
      <c r="C123" s="163"/>
      <c r="D123" s="239" t="s">
        <v>565</v>
      </c>
      <c r="E123" s="241"/>
      <c r="F123" s="152"/>
      <c r="G123" s="908"/>
      <c r="H123" s="151"/>
      <c r="I123" s="982"/>
      <c r="J123" s="134"/>
      <c r="K123" s="233"/>
      <c r="L123" s="240"/>
      <c r="M123" s="233"/>
      <c r="N123" s="134"/>
      <c r="O123" s="908"/>
      <c r="P123" s="683"/>
      <c r="Q123" s="982"/>
      <c r="R123" s="908"/>
      <c r="S123" s="133"/>
      <c r="T123" s="908"/>
      <c r="U123" s="151"/>
      <c r="V123" s="152"/>
      <c r="W123" s="173" t="e">
        <f t="shared" si="1"/>
        <v>#DIV/0!</v>
      </c>
      <c r="X123" s="236"/>
      <c r="Y123" s="135"/>
      <c r="Z123" s="135"/>
      <c r="AA123" s="149"/>
    </row>
    <row r="124" spans="1:27" hidden="1">
      <c r="A124" s="147"/>
      <c r="B124" s="661" t="s">
        <v>1086</v>
      </c>
      <c r="C124" s="163"/>
      <c r="D124" s="239" t="s">
        <v>75</v>
      </c>
      <c r="E124" s="241"/>
      <c r="F124" s="152"/>
      <c r="G124" s="908"/>
      <c r="H124" s="151"/>
      <c r="I124" s="982"/>
      <c r="J124" s="134"/>
      <c r="K124" s="233"/>
      <c r="L124" s="240"/>
      <c r="M124" s="233"/>
      <c r="N124" s="134"/>
      <c r="O124" s="982"/>
      <c r="P124" s="683"/>
      <c r="Q124" s="982"/>
      <c r="R124" s="908"/>
      <c r="S124" s="133"/>
      <c r="T124" s="908"/>
      <c r="U124" s="151"/>
      <c r="V124" s="152"/>
      <c r="W124" s="173" t="e">
        <f t="shared" si="1"/>
        <v>#DIV/0!</v>
      </c>
      <c r="X124" s="236"/>
      <c r="Y124" s="135"/>
      <c r="Z124" s="135"/>
      <c r="AA124" s="149"/>
    </row>
    <row r="125" spans="1:27" hidden="1">
      <c r="A125" s="147"/>
      <c r="B125" s="661" t="s">
        <v>655</v>
      </c>
      <c r="C125" s="163"/>
      <c r="D125" s="239" t="s">
        <v>75</v>
      </c>
      <c r="E125" s="241"/>
      <c r="F125" s="152"/>
      <c r="G125" s="880"/>
      <c r="H125" s="151"/>
      <c r="I125" s="233"/>
      <c r="J125" s="134"/>
      <c r="K125" s="233"/>
      <c r="L125" s="240"/>
      <c r="M125" s="233"/>
      <c r="N125" s="134"/>
      <c r="O125" s="233"/>
      <c r="P125" s="240"/>
      <c r="Q125" s="982"/>
      <c r="R125" s="880"/>
      <c r="S125" s="133"/>
      <c r="T125" s="880"/>
      <c r="U125" s="151"/>
      <c r="V125" s="152"/>
      <c r="W125" s="173" t="e">
        <f t="shared" si="1"/>
        <v>#DIV/0!</v>
      </c>
      <c r="X125" s="236"/>
      <c r="Y125" s="135"/>
      <c r="Z125" s="135"/>
      <c r="AA125" s="149"/>
    </row>
    <row r="126" spans="1:27" hidden="1">
      <c r="A126" s="147"/>
      <c r="B126" s="661" t="s">
        <v>640</v>
      </c>
      <c r="C126" s="163"/>
      <c r="D126" s="239" t="s">
        <v>565</v>
      </c>
      <c r="E126" s="241"/>
      <c r="F126" s="152"/>
      <c r="G126" s="908"/>
      <c r="H126" s="151"/>
      <c r="I126" s="233"/>
      <c r="J126" s="134"/>
      <c r="K126" s="233"/>
      <c r="L126" s="240"/>
      <c r="M126" s="233"/>
      <c r="N126" s="134"/>
      <c r="O126" s="233"/>
      <c r="P126" s="240"/>
      <c r="Q126" s="982"/>
      <c r="R126" s="908"/>
      <c r="S126" s="133"/>
      <c r="T126" s="908"/>
      <c r="U126" s="151"/>
      <c r="V126" s="152"/>
      <c r="W126" s="173" t="e">
        <f t="shared" si="1"/>
        <v>#DIV/0!</v>
      </c>
      <c r="X126" s="236"/>
      <c r="Y126" s="135"/>
      <c r="Z126" s="135"/>
      <c r="AA126" s="149"/>
    </row>
    <row r="127" spans="1:27" hidden="1">
      <c r="A127" s="147"/>
      <c r="B127" s="860" t="s">
        <v>1027</v>
      </c>
      <c r="C127" s="163"/>
      <c r="D127" s="239" t="s">
        <v>565</v>
      </c>
      <c r="E127" s="241"/>
      <c r="F127" s="152"/>
      <c r="G127" s="908"/>
      <c r="H127" s="151"/>
      <c r="I127" s="233"/>
      <c r="J127" s="134"/>
      <c r="K127" s="233"/>
      <c r="L127" s="240"/>
      <c r="M127" s="233"/>
      <c r="N127" s="134"/>
      <c r="O127" s="233"/>
      <c r="P127" s="240"/>
      <c r="Q127" s="982"/>
      <c r="R127" s="908"/>
      <c r="S127" s="133"/>
      <c r="T127" s="908"/>
      <c r="U127" s="151"/>
      <c r="V127" s="152"/>
      <c r="W127" s="173" t="e">
        <f t="shared" si="1"/>
        <v>#DIV/0!</v>
      </c>
      <c r="X127" s="236"/>
      <c r="Y127" s="135"/>
      <c r="Z127" s="135"/>
      <c r="AA127" s="149"/>
    </row>
    <row r="128" spans="1:27" hidden="1">
      <c r="A128" s="147"/>
      <c r="B128" s="661" t="s">
        <v>1034</v>
      </c>
      <c r="C128" s="163"/>
      <c r="D128" s="239" t="s">
        <v>565</v>
      </c>
      <c r="E128" s="241"/>
      <c r="F128" s="152"/>
      <c r="G128" s="880"/>
      <c r="H128" s="151"/>
      <c r="I128" s="233"/>
      <c r="J128" s="134"/>
      <c r="K128" s="233"/>
      <c r="L128" s="240"/>
      <c r="M128" s="233"/>
      <c r="N128" s="134"/>
      <c r="O128" s="233"/>
      <c r="P128" s="240"/>
      <c r="Q128" s="982"/>
      <c r="R128" s="880"/>
      <c r="S128" s="133"/>
      <c r="T128" s="880"/>
      <c r="U128" s="151"/>
      <c r="V128" s="152"/>
      <c r="W128" s="173" t="e">
        <f t="shared" si="1"/>
        <v>#DIV/0!</v>
      </c>
      <c r="X128" s="236"/>
      <c r="Y128" s="135"/>
      <c r="Z128" s="135"/>
      <c r="AA128" s="149"/>
    </row>
    <row r="129" spans="1:27" hidden="1">
      <c r="A129" s="147"/>
      <c r="B129" s="242" t="s">
        <v>1039</v>
      </c>
      <c r="C129" s="163"/>
      <c r="D129" s="239" t="s">
        <v>565</v>
      </c>
      <c r="E129" s="241"/>
      <c r="F129" s="152"/>
      <c r="G129" s="908"/>
      <c r="H129" s="151"/>
      <c r="I129" s="982"/>
      <c r="J129" s="134"/>
      <c r="K129" s="233"/>
      <c r="L129" s="240"/>
      <c r="M129" s="233"/>
      <c r="N129" s="134"/>
      <c r="O129" s="982"/>
      <c r="P129" s="683"/>
      <c r="Q129" s="982"/>
      <c r="R129" s="908"/>
      <c r="S129" s="133"/>
      <c r="T129" s="908"/>
      <c r="U129" s="151"/>
      <c r="V129" s="152"/>
      <c r="W129" s="173" t="e">
        <f t="shared" si="1"/>
        <v>#DIV/0!</v>
      </c>
      <c r="X129" s="236"/>
      <c r="Y129" s="135"/>
      <c r="Z129" s="135"/>
      <c r="AA129" s="149"/>
    </row>
    <row r="130" spans="1:27" hidden="1">
      <c r="A130" s="147"/>
      <c r="B130" s="242" t="s">
        <v>586</v>
      </c>
      <c r="C130" s="163"/>
      <c r="D130" s="239" t="s">
        <v>565</v>
      </c>
      <c r="E130" s="241"/>
      <c r="F130" s="152"/>
      <c r="G130" s="908"/>
      <c r="H130" s="683"/>
      <c r="I130" s="982"/>
      <c r="J130" s="134"/>
      <c r="K130" s="233"/>
      <c r="L130" s="240"/>
      <c r="M130" s="233"/>
      <c r="N130" s="134"/>
      <c r="O130" s="233"/>
      <c r="P130" s="240"/>
      <c r="Q130" s="982"/>
      <c r="R130" s="908"/>
      <c r="S130" s="133"/>
      <c r="T130" s="908"/>
      <c r="U130" s="683"/>
      <c r="V130" s="132"/>
      <c r="W130" s="173" t="e">
        <f t="shared" si="1"/>
        <v>#DIV/0!</v>
      </c>
      <c r="X130" s="236"/>
      <c r="Y130" s="135"/>
      <c r="Z130" s="135"/>
      <c r="AA130" s="149"/>
    </row>
    <row r="131" spans="1:27" hidden="1">
      <c r="A131" s="147"/>
      <c r="B131" s="242" t="s">
        <v>666</v>
      </c>
      <c r="C131" s="163"/>
      <c r="D131" s="239" t="s">
        <v>565</v>
      </c>
      <c r="E131" s="241"/>
      <c r="F131" s="152"/>
      <c r="G131" s="880"/>
      <c r="H131" s="151"/>
      <c r="I131" s="233"/>
      <c r="J131" s="134"/>
      <c r="K131" s="233"/>
      <c r="L131" s="240"/>
      <c r="M131" s="233"/>
      <c r="N131" s="134"/>
      <c r="O131" s="233"/>
      <c r="P131" s="240"/>
      <c r="Q131" s="982"/>
      <c r="R131" s="880"/>
      <c r="S131" s="133"/>
      <c r="T131" s="880"/>
      <c r="U131" s="151"/>
      <c r="V131" s="152"/>
      <c r="W131" s="173" t="e">
        <f t="shared" si="1"/>
        <v>#DIV/0!</v>
      </c>
      <c r="X131" s="236"/>
      <c r="Y131" s="135"/>
      <c r="Z131" s="135"/>
      <c r="AA131" s="149"/>
    </row>
    <row r="132" spans="1:27" hidden="1">
      <c r="A132" s="147"/>
      <c r="B132" s="661" t="s">
        <v>1038</v>
      </c>
      <c r="C132" s="163"/>
      <c r="D132" s="239" t="s">
        <v>565</v>
      </c>
      <c r="E132" s="241"/>
      <c r="F132" s="152"/>
      <c r="G132" s="908"/>
      <c r="H132" s="151"/>
      <c r="I132" s="982"/>
      <c r="J132" s="134"/>
      <c r="K132" s="233"/>
      <c r="L132" s="240"/>
      <c r="M132" s="233"/>
      <c r="N132" s="134"/>
      <c r="O132" s="908"/>
      <c r="P132" s="683"/>
      <c r="Q132" s="982"/>
      <c r="R132" s="908"/>
      <c r="S132" s="133"/>
      <c r="T132" s="908"/>
      <c r="U132" s="151"/>
      <c r="V132" s="152"/>
      <c r="W132" s="173" t="e">
        <f t="shared" si="1"/>
        <v>#DIV/0!</v>
      </c>
      <c r="X132" s="236"/>
      <c r="Y132" s="135"/>
      <c r="Z132" s="135"/>
      <c r="AA132" s="149"/>
    </row>
    <row r="133" spans="1:27" hidden="1">
      <c r="A133" s="147"/>
      <c r="B133" s="860" t="s">
        <v>971</v>
      </c>
      <c r="C133" s="163"/>
      <c r="D133" s="239" t="s">
        <v>565</v>
      </c>
      <c r="E133" s="241"/>
      <c r="F133" s="152"/>
      <c r="G133" s="908"/>
      <c r="H133" s="151"/>
      <c r="I133" s="982"/>
      <c r="J133" s="134"/>
      <c r="K133" s="233"/>
      <c r="L133" s="240"/>
      <c r="M133" s="233"/>
      <c r="N133" s="134"/>
      <c r="O133" s="982"/>
      <c r="P133" s="683"/>
      <c r="Q133" s="982"/>
      <c r="R133" s="908"/>
      <c r="S133" s="133"/>
      <c r="T133" s="908"/>
      <c r="U133" s="151"/>
      <c r="V133" s="152"/>
      <c r="W133" s="173" t="e">
        <f t="shared" ref="W133:W196" si="2">SUM(J133+S133)/G133</f>
        <v>#DIV/0!</v>
      </c>
      <c r="X133" s="236"/>
      <c r="Y133" s="135"/>
      <c r="Z133" s="135"/>
      <c r="AA133" s="149"/>
    </row>
    <row r="134" spans="1:27" hidden="1">
      <c r="A134" s="147"/>
      <c r="B134" s="861" t="s">
        <v>972</v>
      </c>
      <c r="C134" s="174"/>
      <c r="D134" s="239" t="s">
        <v>75</v>
      </c>
      <c r="E134" s="223"/>
      <c r="F134" s="152"/>
      <c r="G134" s="880"/>
      <c r="H134" s="152"/>
      <c r="I134" s="237"/>
      <c r="J134" s="134"/>
      <c r="K134" s="233"/>
      <c r="L134" s="240"/>
      <c r="M134" s="233"/>
      <c r="N134" s="134"/>
      <c r="O134" s="233"/>
      <c r="P134" s="240"/>
      <c r="Q134" s="982"/>
      <c r="R134" s="880"/>
      <c r="S134" s="133"/>
      <c r="T134" s="880"/>
      <c r="U134" s="151"/>
      <c r="V134" s="152"/>
      <c r="W134" s="173" t="e">
        <f t="shared" si="2"/>
        <v>#DIV/0!</v>
      </c>
      <c r="X134" s="236"/>
      <c r="Y134" s="135"/>
      <c r="Z134" s="135"/>
      <c r="AA134" s="149"/>
    </row>
    <row r="135" spans="1:27" hidden="1">
      <c r="A135" s="147"/>
      <c r="B135" s="148" t="s">
        <v>631</v>
      </c>
      <c r="C135" s="174"/>
      <c r="D135" s="239" t="s">
        <v>565</v>
      </c>
      <c r="E135" s="238"/>
      <c r="F135" s="982"/>
      <c r="G135" s="908"/>
      <c r="H135" s="152"/>
      <c r="I135" s="984"/>
      <c r="J135" s="134"/>
      <c r="K135" s="233"/>
      <c r="L135" s="240"/>
      <c r="M135" s="233"/>
      <c r="N135" s="134"/>
      <c r="O135" s="982"/>
      <c r="P135" s="683"/>
      <c r="Q135" s="982"/>
      <c r="R135" s="908"/>
      <c r="S135" s="133"/>
      <c r="T135" s="908"/>
      <c r="U135" s="151"/>
      <c r="V135" s="152"/>
      <c r="W135" s="173" t="e">
        <f t="shared" si="2"/>
        <v>#DIV/0!</v>
      </c>
      <c r="X135" s="236"/>
      <c r="Y135" s="135"/>
      <c r="Z135" s="135"/>
      <c r="AA135" s="149"/>
    </row>
    <row r="136" spans="1:27" hidden="1">
      <c r="A136" s="147"/>
      <c r="B136" s="204" t="s">
        <v>868</v>
      </c>
      <c r="C136" s="174"/>
      <c r="D136" s="239" t="s">
        <v>565</v>
      </c>
      <c r="E136" s="238"/>
      <c r="F136" s="152"/>
      <c r="G136" s="908"/>
      <c r="H136" s="152"/>
      <c r="I136" s="237"/>
      <c r="J136" s="134"/>
      <c r="K136" s="233"/>
      <c r="L136" s="240"/>
      <c r="M136" s="233"/>
      <c r="N136" s="134"/>
      <c r="O136" s="233"/>
      <c r="P136" s="240"/>
      <c r="Q136" s="982"/>
      <c r="R136" s="908"/>
      <c r="S136" s="133"/>
      <c r="T136" s="908"/>
      <c r="U136" s="151"/>
      <c r="V136" s="152"/>
      <c r="W136" s="173" t="e">
        <f t="shared" si="2"/>
        <v>#DIV/0!</v>
      </c>
      <c r="X136" s="236"/>
      <c r="Y136" s="135"/>
      <c r="Z136" s="135"/>
      <c r="AA136" s="149"/>
    </row>
    <row r="137" spans="1:27" hidden="1">
      <c r="A137" s="147"/>
      <c r="B137" s="204" t="s">
        <v>869</v>
      </c>
      <c r="C137" s="174"/>
      <c r="D137" s="239" t="s">
        <v>565</v>
      </c>
      <c r="E137" s="238"/>
      <c r="F137" s="152"/>
      <c r="G137" s="880"/>
      <c r="H137" s="152"/>
      <c r="I137" s="237"/>
      <c r="J137" s="134"/>
      <c r="K137" s="233"/>
      <c r="L137" s="240"/>
      <c r="M137" s="233"/>
      <c r="N137" s="134"/>
      <c r="O137" s="233"/>
      <c r="P137" s="240"/>
      <c r="Q137" s="982"/>
      <c r="R137" s="880"/>
      <c r="S137" s="133"/>
      <c r="T137" s="880"/>
      <c r="U137" s="151"/>
      <c r="V137" s="152"/>
      <c r="W137" s="173" t="e">
        <f t="shared" si="2"/>
        <v>#DIV/0!</v>
      </c>
      <c r="X137" s="236"/>
      <c r="Y137" s="135"/>
      <c r="Z137" s="135"/>
      <c r="AA137" s="149"/>
    </row>
    <row r="138" spans="1:27" hidden="1">
      <c r="A138" s="147"/>
      <c r="B138" s="190" t="s">
        <v>876</v>
      </c>
      <c r="C138" s="174"/>
      <c r="D138" s="239" t="s">
        <v>565</v>
      </c>
      <c r="E138" s="238"/>
      <c r="F138" s="152"/>
      <c r="G138" s="908"/>
      <c r="H138" s="152"/>
      <c r="I138" s="237"/>
      <c r="J138" s="134"/>
      <c r="K138" s="233"/>
      <c r="L138" s="240"/>
      <c r="M138" s="233"/>
      <c r="N138" s="134"/>
      <c r="O138" s="233"/>
      <c r="P138" s="240"/>
      <c r="Q138" s="982"/>
      <c r="R138" s="908"/>
      <c r="S138" s="133"/>
      <c r="T138" s="908"/>
      <c r="U138" s="151"/>
      <c r="V138" s="152"/>
      <c r="W138" s="173" t="e">
        <f t="shared" si="2"/>
        <v>#DIV/0!</v>
      </c>
      <c r="X138" s="236"/>
      <c r="Y138" s="135"/>
      <c r="Z138" s="135"/>
      <c r="AA138" s="149"/>
    </row>
    <row r="139" spans="1:27" hidden="1">
      <c r="A139" s="147"/>
      <c r="B139" s="190" t="s">
        <v>877</v>
      </c>
      <c r="C139" s="174"/>
      <c r="D139" s="239" t="s">
        <v>565</v>
      </c>
      <c r="E139" s="238"/>
      <c r="F139" s="152"/>
      <c r="G139" s="908"/>
      <c r="H139" s="152"/>
      <c r="I139" s="237"/>
      <c r="J139" s="134"/>
      <c r="K139" s="233"/>
      <c r="L139" s="240"/>
      <c r="M139" s="233"/>
      <c r="N139" s="134"/>
      <c r="O139" s="233"/>
      <c r="P139" s="240"/>
      <c r="Q139" s="982"/>
      <c r="R139" s="908"/>
      <c r="S139" s="133"/>
      <c r="T139" s="908"/>
      <c r="U139" s="151"/>
      <c r="V139" s="152"/>
      <c r="W139" s="173" t="e">
        <f t="shared" si="2"/>
        <v>#DIV/0!</v>
      </c>
      <c r="X139" s="236"/>
      <c r="Y139" s="135"/>
      <c r="Z139" s="135"/>
      <c r="AA139" s="149"/>
    </row>
    <row r="140" spans="1:27" hidden="1">
      <c r="A140" s="147"/>
      <c r="B140" s="204" t="s">
        <v>850</v>
      </c>
      <c r="C140" s="174"/>
      <c r="D140" s="239" t="s">
        <v>565</v>
      </c>
      <c r="E140" s="238"/>
      <c r="F140" s="152"/>
      <c r="G140" s="880"/>
      <c r="H140" s="152"/>
      <c r="I140" s="237"/>
      <c r="J140" s="134"/>
      <c r="K140" s="233"/>
      <c r="L140" s="240"/>
      <c r="M140" s="233"/>
      <c r="N140" s="134"/>
      <c r="O140" s="233"/>
      <c r="P140" s="240"/>
      <c r="Q140" s="982"/>
      <c r="R140" s="880"/>
      <c r="S140" s="133"/>
      <c r="T140" s="880"/>
      <c r="U140" s="151"/>
      <c r="V140" s="152"/>
      <c r="W140" s="173" t="e">
        <f t="shared" si="2"/>
        <v>#DIV/0!</v>
      </c>
      <c r="X140" s="236"/>
      <c r="Y140" s="135"/>
      <c r="Z140" s="135"/>
      <c r="AA140" s="149"/>
    </row>
    <row r="141" spans="1:27" hidden="1">
      <c r="A141" s="147"/>
      <c r="B141" s="187" t="s">
        <v>855</v>
      </c>
      <c r="C141" s="174"/>
      <c r="D141" s="239" t="s">
        <v>565</v>
      </c>
      <c r="E141" s="238"/>
      <c r="F141" s="152"/>
      <c r="G141" s="908"/>
      <c r="H141" s="152"/>
      <c r="I141" s="237"/>
      <c r="J141" s="134"/>
      <c r="K141" s="233"/>
      <c r="L141" s="240"/>
      <c r="M141" s="233"/>
      <c r="N141" s="134"/>
      <c r="O141" s="233"/>
      <c r="P141" s="240"/>
      <c r="Q141" s="982"/>
      <c r="R141" s="908"/>
      <c r="S141" s="133"/>
      <c r="T141" s="908"/>
      <c r="U141" s="151"/>
      <c r="V141" s="152"/>
      <c r="W141" s="173" t="e">
        <f t="shared" si="2"/>
        <v>#DIV/0!</v>
      </c>
      <c r="X141" s="236"/>
      <c r="Y141" s="135"/>
      <c r="Z141" s="135"/>
      <c r="AA141" s="149"/>
    </row>
    <row r="142" spans="1:27" hidden="1">
      <c r="A142" s="147"/>
      <c r="B142" s="209" t="s">
        <v>856</v>
      </c>
      <c r="C142" s="174"/>
      <c r="D142" s="239" t="s">
        <v>565</v>
      </c>
      <c r="E142" s="238"/>
      <c r="F142" s="152"/>
      <c r="G142" s="908"/>
      <c r="H142" s="151"/>
      <c r="I142" s="233"/>
      <c r="J142" s="134"/>
      <c r="K142" s="233"/>
      <c r="L142" s="233"/>
      <c r="M142" s="237"/>
      <c r="N142" s="134"/>
      <c r="O142" s="233"/>
      <c r="P142" s="233"/>
      <c r="Q142" s="910"/>
      <c r="R142" s="908"/>
      <c r="S142" s="133"/>
      <c r="T142" s="908"/>
      <c r="U142" s="151"/>
      <c r="V142" s="152"/>
      <c r="W142" s="173" t="e">
        <f t="shared" si="2"/>
        <v>#DIV/0!</v>
      </c>
      <c r="X142" s="236"/>
      <c r="Y142" s="135"/>
      <c r="Z142" s="135"/>
      <c r="AA142" s="149"/>
    </row>
    <row r="143" spans="1:27" hidden="1">
      <c r="A143" s="147"/>
      <c r="B143" s="116" t="s">
        <v>643</v>
      </c>
      <c r="C143" s="573"/>
      <c r="D143" s="239" t="s">
        <v>565</v>
      </c>
      <c r="E143" s="238"/>
      <c r="F143" s="152"/>
      <c r="G143" s="880"/>
      <c r="H143" s="151"/>
      <c r="I143" s="233"/>
      <c r="J143" s="134"/>
      <c r="K143" s="233"/>
      <c r="L143" s="233"/>
      <c r="M143" s="237"/>
      <c r="N143" s="134"/>
      <c r="O143" s="233"/>
      <c r="P143" s="233"/>
      <c r="Q143" s="910"/>
      <c r="R143" s="880"/>
      <c r="S143" s="133"/>
      <c r="T143" s="880"/>
      <c r="U143" s="151"/>
      <c r="V143" s="152"/>
      <c r="W143" s="173" t="e">
        <f t="shared" si="2"/>
        <v>#DIV/0!</v>
      </c>
      <c r="X143" s="236"/>
      <c r="Y143" s="135"/>
      <c r="Z143" s="135"/>
      <c r="AA143" s="149"/>
    </row>
    <row r="144" spans="1:27" hidden="1">
      <c r="A144" s="147"/>
      <c r="B144" s="209" t="s">
        <v>625</v>
      </c>
      <c r="C144" s="174"/>
      <c r="D144" s="239" t="s">
        <v>565</v>
      </c>
      <c r="E144" s="238"/>
      <c r="F144" s="152"/>
      <c r="G144" s="908"/>
      <c r="H144" s="151"/>
      <c r="I144" s="233"/>
      <c r="J144" s="134"/>
      <c r="K144" s="233"/>
      <c r="L144" s="233"/>
      <c r="M144" s="237"/>
      <c r="N144" s="134"/>
      <c r="O144" s="233"/>
      <c r="P144" s="233"/>
      <c r="Q144" s="910"/>
      <c r="R144" s="908"/>
      <c r="S144" s="133"/>
      <c r="T144" s="908"/>
      <c r="U144" s="151"/>
      <c r="V144" s="152"/>
      <c r="W144" s="173" t="e">
        <f t="shared" si="2"/>
        <v>#DIV/0!</v>
      </c>
      <c r="X144" s="236"/>
      <c r="Y144" s="135"/>
      <c r="Z144" s="135"/>
      <c r="AA144" s="149"/>
    </row>
    <row r="145" spans="1:27" hidden="1">
      <c r="A145" s="147"/>
      <c r="B145" s="209" t="s">
        <v>592</v>
      </c>
      <c r="C145" s="174"/>
      <c r="D145" s="239" t="s">
        <v>565</v>
      </c>
      <c r="E145" s="238"/>
      <c r="F145" s="152"/>
      <c r="G145" s="880"/>
      <c r="H145" s="151"/>
      <c r="I145" s="982"/>
      <c r="J145" s="134"/>
      <c r="K145" s="233"/>
      <c r="L145" s="233"/>
      <c r="M145" s="237"/>
      <c r="N145" s="134"/>
      <c r="O145" s="982"/>
      <c r="P145" s="982"/>
      <c r="Q145" s="910"/>
      <c r="R145" s="880"/>
      <c r="S145" s="133"/>
      <c r="T145" s="880"/>
      <c r="U145" s="151"/>
      <c r="V145" s="152"/>
      <c r="W145" s="173" t="e">
        <f t="shared" si="2"/>
        <v>#DIV/0!</v>
      </c>
      <c r="X145" s="236"/>
      <c r="Y145" s="135"/>
      <c r="Z145" s="135"/>
      <c r="AA145" s="149"/>
    </row>
    <row r="146" spans="1:27" hidden="1">
      <c r="A146" s="147"/>
      <c r="B146" s="187" t="s">
        <v>818</v>
      </c>
      <c r="C146" s="174"/>
      <c r="D146" s="239" t="s">
        <v>565</v>
      </c>
      <c r="E146" s="238"/>
      <c r="F146" s="152"/>
      <c r="G146" s="908"/>
      <c r="H146" s="151"/>
      <c r="I146" s="233"/>
      <c r="J146" s="134"/>
      <c r="K146" s="233"/>
      <c r="L146" s="233"/>
      <c r="M146" s="237"/>
      <c r="N146" s="134"/>
      <c r="O146" s="233"/>
      <c r="P146" s="233"/>
      <c r="Q146" s="910"/>
      <c r="R146" s="908"/>
      <c r="S146" s="133"/>
      <c r="T146" s="908"/>
      <c r="U146" s="151"/>
      <c r="V146" s="152"/>
      <c r="W146" s="173" t="e">
        <f t="shared" si="2"/>
        <v>#DIV/0!</v>
      </c>
      <c r="X146" s="236"/>
      <c r="Y146" s="135"/>
      <c r="Z146" s="135"/>
      <c r="AA146" s="149"/>
    </row>
    <row r="147" spans="1:27" hidden="1">
      <c r="A147" s="147"/>
      <c r="B147" s="209" t="s">
        <v>641</v>
      </c>
      <c r="C147" s="174"/>
      <c r="D147" s="239" t="s">
        <v>75</v>
      </c>
      <c r="E147" s="238"/>
      <c r="F147" s="152"/>
      <c r="G147" s="880"/>
      <c r="H147" s="151"/>
      <c r="I147" s="233"/>
      <c r="J147" s="134"/>
      <c r="K147" s="233"/>
      <c r="L147" s="233"/>
      <c r="M147" s="237"/>
      <c r="N147" s="134"/>
      <c r="O147" s="233"/>
      <c r="P147" s="233"/>
      <c r="Q147" s="910"/>
      <c r="R147" s="880"/>
      <c r="S147" s="133"/>
      <c r="T147" s="880"/>
      <c r="U147" s="151"/>
      <c r="V147" s="152"/>
      <c r="W147" s="173" t="e">
        <f t="shared" si="2"/>
        <v>#DIV/0!</v>
      </c>
      <c r="X147" s="236"/>
      <c r="Y147" s="135"/>
      <c r="Z147" s="135"/>
      <c r="AA147" s="149"/>
    </row>
    <row r="148" spans="1:27" hidden="1">
      <c r="A148" s="147"/>
      <c r="B148" s="207" t="s">
        <v>633</v>
      </c>
      <c r="C148" s="174"/>
      <c r="D148" s="239" t="s">
        <v>75</v>
      </c>
      <c r="E148" s="238"/>
      <c r="F148" s="152"/>
      <c r="G148" s="908"/>
      <c r="H148" s="151"/>
      <c r="I148" s="233"/>
      <c r="J148" s="134"/>
      <c r="K148" s="233"/>
      <c r="L148" s="233"/>
      <c r="M148" s="237"/>
      <c r="N148" s="134"/>
      <c r="O148" s="233"/>
      <c r="P148" s="233"/>
      <c r="Q148" s="910"/>
      <c r="R148" s="908"/>
      <c r="S148" s="133"/>
      <c r="T148" s="908"/>
      <c r="U148" s="151"/>
      <c r="V148" s="152"/>
      <c r="W148" s="173" t="e">
        <f t="shared" si="2"/>
        <v>#DIV/0!</v>
      </c>
      <c r="X148" s="236"/>
      <c r="Y148" s="135"/>
      <c r="Z148" s="135"/>
      <c r="AA148" s="149"/>
    </row>
    <row r="149" spans="1:27" hidden="1">
      <c r="A149" s="147"/>
      <c r="B149" s="190" t="s">
        <v>581</v>
      </c>
      <c r="C149" s="174"/>
      <c r="D149" s="239" t="s">
        <v>565</v>
      </c>
      <c r="E149" s="238"/>
      <c r="F149" s="982"/>
      <c r="G149" s="880"/>
      <c r="H149" s="151"/>
      <c r="I149" s="233"/>
      <c r="J149" s="134"/>
      <c r="K149" s="233"/>
      <c r="L149" s="233"/>
      <c r="M149" s="237"/>
      <c r="N149" s="134"/>
      <c r="O149" s="233"/>
      <c r="P149" s="233"/>
      <c r="Q149" s="910"/>
      <c r="R149" s="880"/>
      <c r="S149" s="133"/>
      <c r="T149" s="880"/>
      <c r="U149" s="151"/>
      <c r="V149" s="152"/>
      <c r="W149" s="173" t="e">
        <f t="shared" si="2"/>
        <v>#DIV/0!</v>
      </c>
      <c r="X149" s="236"/>
      <c r="Y149" s="429"/>
      <c r="Z149" s="429"/>
      <c r="AA149" s="430"/>
    </row>
    <row r="150" spans="1:27" hidden="1">
      <c r="A150" s="147"/>
      <c r="B150" s="207" t="s">
        <v>804</v>
      </c>
      <c r="C150" s="174"/>
      <c r="D150" s="239" t="s">
        <v>565</v>
      </c>
      <c r="E150" s="238"/>
      <c r="F150" s="152"/>
      <c r="G150" s="908"/>
      <c r="H150" s="151"/>
      <c r="I150" s="233"/>
      <c r="J150" s="134"/>
      <c r="K150" s="233"/>
      <c r="L150" s="233"/>
      <c r="M150" s="237"/>
      <c r="N150" s="134"/>
      <c r="O150" s="233"/>
      <c r="P150" s="233"/>
      <c r="Q150" s="910"/>
      <c r="R150" s="908"/>
      <c r="S150" s="133"/>
      <c r="T150" s="908"/>
      <c r="U150" s="151"/>
      <c r="V150" s="152"/>
      <c r="W150" s="173" t="e">
        <f t="shared" si="2"/>
        <v>#DIV/0!</v>
      </c>
      <c r="X150" s="236"/>
      <c r="Y150" s="429"/>
      <c r="Z150" s="429"/>
      <c r="AA150" s="430"/>
    </row>
    <row r="151" spans="1:27" hidden="1">
      <c r="A151" s="147"/>
      <c r="B151" s="207" t="s">
        <v>577</v>
      </c>
      <c r="C151" s="174"/>
      <c r="D151" s="239" t="s">
        <v>565</v>
      </c>
      <c r="E151" s="238"/>
      <c r="F151" s="152"/>
      <c r="G151" s="880"/>
      <c r="H151" s="151"/>
      <c r="I151" s="233"/>
      <c r="J151" s="134"/>
      <c r="K151" s="233"/>
      <c r="L151" s="233"/>
      <c r="M151" s="237"/>
      <c r="N151" s="134"/>
      <c r="O151" s="233"/>
      <c r="P151" s="233"/>
      <c r="Q151" s="910"/>
      <c r="R151" s="880"/>
      <c r="S151" s="133"/>
      <c r="T151" s="880"/>
      <c r="U151" s="151"/>
      <c r="V151" s="152"/>
      <c r="W151" s="173" t="e">
        <f t="shared" si="2"/>
        <v>#DIV/0!</v>
      </c>
      <c r="X151" s="236"/>
      <c r="Y151" s="429"/>
      <c r="Z151" s="429"/>
      <c r="AA151" s="430"/>
    </row>
    <row r="152" spans="1:27" hidden="1">
      <c r="A152" s="147"/>
      <c r="B152" s="207" t="s">
        <v>780</v>
      </c>
      <c r="C152" s="174"/>
      <c r="D152" s="239" t="s">
        <v>565</v>
      </c>
      <c r="E152" s="238"/>
      <c r="F152" s="152"/>
      <c r="G152" s="908"/>
      <c r="H152" s="151"/>
      <c r="I152" s="982"/>
      <c r="J152" s="134"/>
      <c r="K152" s="233"/>
      <c r="L152" s="233"/>
      <c r="M152" s="237"/>
      <c r="N152" s="134"/>
      <c r="O152" s="982"/>
      <c r="P152" s="982"/>
      <c r="Q152" s="910"/>
      <c r="R152" s="908"/>
      <c r="S152" s="133"/>
      <c r="T152" s="908"/>
      <c r="U152" s="151"/>
      <c r="V152" s="152"/>
      <c r="W152" s="173" t="e">
        <f t="shared" si="2"/>
        <v>#DIV/0!</v>
      </c>
      <c r="X152" s="236"/>
      <c r="Y152" s="429"/>
      <c r="Z152" s="429"/>
      <c r="AA152" s="430"/>
    </row>
    <row r="153" spans="1:27" hidden="1">
      <c r="A153" s="147"/>
      <c r="B153" s="207" t="s">
        <v>778</v>
      </c>
      <c r="C153" s="174"/>
      <c r="D153" s="239" t="s">
        <v>565</v>
      </c>
      <c r="E153" s="238"/>
      <c r="F153" s="152"/>
      <c r="G153" s="880"/>
      <c r="H153" s="151"/>
      <c r="I153" s="233"/>
      <c r="J153" s="134"/>
      <c r="K153" s="233"/>
      <c r="L153" s="233"/>
      <c r="M153" s="237"/>
      <c r="N153" s="134"/>
      <c r="O153" s="233"/>
      <c r="P153" s="233"/>
      <c r="Q153" s="910"/>
      <c r="R153" s="880"/>
      <c r="S153" s="133"/>
      <c r="T153" s="880"/>
      <c r="U153" s="151"/>
      <c r="V153" s="152"/>
      <c r="W153" s="173" t="e">
        <f t="shared" si="2"/>
        <v>#DIV/0!</v>
      </c>
      <c r="X153" s="236"/>
      <c r="Y153" s="429"/>
      <c r="Z153" s="429"/>
      <c r="AA153" s="430"/>
    </row>
    <row r="154" spans="1:27" hidden="1">
      <c r="A154" s="147"/>
      <c r="B154" s="204" t="s">
        <v>754</v>
      </c>
      <c r="C154" s="174"/>
      <c r="D154" s="239" t="s">
        <v>565</v>
      </c>
      <c r="E154" s="238"/>
      <c r="F154" s="152"/>
      <c r="G154" s="908"/>
      <c r="H154" s="151"/>
      <c r="I154" s="233"/>
      <c r="J154" s="134"/>
      <c r="K154" s="233"/>
      <c r="L154" s="233"/>
      <c r="M154" s="237"/>
      <c r="N154" s="134"/>
      <c r="O154" s="233"/>
      <c r="P154" s="233"/>
      <c r="Q154" s="910"/>
      <c r="R154" s="908"/>
      <c r="S154" s="133"/>
      <c r="T154" s="908"/>
      <c r="U154" s="151"/>
      <c r="V154" s="152"/>
      <c r="W154" s="173" t="e">
        <f t="shared" si="2"/>
        <v>#DIV/0!</v>
      </c>
      <c r="X154" s="236"/>
      <c r="Y154" s="429"/>
      <c r="Z154" s="429"/>
      <c r="AA154" s="430"/>
    </row>
    <row r="155" spans="1:27" hidden="1">
      <c r="A155" s="147"/>
      <c r="B155" s="207" t="s">
        <v>647</v>
      </c>
      <c r="C155" s="174"/>
      <c r="D155" s="239" t="s">
        <v>565</v>
      </c>
      <c r="E155" s="238"/>
      <c r="F155" s="152"/>
      <c r="G155" s="880"/>
      <c r="H155" s="151"/>
      <c r="I155" s="982"/>
      <c r="J155" s="134"/>
      <c r="K155" s="233"/>
      <c r="L155" s="233"/>
      <c r="M155" s="237"/>
      <c r="N155" s="134"/>
      <c r="O155" s="982"/>
      <c r="P155" s="982"/>
      <c r="Q155" s="910"/>
      <c r="R155" s="880"/>
      <c r="S155" s="133"/>
      <c r="T155" s="880"/>
      <c r="U155" s="151"/>
      <c r="V155" s="152"/>
      <c r="W155" s="173" t="e">
        <f t="shared" si="2"/>
        <v>#DIV/0!</v>
      </c>
      <c r="X155" s="236"/>
      <c r="Y155" s="468"/>
      <c r="Z155" s="468"/>
      <c r="AA155" s="469"/>
    </row>
    <row r="156" spans="1:27" hidden="1">
      <c r="A156" s="147"/>
      <c r="B156" s="148" t="s">
        <v>646</v>
      </c>
      <c r="C156" s="174"/>
      <c r="D156" s="239" t="s">
        <v>565</v>
      </c>
      <c r="E156" s="238"/>
      <c r="F156" s="152"/>
      <c r="G156" s="908"/>
      <c r="H156" s="151"/>
      <c r="I156" s="233"/>
      <c r="J156" s="134"/>
      <c r="K156" s="233"/>
      <c r="L156" s="233"/>
      <c r="M156" s="237"/>
      <c r="N156" s="134"/>
      <c r="O156" s="233"/>
      <c r="P156" s="233"/>
      <c r="Q156" s="910"/>
      <c r="R156" s="908"/>
      <c r="S156" s="133"/>
      <c r="T156" s="908"/>
      <c r="U156" s="151"/>
      <c r="V156" s="152"/>
      <c r="W156" s="173" t="e">
        <f t="shared" si="2"/>
        <v>#DIV/0!</v>
      </c>
      <c r="X156" s="236"/>
      <c r="Y156" s="468"/>
      <c r="Z156" s="468"/>
      <c r="AA156" s="469"/>
    </row>
    <row r="157" spans="1:27" hidden="1">
      <c r="A157" s="147"/>
      <c r="B157" s="116" t="s">
        <v>753</v>
      </c>
      <c r="C157" s="174"/>
      <c r="D157" s="239" t="s">
        <v>565</v>
      </c>
      <c r="E157" s="238"/>
      <c r="F157" s="152"/>
      <c r="G157" s="880"/>
      <c r="H157" s="151"/>
      <c r="I157" s="233"/>
      <c r="J157" s="134"/>
      <c r="K157" s="233"/>
      <c r="L157" s="233"/>
      <c r="M157" s="237"/>
      <c r="N157" s="134"/>
      <c r="O157" s="233"/>
      <c r="P157" s="233"/>
      <c r="Q157" s="910"/>
      <c r="R157" s="880"/>
      <c r="S157" s="133"/>
      <c r="T157" s="880"/>
      <c r="U157" s="151"/>
      <c r="V157" s="152"/>
      <c r="W157" s="173" t="e">
        <f t="shared" si="2"/>
        <v>#DIV/0!</v>
      </c>
      <c r="X157" s="236"/>
      <c r="Y157" s="468"/>
      <c r="Z157" s="468"/>
      <c r="AA157" s="469"/>
    </row>
    <row r="158" spans="1:27" hidden="1">
      <c r="A158" s="147"/>
      <c r="B158" s="209" t="s">
        <v>636</v>
      </c>
      <c r="C158" s="174"/>
      <c r="D158" s="239" t="s">
        <v>565</v>
      </c>
      <c r="E158" s="238"/>
      <c r="F158" s="152"/>
      <c r="G158" s="908"/>
      <c r="H158" s="151"/>
      <c r="I158" s="233"/>
      <c r="J158" s="134"/>
      <c r="K158" s="233"/>
      <c r="L158" s="233"/>
      <c r="M158" s="237"/>
      <c r="N158" s="134"/>
      <c r="O158" s="233"/>
      <c r="P158" s="233"/>
      <c r="Q158" s="910"/>
      <c r="R158" s="908"/>
      <c r="S158" s="133"/>
      <c r="T158" s="908"/>
      <c r="U158" s="151"/>
      <c r="V158" s="152"/>
      <c r="W158" s="173" t="e">
        <f t="shared" si="2"/>
        <v>#DIV/0!</v>
      </c>
      <c r="X158" s="236"/>
      <c r="Y158" s="569"/>
      <c r="Z158" s="569"/>
      <c r="AA158" s="570"/>
    </row>
    <row r="159" spans="1:27" hidden="1">
      <c r="A159" s="147"/>
      <c r="B159" s="148" t="s">
        <v>635</v>
      </c>
      <c r="C159" s="174"/>
      <c r="D159" s="239" t="s">
        <v>565</v>
      </c>
      <c r="E159" s="238"/>
      <c r="F159" s="152"/>
      <c r="G159" s="880"/>
      <c r="H159" s="151"/>
      <c r="I159" s="233"/>
      <c r="J159" s="134"/>
      <c r="K159" s="233"/>
      <c r="L159" s="233"/>
      <c r="M159" s="237"/>
      <c r="N159" s="134"/>
      <c r="O159" s="233"/>
      <c r="P159" s="233"/>
      <c r="Q159" s="910"/>
      <c r="R159" s="880"/>
      <c r="S159" s="133"/>
      <c r="T159" s="880"/>
      <c r="U159" s="151"/>
      <c r="V159" s="152"/>
      <c r="W159" s="173" t="e">
        <f t="shared" si="2"/>
        <v>#DIV/0!</v>
      </c>
      <c r="X159" s="236"/>
      <c r="Y159" s="569"/>
      <c r="Z159" s="569"/>
      <c r="AA159" s="570"/>
    </row>
    <row r="160" spans="1:27" hidden="1">
      <c r="A160" s="147"/>
      <c r="B160" s="187" t="s">
        <v>632</v>
      </c>
      <c r="C160" s="174"/>
      <c r="D160" s="239" t="s">
        <v>565</v>
      </c>
      <c r="E160" s="238"/>
      <c r="F160" s="152"/>
      <c r="G160" s="908"/>
      <c r="H160" s="151"/>
      <c r="I160" s="233"/>
      <c r="J160" s="134"/>
      <c r="K160" s="233"/>
      <c r="L160" s="233"/>
      <c r="M160" s="237"/>
      <c r="N160" s="134"/>
      <c r="O160" s="233"/>
      <c r="P160" s="233"/>
      <c r="Q160" s="910"/>
      <c r="R160" s="908"/>
      <c r="S160" s="133"/>
      <c r="T160" s="908"/>
      <c r="U160" s="151"/>
      <c r="V160" s="152"/>
      <c r="W160" s="173" t="e">
        <f t="shared" si="2"/>
        <v>#DIV/0!</v>
      </c>
      <c r="X160" s="236"/>
      <c r="Y160" s="569"/>
      <c r="Z160" s="569"/>
      <c r="AA160" s="570"/>
    </row>
    <row r="161" spans="1:27" hidden="1">
      <c r="A161" s="147"/>
      <c r="B161" s="209" t="s">
        <v>626</v>
      </c>
      <c r="C161" s="174"/>
      <c r="D161" s="239" t="s">
        <v>565</v>
      </c>
      <c r="E161" s="238"/>
      <c r="F161" s="152"/>
      <c r="G161" s="880"/>
      <c r="H161" s="151"/>
      <c r="I161" s="233"/>
      <c r="J161" s="134"/>
      <c r="K161" s="233"/>
      <c r="L161" s="233"/>
      <c r="M161" s="237"/>
      <c r="N161" s="134"/>
      <c r="O161" s="233"/>
      <c r="P161" s="233"/>
      <c r="Q161" s="910"/>
      <c r="R161" s="880"/>
      <c r="S161" s="133"/>
      <c r="T161" s="880"/>
      <c r="U161" s="151"/>
      <c r="V161" s="152"/>
      <c r="W161" s="173" t="e">
        <f t="shared" si="2"/>
        <v>#DIV/0!</v>
      </c>
      <c r="X161" s="236"/>
      <c r="Y161" s="569"/>
      <c r="Z161" s="569"/>
      <c r="AA161" s="570"/>
    </row>
    <row r="162" spans="1:27" hidden="1">
      <c r="A162" s="147"/>
      <c r="B162" s="187" t="s">
        <v>623</v>
      </c>
      <c r="C162" s="174"/>
      <c r="D162" s="239" t="s">
        <v>565</v>
      </c>
      <c r="E162" s="238"/>
      <c r="F162" s="152"/>
      <c r="G162" s="908"/>
      <c r="H162" s="151"/>
      <c r="I162" s="233"/>
      <c r="J162" s="134"/>
      <c r="K162" s="233"/>
      <c r="L162" s="233"/>
      <c r="M162" s="237"/>
      <c r="N162" s="134"/>
      <c r="O162" s="233"/>
      <c r="P162" s="233"/>
      <c r="Q162" s="910"/>
      <c r="R162" s="908"/>
      <c r="S162" s="133"/>
      <c r="T162" s="908"/>
      <c r="U162" s="151"/>
      <c r="V162" s="152"/>
      <c r="W162" s="173" t="e">
        <f t="shared" si="2"/>
        <v>#DIV/0!</v>
      </c>
      <c r="X162" s="236"/>
      <c r="Y162" s="569"/>
      <c r="Z162" s="569"/>
      <c r="AA162" s="570"/>
    </row>
    <row r="163" spans="1:27" hidden="1">
      <c r="A163" s="147"/>
      <c r="B163" s="204" t="s">
        <v>621</v>
      </c>
      <c r="C163" s="174"/>
      <c r="D163" s="239" t="s">
        <v>565</v>
      </c>
      <c r="E163" s="238"/>
      <c r="F163" s="152"/>
      <c r="G163" s="880"/>
      <c r="H163" s="151"/>
      <c r="I163" s="982"/>
      <c r="J163" s="134"/>
      <c r="K163" s="233"/>
      <c r="L163" s="233"/>
      <c r="M163" s="237"/>
      <c r="N163" s="134"/>
      <c r="O163" s="982"/>
      <c r="P163" s="982"/>
      <c r="Q163" s="910"/>
      <c r="R163" s="880"/>
      <c r="S163" s="133"/>
      <c r="T163" s="880"/>
      <c r="U163" s="151"/>
      <c r="V163" s="152"/>
      <c r="W163" s="173" t="e">
        <f t="shared" si="2"/>
        <v>#DIV/0!</v>
      </c>
      <c r="X163" s="236"/>
      <c r="Y163" s="604"/>
      <c r="Z163" s="604"/>
      <c r="AA163" s="605"/>
    </row>
    <row r="164" spans="1:27" hidden="1">
      <c r="A164" s="147"/>
      <c r="B164" s="204" t="s">
        <v>618</v>
      </c>
      <c r="C164" s="174"/>
      <c r="D164" s="239" t="s">
        <v>565</v>
      </c>
      <c r="E164" s="238"/>
      <c r="F164" s="152"/>
      <c r="G164" s="908"/>
      <c r="H164" s="151"/>
      <c r="I164" s="233"/>
      <c r="J164" s="134"/>
      <c r="K164" s="233"/>
      <c r="L164" s="233"/>
      <c r="M164" s="237"/>
      <c r="N164" s="134"/>
      <c r="O164" s="233"/>
      <c r="P164" s="233"/>
      <c r="Q164" s="910"/>
      <c r="R164" s="908"/>
      <c r="S164" s="133"/>
      <c r="T164" s="908"/>
      <c r="U164" s="151"/>
      <c r="V164" s="152"/>
      <c r="W164" s="173" t="e">
        <f t="shared" si="2"/>
        <v>#DIV/0!</v>
      </c>
      <c r="X164" s="236"/>
      <c r="Y164" s="604"/>
      <c r="Z164" s="604"/>
      <c r="AA164" s="605"/>
    </row>
    <row r="165" spans="1:27" hidden="1">
      <c r="A165" s="147"/>
      <c r="B165" s="204" t="s">
        <v>617</v>
      </c>
      <c r="C165" s="174"/>
      <c r="D165" s="239" t="s">
        <v>565</v>
      </c>
      <c r="E165" s="238"/>
      <c r="F165" s="152"/>
      <c r="G165" s="880"/>
      <c r="H165" s="151"/>
      <c r="I165" s="233"/>
      <c r="J165" s="134"/>
      <c r="K165" s="233"/>
      <c r="L165" s="233"/>
      <c r="M165" s="237"/>
      <c r="N165" s="134"/>
      <c r="O165" s="233"/>
      <c r="P165" s="233"/>
      <c r="Q165" s="910"/>
      <c r="R165" s="880"/>
      <c r="S165" s="133"/>
      <c r="T165" s="880"/>
      <c r="U165" s="151"/>
      <c r="V165" s="152"/>
      <c r="W165" s="173" t="e">
        <f t="shared" si="2"/>
        <v>#DIV/0!</v>
      </c>
      <c r="X165" s="236"/>
      <c r="Y165" s="633"/>
      <c r="Z165" s="633"/>
      <c r="AA165" s="634"/>
    </row>
    <row r="166" spans="1:27" hidden="1">
      <c r="A166" s="147"/>
      <c r="B166" s="207" t="s">
        <v>616</v>
      </c>
      <c r="C166" s="174"/>
      <c r="D166" s="239" t="s">
        <v>565</v>
      </c>
      <c r="E166" s="238"/>
      <c r="F166" s="152"/>
      <c r="G166" s="908"/>
      <c r="H166" s="151"/>
      <c r="I166" s="233"/>
      <c r="J166" s="134"/>
      <c r="K166" s="233"/>
      <c r="L166" s="233"/>
      <c r="M166" s="237"/>
      <c r="N166" s="134"/>
      <c r="O166" s="233"/>
      <c r="P166" s="233"/>
      <c r="Q166" s="910"/>
      <c r="R166" s="908"/>
      <c r="S166" s="133"/>
      <c r="T166" s="908"/>
      <c r="U166" s="151"/>
      <c r="V166" s="152"/>
      <c r="W166" s="173" t="e">
        <f t="shared" si="2"/>
        <v>#DIV/0!</v>
      </c>
      <c r="X166" s="236"/>
      <c r="Y166" s="633"/>
      <c r="Z166" s="633"/>
      <c r="AA166" s="634"/>
    </row>
    <row r="167" spans="1:27" hidden="1">
      <c r="A167" s="147"/>
      <c r="B167" s="190" t="s">
        <v>615</v>
      </c>
      <c r="C167" s="174"/>
      <c r="D167" s="239" t="s">
        <v>565</v>
      </c>
      <c r="E167" s="238"/>
      <c r="F167" s="152"/>
      <c r="G167" s="880"/>
      <c r="H167" s="683"/>
      <c r="I167" s="982"/>
      <c r="J167" s="134"/>
      <c r="K167" s="233"/>
      <c r="L167" s="233"/>
      <c r="M167" s="237"/>
      <c r="N167" s="134"/>
      <c r="O167" s="233"/>
      <c r="P167" s="233"/>
      <c r="Q167" s="910"/>
      <c r="R167" s="880"/>
      <c r="S167" s="133"/>
      <c r="T167" s="880"/>
      <c r="U167" s="683"/>
      <c r="V167" s="132"/>
      <c r="W167" s="173" t="e">
        <f t="shared" si="2"/>
        <v>#DIV/0!</v>
      </c>
      <c r="X167" s="236"/>
      <c r="Y167" s="633"/>
      <c r="Z167" s="633"/>
      <c r="AA167" s="634"/>
    </row>
    <row r="168" spans="1:27" hidden="1">
      <c r="A168" s="147"/>
      <c r="B168" s="207" t="s">
        <v>86</v>
      </c>
      <c r="C168" s="174"/>
      <c r="D168" s="239" t="s">
        <v>565</v>
      </c>
      <c r="E168" s="238"/>
      <c r="F168" s="152"/>
      <c r="G168" s="908"/>
      <c r="H168" s="151"/>
      <c r="I168" s="982"/>
      <c r="J168" s="134"/>
      <c r="K168" s="233"/>
      <c r="L168" s="233"/>
      <c r="M168" s="237"/>
      <c r="N168" s="134"/>
      <c r="O168" s="982"/>
      <c r="P168" s="982"/>
      <c r="Q168" s="910"/>
      <c r="R168" s="908"/>
      <c r="S168" s="133"/>
      <c r="T168" s="908"/>
      <c r="U168" s="151"/>
      <c r="V168" s="152"/>
      <c r="W168" s="173" t="e">
        <f t="shared" si="2"/>
        <v>#DIV/0!</v>
      </c>
      <c r="X168" s="236"/>
      <c r="Y168" s="633"/>
      <c r="Z168" s="633"/>
      <c r="AA168" s="634"/>
    </row>
    <row r="169" spans="1:27" hidden="1">
      <c r="A169" s="147"/>
      <c r="B169" s="207" t="s">
        <v>614</v>
      </c>
      <c r="C169" s="174"/>
      <c r="D169" s="239" t="s">
        <v>565</v>
      </c>
      <c r="E169" s="238"/>
      <c r="F169" s="152"/>
      <c r="G169" s="880"/>
      <c r="H169" s="683"/>
      <c r="I169" s="982"/>
      <c r="J169" s="134"/>
      <c r="K169" s="233"/>
      <c r="L169" s="233"/>
      <c r="M169" s="237"/>
      <c r="N169" s="134"/>
      <c r="O169" s="233"/>
      <c r="P169" s="233"/>
      <c r="Q169" s="910"/>
      <c r="R169" s="880"/>
      <c r="S169" s="133"/>
      <c r="T169" s="880"/>
      <c r="U169" s="683"/>
      <c r="V169" s="132"/>
      <c r="W169" s="173" t="e">
        <f t="shared" si="2"/>
        <v>#DIV/0!</v>
      </c>
      <c r="X169" s="236"/>
      <c r="Y169" s="604"/>
      <c r="Z169" s="604"/>
      <c r="AA169" s="605"/>
    </row>
    <row r="170" spans="1:27" hidden="1">
      <c r="A170" s="147"/>
      <c r="B170" s="204" t="s">
        <v>613</v>
      </c>
      <c r="C170" s="573"/>
      <c r="D170" s="239" t="s">
        <v>565</v>
      </c>
      <c r="E170" s="238"/>
      <c r="F170" s="152"/>
      <c r="G170" s="908"/>
      <c r="H170" s="151"/>
      <c r="I170" s="233"/>
      <c r="J170" s="134"/>
      <c r="K170" s="233"/>
      <c r="L170" s="233"/>
      <c r="M170" s="237"/>
      <c r="N170" s="134"/>
      <c r="O170" s="233"/>
      <c r="P170" s="233"/>
      <c r="Q170" s="910"/>
      <c r="R170" s="908"/>
      <c r="S170" s="133"/>
      <c r="T170" s="908"/>
      <c r="U170" s="151"/>
      <c r="V170" s="152"/>
      <c r="W170" s="173" t="e">
        <f t="shared" si="2"/>
        <v>#DIV/0!</v>
      </c>
      <c r="X170" s="236"/>
      <c r="Y170" s="648"/>
      <c r="Z170" s="648"/>
      <c r="AA170" s="649"/>
    </row>
    <row r="171" spans="1:27" hidden="1">
      <c r="A171" s="147"/>
      <c r="B171" s="207" t="s">
        <v>612</v>
      </c>
      <c r="C171" s="174"/>
      <c r="D171" s="239" t="s">
        <v>565</v>
      </c>
      <c r="E171" s="238"/>
      <c r="F171" s="152"/>
      <c r="G171" s="880"/>
      <c r="H171" s="151"/>
      <c r="I171" s="233"/>
      <c r="J171" s="134"/>
      <c r="K171" s="233"/>
      <c r="L171" s="233"/>
      <c r="M171" s="237"/>
      <c r="N171" s="134"/>
      <c r="O171" s="233"/>
      <c r="P171" s="233"/>
      <c r="Q171" s="910"/>
      <c r="R171" s="880"/>
      <c r="S171" s="133"/>
      <c r="T171" s="880"/>
      <c r="U171" s="151"/>
      <c r="V171" s="152"/>
      <c r="W171" s="173" t="e">
        <f t="shared" si="2"/>
        <v>#DIV/0!</v>
      </c>
      <c r="X171" s="236"/>
      <c r="Y171" s="648"/>
      <c r="Z171" s="648"/>
      <c r="AA171" s="649"/>
    </row>
    <row r="172" spans="1:27" hidden="1">
      <c r="A172" s="147"/>
      <c r="B172" s="204" t="s">
        <v>611</v>
      </c>
      <c r="C172" s="174"/>
      <c r="D172" s="239" t="s">
        <v>565</v>
      </c>
      <c r="E172" s="238"/>
      <c r="F172" s="152"/>
      <c r="G172" s="908"/>
      <c r="H172" s="151"/>
      <c r="I172" s="233"/>
      <c r="J172" s="134"/>
      <c r="K172" s="233"/>
      <c r="L172" s="233"/>
      <c r="M172" s="237"/>
      <c r="N172" s="134"/>
      <c r="O172" s="233"/>
      <c r="P172" s="233"/>
      <c r="Q172" s="910"/>
      <c r="R172" s="908"/>
      <c r="S172" s="133"/>
      <c r="T172" s="908"/>
      <c r="U172" s="151"/>
      <c r="V172" s="152"/>
      <c r="W172" s="173" t="e">
        <f t="shared" si="2"/>
        <v>#DIV/0!</v>
      </c>
      <c r="X172" s="236"/>
      <c r="Y172" s="648"/>
      <c r="Z172" s="648"/>
      <c r="AA172" s="649"/>
    </row>
    <row r="173" spans="1:27" hidden="1">
      <c r="A173" s="147"/>
      <c r="B173" s="204" t="s">
        <v>610</v>
      </c>
      <c r="C173" s="174"/>
      <c r="D173" s="239" t="s">
        <v>565</v>
      </c>
      <c r="E173" s="238"/>
      <c r="F173" s="152"/>
      <c r="G173" s="880"/>
      <c r="H173" s="151"/>
      <c r="I173" s="233"/>
      <c r="J173" s="134"/>
      <c r="K173" s="233"/>
      <c r="L173" s="233"/>
      <c r="M173" s="237"/>
      <c r="N173" s="134"/>
      <c r="O173" s="233"/>
      <c r="P173" s="233"/>
      <c r="Q173" s="910"/>
      <c r="R173" s="880"/>
      <c r="S173" s="133"/>
      <c r="T173" s="880"/>
      <c r="U173" s="151"/>
      <c r="V173" s="152"/>
      <c r="W173" s="173" t="e">
        <f t="shared" si="2"/>
        <v>#DIV/0!</v>
      </c>
      <c r="X173" s="236"/>
      <c r="Y173" s="651"/>
      <c r="Z173" s="651"/>
      <c r="AA173" s="652"/>
    </row>
    <row r="174" spans="1:27" hidden="1">
      <c r="A174" s="147"/>
      <c r="B174" s="207" t="s">
        <v>609</v>
      </c>
      <c r="C174" s="174"/>
      <c r="D174" s="239" t="s">
        <v>565</v>
      </c>
      <c r="E174" s="238"/>
      <c r="F174" s="152"/>
      <c r="G174" s="908"/>
      <c r="H174" s="151"/>
      <c r="I174" s="233"/>
      <c r="J174" s="134"/>
      <c r="K174" s="233"/>
      <c r="L174" s="233"/>
      <c r="M174" s="237"/>
      <c r="N174" s="134"/>
      <c r="O174" s="233"/>
      <c r="P174" s="233"/>
      <c r="Q174" s="910"/>
      <c r="R174" s="908"/>
      <c r="S174" s="133"/>
      <c r="T174" s="908"/>
      <c r="U174" s="151"/>
      <c r="V174" s="152"/>
      <c r="W174" s="173" t="e">
        <f t="shared" si="2"/>
        <v>#DIV/0!</v>
      </c>
      <c r="X174" s="236"/>
      <c r="Y174" s="651"/>
      <c r="Z174" s="651"/>
      <c r="AA174" s="652"/>
    </row>
    <row r="175" spans="1:27" hidden="1">
      <c r="A175" s="147"/>
      <c r="B175" s="207" t="s">
        <v>608</v>
      </c>
      <c r="C175" s="174"/>
      <c r="D175" s="239" t="s">
        <v>565</v>
      </c>
      <c r="E175" s="238"/>
      <c r="F175" s="152"/>
      <c r="G175" s="880"/>
      <c r="H175" s="151"/>
      <c r="I175" s="233"/>
      <c r="J175" s="134"/>
      <c r="K175" s="233"/>
      <c r="L175" s="233"/>
      <c r="M175" s="237"/>
      <c r="N175" s="134"/>
      <c r="O175" s="233"/>
      <c r="P175" s="233"/>
      <c r="Q175" s="910"/>
      <c r="R175" s="880"/>
      <c r="S175" s="133"/>
      <c r="T175" s="880"/>
      <c r="U175" s="151"/>
      <c r="V175" s="152"/>
      <c r="W175" s="173" t="e">
        <f t="shared" si="2"/>
        <v>#DIV/0!</v>
      </c>
      <c r="X175" s="236"/>
      <c r="Y175" s="681"/>
      <c r="Z175" s="681"/>
      <c r="AA175" s="682"/>
    </row>
    <row r="176" spans="1:27" hidden="1">
      <c r="A176" s="147"/>
      <c r="B176" s="207" t="s">
        <v>607</v>
      </c>
      <c r="C176" s="174"/>
      <c r="D176" s="239" t="s">
        <v>565</v>
      </c>
      <c r="E176" s="238"/>
      <c r="F176" s="152"/>
      <c r="G176" s="908"/>
      <c r="H176" s="151"/>
      <c r="I176" s="982"/>
      <c r="J176" s="134"/>
      <c r="K176" s="233"/>
      <c r="L176" s="233"/>
      <c r="M176" s="237"/>
      <c r="N176" s="134"/>
      <c r="O176" s="982"/>
      <c r="P176" s="982"/>
      <c r="Q176" s="910"/>
      <c r="R176" s="908"/>
      <c r="S176" s="133"/>
      <c r="T176" s="908"/>
      <c r="U176" s="151"/>
      <c r="V176" s="152"/>
      <c r="W176" s="173" t="e">
        <f t="shared" si="2"/>
        <v>#DIV/0!</v>
      </c>
      <c r="X176" s="236"/>
      <c r="Y176" s="681"/>
      <c r="Z176" s="681"/>
      <c r="AA176" s="682"/>
    </row>
    <row r="177" spans="1:27" hidden="1">
      <c r="A177" s="147"/>
      <c r="B177" s="207" t="s">
        <v>110</v>
      </c>
      <c r="C177" s="174"/>
      <c r="D177" s="239" t="s">
        <v>565</v>
      </c>
      <c r="E177" s="238"/>
      <c r="F177" s="152"/>
      <c r="G177" s="880"/>
      <c r="H177" s="683"/>
      <c r="I177" s="982"/>
      <c r="J177" s="134"/>
      <c r="K177" s="233"/>
      <c r="L177" s="233"/>
      <c r="M177" s="237"/>
      <c r="N177" s="134"/>
      <c r="O177" s="233"/>
      <c r="P177" s="233"/>
      <c r="Q177" s="910"/>
      <c r="R177" s="880"/>
      <c r="S177" s="133"/>
      <c r="T177" s="880"/>
      <c r="U177" s="683"/>
      <c r="V177" s="132"/>
      <c r="W177" s="173" t="e">
        <f t="shared" si="2"/>
        <v>#DIV/0!</v>
      </c>
      <c r="X177" s="236"/>
      <c r="Y177" s="681"/>
      <c r="Z177" s="681"/>
      <c r="AA177" s="682"/>
    </row>
    <row r="178" spans="1:27" hidden="1">
      <c r="A178" s="147"/>
      <c r="B178" s="207" t="s">
        <v>606</v>
      </c>
      <c r="C178" s="174"/>
      <c r="D178" s="239" t="s">
        <v>565</v>
      </c>
      <c r="E178" s="238"/>
      <c r="F178" s="152"/>
      <c r="G178" s="908"/>
      <c r="H178" s="683"/>
      <c r="I178" s="982"/>
      <c r="J178" s="134"/>
      <c r="K178" s="233"/>
      <c r="L178" s="233"/>
      <c r="M178" s="237"/>
      <c r="N178" s="134"/>
      <c r="O178" s="233"/>
      <c r="P178" s="233"/>
      <c r="Q178" s="910"/>
      <c r="R178" s="908"/>
      <c r="S178" s="133"/>
      <c r="T178" s="908"/>
      <c r="U178" s="683"/>
      <c r="V178" s="132"/>
      <c r="W178" s="173" t="e">
        <f t="shared" si="2"/>
        <v>#DIV/0!</v>
      </c>
      <c r="X178" s="236"/>
      <c r="Y178" s="681"/>
      <c r="Z178" s="681"/>
      <c r="AA178" s="682"/>
    </row>
    <row r="179" spans="1:27" hidden="1">
      <c r="A179" s="147"/>
      <c r="B179" s="207" t="s">
        <v>411</v>
      </c>
      <c r="C179" s="174"/>
      <c r="D179" s="239" t="s">
        <v>565</v>
      </c>
      <c r="E179" s="238"/>
      <c r="F179" s="152"/>
      <c r="G179" s="880"/>
      <c r="H179" s="151"/>
      <c r="I179" s="233"/>
      <c r="J179" s="134"/>
      <c r="K179" s="233"/>
      <c r="L179" s="233"/>
      <c r="M179" s="237"/>
      <c r="N179" s="134"/>
      <c r="O179" s="233"/>
      <c r="P179" s="233"/>
      <c r="Q179" s="910"/>
      <c r="R179" s="880"/>
      <c r="S179" s="133"/>
      <c r="T179" s="880"/>
      <c r="U179" s="151"/>
      <c r="V179" s="152"/>
      <c r="W179" s="173" t="e">
        <f t="shared" si="2"/>
        <v>#DIV/0!</v>
      </c>
      <c r="X179" s="236"/>
      <c r="Y179" s="651"/>
      <c r="Z179" s="651"/>
      <c r="AA179" s="652"/>
    </row>
    <row r="180" spans="1:27" hidden="1">
      <c r="A180" s="147"/>
      <c r="B180" s="207" t="s">
        <v>532</v>
      </c>
      <c r="C180" s="174"/>
      <c r="D180" s="239" t="s">
        <v>565</v>
      </c>
      <c r="E180" s="238"/>
      <c r="F180" s="152"/>
      <c r="G180" s="908"/>
      <c r="H180" s="151"/>
      <c r="I180" s="233"/>
      <c r="J180" s="134"/>
      <c r="K180" s="233"/>
      <c r="L180" s="233"/>
      <c r="M180" s="237"/>
      <c r="N180" s="134"/>
      <c r="O180" s="233"/>
      <c r="P180" s="233"/>
      <c r="Q180" s="910"/>
      <c r="R180" s="908"/>
      <c r="S180" s="133"/>
      <c r="T180" s="908"/>
      <c r="U180" s="151"/>
      <c r="V180" s="152"/>
      <c r="W180" s="173" t="e">
        <f t="shared" si="2"/>
        <v>#DIV/0!</v>
      </c>
      <c r="X180" s="236"/>
      <c r="Y180" s="700"/>
      <c r="Z180" s="700"/>
      <c r="AA180" s="701"/>
    </row>
    <row r="181" spans="1:27" hidden="1">
      <c r="A181" s="147"/>
      <c r="B181" s="207" t="s">
        <v>479</v>
      </c>
      <c r="C181" s="174"/>
      <c r="D181" s="239" t="s">
        <v>565</v>
      </c>
      <c r="E181" s="238"/>
      <c r="F181" s="152"/>
      <c r="G181" s="880"/>
      <c r="H181" s="683"/>
      <c r="I181" s="982"/>
      <c r="J181" s="134"/>
      <c r="K181" s="233"/>
      <c r="L181" s="233"/>
      <c r="M181" s="237"/>
      <c r="N181" s="134"/>
      <c r="O181" s="233"/>
      <c r="P181" s="233"/>
      <c r="Q181" s="910"/>
      <c r="R181" s="880"/>
      <c r="S181" s="133"/>
      <c r="T181" s="880"/>
      <c r="U181" s="683"/>
      <c r="V181" s="132"/>
      <c r="W181" s="173" t="e">
        <f t="shared" si="2"/>
        <v>#DIV/0!</v>
      </c>
      <c r="X181" s="236"/>
      <c r="Y181" s="700"/>
      <c r="Z181" s="700"/>
      <c r="AA181" s="701"/>
    </row>
    <row r="182" spans="1:27" hidden="1">
      <c r="A182" s="147"/>
      <c r="B182" s="207" t="s">
        <v>605</v>
      </c>
      <c r="C182" s="174"/>
      <c r="D182" s="239" t="s">
        <v>565</v>
      </c>
      <c r="E182" s="238"/>
      <c r="F182" s="152"/>
      <c r="G182" s="908"/>
      <c r="H182" s="151"/>
      <c r="I182" s="233"/>
      <c r="J182" s="134"/>
      <c r="K182" s="233"/>
      <c r="L182" s="233"/>
      <c r="M182" s="237"/>
      <c r="N182" s="134"/>
      <c r="O182" s="233"/>
      <c r="P182" s="233"/>
      <c r="Q182" s="910"/>
      <c r="R182" s="908"/>
      <c r="S182" s="133"/>
      <c r="T182" s="908"/>
      <c r="U182" s="151"/>
      <c r="V182" s="152"/>
      <c r="W182" s="173" t="e">
        <f t="shared" si="2"/>
        <v>#DIV/0!</v>
      </c>
      <c r="X182" s="236"/>
      <c r="Y182" s="700"/>
      <c r="Z182" s="700"/>
      <c r="AA182" s="701"/>
    </row>
    <row r="183" spans="1:27" hidden="1">
      <c r="A183" s="147"/>
      <c r="B183" s="207" t="s">
        <v>604</v>
      </c>
      <c r="C183" s="174"/>
      <c r="D183" s="239" t="s">
        <v>565</v>
      </c>
      <c r="E183" s="238"/>
      <c r="F183" s="152"/>
      <c r="G183" s="880"/>
      <c r="H183" s="151"/>
      <c r="I183" s="233"/>
      <c r="J183" s="134"/>
      <c r="K183" s="233"/>
      <c r="L183" s="233"/>
      <c r="M183" s="237"/>
      <c r="N183" s="134"/>
      <c r="O183" s="233"/>
      <c r="P183" s="233"/>
      <c r="Q183" s="910"/>
      <c r="R183" s="880"/>
      <c r="S183" s="133"/>
      <c r="T183" s="880"/>
      <c r="U183" s="151"/>
      <c r="V183" s="152"/>
      <c r="W183" s="173" t="e">
        <f t="shared" si="2"/>
        <v>#DIV/0!</v>
      </c>
      <c r="X183" s="236"/>
      <c r="Y183" s="700"/>
      <c r="Z183" s="700"/>
      <c r="AA183" s="701"/>
    </row>
    <row r="184" spans="1:27" hidden="1">
      <c r="A184" s="147"/>
      <c r="B184" s="207" t="s">
        <v>603</v>
      </c>
      <c r="C184" s="174"/>
      <c r="D184" s="239" t="s">
        <v>565</v>
      </c>
      <c r="E184" s="238"/>
      <c r="F184" s="982"/>
      <c r="G184" s="908"/>
      <c r="H184" s="151"/>
      <c r="I184" s="982"/>
      <c r="J184" s="134"/>
      <c r="K184" s="233"/>
      <c r="L184" s="233"/>
      <c r="M184" s="237"/>
      <c r="N184" s="134"/>
      <c r="O184" s="908"/>
      <c r="P184" s="982"/>
      <c r="Q184" s="910"/>
      <c r="R184" s="908"/>
      <c r="S184" s="133"/>
      <c r="T184" s="908"/>
      <c r="U184" s="151"/>
      <c r="V184" s="152"/>
      <c r="W184" s="173" t="e">
        <f t="shared" si="2"/>
        <v>#DIV/0!</v>
      </c>
      <c r="X184" s="236"/>
      <c r="Y184" s="700"/>
      <c r="Z184" s="700"/>
      <c r="AA184" s="701"/>
    </row>
    <row r="185" spans="1:27" hidden="1">
      <c r="A185" s="147"/>
      <c r="B185" s="207" t="s">
        <v>602</v>
      </c>
      <c r="C185" s="174"/>
      <c r="D185" s="239" t="s">
        <v>565</v>
      </c>
      <c r="E185" s="238"/>
      <c r="F185" s="152"/>
      <c r="G185" s="880"/>
      <c r="H185" s="151"/>
      <c r="I185" s="982"/>
      <c r="J185" s="134"/>
      <c r="K185" s="233"/>
      <c r="L185" s="233"/>
      <c r="M185" s="237"/>
      <c r="N185" s="134"/>
      <c r="O185" s="982"/>
      <c r="P185" s="982"/>
      <c r="Q185" s="910"/>
      <c r="R185" s="880"/>
      <c r="S185" s="133"/>
      <c r="T185" s="880"/>
      <c r="U185" s="151"/>
      <c r="V185" s="152"/>
      <c r="W185" s="173" t="e">
        <f t="shared" si="2"/>
        <v>#DIV/0!</v>
      </c>
      <c r="X185" s="236"/>
      <c r="Y185" s="700"/>
      <c r="Z185" s="700"/>
      <c r="AA185" s="701"/>
    </row>
    <row r="186" spans="1:27" hidden="1">
      <c r="A186" s="147"/>
      <c r="B186" s="207" t="s">
        <v>600</v>
      </c>
      <c r="C186" s="174"/>
      <c r="D186" s="239" t="s">
        <v>565</v>
      </c>
      <c r="E186" s="238"/>
      <c r="F186" s="152"/>
      <c r="G186" s="908"/>
      <c r="H186" s="151"/>
      <c r="I186" s="233"/>
      <c r="J186" s="134"/>
      <c r="K186" s="233"/>
      <c r="L186" s="233"/>
      <c r="M186" s="237"/>
      <c r="N186" s="134"/>
      <c r="O186" s="233"/>
      <c r="P186" s="233"/>
      <c r="Q186" s="910"/>
      <c r="R186" s="908"/>
      <c r="S186" s="133"/>
      <c r="T186" s="908"/>
      <c r="U186" s="151"/>
      <c r="V186" s="152"/>
      <c r="W186" s="173" t="e">
        <f t="shared" si="2"/>
        <v>#DIV/0!</v>
      </c>
      <c r="X186" s="236"/>
      <c r="Y186" s="700"/>
      <c r="Z186" s="700"/>
      <c r="AA186" s="701"/>
    </row>
    <row r="187" spans="1:27" hidden="1">
      <c r="A187" s="147"/>
      <c r="B187" s="204" t="s">
        <v>599</v>
      </c>
      <c r="C187" s="174"/>
      <c r="D187" s="239" t="s">
        <v>565</v>
      </c>
      <c r="E187" s="238"/>
      <c r="F187" s="152"/>
      <c r="G187" s="880"/>
      <c r="H187" s="151"/>
      <c r="I187" s="233"/>
      <c r="J187" s="134"/>
      <c r="K187" s="233"/>
      <c r="L187" s="233"/>
      <c r="M187" s="237"/>
      <c r="N187" s="134"/>
      <c r="O187" s="233"/>
      <c r="P187" s="233"/>
      <c r="Q187" s="910"/>
      <c r="R187" s="880"/>
      <c r="S187" s="133"/>
      <c r="T187" s="880"/>
      <c r="U187" s="151"/>
      <c r="V187" s="152"/>
      <c r="W187" s="173" t="e">
        <f t="shared" si="2"/>
        <v>#DIV/0!</v>
      </c>
      <c r="X187" s="236"/>
      <c r="Y187" s="700"/>
      <c r="Z187" s="700"/>
      <c r="AA187" s="701"/>
    </row>
    <row r="188" spans="1:27" hidden="1">
      <c r="A188" s="147"/>
      <c r="B188" s="207" t="s">
        <v>598</v>
      </c>
      <c r="C188" s="174"/>
      <c r="D188" s="239" t="s">
        <v>565</v>
      </c>
      <c r="E188" s="238"/>
      <c r="F188" s="152"/>
      <c r="G188" s="908"/>
      <c r="H188" s="151"/>
      <c r="I188" s="233"/>
      <c r="J188" s="134"/>
      <c r="K188" s="233"/>
      <c r="L188" s="233"/>
      <c r="M188" s="237"/>
      <c r="N188" s="134"/>
      <c r="O188" s="233"/>
      <c r="P188" s="233"/>
      <c r="Q188" s="910"/>
      <c r="R188" s="908"/>
      <c r="S188" s="133"/>
      <c r="T188" s="908"/>
      <c r="U188" s="151"/>
      <c r="V188" s="152"/>
      <c r="W188" s="173" t="e">
        <f t="shared" si="2"/>
        <v>#DIV/0!</v>
      </c>
      <c r="X188" s="236"/>
      <c r="Y188" s="700"/>
      <c r="Z188" s="700"/>
      <c r="AA188" s="701"/>
    </row>
    <row r="189" spans="1:27" hidden="1">
      <c r="A189" s="147"/>
      <c r="B189" s="204" t="s">
        <v>597</v>
      </c>
      <c r="C189" s="174"/>
      <c r="D189" s="239" t="s">
        <v>565</v>
      </c>
      <c r="E189" s="238"/>
      <c r="F189" s="152"/>
      <c r="G189" s="880"/>
      <c r="H189" s="151"/>
      <c r="I189" s="233"/>
      <c r="J189" s="134"/>
      <c r="K189" s="233"/>
      <c r="L189" s="233"/>
      <c r="M189" s="237"/>
      <c r="N189" s="134"/>
      <c r="O189" s="233"/>
      <c r="P189" s="233"/>
      <c r="Q189" s="910"/>
      <c r="R189" s="880"/>
      <c r="S189" s="133"/>
      <c r="T189" s="880"/>
      <c r="U189" s="151"/>
      <c r="V189" s="152"/>
      <c r="W189" s="173" t="e">
        <f t="shared" si="2"/>
        <v>#DIV/0!</v>
      </c>
      <c r="X189" s="236"/>
      <c r="Y189" s="700"/>
      <c r="Z189" s="700"/>
      <c r="AA189" s="701"/>
    </row>
    <row r="190" spans="1:27" hidden="1">
      <c r="A190" s="147"/>
      <c r="B190" s="204" t="s">
        <v>596</v>
      </c>
      <c r="C190" s="174"/>
      <c r="D190" s="239" t="s">
        <v>565</v>
      </c>
      <c r="E190" s="238"/>
      <c r="F190" s="152"/>
      <c r="G190" s="908"/>
      <c r="H190" s="151"/>
      <c r="I190" s="233"/>
      <c r="J190" s="134"/>
      <c r="K190" s="233"/>
      <c r="L190" s="233"/>
      <c r="M190" s="237"/>
      <c r="N190" s="134"/>
      <c r="O190" s="233"/>
      <c r="P190" s="233"/>
      <c r="Q190" s="910"/>
      <c r="R190" s="908"/>
      <c r="S190" s="133"/>
      <c r="T190" s="908"/>
      <c r="U190" s="151"/>
      <c r="V190" s="152"/>
      <c r="W190" s="173" t="e">
        <f t="shared" si="2"/>
        <v>#DIV/0!</v>
      </c>
      <c r="X190" s="236"/>
      <c r="Y190" s="714"/>
      <c r="Z190" s="714"/>
      <c r="AA190" s="715"/>
    </row>
    <row r="191" spans="1:27" hidden="1">
      <c r="A191" s="147"/>
      <c r="B191" s="204" t="s">
        <v>594</v>
      </c>
      <c r="C191" s="174"/>
      <c r="D191" s="239" t="s">
        <v>565</v>
      </c>
      <c r="E191" s="238"/>
      <c r="F191" s="152"/>
      <c r="G191" s="880"/>
      <c r="H191" s="151"/>
      <c r="I191" s="233"/>
      <c r="J191" s="134"/>
      <c r="K191" s="233"/>
      <c r="L191" s="233"/>
      <c r="M191" s="237"/>
      <c r="N191" s="134"/>
      <c r="O191" s="233"/>
      <c r="P191" s="233"/>
      <c r="Q191" s="910"/>
      <c r="R191" s="880"/>
      <c r="S191" s="133"/>
      <c r="T191" s="880"/>
      <c r="U191" s="151"/>
      <c r="V191" s="152"/>
      <c r="W191" s="173" t="e">
        <f t="shared" si="2"/>
        <v>#DIV/0!</v>
      </c>
      <c r="X191" s="236"/>
      <c r="Y191" s="714"/>
      <c r="Z191" s="714"/>
      <c r="AA191" s="715"/>
    </row>
    <row r="192" spans="1:27" hidden="1">
      <c r="A192" s="147"/>
      <c r="B192" s="204" t="s">
        <v>180</v>
      </c>
      <c r="C192" s="174"/>
      <c r="D192" s="239" t="s">
        <v>565</v>
      </c>
      <c r="E192" s="238"/>
      <c r="F192" s="152"/>
      <c r="G192" s="908"/>
      <c r="H192" s="151"/>
      <c r="I192" s="233"/>
      <c r="J192" s="134"/>
      <c r="K192" s="233"/>
      <c r="L192" s="233"/>
      <c r="M192" s="237"/>
      <c r="N192" s="134"/>
      <c r="O192" s="233"/>
      <c r="P192" s="233"/>
      <c r="Q192" s="910"/>
      <c r="R192" s="908"/>
      <c r="S192" s="133"/>
      <c r="T192" s="908"/>
      <c r="U192" s="151"/>
      <c r="V192" s="152"/>
      <c r="W192" s="173" t="e">
        <f t="shared" si="2"/>
        <v>#DIV/0!</v>
      </c>
      <c r="X192" s="236"/>
      <c r="Y192" s="714"/>
      <c r="Z192" s="714"/>
      <c r="AA192" s="715"/>
    </row>
    <row r="193" spans="1:27" hidden="1">
      <c r="A193" s="147"/>
      <c r="B193" s="204" t="s">
        <v>593</v>
      </c>
      <c r="C193" s="174"/>
      <c r="D193" s="239" t="s">
        <v>565</v>
      </c>
      <c r="E193" s="238"/>
      <c r="F193" s="152"/>
      <c r="G193" s="880"/>
      <c r="H193" s="151"/>
      <c r="I193" s="233"/>
      <c r="J193" s="134"/>
      <c r="K193" s="233"/>
      <c r="L193" s="233"/>
      <c r="M193" s="237"/>
      <c r="N193" s="134"/>
      <c r="O193" s="233"/>
      <c r="P193" s="233"/>
      <c r="Q193" s="910"/>
      <c r="R193" s="880"/>
      <c r="S193" s="133"/>
      <c r="T193" s="880"/>
      <c r="U193" s="151"/>
      <c r="V193" s="152"/>
      <c r="W193" s="173" t="e">
        <f t="shared" si="2"/>
        <v>#DIV/0!</v>
      </c>
      <c r="X193" s="236"/>
      <c r="Y193" s="714"/>
      <c r="Z193" s="714"/>
      <c r="AA193" s="715"/>
    </row>
    <row r="194" spans="1:27" hidden="1">
      <c r="A194" s="147"/>
      <c r="B194" s="204" t="s">
        <v>590</v>
      </c>
      <c r="C194" s="174"/>
      <c r="D194" s="239" t="s">
        <v>565</v>
      </c>
      <c r="E194" s="238"/>
      <c r="F194" s="152"/>
      <c r="G194" s="908"/>
      <c r="H194" s="151"/>
      <c r="I194" s="233"/>
      <c r="J194" s="134"/>
      <c r="K194" s="233"/>
      <c r="L194" s="233"/>
      <c r="M194" s="237"/>
      <c r="N194" s="134"/>
      <c r="O194" s="233"/>
      <c r="P194" s="233"/>
      <c r="Q194" s="910"/>
      <c r="R194" s="908"/>
      <c r="S194" s="133"/>
      <c r="T194" s="908"/>
      <c r="U194" s="151"/>
      <c r="V194" s="152"/>
      <c r="W194" s="173" t="e">
        <f t="shared" si="2"/>
        <v>#DIV/0!</v>
      </c>
      <c r="X194" s="236"/>
      <c r="Y194" s="766"/>
      <c r="Z194" s="766"/>
      <c r="AA194" s="767"/>
    </row>
    <row r="195" spans="1:27" hidden="1">
      <c r="A195" s="147"/>
      <c r="B195" s="204" t="s">
        <v>589</v>
      </c>
      <c r="C195" s="174"/>
      <c r="D195" s="239" t="s">
        <v>565</v>
      </c>
      <c r="E195" s="238"/>
      <c r="F195" s="152"/>
      <c r="G195" s="880"/>
      <c r="H195" s="151"/>
      <c r="I195" s="233"/>
      <c r="J195" s="134"/>
      <c r="K195" s="233"/>
      <c r="L195" s="233"/>
      <c r="M195" s="237"/>
      <c r="N195" s="134"/>
      <c r="O195" s="233"/>
      <c r="P195" s="233"/>
      <c r="Q195" s="910"/>
      <c r="R195" s="880"/>
      <c r="S195" s="133"/>
      <c r="T195" s="880"/>
      <c r="U195" s="151"/>
      <c r="V195" s="152"/>
      <c r="W195" s="173" t="e">
        <f t="shared" si="2"/>
        <v>#DIV/0!</v>
      </c>
      <c r="X195" s="236"/>
      <c r="Y195" s="766"/>
      <c r="Z195" s="766"/>
      <c r="AA195" s="767"/>
    </row>
    <row r="196" spans="1:27" hidden="1">
      <c r="A196" s="147"/>
      <c r="B196" s="190" t="s">
        <v>588</v>
      </c>
      <c r="C196" s="174"/>
      <c r="D196" s="239" t="s">
        <v>565</v>
      </c>
      <c r="E196" s="238"/>
      <c r="F196" s="152"/>
      <c r="G196" s="908"/>
      <c r="H196" s="151"/>
      <c r="I196" s="233"/>
      <c r="J196" s="134"/>
      <c r="K196" s="233"/>
      <c r="L196" s="233"/>
      <c r="M196" s="237"/>
      <c r="N196" s="134"/>
      <c r="O196" s="233"/>
      <c r="P196" s="233"/>
      <c r="Q196" s="910"/>
      <c r="R196" s="908"/>
      <c r="S196" s="133"/>
      <c r="T196" s="908"/>
      <c r="U196" s="151"/>
      <c r="V196" s="152"/>
      <c r="W196" s="173" t="e">
        <f t="shared" si="2"/>
        <v>#DIV/0!</v>
      </c>
      <c r="X196" s="236"/>
      <c r="Y196" s="766"/>
      <c r="Z196" s="766"/>
      <c r="AA196" s="767"/>
    </row>
    <row r="197" spans="1:27" hidden="1">
      <c r="A197" s="147"/>
      <c r="B197" s="207" t="s">
        <v>587</v>
      </c>
      <c r="C197" s="174"/>
      <c r="D197" s="239" t="s">
        <v>565</v>
      </c>
      <c r="E197" s="238"/>
      <c r="F197" s="152"/>
      <c r="G197" s="880"/>
      <c r="H197" s="151"/>
      <c r="I197" s="233"/>
      <c r="J197" s="134"/>
      <c r="K197" s="233"/>
      <c r="L197" s="233"/>
      <c r="M197" s="237"/>
      <c r="N197" s="134"/>
      <c r="O197" s="233"/>
      <c r="P197" s="233"/>
      <c r="Q197" s="910"/>
      <c r="R197" s="880"/>
      <c r="S197" s="133"/>
      <c r="T197" s="880"/>
      <c r="U197" s="151"/>
      <c r="V197" s="152"/>
      <c r="W197" s="173" t="e">
        <f t="shared" ref="W197:W222" si="3">SUM(J197+S197)/G197</f>
        <v>#DIV/0!</v>
      </c>
      <c r="X197" s="236"/>
      <c r="Y197" s="806"/>
      <c r="Z197" s="806"/>
      <c r="AA197" s="807"/>
    </row>
    <row r="198" spans="1:27" hidden="1">
      <c r="A198" s="147"/>
      <c r="B198" s="207" t="s">
        <v>585</v>
      </c>
      <c r="C198" s="174"/>
      <c r="D198" s="239" t="s">
        <v>565</v>
      </c>
      <c r="E198" s="238"/>
      <c r="F198" s="982"/>
      <c r="G198" s="908"/>
      <c r="H198" s="151"/>
      <c r="I198" s="982"/>
      <c r="J198" s="134"/>
      <c r="K198" s="233"/>
      <c r="L198" s="233"/>
      <c r="M198" s="237"/>
      <c r="N198" s="134"/>
      <c r="O198" s="982"/>
      <c r="P198" s="982"/>
      <c r="Q198" s="910"/>
      <c r="R198" s="908"/>
      <c r="S198" s="133"/>
      <c r="T198" s="908"/>
      <c r="U198" s="151"/>
      <c r="V198" s="152"/>
      <c r="W198" s="173" t="e">
        <f t="shared" si="3"/>
        <v>#DIV/0!</v>
      </c>
      <c r="X198" s="236"/>
      <c r="Y198" s="806"/>
      <c r="Z198" s="806"/>
      <c r="AA198" s="807"/>
    </row>
    <row r="199" spans="1:27" hidden="1">
      <c r="A199" s="147"/>
      <c r="B199" s="207" t="s">
        <v>584</v>
      </c>
      <c r="C199" s="174"/>
      <c r="D199" s="239" t="s">
        <v>565</v>
      </c>
      <c r="E199" s="238"/>
      <c r="F199" s="152"/>
      <c r="G199" s="880"/>
      <c r="H199" s="151"/>
      <c r="I199" s="233"/>
      <c r="J199" s="134"/>
      <c r="K199" s="233"/>
      <c r="L199" s="233"/>
      <c r="M199" s="237"/>
      <c r="N199" s="134"/>
      <c r="O199" s="233"/>
      <c r="P199" s="233"/>
      <c r="Q199" s="910"/>
      <c r="R199" s="880"/>
      <c r="S199" s="133"/>
      <c r="T199" s="880"/>
      <c r="U199" s="151"/>
      <c r="V199" s="152"/>
      <c r="W199" s="173" t="e">
        <f t="shared" si="3"/>
        <v>#DIV/0!</v>
      </c>
      <c r="X199" s="236"/>
      <c r="Y199" s="806"/>
      <c r="Z199" s="806"/>
      <c r="AA199" s="807"/>
    </row>
    <row r="200" spans="1:27" hidden="1">
      <c r="A200" s="147"/>
      <c r="B200" s="207" t="s">
        <v>583</v>
      </c>
      <c r="C200" s="174"/>
      <c r="D200" s="239" t="s">
        <v>565</v>
      </c>
      <c r="E200" s="238"/>
      <c r="F200" s="152"/>
      <c r="G200" s="908"/>
      <c r="H200" s="151"/>
      <c r="I200" s="233"/>
      <c r="J200" s="134"/>
      <c r="K200" s="233"/>
      <c r="L200" s="233"/>
      <c r="M200" s="237"/>
      <c r="N200" s="134"/>
      <c r="O200" s="233"/>
      <c r="P200" s="233"/>
      <c r="Q200" s="910"/>
      <c r="R200" s="908"/>
      <c r="S200" s="133"/>
      <c r="T200" s="908"/>
      <c r="U200" s="151"/>
      <c r="V200" s="152"/>
      <c r="W200" s="173" t="e">
        <f t="shared" si="3"/>
        <v>#DIV/0!</v>
      </c>
      <c r="X200" s="236"/>
      <c r="Y200" s="806"/>
      <c r="Z200" s="806"/>
      <c r="AA200" s="807"/>
    </row>
    <row r="201" spans="1:27" hidden="1">
      <c r="A201" s="147"/>
      <c r="B201" s="207" t="s">
        <v>582</v>
      </c>
      <c r="C201" s="174"/>
      <c r="D201" s="239" t="s">
        <v>565</v>
      </c>
      <c r="E201" s="238"/>
      <c r="F201" s="152"/>
      <c r="G201" s="880"/>
      <c r="H201" s="151"/>
      <c r="I201" s="233"/>
      <c r="J201" s="134"/>
      <c r="K201" s="233"/>
      <c r="L201" s="233"/>
      <c r="M201" s="237"/>
      <c r="N201" s="134"/>
      <c r="O201" s="233"/>
      <c r="P201" s="233"/>
      <c r="Q201" s="910"/>
      <c r="R201" s="880"/>
      <c r="S201" s="133"/>
      <c r="T201" s="880"/>
      <c r="U201" s="151"/>
      <c r="V201" s="152"/>
      <c r="W201" s="173" t="e">
        <f t="shared" si="3"/>
        <v>#DIV/0!</v>
      </c>
      <c r="X201" s="236"/>
      <c r="Y201" s="766"/>
      <c r="Z201" s="766"/>
      <c r="AA201" s="767"/>
    </row>
    <row r="202" spans="1:27" hidden="1">
      <c r="A202" s="147"/>
      <c r="B202" s="190" t="s">
        <v>580</v>
      </c>
      <c r="C202" s="174"/>
      <c r="D202" s="239" t="s">
        <v>565</v>
      </c>
      <c r="E202" s="238"/>
      <c r="F202" s="152"/>
      <c r="G202" s="908"/>
      <c r="H202" s="151"/>
      <c r="I202" s="982"/>
      <c r="J202" s="134"/>
      <c r="K202" s="233"/>
      <c r="L202" s="233"/>
      <c r="M202" s="237"/>
      <c r="N202" s="134"/>
      <c r="O202" s="982"/>
      <c r="P202" s="982"/>
      <c r="Q202" s="910"/>
      <c r="R202" s="908"/>
      <c r="S202" s="133"/>
      <c r="T202" s="908"/>
      <c r="U202" s="151"/>
      <c r="V202" s="152"/>
      <c r="W202" s="173" t="e">
        <f t="shared" si="3"/>
        <v>#DIV/0!</v>
      </c>
      <c r="X202" s="236"/>
      <c r="Y202" s="811"/>
      <c r="Z202" s="811"/>
      <c r="AA202" s="812"/>
    </row>
    <row r="203" spans="1:27" hidden="1">
      <c r="A203" s="147"/>
      <c r="B203" s="207" t="s">
        <v>579</v>
      </c>
      <c r="C203" s="573"/>
      <c r="D203" s="239" t="s">
        <v>565</v>
      </c>
      <c r="E203" s="238"/>
      <c r="F203" s="152"/>
      <c r="G203" s="880"/>
      <c r="H203" s="151"/>
      <c r="I203" s="233"/>
      <c r="J203" s="134"/>
      <c r="K203" s="233"/>
      <c r="L203" s="233"/>
      <c r="M203" s="237"/>
      <c r="N203" s="134"/>
      <c r="O203" s="233"/>
      <c r="P203" s="233"/>
      <c r="Q203" s="910"/>
      <c r="R203" s="880"/>
      <c r="S203" s="133"/>
      <c r="T203" s="880"/>
      <c r="U203" s="151"/>
      <c r="V203" s="152"/>
      <c r="W203" s="173" t="e">
        <f t="shared" si="3"/>
        <v>#DIV/0!</v>
      </c>
      <c r="X203" s="236"/>
      <c r="Y203" s="811"/>
      <c r="Z203" s="811"/>
      <c r="AA203" s="812"/>
    </row>
    <row r="204" spans="1:27" hidden="1">
      <c r="A204" s="147"/>
      <c r="B204" s="207" t="s">
        <v>578</v>
      </c>
      <c r="C204" s="174"/>
      <c r="D204" s="239" t="s">
        <v>565</v>
      </c>
      <c r="E204" s="238"/>
      <c r="F204" s="152"/>
      <c r="G204" s="908"/>
      <c r="H204" s="151"/>
      <c r="I204" s="233"/>
      <c r="J204" s="134"/>
      <c r="K204" s="233"/>
      <c r="L204" s="233"/>
      <c r="M204" s="237"/>
      <c r="N204" s="134"/>
      <c r="O204" s="233"/>
      <c r="P204" s="233"/>
      <c r="Q204" s="910"/>
      <c r="R204" s="908"/>
      <c r="S204" s="133"/>
      <c r="T204" s="908"/>
      <c r="U204" s="151"/>
      <c r="V204" s="152"/>
      <c r="W204" s="173" t="e">
        <f t="shared" si="3"/>
        <v>#DIV/0!</v>
      </c>
      <c r="X204" s="236"/>
      <c r="Y204" s="811"/>
      <c r="Z204" s="811"/>
      <c r="AA204" s="812"/>
    </row>
    <row r="205" spans="1:27" hidden="1">
      <c r="A205" s="147"/>
      <c r="B205" s="207" t="s">
        <v>575</v>
      </c>
      <c r="C205" s="174"/>
      <c r="D205" s="239" t="s">
        <v>565</v>
      </c>
      <c r="E205" s="238"/>
      <c r="F205" s="152"/>
      <c r="G205" s="880"/>
      <c r="H205" s="151"/>
      <c r="I205" s="233"/>
      <c r="J205" s="134"/>
      <c r="K205" s="233"/>
      <c r="L205" s="233"/>
      <c r="M205" s="237"/>
      <c r="N205" s="134"/>
      <c r="O205" s="233"/>
      <c r="P205" s="233"/>
      <c r="Q205" s="910"/>
      <c r="R205" s="880"/>
      <c r="S205" s="133"/>
      <c r="T205" s="880"/>
      <c r="U205" s="151"/>
      <c r="V205" s="152"/>
      <c r="W205" s="173" t="e">
        <f t="shared" si="3"/>
        <v>#DIV/0!</v>
      </c>
      <c r="X205" s="236"/>
      <c r="Y205" s="844"/>
      <c r="Z205" s="844"/>
      <c r="AA205" s="845"/>
    </row>
    <row r="206" spans="1:27" hidden="1">
      <c r="A206" s="147"/>
      <c r="B206" s="190" t="s">
        <v>574</v>
      </c>
      <c r="C206" s="174"/>
      <c r="D206" s="239" t="s">
        <v>565</v>
      </c>
      <c r="E206" s="238"/>
      <c r="F206" s="152"/>
      <c r="G206" s="908"/>
      <c r="H206" s="151"/>
      <c r="I206" s="982"/>
      <c r="J206" s="134"/>
      <c r="K206" s="233"/>
      <c r="L206" s="233"/>
      <c r="M206" s="237"/>
      <c r="N206" s="134"/>
      <c r="O206" s="982"/>
      <c r="P206" s="982"/>
      <c r="Q206" s="910"/>
      <c r="R206" s="908"/>
      <c r="S206" s="133"/>
      <c r="T206" s="908"/>
      <c r="U206" s="151"/>
      <c r="V206" s="152"/>
      <c r="W206" s="173" t="e">
        <f t="shared" si="3"/>
        <v>#DIV/0!</v>
      </c>
      <c r="X206" s="236"/>
      <c r="Y206" s="844"/>
      <c r="Z206" s="844"/>
      <c r="AA206" s="845"/>
    </row>
    <row r="207" spans="1:27" hidden="1">
      <c r="A207" s="147"/>
      <c r="B207" s="190" t="s">
        <v>572</v>
      </c>
      <c r="C207" s="174"/>
      <c r="D207" s="239" t="s">
        <v>565</v>
      </c>
      <c r="E207" s="238"/>
      <c r="F207" s="152"/>
      <c r="G207" s="880"/>
      <c r="H207" s="151"/>
      <c r="I207" s="233"/>
      <c r="J207" s="134"/>
      <c r="K207" s="233"/>
      <c r="L207" s="233"/>
      <c r="M207" s="237"/>
      <c r="N207" s="134"/>
      <c r="O207" s="233"/>
      <c r="P207" s="233"/>
      <c r="Q207" s="910"/>
      <c r="R207" s="880"/>
      <c r="S207" s="133"/>
      <c r="T207" s="880"/>
      <c r="U207" s="151"/>
      <c r="V207" s="152"/>
      <c r="W207" s="173" t="e">
        <f t="shared" si="3"/>
        <v>#DIV/0!</v>
      </c>
      <c r="X207" s="236"/>
      <c r="Y207" s="844"/>
      <c r="Z207" s="844"/>
      <c r="AA207" s="845"/>
    </row>
    <row r="208" spans="1:27" hidden="1">
      <c r="A208" s="147"/>
      <c r="B208" s="207" t="s">
        <v>571</v>
      </c>
      <c r="C208" s="573"/>
      <c r="D208" s="239" t="s">
        <v>565</v>
      </c>
      <c r="E208" s="238"/>
      <c r="F208" s="152"/>
      <c r="G208" s="908"/>
      <c r="H208" s="151"/>
      <c r="I208" s="233"/>
      <c r="J208" s="134"/>
      <c r="K208" s="233"/>
      <c r="L208" s="233"/>
      <c r="M208" s="237"/>
      <c r="N208" s="134"/>
      <c r="O208" s="233"/>
      <c r="P208" s="233"/>
      <c r="Q208" s="910"/>
      <c r="R208" s="908"/>
      <c r="S208" s="133"/>
      <c r="T208" s="908"/>
      <c r="U208" s="151"/>
      <c r="V208" s="152"/>
      <c r="W208" s="173" t="e">
        <f t="shared" si="3"/>
        <v>#DIV/0!</v>
      </c>
      <c r="X208" s="236"/>
      <c r="Y208" s="844"/>
      <c r="Z208" s="844"/>
      <c r="AA208" s="845"/>
    </row>
    <row r="209" spans="1:27" hidden="1">
      <c r="A209" s="147"/>
      <c r="B209" s="207" t="s">
        <v>570</v>
      </c>
      <c r="C209" s="573"/>
      <c r="D209" s="239" t="s">
        <v>565</v>
      </c>
      <c r="E209" s="238"/>
      <c r="F209" s="152"/>
      <c r="G209" s="880"/>
      <c r="H209" s="151"/>
      <c r="I209" s="233"/>
      <c r="J209" s="134"/>
      <c r="K209" s="233"/>
      <c r="L209" s="233"/>
      <c r="M209" s="237"/>
      <c r="N209" s="134"/>
      <c r="O209" s="233"/>
      <c r="P209" s="233"/>
      <c r="Q209" s="910"/>
      <c r="R209" s="880"/>
      <c r="S209" s="133"/>
      <c r="T209" s="880"/>
      <c r="U209" s="151"/>
      <c r="V209" s="152"/>
      <c r="W209" s="173" t="e">
        <f t="shared" si="3"/>
        <v>#DIV/0!</v>
      </c>
      <c r="X209" s="236"/>
      <c r="Y209" s="844"/>
      <c r="Z209" s="844"/>
      <c r="AA209" s="845"/>
    </row>
    <row r="210" spans="1:27" hidden="1">
      <c r="A210" s="147"/>
      <c r="B210" s="207" t="s">
        <v>569</v>
      </c>
      <c r="C210" s="174"/>
      <c r="D210" s="239" t="s">
        <v>565</v>
      </c>
      <c r="E210" s="238"/>
      <c r="F210" s="152"/>
      <c r="G210" s="908"/>
      <c r="H210" s="151"/>
      <c r="I210" s="233"/>
      <c r="J210" s="134"/>
      <c r="K210" s="233"/>
      <c r="L210" s="233"/>
      <c r="M210" s="237"/>
      <c r="N210" s="134"/>
      <c r="O210" s="233"/>
      <c r="P210" s="233"/>
      <c r="Q210" s="910"/>
      <c r="R210" s="908"/>
      <c r="S210" s="133"/>
      <c r="T210" s="908"/>
      <c r="U210" s="151"/>
      <c r="V210" s="152"/>
      <c r="W210" s="173" t="e">
        <f t="shared" si="3"/>
        <v>#DIV/0!</v>
      </c>
      <c r="X210" s="236"/>
      <c r="Y210" s="844"/>
      <c r="Z210" s="844"/>
      <c r="AA210" s="845"/>
    </row>
    <row r="211" spans="1:27" hidden="1">
      <c r="A211" s="147"/>
      <c r="B211" s="207" t="s">
        <v>568</v>
      </c>
      <c r="C211" s="174"/>
      <c r="D211" s="239" t="s">
        <v>565</v>
      </c>
      <c r="E211" s="238"/>
      <c r="F211" s="152"/>
      <c r="G211" s="880"/>
      <c r="H211" s="151"/>
      <c r="I211" s="982"/>
      <c r="J211" s="134"/>
      <c r="K211" s="233"/>
      <c r="L211" s="233"/>
      <c r="M211" s="237"/>
      <c r="N211" s="134"/>
      <c r="O211" s="982"/>
      <c r="P211" s="982"/>
      <c r="Q211" s="910"/>
      <c r="R211" s="880"/>
      <c r="S211" s="133"/>
      <c r="T211" s="880"/>
      <c r="U211" s="151"/>
      <c r="V211" s="152"/>
      <c r="W211" s="173" t="e">
        <f t="shared" si="3"/>
        <v>#DIV/0!</v>
      </c>
      <c r="X211" s="236"/>
      <c r="Y211" s="844"/>
      <c r="Z211" s="844"/>
      <c r="AA211" s="845"/>
    </row>
    <row r="212" spans="1:27" hidden="1">
      <c r="A212" s="147"/>
      <c r="B212" s="207" t="s">
        <v>567</v>
      </c>
      <c r="C212" s="174"/>
      <c r="D212" s="239" t="s">
        <v>565</v>
      </c>
      <c r="E212" s="238"/>
      <c r="F212" s="152"/>
      <c r="G212" s="908"/>
      <c r="H212" s="151"/>
      <c r="I212" s="233"/>
      <c r="J212" s="134"/>
      <c r="K212" s="233"/>
      <c r="L212" s="233"/>
      <c r="M212" s="237"/>
      <c r="N212" s="134"/>
      <c r="O212" s="233"/>
      <c r="P212" s="233"/>
      <c r="Q212" s="910"/>
      <c r="R212" s="908"/>
      <c r="S212" s="133"/>
      <c r="T212" s="908"/>
      <c r="U212" s="151"/>
      <c r="V212" s="152"/>
      <c r="W212" s="173" t="e">
        <f t="shared" si="3"/>
        <v>#DIV/0!</v>
      </c>
      <c r="X212" s="236"/>
      <c r="Y212" s="844"/>
      <c r="Z212" s="844"/>
      <c r="AA212" s="845"/>
    </row>
    <row r="213" spans="1:27" hidden="1">
      <c r="A213" s="147"/>
      <c r="B213" s="207" t="s">
        <v>566</v>
      </c>
      <c r="C213" s="174"/>
      <c r="D213" s="239" t="s">
        <v>565</v>
      </c>
      <c r="E213" s="238"/>
      <c r="F213" s="152"/>
      <c r="G213" s="880"/>
      <c r="H213" s="151"/>
      <c r="I213" s="233"/>
      <c r="J213" s="134"/>
      <c r="K213" s="233"/>
      <c r="L213" s="233"/>
      <c r="M213" s="237"/>
      <c r="N213" s="134"/>
      <c r="O213" s="233"/>
      <c r="P213" s="233"/>
      <c r="Q213" s="910"/>
      <c r="R213" s="880"/>
      <c r="S213" s="133"/>
      <c r="T213" s="880"/>
      <c r="U213" s="151"/>
      <c r="V213" s="152"/>
      <c r="W213" s="173" t="e">
        <f t="shared" si="3"/>
        <v>#DIV/0!</v>
      </c>
      <c r="X213" s="236"/>
      <c r="Y213" s="844"/>
      <c r="Z213" s="844"/>
      <c r="AA213" s="845"/>
    </row>
    <row r="214" spans="1:27" hidden="1">
      <c r="A214" s="147"/>
      <c r="B214" s="207" t="s">
        <v>1168</v>
      </c>
      <c r="C214" s="174"/>
      <c r="D214" s="239" t="s">
        <v>565</v>
      </c>
      <c r="E214" s="238"/>
      <c r="F214" s="152"/>
      <c r="G214" s="908"/>
      <c r="H214" s="151"/>
      <c r="I214" s="233"/>
      <c r="J214" s="134"/>
      <c r="K214" s="233"/>
      <c r="L214" s="233"/>
      <c r="M214" s="237"/>
      <c r="N214" s="134"/>
      <c r="O214" s="233"/>
      <c r="P214" s="233"/>
      <c r="Q214" s="910"/>
      <c r="R214" s="908"/>
      <c r="S214" s="133"/>
      <c r="T214" s="908"/>
      <c r="U214" s="151"/>
      <c r="V214" s="152"/>
      <c r="W214" s="173" t="e">
        <f t="shared" si="3"/>
        <v>#DIV/0!</v>
      </c>
      <c r="X214" s="236"/>
      <c r="Y214" s="811"/>
      <c r="Z214" s="811"/>
      <c r="AA214" s="812"/>
    </row>
    <row r="215" spans="1:27" hidden="1">
      <c r="A215" s="147"/>
      <c r="B215" s="207" t="s">
        <v>1171</v>
      </c>
      <c r="C215" s="174"/>
      <c r="D215" s="239" t="s">
        <v>565</v>
      </c>
      <c r="E215" s="238"/>
      <c r="F215" s="152"/>
      <c r="G215" s="880"/>
      <c r="H215" s="151"/>
      <c r="I215" s="233"/>
      <c r="J215" s="134"/>
      <c r="K215" s="233"/>
      <c r="L215" s="233"/>
      <c r="M215" s="237"/>
      <c r="N215" s="134"/>
      <c r="O215" s="233"/>
      <c r="P215" s="233"/>
      <c r="Q215" s="910"/>
      <c r="R215" s="880"/>
      <c r="S215" s="133"/>
      <c r="T215" s="880"/>
      <c r="U215" s="151"/>
      <c r="V215" s="152"/>
      <c r="W215" s="173" t="e">
        <f t="shared" si="3"/>
        <v>#DIV/0!</v>
      </c>
      <c r="X215" s="236"/>
      <c r="Y215" s="880"/>
      <c r="Z215" s="880"/>
      <c r="AA215" s="881"/>
    </row>
    <row r="216" spans="1:27" hidden="1">
      <c r="A216" s="147"/>
      <c r="B216" s="207" t="s">
        <v>1172</v>
      </c>
      <c r="C216" s="174"/>
      <c r="D216" s="239" t="s">
        <v>565</v>
      </c>
      <c r="E216" s="238"/>
      <c r="F216" s="152"/>
      <c r="G216" s="908"/>
      <c r="H216" s="151"/>
      <c r="I216" s="233"/>
      <c r="J216" s="134"/>
      <c r="K216" s="233"/>
      <c r="L216" s="233"/>
      <c r="M216" s="237"/>
      <c r="N216" s="134"/>
      <c r="O216" s="233"/>
      <c r="P216" s="233"/>
      <c r="Q216" s="910"/>
      <c r="R216" s="908"/>
      <c r="S216" s="133"/>
      <c r="T216" s="908"/>
      <c r="U216" s="151"/>
      <c r="V216" s="152"/>
      <c r="W216" s="173" t="e">
        <f t="shared" si="3"/>
        <v>#DIV/0!</v>
      </c>
      <c r="X216" s="236"/>
      <c r="Y216" s="880"/>
      <c r="Z216" s="880"/>
      <c r="AA216" s="881"/>
    </row>
    <row r="217" spans="1:27" hidden="1">
      <c r="A217" s="147"/>
      <c r="B217" s="207" t="s">
        <v>1174</v>
      </c>
      <c r="C217" s="174"/>
      <c r="D217" s="239" t="s">
        <v>565</v>
      </c>
      <c r="E217" s="238"/>
      <c r="F217" s="152"/>
      <c r="G217" s="880"/>
      <c r="H217" s="151"/>
      <c r="I217" s="233"/>
      <c r="J217" s="134"/>
      <c r="K217" s="233"/>
      <c r="L217" s="233"/>
      <c r="M217" s="237"/>
      <c r="N217" s="134"/>
      <c r="O217" s="233"/>
      <c r="P217" s="233"/>
      <c r="Q217" s="910"/>
      <c r="R217" s="880"/>
      <c r="S217" s="133"/>
      <c r="T217" s="880"/>
      <c r="U217" s="151"/>
      <c r="V217" s="152"/>
      <c r="W217" s="173" t="e">
        <f t="shared" si="3"/>
        <v>#DIV/0!</v>
      </c>
      <c r="X217" s="236"/>
      <c r="Y217" s="880"/>
      <c r="Z217" s="880"/>
      <c r="AA217" s="881"/>
    </row>
    <row r="218" spans="1:27" hidden="1">
      <c r="A218" s="147"/>
      <c r="B218" s="207" t="s">
        <v>1293</v>
      </c>
      <c r="C218" s="174"/>
      <c r="D218" s="239" t="s">
        <v>565</v>
      </c>
      <c r="E218" s="238"/>
      <c r="F218" s="152"/>
      <c r="G218" s="908"/>
      <c r="H218" s="151"/>
      <c r="I218" s="233"/>
      <c r="J218" s="134"/>
      <c r="K218" s="233"/>
      <c r="L218" s="233"/>
      <c r="M218" s="237"/>
      <c r="N218" s="134"/>
      <c r="O218" s="233"/>
      <c r="P218" s="233"/>
      <c r="Q218" s="910"/>
      <c r="R218" s="908"/>
      <c r="S218" s="133"/>
      <c r="T218" s="908"/>
      <c r="U218" s="151"/>
      <c r="V218" s="152"/>
      <c r="W218" s="173" t="e">
        <f t="shared" si="3"/>
        <v>#DIV/0!</v>
      </c>
      <c r="X218" s="236"/>
      <c r="Y218" s="880"/>
      <c r="Z218" s="880"/>
      <c r="AA218" s="881"/>
    </row>
    <row r="219" spans="1:27" hidden="1">
      <c r="A219" s="147"/>
      <c r="B219" s="207" t="s">
        <v>1355</v>
      </c>
      <c r="C219" s="174"/>
      <c r="D219" s="239" t="s">
        <v>565</v>
      </c>
      <c r="E219" s="238"/>
      <c r="F219" s="152"/>
      <c r="G219" s="880"/>
      <c r="H219" s="151"/>
      <c r="I219" s="233"/>
      <c r="J219" s="134"/>
      <c r="K219" s="233"/>
      <c r="L219" s="233"/>
      <c r="M219" s="237"/>
      <c r="N219" s="134"/>
      <c r="O219" s="233"/>
      <c r="P219" s="233"/>
      <c r="Q219" s="910"/>
      <c r="R219" s="880"/>
      <c r="S219" s="133"/>
      <c r="T219" s="880"/>
      <c r="U219" s="151"/>
      <c r="V219" s="152"/>
      <c r="W219" s="173" t="e">
        <f t="shared" si="3"/>
        <v>#DIV/0!</v>
      </c>
      <c r="X219" s="236"/>
      <c r="Y219" s="880"/>
      <c r="Z219" s="880"/>
      <c r="AA219" s="881"/>
    </row>
    <row r="220" spans="1:27" hidden="1">
      <c r="A220" s="147"/>
      <c r="B220" s="207" t="s">
        <v>1358</v>
      </c>
      <c r="C220" s="174"/>
      <c r="D220" s="239" t="s">
        <v>565</v>
      </c>
      <c r="E220" s="238"/>
      <c r="F220" s="152"/>
      <c r="G220" s="908"/>
      <c r="H220" s="151"/>
      <c r="I220" s="233"/>
      <c r="J220" s="134"/>
      <c r="K220" s="233"/>
      <c r="L220" s="233"/>
      <c r="M220" s="237"/>
      <c r="N220" s="134"/>
      <c r="O220" s="233"/>
      <c r="P220" s="233"/>
      <c r="Q220" s="910"/>
      <c r="R220" s="908"/>
      <c r="S220" s="133"/>
      <c r="T220" s="908"/>
      <c r="U220" s="151"/>
      <c r="V220" s="152"/>
      <c r="W220" s="173" t="e">
        <f t="shared" si="3"/>
        <v>#DIV/0!</v>
      </c>
      <c r="X220" s="236"/>
      <c r="Y220" s="880"/>
      <c r="Z220" s="880"/>
      <c r="AA220" s="881"/>
    </row>
    <row r="221" spans="1:27" hidden="1">
      <c r="A221" s="147"/>
      <c r="B221" s="207" t="s">
        <v>1507</v>
      </c>
      <c r="C221" s="174"/>
      <c r="D221" s="239" t="s">
        <v>75</v>
      </c>
      <c r="E221" s="238"/>
      <c r="F221" s="152"/>
      <c r="G221" s="880"/>
      <c r="H221" s="151"/>
      <c r="I221" s="233"/>
      <c r="J221" s="134"/>
      <c r="K221" s="233"/>
      <c r="L221" s="233"/>
      <c r="M221" s="237"/>
      <c r="N221" s="134"/>
      <c r="O221" s="233"/>
      <c r="P221" s="233"/>
      <c r="Q221" s="879"/>
      <c r="R221" s="880"/>
      <c r="S221" s="133"/>
      <c r="T221" s="880"/>
      <c r="U221" s="151"/>
      <c r="V221" s="152"/>
      <c r="W221" s="173" t="e">
        <f t="shared" si="3"/>
        <v>#DIV/0!</v>
      </c>
      <c r="X221" s="236"/>
      <c r="Y221" s="880"/>
      <c r="Z221" s="880"/>
      <c r="AA221" s="881"/>
    </row>
    <row r="222" spans="1:27" hidden="1">
      <c r="A222" s="147"/>
      <c r="B222" s="699"/>
      <c r="C222" s="174"/>
      <c r="D222" s="239" t="s">
        <v>75</v>
      </c>
      <c r="E222" s="238"/>
      <c r="F222" s="152"/>
      <c r="G222" s="880"/>
      <c r="H222" s="151"/>
      <c r="I222" s="233"/>
      <c r="J222" s="134"/>
      <c r="K222" s="233"/>
      <c r="L222" s="233"/>
      <c r="M222" s="237"/>
      <c r="N222" s="134"/>
      <c r="O222" s="233"/>
      <c r="P222" s="233"/>
      <c r="Q222" s="879"/>
      <c r="R222" s="880"/>
      <c r="S222" s="133"/>
      <c r="T222" s="880"/>
      <c r="U222" s="151"/>
      <c r="V222" s="152"/>
      <c r="W222" s="173" t="e">
        <f t="shared" si="3"/>
        <v>#DIV/0!</v>
      </c>
      <c r="X222" s="236"/>
      <c r="Y222" s="135"/>
      <c r="Z222" s="135"/>
      <c r="AA222" s="149"/>
    </row>
    <row r="223" spans="1:27">
      <c r="A223" s="147"/>
      <c r="B223" s="235"/>
      <c r="C223" s="234"/>
      <c r="D223" s="234"/>
      <c r="E223" s="234"/>
      <c r="F223" s="232"/>
      <c r="G223" s="232"/>
      <c r="H223" s="232"/>
      <c r="I223" s="232"/>
      <c r="J223" s="134"/>
      <c r="K223" s="232"/>
      <c r="L223" s="232"/>
      <c r="M223" s="233"/>
      <c r="N223" s="134"/>
      <c r="O223" s="233"/>
      <c r="P223" s="233"/>
      <c r="Q223" s="232"/>
      <c r="R223" s="232"/>
      <c r="S223" s="133"/>
      <c r="T223" s="232"/>
      <c r="U223" s="232"/>
      <c r="V223" s="232"/>
      <c r="W223" s="232"/>
      <c r="X223" s="232"/>
      <c r="Y223" s="232"/>
      <c r="Z223" s="232"/>
      <c r="AA223" s="231"/>
    </row>
    <row r="224" spans="1:27">
      <c r="A224" s="147"/>
      <c r="B224" s="168" t="s">
        <v>561</v>
      </c>
      <c r="C224" s="224"/>
      <c r="D224" s="221" t="s">
        <v>543</v>
      </c>
      <c r="E224" s="223"/>
      <c r="F224" s="153"/>
      <c r="G224" s="135"/>
      <c r="H224" s="152"/>
      <c r="I224" s="153"/>
      <c r="J224" s="134"/>
      <c r="K224" s="152"/>
      <c r="L224" s="151"/>
      <c r="M224" s="152"/>
      <c r="N224" s="134"/>
      <c r="O224" s="152"/>
      <c r="P224" s="152"/>
      <c r="Q224" s="153"/>
      <c r="R224" s="152"/>
      <c r="S224" s="133"/>
      <c r="T224" s="152"/>
      <c r="U224" s="151"/>
      <c r="V224" s="152"/>
      <c r="W224" s="132" t="e">
        <f t="shared" ref="W224:W258" si="4">(J224+S224)/G224</f>
        <v>#DIV/0!</v>
      </c>
      <c r="X224" s="151"/>
      <c r="Y224" s="1162"/>
      <c r="Z224" s="1162"/>
      <c r="AA224" s="1163"/>
    </row>
    <row r="225" spans="1:27">
      <c r="A225" s="147"/>
      <c r="B225" s="164" t="s">
        <v>560</v>
      </c>
      <c r="C225" s="224"/>
      <c r="D225" s="221" t="s">
        <v>543</v>
      </c>
      <c r="E225" s="223"/>
      <c r="F225" s="153"/>
      <c r="G225" s="135"/>
      <c r="H225" s="152"/>
      <c r="I225" s="153"/>
      <c r="J225" s="134"/>
      <c r="K225" s="152"/>
      <c r="L225" s="151"/>
      <c r="M225" s="152"/>
      <c r="N225" s="134"/>
      <c r="O225" s="152"/>
      <c r="P225" s="152"/>
      <c r="Q225" s="153"/>
      <c r="R225" s="152"/>
      <c r="S225" s="133"/>
      <c r="T225" s="152"/>
      <c r="U225" s="151"/>
      <c r="V225" s="152"/>
      <c r="W225" s="132" t="e">
        <f t="shared" si="4"/>
        <v>#DIV/0!</v>
      </c>
      <c r="X225" s="151"/>
      <c r="Y225" s="1162"/>
      <c r="Z225" s="1162"/>
      <c r="AA225" s="1163"/>
    </row>
    <row r="226" spans="1:27">
      <c r="A226" s="147"/>
      <c r="B226" s="164" t="s">
        <v>221</v>
      </c>
      <c r="C226" s="224"/>
      <c r="D226" s="221" t="s">
        <v>543</v>
      </c>
      <c r="E226" s="223"/>
      <c r="F226" s="153"/>
      <c r="G226" s="135"/>
      <c r="H226" s="152"/>
      <c r="I226" s="153"/>
      <c r="J226" s="134"/>
      <c r="K226" s="152"/>
      <c r="L226" s="151"/>
      <c r="M226" s="152"/>
      <c r="N226" s="134"/>
      <c r="O226" s="152"/>
      <c r="P226" s="152"/>
      <c r="Q226" s="153"/>
      <c r="R226" s="152"/>
      <c r="S226" s="133"/>
      <c r="T226" s="152"/>
      <c r="U226" s="151"/>
      <c r="V226" s="152"/>
      <c r="W226" s="132" t="e">
        <f t="shared" si="4"/>
        <v>#DIV/0!</v>
      </c>
      <c r="X226" s="151"/>
      <c r="Y226" s="1162"/>
      <c r="Z226" s="1162"/>
      <c r="AA226" s="1163"/>
    </row>
    <row r="227" spans="1:27" hidden="1">
      <c r="A227" s="147"/>
      <c r="B227" s="164" t="s">
        <v>1224</v>
      </c>
      <c r="C227" s="224"/>
      <c r="D227" s="221" t="s">
        <v>74</v>
      </c>
      <c r="E227" s="223"/>
      <c r="F227" s="153"/>
      <c r="G227" s="135"/>
      <c r="H227" s="152"/>
      <c r="I227" s="153"/>
      <c r="J227" s="134"/>
      <c r="K227" s="152"/>
      <c r="L227" s="151"/>
      <c r="M227" s="152"/>
      <c r="N227" s="134"/>
      <c r="O227" s="152"/>
      <c r="P227" s="152"/>
      <c r="Q227" s="153"/>
      <c r="R227" s="152"/>
      <c r="S227" s="133"/>
      <c r="T227" s="152"/>
      <c r="U227" s="151"/>
      <c r="V227" s="152"/>
      <c r="W227" s="132" t="e">
        <f t="shared" si="4"/>
        <v>#DIV/0!</v>
      </c>
      <c r="X227" s="151"/>
      <c r="Y227" s="1162"/>
      <c r="Z227" s="1162"/>
      <c r="AA227" s="1163"/>
    </row>
    <row r="228" spans="1:27" hidden="1">
      <c r="A228" s="147"/>
      <c r="B228" s="164" t="s">
        <v>564</v>
      </c>
      <c r="C228" s="224"/>
      <c r="D228" s="221" t="s">
        <v>543</v>
      </c>
      <c r="E228" s="223"/>
      <c r="F228" s="153"/>
      <c r="G228" s="135"/>
      <c r="H228" s="152"/>
      <c r="I228" s="153"/>
      <c r="J228" s="134"/>
      <c r="K228" s="152"/>
      <c r="L228" s="151"/>
      <c r="M228" s="152"/>
      <c r="N228" s="134"/>
      <c r="O228" s="152"/>
      <c r="P228" s="152"/>
      <c r="Q228" s="153"/>
      <c r="R228" s="152"/>
      <c r="S228" s="133"/>
      <c r="T228" s="152"/>
      <c r="U228" s="151"/>
      <c r="V228" s="152"/>
      <c r="W228" s="132" t="e">
        <f t="shared" si="4"/>
        <v>#DIV/0!</v>
      </c>
      <c r="X228" s="151"/>
      <c r="Y228" s="1162"/>
      <c r="Z228" s="1162"/>
      <c r="AA228" s="1163"/>
    </row>
    <row r="229" spans="1:27" hidden="1">
      <c r="A229" s="147"/>
      <c r="B229" s="164" t="s">
        <v>1267</v>
      </c>
      <c r="C229" s="224"/>
      <c r="D229" s="221" t="s">
        <v>74</v>
      </c>
      <c r="E229" s="223"/>
      <c r="F229" s="153"/>
      <c r="G229" s="135"/>
      <c r="H229" s="152"/>
      <c r="I229" s="153"/>
      <c r="J229" s="134"/>
      <c r="K229" s="152"/>
      <c r="L229" s="151"/>
      <c r="M229" s="152"/>
      <c r="N229" s="134"/>
      <c r="O229" s="152"/>
      <c r="P229" s="152"/>
      <c r="Q229" s="153"/>
      <c r="R229" s="152"/>
      <c r="S229" s="133"/>
      <c r="T229" s="152"/>
      <c r="U229" s="151"/>
      <c r="V229" s="152"/>
      <c r="W229" s="132" t="e">
        <f t="shared" si="4"/>
        <v>#DIV/0!</v>
      </c>
      <c r="X229" s="151"/>
      <c r="Y229" s="1162"/>
      <c r="Z229" s="1162"/>
      <c r="AA229" s="1163"/>
    </row>
    <row r="230" spans="1:27" hidden="1">
      <c r="A230" s="147"/>
      <c r="B230" s="164" t="s">
        <v>1377</v>
      </c>
      <c r="C230" s="224"/>
      <c r="D230" s="221" t="s">
        <v>74</v>
      </c>
      <c r="E230" s="223"/>
      <c r="F230" s="153"/>
      <c r="G230" s="135"/>
      <c r="H230" s="152"/>
      <c r="I230" s="153"/>
      <c r="J230" s="134"/>
      <c r="K230" s="152"/>
      <c r="L230" s="151"/>
      <c r="M230" s="152"/>
      <c r="N230" s="134"/>
      <c r="O230" s="152"/>
      <c r="P230" s="152"/>
      <c r="Q230" s="153"/>
      <c r="R230" s="152"/>
      <c r="S230" s="133"/>
      <c r="T230" s="152"/>
      <c r="U230" s="151"/>
      <c r="V230" s="152"/>
      <c r="W230" s="132" t="e">
        <f t="shared" si="4"/>
        <v>#DIV/0!</v>
      </c>
      <c r="X230" s="151"/>
      <c r="Y230" s="1162"/>
      <c r="Z230" s="1162"/>
      <c r="AA230" s="1163"/>
    </row>
    <row r="231" spans="1:27" hidden="1">
      <c r="A231" s="147"/>
      <c r="B231" s="164" t="s">
        <v>1483</v>
      </c>
      <c r="C231" s="224"/>
      <c r="D231" s="221" t="s">
        <v>74</v>
      </c>
      <c r="E231" s="223"/>
      <c r="F231" s="153"/>
      <c r="G231" s="135"/>
      <c r="H231" s="152"/>
      <c r="I231" s="153"/>
      <c r="J231" s="134"/>
      <c r="K231" s="152"/>
      <c r="L231" s="151"/>
      <c r="M231" s="152"/>
      <c r="N231" s="134"/>
      <c r="O231" s="152"/>
      <c r="P231" s="152"/>
      <c r="Q231" s="153"/>
      <c r="R231" s="152"/>
      <c r="S231" s="133"/>
      <c r="T231" s="152"/>
      <c r="U231" s="151"/>
      <c r="V231" s="152"/>
      <c r="W231" s="132" t="e">
        <f t="shared" si="4"/>
        <v>#DIV/0!</v>
      </c>
      <c r="X231" s="151"/>
      <c r="Y231" s="1162"/>
      <c r="Z231" s="1162"/>
      <c r="AA231" s="1163"/>
    </row>
    <row r="232" spans="1:27" hidden="1">
      <c r="A232" s="147"/>
      <c r="B232" s="164" t="s">
        <v>1456</v>
      </c>
      <c r="C232" s="224"/>
      <c r="D232" s="221" t="s">
        <v>74</v>
      </c>
      <c r="E232" s="223"/>
      <c r="F232" s="153"/>
      <c r="G232" s="135"/>
      <c r="H232" s="152"/>
      <c r="I232" s="153"/>
      <c r="J232" s="134"/>
      <c r="K232" s="152"/>
      <c r="L232" s="151"/>
      <c r="M232" s="152"/>
      <c r="N232" s="134"/>
      <c r="O232" s="152"/>
      <c r="P232" s="152"/>
      <c r="Q232" s="153"/>
      <c r="R232" s="152"/>
      <c r="S232" s="133"/>
      <c r="T232" s="152"/>
      <c r="U232" s="151"/>
      <c r="V232" s="152"/>
      <c r="W232" s="132" t="e">
        <f t="shared" si="4"/>
        <v>#DIV/0!</v>
      </c>
      <c r="X232" s="151"/>
      <c r="Y232" s="1162"/>
      <c r="Z232" s="1162"/>
      <c r="AA232" s="1163"/>
    </row>
    <row r="233" spans="1:27" hidden="1">
      <c r="A233" s="147"/>
      <c r="B233" s="164" t="s">
        <v>1087</v>
      </c>
      <c r="C233" s="224"/>
      <c r="D233" s="221" t="s">
        <v>74</v>
      </c>
      <c r="E233" s="223"/>
      <c r="F233" s="153"/>
      <c r="G233" s="135"/>
      <c r="H233" s="152"/>
      <c r="I233" s="153"/>
      <c r="J233" s="134"/>
      <c r="K233" s="152"/>
      <c r="L233" s="151"/>
      <c r="M233" s="152"/>
      <c r="N233" s="134"/>
      <c r="O233" s="152"/>
      <c r="P233" s="152"/>
      <c r="Q233" s="153"/>
      <c r="R233" s="152"/>
      <c r="S233" s="133"/>
      <c r="T233" s="152"/>
      <c r="U233" s="151"/>
      <c r="V233" s="152"/>
      <c r="W233" s="132" t="e">
        <f t="shared" si="4"/>
        <v>#DIV/0!</v>
      </c>
      <c r="X233" s="151"/>
      <c r="Y233" s="1162"/>
      <c r="Z233" s="1162"/>
      <c r="AA233" s="1163"/>
    </row>
    <row r="234" spans="1:27" hidden="1">
      <c r="A234" s="147"/>
      <c r="B234" s="164" t="s">
        <v>1126</v>
      </c>
      <c r="C234" s="224"/>
      <c r="D234" s="221" t="s">
        <v>74</v>
      </c>
      <c r="E234" s="223"/>
      <c r="F234" s="153"/>
      <c r="G234" s="135"/>
      <c r="H234" s="152"/>
      <c r="I234" s="153"/>
      <c r="J234" s="134"/>
      <c r="K234" s="152"/>
      <c r="L234" s="151"/>
      <c r="M234" s="152"/>
      <c r="N234" s="134"/>
      <c r="O234" s="152"/>
      <c r="P234" s="152"/>
      <c r="Q234" s="153"/>
      <c r="R234" s="152"/>
      <c r="S234" s="133"/>
      <c r="T234" s="152"/>
      <c r="U234" s="151"/>
      <c r="V234" s="152"/>
      <c r="W234" s="132" t="e">
        <f t="shared" si="4"/>
        <v>#DIV/0!</v>
      </c>
      <c r="X234" s="151"/>
      <c r="Y234" s="1162"/>
      <c r="Z234" s="1162"/>
      <c r="AA234" s="1163"/>
    </row>
    <row r="235" spans="1:27" hidden="1">
      <c r="A235" s="147"/>
      <c r="B235" s="164" t="s">
        <v>563</v>
      </c>
      <c r="C235" s="224"/>
      <c r="D235" s="221" t="s">
        <v>543</v>
      </c>
      <c r="E235" s="223"/>
      <c r="F235" s="153"/>
      <c r="G235" s="135"/>
      <c r="H235" s="152"/>
      <c r="I235" s="153"/>
      <c r="J235" s="134"/>
      <c r="K235" s="152"/>
      <c r="L235" s="151"/>
      <c r="M235" s="152"/>
      <c r="N235" s="134"/>
      <c r="O235" s="152"/>
      <c r="P235" s="152"/>
      <c r="Q235" s="153"/>
      <c r="R235" s="152"/>
      <c r="S235" s="133"/>
      <c r="T235" s="152"/>
      <c r="U235" s="151"/>
      <c r="V235" s="152"/>
      <c r="W235" s="132" t="e">
        <f t="shared" si="4"/>
        <v>#DIV/0!</v>
      </c>
      <c r="X235" s="151"/>
      <c r="Y235" s="1162"/>
      <c r="Z235" s="1162"/>
      <c r="AA235" s="1163"/>
    </row>
    <row r="236" spans="1:27" hidden="1">
      <c r="A236" s="147"/>
      <c r="B236" s="164" t="s">
        <v>550</v>
      </c>
      <c r="C236" s="224"/>
      <c r="D236" s="221" t="s">
        <v>543</v>
      </c>
      <c r="E236" s="223"/>
      <c r="F236" s="153"/>
      <c r="G236" s="135"/>
      <c r="H236" s="152"/>
      <c r="I236" s="153"/>
      <c r="J236" s="134"/>
      <c r="K236" s="152"/>
      <c r="L236" s="151"/>
      <c r="M236" s="152"/>
      <c r="N236" s="134"/>
      <c r="O236" s="152"/>
      <c r="P236" s="152"/>
      <c r="Q236" s="153"/>
      <c r="R236" s="152"/>
      <c r="S236" s="133"/>
      <c r="T236" s="152"/>
      <c r="U236" s="151"/>
      <c r="V236" s="152"/>
      <c r="W236" s="132" t="e">
        <f t="shared" si="4"/>
        <v>#DIV/0!</v>
      </c>
      <c r="X236" s="151"/>
      <c r="Y236" s="1162"/>
      <c r="Z236" s="1162"/>
      <c r="AA236" s="1163"/>
    </row>
    <row r="237" spans="1:27" hidden="1">
      <c r="A237" s="147"/>
      <c r="B237" s="164" t="s">
        <v>422</v>
      </c>
      <c r="C237" s="224"/>
      <c r="D237" s="221" t="s">
        <v>543</v>
      </c>
      <c r="E237" s="223"/>
      <c r="F237" s="153"/>
      <c r="G237" s="135"/>
      <c r="H237" s="152"/>
      <c r="I237" s="153"/>
      <c r="J237" s="134"/>
      <c r="K237" s="152"/>
      <c r="L237" s="151"/>
      <c r="M237" s="152"/>
      <c r="N237" s="134"/>
      <c r="O237" s="152"/>
      <c r="P237" s="152"/>
      <c r="Q237" s="153"/>
      <c r="R237" s="152"/>
      <c r="S237" s="133"/>
      <c r="T237" s="152"/>
      <c r="U237" s="151"/>
      <c r="V237" s="152"/>
      <c r="W237" s="132" t="e">
        <f t="shared" si="4"/>
        <v>#DIV/0!</v>
      </c>
      <c r="X237" s="151"/>
      <c r="Y237" s="1162"/>
      <c r="Z237" s="1162"/>
      <c r="AA237" s="1163"/>
    </row>
    <row r="238" spans="1:27" hidden="1">
      <c r="A238" s="147"/>
      <c r="B238" s="164" t="s">
        <v>1165</v>
      </c>
      <c r="C238" s="224"/>
      <c r="D238" s="221" t="s">
        <v>74</v>
      </c>
      <c r="E238" s="223"/>
      <c r="F238" s="153"/>
      <c r="G238" s="135"/>
      <c r="H238" s="152"/>
      <c r="I238" s="153"/>
      <c r="J238" s="134"/>
      <c r="K238" s="152"/>
      <c r="L238" s="151"/>
      <c r="M238" s="152"/>
      <c r="N238" s="134"/>
      <c r="O238" s="152"/>
      <c r="P238" s="152"/>
      <c r="Q238" s="153"/>
      <c r="R238" s="152"/>
      <c r="S238" s="133"/>
      <c r="T238" s="152"/>
      <c r="U238" s="151"/>
      <c r="V238" s="152"/>
      <c r="W238" s="132" t="e">
        <f t="shared" si="4"/>
        <v>#DIV/0!</v>
      </c>
      <c r="X238" s="151"/>
      <c r="Y238" s="1162"/>
      <c r="Z238" s="1162"/>
      <c r="AA238" s="1163"/>
    </row>
    <row r="239" spans="1:27" hidden="1">
      <c r="A239" s="147"/>
      <c r="B239" s="164" t="s">
        <v>562</v>
      </c>
      <c r="C239" s="224"/>
      <c r="D239" s="221" t="s">
        <v>543</v>
      </c>
      <c r="E239" s="223"/>
      <c r="F239" s="153"/>
      <c r="G239" s="135"/>
      <c r="H239" s="152"/>
      <c r="I239" s="153"/>
      <c r="J239" s="134"/>
      <c r="K239" s="152"/>
      <c r="L239" s="151"/>
      <c r="M239" s="152"/>
      <c r="N239" s="134"/>
      <c r="O239" s="152"/>
      <c r="P239" s="152"/>
      <c r="Q239" s="153"/>
      <c r="R239" s="152"/>
      <c r="S239" s="133"/>
      <c r="T239" s="152"/>
      <c r="U239" s="151"/>
      <c r="V239" s="152"/>
      <c r="W239" s="132" t="e">
        <f t="shared" si="4"/>
        <v>#DIV/0!</v>
      </c>
      <c r="X239" s="151"/>
      <c r="Y239" s="1162"/>
      <c r="Z239" s="1162"/>
      <c r="AA239" s="1163"/>
    </row>
    <row r="240" spans="1:27" hidden="1">
      <c r="A240" s="147"/>
      <c r="B240" s="164" t="s">
        <v>555</v>
      </c>
      <c r="C240" s="224"/>
      <c r="D240" s="221" t="s">
        <v>543</v>
      </c>
      <c r="E240" s="223"/>
      <c r="F240" s="153"/>
      <c r="G240" s="135"/>
      <c r="H240" s="152"/>
      <c r="I240" s="153"/>
      <c r="J240" s="134"/>
      <c r="K240" s="152"/>
      <c r="L240" s="151"/>
      <c r="M240" s="152"/>
      <c r="N240" s="134"/>
      <c r="O240" s="152"/>
      <c r="P240" s="152"/>
      <c r="Q240" s="153"/>
      <c r="R240" s="152"/>
      <c r="S240" s="133"/>
      <c r="T240" s="152"/>
      <c r="U240" s="151"/>
      <c r="V240" s="152"/>
      <c r="W240" s="132" t="e">
        <f t="shared" si="4"/>
        <v>#DIV/0!</v>
      </c>
      <c r="X240" s="151"/>
      <c r="Y240" s="1162"/>
      <c r="Z240" s="1162"/>
      <c r="AA240" s="1163"/>
    </row>
    <row r="241" spans="1:27" hidden="1">
      <c r="A241" s="147"/>
      <c r="B241" s="164" t="s">
        <v>559</v>
      </c>
      <c r="C241" s="224"/>
      <c r="D241" s="221" t="s">
        <v>543</v>
      </c>
      <c r="E241" s="223"/>
      <c r="F241" s="153"/>
      <c r="G241" s="135"/>
      <c r="H241" s="152"/>
      <c r="I241" s="153"/>
      <c r="J241" s="134"/>
      <c r="K241" s="152"/>
      <c r="L241" s="151"/>
      <c r="M241" s="152"/>
      <c r="N241" s="134"/>
      <c r="O241" s="152"/>
      <c r="P241" s="152"/>
      <c r="Q241" s="153"/>
      <c r="R241" s="152"/>
      <c r="S241" s="133"/>
      <c r="T241" s="152"/>
      <c r="U241" s="151"/>
      <c r="V241" s="152"/>
      <c r="W241" s="132" t="e">
        <f t="shared" si="4"/>
        <v>#DIV/0!</v>
      </c>
      <c r="X241" s="151"/>
      <c r="Y241" s="1162"/>
      <c r="Z241" s="1162"/>
      <c r="AA241" s="1163"/>
    </row>
    <row r="242" spans="1:27" hidden="1">
      <c r="A242" s="147"/>
      <c r="B242" s="164" t="s">
        <v>824</v>
      </c>
      <c r="C242" s="224"/>
      <c r="D242" s="221" t="s">
        <v>543</v>
      </c>
      <c r="E242" s="223"/>
      <c r="F242" s="153"/>
      <c r="G242" s="135"/>
      <c r="H242" s="152"/>
      <c r="I242" s="153"/>
      <c r="J242" s="134"/>
      <c r="K242" s="152"/>
      <c r="L242" s="151"/>
      <c r="M242" s="152"/>
      <c r="N242" s="134"/>
      <c r="O242" s="152"/>
      <c r="P242" s="152"/>
      <c r="Q242" s="153"/>
      <c r="R242" s="152"/>
      <c r="S242" s="133"/>
      <c r="T242" s="152"/>
      <c r="U242" s="151"/>
      <c r="V242" s="152"/>
      <c r="W242" s="132" t="e">
        <f t="shared" si="4"/>
        <v>#DIV/0!</v>
      </c>
      <c r="X242" s="151"/>
      <c r="Y242" s="1162"/>
      <c r="Z242" s="1162"/>
      <c r="AA242" s="1163"/>
    </row>
    <row r="243" spans="1:27" hidden="1">
      <c r="A243" s="147"/>
      <c r="B243" s="164" t="s">
        <v>558</v>
      </c>
      <c r="C243" s="224"/>
      <c r="D243" s="221" t="s">
        <v>543</v>
      </c>
      <c r="E243" s="223"/>
      <c r="F243" s="153"/>
      <c r="G243" s="135"/>
      <c r="H243" s="152"/>
      <c r="I243" s="153"/>
      <c r="J243" s="134"/>
      <c r="K243" s="152"/>
      <c r="L243" s="151"/>
      <c r="M243" s="152"/>
      <c r="N243" s="134"/>
      <c r="O243" s="152"/>
      <c r="P243" s="152"/>
      <c r="Q243" s="153"/>
      <c r="R243" s="152"/>
      <c r="S243" s="133"/>
      <c r="T243" s="152"/>
      <c r="U243" s="151"/>
      <c r="V243" s="152"/>
      <c r="W243" s="132" t="e">
        <f t="shared" si="4"/>
        <v>#DIV/0!</v>
      </c>
      <c r="X243" s="151"/>
      <c r="Y243" s="1162"/>
      <c r="Z243" s="1162"/>
      <c r="AA243" s="1163"/>
    </row>
    <row r="244" spans="1:27" hidden="1">
      <c r="A244" s="147"/>
      <c r="B244" s="164" t="s">
        <v>557</v>
      </c>
      <c r="C244" s="224"/>
      <c r="D244" s="221" t="s">
        <v>543</v>
      </c>
      <c r="E244" s="223"/>
      <c r="F244" s="153"/>
      <c r="G244" s="135"/>
      <c r="H244" s="152"/>
      <c r="I244" s="153"/>
      <c r="J244" s="134"/>
      <c r="K244" s="152"/>
      <c r="L244" s="151"/>
      <c r="M244" s="152"/>
      <c r="N244" s="134"/>
      <c r="O244" s="152"/>
      <c r="P244" s="152"/>
      <c r="Q244" s="153"/>
      <c r="R244" s="152"/>
      <c r="S244" s="133"/>
      <c r="T244" s="152"/>
      <c r="U244" s="151"/>
      <c r="V244" s="152"/>
      <c r="W244" s="132" t="e">
        <f t="shared" si="4"/>
        <v>#DIV/0!</v>
      </c>
      <c r="X244" s="151"/>
      <c r="Y244" s="1162"/>
      <c r="Z244" s="1162"/>
      <c r="AA244" s="1163"/>
    </row>
    <row r="245" spans="1:27" hidden="1">
      <c r="A245" s="147"/>
      <c r="B245" s="164" t="s">
        <v>245</v>
      </c>
      <c r="C245" s="224"/>
      <c r="D245" s="221" t="s">
        <v>543</v>
      </c>
      <c r="E245" s="223"/>
      <c r="F245" s="153"/>
      <c r="G245" s="135"/>
      <c r="H245" s="152"/>
      <c r="I245" s="153"/>
      <c r="J245" s="134"/>
      <c r="K245" s="152"/>
      <c r="L245" s="151"/>
      <c r="M245" s="152"/>
      <c r="N245" s="134"/>
      <c r="O245" s="152"/>
      <c r="P245" s="152"/>
      <c r="Q245" s="153"/>
      <c r="R245" s="152"/>
      <c r="S245" s="133"/>
      <c r="T245" s="152"/>
      <c r="U245" s="151"/>
      <c r="V245" s="152"/>
      <c r="W245" s="132" t="e">
        <f t="shared" si="4"/>
        <v>#DIV/0!</v>
      </c>
      <c r="X245" s="151"/>
      <c r="Y245" s="1162"/>
      <c r="Z245" s="1162"/>
      <c r="AA245" s="1163"/>
    </row>
    <row r="246" spans="1:27" hidden="1">
      <c r="A246" s="147"/>
      <c r="B246" s="164" t="s">
        <v>556</v>
      </c>
      <c r="C246" s="224"/>
      <c r="D246" s="221" t="s">
        <v>543</v>
      </c>
      <c r="E246" s="223"/>
      <c r="F246" s="153"/>
      <c r="G246" s="135"/>
      <c r="H246" s="152"/>
      <c r="I246" s="153"/>
      <c r="J246" s="134"/>
      <c r="K246" s="152"/>
      <c r="L246" s="151"/>
      <c r="M246" s="152"/>
      <c r="N246" s="134"/>
      <c r="O246" s="152"/>
      <c r="P246" s="152"/>
      <c r="Q246" s="153"/>
      <c r="R246" s="152"/>
      <c r="S246" s="133"/>
      <c r="T246" s="152"/>
      <c r="U246" s="151"/>
      <c r="V246" s="152"/>
      <c r="W246" s="132" t="e">
        <f t="shared" si="4"/>
        <v>#DIV/0!</v>
      </c>
      <c r="X246" s="151"/>
      <c r="Y246" s="1162"/>
      <c r="Z246" s="1162"/>
      <c r="AA246" s="1163"/>
    </row>
    <row r="247" spans="1:27" hidden="1">
      <c r="A247" s="147"/>
      <c r="B247" s="164" t="s">
        <v>554</v>
      </c>
      <c r="C247" s="224"/>
      <c r="D247" s="221" t="s">
        <v>543</v>
      </c>
      <c r="E247" s="223"/>
      <c r="F247" s="153"/>
      <c r="G247" s="135"/>
      <c r="H247" s="152"/>
      <c r="I247" s="153"/>
      <c r="J247" s="134"/>
      <c r="K247" s="152"/>
      <c r="L247" s="151"/>
      <c r="M247" s="152"/>
      <c r="N247" s="134"/>
      <c r="O247" s="152"/>
      <c r="P247" s="152"/>
      <c r="Q247" s="153"/>
      <c r="R247" s="152"/>
      <c r="S247" s="133"/>
      <c r="T247" s="152"/>
      <c r="U247" s="151"/>
      <c r="V247" s="152"/>
      <c r="W247" s="132" t="e">
        <f t="shared" si="4"/>
        <v>#DIV/0!</v>
      </c>
      <c r="X247" s="151"/>
      <c r="Y247" s="1162"/>
      <c r="Z247" s="1162"/>
      <c r="AA247" s="1163"/>
    </row>
    <row r="248" spans="1:27" hidden="1">
      <c r="A248" s="147"/>
      <c r="B248" s="164" t="s">
        <v>553</v>
      </c>
      <c r="C248" s="224"/>
      <c r="D248" s="221" t="s">
        <v>543</v>
      </c>
      <c r="E248" s="223"/>
      <c r="F248" s="153"/>
      <c r="G248" s="135"/>
      <c r="H248" s="152"/>
      <c r="I248" s="153"/>
      <c r="J248" s="134"/>
      <c r="K248" s="152"/>
      <c r="L248" s="151"/>
      <c r="M248" s="152"/>
      <c r="N248" s="134"/>
      <c r="O248" s="152"/>
      <c r="P248" s="152"/>
      <c r="Q248" s="153"/>
      <c r="R248" s="152"/>
      <c r="S248" s="133"/>
      <c r="T248" s="152"/>
      <c r="U248" s="151"/>
      <c r="V248" s="152"/>
      <c r="W248" s="132" t="e">
        <f t="shared" si="4"/>
        <v>#DIV/0!</v>
      </c>
      <c r="X248" s="151"/>
      <c r="Y248" s="1162"/>
      <c r="Z248" s="1162"/>
      <c r="AA248" s="1163"/>
    </row>
    <row r="249" spans="1:27" hidden="1">
      <c r="A249" s="147"/>
      <c r="B249" s="164" t="s">
        <v>552</v>
      </c>
      <c r="C249" s="224"/>
      <c r="D249" s="221" t="s">
        <v>543</v>
      </c>
      <c r="E249" s="223"/>
      <c r="F249" s="153"/>
      <c r="G249" s="648"/>
      <c r="H249" s="152"/>
      <c r="I249" s="153"/>
      <c r="J249" s="134"/>
      <c r="K249" s="152"/>
      <c r="L249" s="151"/>
      <c r="M249" s="152"/>
      <c r="N249" s="134"/>
      <c r="O249" s="152"/>
      <c r="P249" s="152"/>
      <c r="Q249" s="153"/>
      <c r="R249" s="152"/>
      <c r="S249" s="133"/>
      <c r="T249" s="152"/>
      <c r="U249" s="151"/>
      <c r="V249" s="152"/>
      <c r="W249" s="132" t="e">
        <f t="shared" si="4"/>
        <v>#DIV/0!</v>
      </c>
      <c r="X249" s="151"/>
      <c r="Y249" s="1162"/>
      <c r="Z249" s="1162"/>
      <c r="AA249" s="1163"/>
    </row>
    <row r="250" spans="1:27" hidden="1">
      <c r="A250" s="147"/>
      <c r="B250" s="164" t="s">
        <v>551</v>
      </c>
      <c r="C250" s="224"/>
      <c r="D250" s="221" t="s">
        <v>543</v>
      </c>
      <c r="E250" s="223"/>
      <c r="F250" s="153"/>
      <c r="G250" s="648"/>
      <c r="H250" s="152"/>
      <c r="I250" s="153"/>
      <c r="J250" s="134"/>
      <c r="K250" s="152"/>
      <c r="L250" s="151"/>
      <c r="M250" s="152"/>
      <c r="N250" s="134"/>
      <c r="O250" s="152"/>
      <c r="P250" s="152"/>
      <c r="Q250" s="153"/>
      <c r="R250" s="152"/>
      <c r="S250" s="133"/>
      <c r="T250" s="152"/>
      <c r="U250" s="151"/>
      <c r="V250" s="152"/>
      <c r="W250" s="132" t="e">
        <f t="shared" si="4"/>
        <v>#DIV/0!</v>
      </c>
      <c r="X250" s="151"/>
      <c r="Y250" s="1162"/>
      <c r="Z250" s="1162"/>
      <c r="AA250" s="1163"/>
    </row>
    <row r="251" spans="1:27" hidden="1">
      <c r="A251" s="147"/>
      <c r="B251" s="164" t="s">
        <v>549</v>
      </c>
      <c r="C251" s="224"/>
      <c r="D251" s="221" t="s">
        <v>543</v>
      </c>
      <c r="E251" s="223"/>
      <c r="F251" s="153"/>
      <c r="G251" s="648"/>
      <c r="H251" s="152"/>
      <c r="I251" s="153"/>
      <c r="J251" s="134"/>
      <c r="K251" s="152"/>
      <c r="L251" s="151"/>
      <c r="M251" s="152"/>
      <c r="N251" s="134"/>
      <c r="O251" s="152"/>
      <c r="P251" s="152"/>
      <c r="Q251" s="153"/>
      <c r="R251" s="152"/>
      <c r="S251" s="133"/>
      <c r="T251" s="152"/>
      <c r="U251" s="151"/>
      <c r="V251" s="152"/>
      <c r="W251" s="132" t="e">
        <f t="shared" si="4"/>
        <v>#DIV/0!</v>
      </c>
      <c r="X251" s="151"/>
      <c r="Y251" s="1162"/>
      <c r="Z251" s="1162"/>
      <c r="AA251" s="1163"/>
    </row>
    <row r="252" spans="1:27" hidden="1">
      <c r="A252" s="147"/>
      <c r="B252" s="168" t="s">
        <v>548</v>
      </c>
      <c r="C252" s="224"/>
      <c r="D252" s="221" t="s">
        <v>543</v>
      </c>
      <c r="E252" s="223"/>
      <c r="F252" s="153"/>
      <c r="G252" s="700"/>
      <c r="H252" s="152"/>
      <c r="I252" s="153"/>
      <c r="J252" s="134"/>
      <c r="K252" s="152"/>
      <c r="L252" s="151"/>
      <c r="M252" s="152"/>
      <c r="N252" s="134"/>
      <c r="O252" s="152"/>
      <c r="P252" s="152"/>
      <c r="Q252" s="153"/>
      <c r="R252" s="152"/>
      <c r="S252" s="133"/>
      <c r="T252" s="152"/>
      <c r="U252" s="151"/>
      <c r="V252" s="152"/>
      <c r="W252" s="132" t="e">
        <f t="shared" si="4"/>
        <v>#DIV/0!</v>
      </c>
      <c r="X252" s="151"/>
      <c r="Y252" s="1162"/>
      <c r="Z252" s="1162"/>
      <c r="AA252" s="1163"/>
    </row>
    <row r="253" spans="1:27" hidden="1">
      <c r="A253" s="147"/>
      <c r="B253" s="168" t="s">
        <v>547</v>
      </c>
      <c r="C253" s="224"/>
      <c r="D253" s="221" t="s">
        <v>543</v>
      </c>
      <c r="E253" s="223"/>
      <c r="F253" s="153"/>
      <c r="G253" s="700"/>
      <c r="H253" s="152"/>
      <c r="I253" s="153"/>
      <c r="J253" s="134"/>
      <c r="K253" s="152"/>
      <c r="L253" s="151"/>
      <c r="M253" s="152"/>
      <c r="N253" s="134"/>
      <c r="O253" s="152"/>
      <c r="P253" s="152"/>
      <c r="Q253" s="153"/>
      <c r="R253" s="152"/>
      <c r="S253" s="133"/>
      <c r="T253" s="152"/>
      <c r="U253" s="151"/>
      <c r="V253" s="152"/>
      <c r="W253" s="132" t="e">
        <f t="shared" si="4"/>
        <v>#DIV/0!</v>
      </c>
      <c r="X253" s="151"/>
      <c r="Y253" s="1162"/>
      <c r="Z253" s="1162"/>
      <c r="AA253" s="1163"/>
    </row>
    <row r="254" spans="1:27" hidden="1">
      <c r="A254" s="147"/>
      <c r="B254" s="164" t="s">
        <v>546</v>
      </c>
      <c r="C254" s="224"/>
      <c r="D254" s="221" t="s">
        <v>543</v>
      </c>
      <c r="E254" s="223"/>
      <c r="F254" s="153"/>
      <c r="G254" s="700"/>
      <c r="H254" s="152"/>
      <c r="I254" s="153"/>
      <c r="J254" s="134"/>
      <c r="K254" s="152"/>
      <c r="L254" s="151"/>
      <c r="M254" s="152"/>
      <c r="N254" s="134"/>
      <c r="O254" s="152"/>
      <c r="P254" s="152"/>
      <c r="Q254" s="153"/>
      <c r="R254" s="152"/>
      <c r="S254" s="133"/>
      <c r="T254" s="152"/>
      <c r="U254" s="151"/>
      <c r="V254" s="152"/>
      <c r="W254" s="132" t="e">
        <f t="shared" si="4"/>
        <v>#DIV/0!</v>
      </c>
      <c r="X254" s="151"/>
      <c r="Y254" s="1162"/>
      <c r="Z254" s="1162"/>
      <c r="AA254" s="1163"/>
    </row>
    <row r="255" spans="1:27" hidden="1">
      <c r="A255" s="147"/>
      <c r="B255" s="164" t="s">
        <v>545</v>
      </c>
      <c r="C255" s="224"/>
      <c r="D255" s="221" t="s">
        <v>543</v>
      </c>
      <c r="E255" s="223"/>
      <c r="F255" s="153"/>
      <c r="G255" s="811"/>
      <c r="H255" s="152"/>
      <c r="I255" s="153"/>
      <c r="J255" s="134"/>
      <c r="K255" s="152"/>
      <c r="L255" s="151"/>
      <c r="M255" s="152"/>
      <c r="N255" s="134"/>
      <c r="O255" s="152"/>
      <c r="P255" s="152"/>
      <c r="Q255" s="153"/>
      <c r="R255" s="152"/>
      <c r="S255" s="133"/>
      <c r="T255" s="152"/>
      <c r="U255" s="151"/>
      <c r="V255" s="152"/>
      <c r="W255" s="132" t="e">
        <f t="shared" si="4"/>
        <v>#DIV/0!</v>
      </c>
      <c r="X255" s="151"/>
      <c r="Y255" s="1162"/>
      <c r="Z255" s="1162"/>
      <c r="AA255" s="1163"/>
    </row>
    <row r="256" spans="1:27" hidden="1">
      <c r="A256" s="147"/>
      <c r="B256" s="164" t="s">
        <v>544</v>
      </c>
      <c r="C256" s="224"/>
      <c r="D256" s="221" t="s">
        <v>543</v>
      </c>
      <c r="E256" s="223"/>
      <c r="F256" s="153"/>
      <c r="G256" s="811"/>
      <c r="H256" s="152"/>
      <c r="I256" s="153"/>
      <c r="J256" s="134"/>
      <c r="K256" s="152"/>
      <c r="L256" s="151"/>
      <c r="M256" s="152"/>
      <c r="N256" s="134"/>
      <c r="O256" s="152"/>
      <c r="P256" s="152"/>
      <c r="Q256" s="153"/>
      <c r="R256" s="152"/>
      <c r="S256" s="133"/>
      <c r="T256" s="152"/>
      <c r="U256" s="151"/>
      <c r="V256" s="152"/>
      <c r="W256" s="132" t="e">
        <f t="shared" si="4"/>
        <v>#DIV/0!</v>
      </c>
      <c r="X256" s="151"/>
      <c r="Y256" s="1162"/>
      <c r="Z256" s="1162"/>
      <c r="AA256" s="1163"/>
    </row>
    <row r="257" spans="1:27" hidden="1">
      <c r="A257" s="147"/>
      <c r="B257" s="164" t="s">
        <v>1088</v>
      </c>
      <c r="C257" s="224"/>
      <c r="D257" s="221" t="s">
        <v>74</v>
      </c>
      <c r="E257" s="223"/>
      <c r="F257" s="153"/>
      <c r="G257" s="854"/>
      <c r="H257" s="152"/>
      <c r="I257" s="153"/>
      <c r="J257" s="134"/>
      <c r="K257" s="152"/>
      <c r="L257" s="151"/>
      <c r="M257" s="152"/>
      <c r="N257" s="134"/>
      <c r="O257" s="152"/>
      <c r="P257" s="152"/>
      <c r="Q257" s="153"/>
      <c r="R257" s="152"/>
      <c r="S257" s="133"/>
      <c r="T257" s="152"/>
      <c r="U257" s="151"/>
      <c r="V257" s="152"/>
      <c r="W257" s="132" t="e">
        <f t="shared" si="4"/>
        <v>#DIV/0!</v>
      </c>
      <c r="X257" s="151"/>
      <c r="Y257" s="1162"/>
      <c r="Z257" s="1162"/>
      <c r="AA257" s="1163"/>
    </row>
    <row r="258" spans="1:27" hidden="1">
      <c r="A258" s="147"/>
      <c r="B258" s="164" t="s">
        <v>1378</v>
      </c>
      <c r="C258" s="224"/>
      <c r="D258" s="221" t="s">
        <v>74</v>
      </c>
      <c r="E258" s="223"/>
      <c r="F258" s="153"/>
      <c r="G258" s="854"/>
      <c r="H258" s="152"/>
      <c r="I258" s="153"/>
      <c r="J258" s="134"/>
      <c r="K258" s="152"/>
      <c r="L258" s="151"/>
      <c r="M258" s="152"/>
      <c r="N258" s="134"/>
      <c r="O258" s="152"/>
      <c r="P258" s="152"/>
      <c r="Q258" s="153"/>
      <c r="R258" s="152"/>
      <c r="S258" s="133"/>
      <c r="T258" s="152"/>
      <c r="U258" s="151"/>
      <c r="V258" s="152"/>
      <c r="W258" s="132" t="e">
        <f t="shared" si="4"/>
        <v>#DIV/0!</v>
      </c>
      <c r="X258" s="151"/>
      <c r="Y258" s="1162"/>
      <c r="Z258" s="1162"/>
      <c r="AA258" s="1163"/>
    </row>
    <row r="259" spans="1:27" hidden="1">
      <c r="A259" s="147"/>
      <c r="B259" s="164"/>
      <c r="C259" s="224"/>
      <c r="D259" s="221" t="s">
        <v>74</v>
      </c>
      <c r="E259" s="223"/>
      <c r="F259" s="153"/>
      <c r="G259" s="854"/>
      <c r="H259" s="152"/>
      <c r="I259" s="153"/>
      <c r="J259" s="134"/>
      <c r="K259" s="152"/>
      <c r="L259" s="151"/>
      <c r="M259" s="152"/>
      <c r="N259" s="134"/>
      <c r="O259" s="152"/>
      <c r="P259" s="152"/>
      <c r="Q259" s="153"/>
      <c r="R259" s="152"/>
      <c r="S259" s="133"/>
      <c r="T259" s="152"/>
      <c r="U259" s="151"/>
      <c r="V259" s="152"/>
      <c r="W259" s="132" t="e">
        <f t="shared" ref="W259:W260" si="5">(J259+S259)/G259</f>
        <v>#DIV/0!</v>
      </c>
      <c r="X259" s="151"/>
      <c r="Y259" s="1162"/>
      <c r="Z259" s="1162"/>
      <c r="AA259" s="1163"/>
    </row>
    <row r="260" spans="1:27" hidden="1">
      <c r="A260" s="147"/>
      <c r="B260" s="164"/>
      <c r="C260" s="224"/>
      <c r="D260" s="221" t="s">
        <v>74</v>
      </c>
      <c r="E260" s="223"/>
      <c r="F260" s="153"/>
      <c r="G260" s="854"/>
      <c r="H260" s="152"/>
      <c r="I260" s="153"/>
      <c r="J260" s="134"/>
      <c r="K260" s="152"/>
      <c r="L260" s="151"/>
      <c r="M260" s="152"/>
      <c r="N260" s="134"/>
      <c r="O260" s="152"/>
      <c r="P260" s="152"/>
      <c r="Q260" s="153"/>
      <c r="R260" s="152"/>
      <c r="S260" s="133"/>
      <c r="T260" s="152"/>
      <c r="U260" s="151"/>
      <c r="V260" s="152"/>
      <c r="W260" s="132" t="e">
        <f t="shared" si="5"/>
        <v>#DIV/0!</v>
      </c>
      <c r="X260" s="151"/>
      <c r="Y260" s="1162"/>
      <c r="Z260" s="1162"/>
      <c r="AA260" s="1163"/>
    </row>
    <row r="261" spans="1:27">
      <c r="A261" s="147"/>
      <c r="B261" s="639"/>
      <c r="C261" s="221"/>
      <c r="D261" s="221"/>
      <c r="E261" s="221"/>
      <c r="F261" s="221"/>
      <c r="G261" s="221"/>
      <c r="H261" s="221"/>
      <c r="I261" s="221"/>
      <c r="J261" s="134"/>
      <c r="K261" s="221"/>
      <c r="L261" s="221"/>
      <c r="M261" s="221"/>
      <c r="N261" s="134"/>
      <c r="O261" s="221"/>
      <c r="P261" s="221"/>
      <c r="Q261" s="221"/>
      <c r="R261" s="221"/>
      <c r="S261" s="133"/>
      <c r="T261" s="221"/>
      <c r="U261" s="221"/>
      <c r="V261" s="221"/>
      <c r="W261" s="221"/>
      <c r="X261" s="221"/>
      <c r="Y261" s="1162"/>
      <c r="Z261" s="1162"/>
      <c r="AA261" s="1163"/>
    </row>
    <row r="262" spans="1:27">
      <c r="A262" s="147"/>
      <c r="B262" s="164" t="s">
        <v>528</v>
      </c>
      <c r="C262" s="224"/>
      <c r="D262" s="221" t="s">
        <v>534</v>
      </c>
      <c r="E262" s="223"/>
      <c r="F262" s="153"/>
      <c r="G262" s="135"/>
      <c r="H262" s="152"/>
      <c r="I262" s="153"/>
      <c r="J262" s="134"/>
      <c r="K262" s="152"/>
      <c r="L262" s="151"/>
      <c r="M262" s="152"/>
      <c r="N262" s="134"/>
      <c r="O262" s="152"/>
      <c r="P262" s="152"/>
      <c r="Q262" s="153"/>
      <c r="R262" s="152"/>
      <c r="S262" s="133"/>
      <c r="T262" s="152"/>
      <c r="U262" s="151"/>
      <c r="V262" s="152"/>
      <c r="W262" s="132" t="e">
        <f t="shared" ref="W262:W297" si="6">(J262+S262)/G262</f>
        <v>#DIV/0!</v>
      </c>
      <c r="X262" s="151"/>
      <c r="Y262" s="1162"/>
      <c r="Z262" s="1162"/>
      <c r="AA262" s="1163"/>
    </row>
    <row r="263" spans="1:27">
      <c r="A263" s="147"/>
      <c r="B263" s="168" t="s">
        <v>351</v>
      </c>
      <c r="C263" s="224"/>
      <c r="D263" s="221" t="s">
        <v>534</v>
      </c>
      <c r="E263" s="223"/>
      <c r="F263" s="153"/>
      <c r="G263" s="135"/>
      <c r="H263" s="152"/>
      <c r="I263" s="153"/>
      <c r="J263" s="134"/>
      <c r="K263" s="152"/>
      <c r="L263" s="151"/>
      <c r="M263" s="152"/>
      <c r="N263" s="134"/>
      <c r="O263" s="152"/>
      <c r="P263" s="152"/>
      <c r="Q263" s="153"/>
      <c r="R263" s="152"/>
      <c r="S263" s="133"/>
      <c r="T263" s="152"/>
      <c r="U263" s="151"/>
      <c r="V263" s="152"/>
      <c r="W263" s="132" t="e">
        <f t="shared" si="6"/>
        <v>#DIV/0!</v>
      </c>
      <c r="X263" s="151"/>
      <c r="Y263" s="1162"/>
      <c r="Z263" s="1162"/>
      <c r="AA263" s="1163"/>
    </row>
    <row r="264" spans="1:27">
      <c r="A264" s="147"/>
      <c r="B264" s="164" t="s">
        <v>541</v>
      </c>
      <c r="C264" s="224"/>
      <c r="D264" s="221" t="s">
        <v>534</v>
      </c>
      <c r="E264" s="223"/>
      <c r="F264" s="153"/>
      <c r="G264" s="135"/>
      <c r="H264" s="152"/>
      <c r="I264" s="153"/>
      <c r="J264" s="134"/>
      <c r="K264" s="152"/>
      <c r="L264" s="151"/>
      <c r="M264" s="152"/>
      <c r="N264" s="134"/>
      <c r="O264" s="152"/>
      <c r="P264" s="152"/>
      <c r="Q264" s="153"/>
      <c r="R264" s="152"/>
      <c r="S264" s="133"/>
      <c r="T264" s="152"/>
      <c r="U264" s="151"/>
      <c r="V264" s="152"/>
      <c r="W264" s="132" t="e">
        <f t="shared" si="6"/>
        <v>#DIV/0!</v>
      </c>
      <c r="X264" s="151"/>
      <c r="Y264" s="1162"/>
      <c r="Z264" s="1162"/>
      <c r="AA264" s="1163"/>
    </row>
    <row r="265" spans="1:27">
      <c r="A265" s="147"/>
      <c r="B265" s="164" t="s">
        <v>2287</v>
      </c>
      <c r="C265" s="224"/>
      <c r="D265" s="221" t="s">
        <v>534</v>
      </c>
      <c r="E265" s="223"/>
      <c r="F265" s="153"/>
      <c r="G265" s="135"/>
      <c r="H265" s="152"/>
      <c r="I265" s="153"/>
      <c r="J265" s="134"/>
      <c r="K265" s="152"/>
      <c r="L265" s="151"/>
      <c r="M265" s="152"/>
      <c r="N265" s="134"/>
      <c r="O265" s="152"/>
      <c r="P265" s="152"/>
      <c r="Q265" s="153"/>
      <c r="R265" s="152"/>
      <c r="S265" s="133"/>
      <c r="T265" s="152"/>
      <c r="U265" s="151"/>
      <c r="V265" s="152"/>
      <c r="W265" s="132" t="e">
        <f t="shared" si="6"/>
        <v>#DIV/0!</v>
      </c>
      <c r="X265" s="151"/>
      <c r="Y265" s="1162"/>
      <c r="Z265" s="1162"/>
      <c r="AA265" s="1163"/>
    </row>
    <row r="266" spans="1:27" hidden="1">
      <c r="A266" s="147"/>
      <c r="B266" s="164" t="s">
        <v>379</v>
      </c>
      <c r="C266" s="224"/>
      <c r="D266" s="221" t="s">
        <v>534</v>
      </c>
      <c r="E266" s="223"/>
      <c r="F266" s="153"/>
      <c r="G266" s="135"/>
      <c r="H266" s="152"/>
      <c r="I266" s="153"/>
      <c r="J266" s="134"/>
      <c r="K266" s="152"/>
      <c r="L266" s="151"/>
      <c r="M266" s="152"/>
      <c r="N266" s="134"/>
      <c r="O266" s="152"/>
      <c r="P266" s="152"/>
      <c r="Q266" s="153"/>
      <c r="R266" s="152"/>
      <c r="S266" s="133"/>
      <c r="T266" s="152"/>
      <c r="U266" s="151"/>
      <c r="V266" s="152"/>
      <c r="W266" s="132" t="e">
        <f t="shared" si="6"/>
        <v>#DIV/0!</v>
      </c>
      <c r="X266" s="151"/>
      <c r="Y266" s="1162"/>
      <c r="Z266" s="1162"/>
      <c r="AA266" s="1163"/>
    </row>
    <row r="267" spans="1:27" hidden="1">
      <c r="A267" s="147"/>
      <c r="B267" s="164" t="s">
        <v>92</v>
      </c>
      <c r="C267" s="224"/>
      <c r="D267" s="221" t="s">
        <v>534</v>
      </c>
      <c r="E267" s="223"/>
      <c r="F267" s="153"/>
      <c r="G267" s="135"/>
      <c r="H267" s="152"/>
      <c r="I267" s="153"/>
      <c r="J267" s="134"/>
      <c r="K267" s="152"/>
      <c r="L267" s="151"/>
      <c r="M267" s="152"/>
      <c r="N267" s="134"/>
      <c r="O267" s="152"/>
      <c r="P267" s="152"/>
      <c r="Q267" s="153"/>
      <c r="R267" s="152"/>
      <c r="S267" s="133"/>
      <c r="T267" s="152"/>
      <c r="U267" s="151"/>
      <c r="V267" s="152"/>
      <c r="W267" s="132" t="e">
        <f t="shared" si="6"/>
        <v>#DIV/0!</v>
      </c>
      <c r="X267" s="151"/>
      <c r="Y267" s="1162"/>
      <c r="Z267" s="1162"/>
      <c r="AA267" s="1163"/>
    </row>
    <row r="268" spans="1:27" hidden="1">
      <c r="A268" s="147"/>
      <c r="B268" s="168" t="s">
        <v>446</v>
      </c>
      <c r="C268" s="224"/>
      <c r="D268" s="221" t="s">
        <v>534</v>
      </c>
      <c r="E268" s="223"/>
      <c r="F268" s="153"/>
      <c r="G268" s="135"/>
      <c r="H268" s="152"/>
      <c r="I268" s="153"/>
      <c r="J268" s="134"/>
      <c r="K268" s="152"/>
      <c r="L268" s="151"/>
      <c r="M268" s="152"/>
      <c r="N268" s="134"/>
      <c r="O268" s="152"/>
      <c r="P268" s="152"/>
      <c r="Q268" s="153"/>
      <c r="R268" s="152"/>
      <c r="S268" s="133"/>
      <c r="T268" s="152"/>
      <c r="U268" s="151"/>
      <c r="V268" s="152"/>
      <c r="W268" s="132" t="e">
        <f t="shared" si="6"/>
        <v>#DIV/0!</v>
      </c>
      <c r="X268" s="151"/>
      <c r="Y268" s="1162"/>
      <c r="Z268" s="1162"/>
      <c r="AA268" s="1163"/>
    </row>
    <row r="269" spans="1:27" hidden="1">
      <c r="A269" s="147"/>
      <c r="B269" s="164" t="s">
        <v>1453</v>
      </c>
      <c r="C269" s="224"/>
      <c r="D269" s="221" t="s">
        <v>534</v>
      </c>
      <c r="E269" s="223"/>
      <c r="F269" s="153"/>
      <c r="G269" s="135"/>
      <c r="H269" s="152"/>
      <c r="I269" s="153"/>
      <c r="J269" s="134"/>
      <c r="K269" s="152"/>
      <c r="L269" s="151"/>
      <c r="M269" s="152"/>
      <c r="N269" s="134"/>
      <c r="O269" s="152"/>
      <c r="P269" s="152"/>
      <c r="Q269" s="153"/>
      <c r="R269" s="152"/>
      <c r="S269" s="133"/>
      <c r="T269" s="152"/>
      <c r="U269" s="151"/>
      <c r="V269" s="152"/>
      <c r="W269" s="132" t="e">
        <f t="shared" si="6"/>
        <v>#DIV/0!</v>
      </c>
      <c r="X269" s="151"/>
      <c r="Y269" s="1162"/>
      <c r="Z269" s="1162"/>
      <c r="AA269" s="1163"/>
    </row>
    <row r="270" spans="1:27" hidden="1">
      <c r="A270" s="147"/>
      <c r="B270" s="168" t="s">
        <v>401</v>
      </c>
      <c r="C270" s="224"/>
      <c r="D270" s="221" t="s">
        <v>534</v>
      </c>
      <c r="E270" s="223"/>
      <c r="F270" s="153"/>
      <c r="G270" s="135"/>
      <c r="H270" s="152"/>
      <c r="I270" s="153"/>
      <c r="J270" s="134"/>
      <c r="K270" s="152"/>
      <c r="L270" s="151"/>
      <c r="M270" s="152"/>
      <c r="N270" s="134"/>
      <c r="O270" s="152"/>
      <c r="P270" s="152"/>
      <c r="Q270" s="153"/>
      <c r="R270" s="152"/>
      <c r="S270" s="133"/>
      <c r="T270" s="152"/>
      <c r="U270" s="151"/>
      <c r="V270" s="152"/>
      <c r="W270" s="132" t="e">
        <f t="shared" si="6"/>
        <v>#DIV/0!</v>
      </c>
      <c r="X270" s="151"/>
      <c r="Y270" s="1162"/>
      <c r="Z270" s="1162"/>
      <c r="AA270" s="1163"/>
    </row>
    <row r="271" spans="1:27" hidden="1">
      <c r="A271" s="147"/>
      <c r="B271" s="168" t="s">
        <v>794</v>
      </c>
      <c r="C271" s="224"/>
      <c r="D271" s="221" t="s">
        <v>534</v>
      </c>
      <c r="E271" s="223"/>
      <c r="F271" s="153"/>
      <c r="G271" s="135"/>
      <c r="H271" s="152"/>
      <c r="I271" s="153"/>
      <c r="J271" s="134"/>
      <c r="K271" s="152"/>
      <c r="L271" s="151"/>
      <c r="M271" s="152"/>
      <c r="N271" s="134"/>
      <c r="O271" s="152"/>
      <c r="P271" s="152"/>
      <c r="Q271" s="153"/>
      <c r="R271" s="152"/>
      <c r="S271" s="133"/>
      <c r="T271" s="152"/>
      <c r="U271" s="151"/>
      <c r="V271" s="152"/>
      <c r="W271" s="132" t="e">
        <f t="shared" si="6"/>
        <v>#DIV/0!</v>
      </c>
      <c r="X271" s="151"/>
      <c r="Y271" s="1162"/>
      <c r="Z271" s="1162"/>
      <c r="AA271" s="1163"/>
    </row>
    <row r="272" spans="1:27" hidden="1">
      <c r="A272" s="147"/>
      <c r="B272" s="164" t="s">
        <v>542</v>
      </c>
      <c r="C272" s="224"/>
      <c r="D272" s="221" t="s">
        <v>534</v>
      </c>
      <c r="E272" s="223"/>
      <c r="F272" s="153"/>
      <c r="G272" s="135"/>
      <c r="H272" s="152"/>
      <c r="I272" s="153"/>
      <c r="J272" s="134"/>
      <c r="K272" s="152"/>
      <c r="L272" s="151"/>
      <c r="M272" s="152"/>
      <c r="N272" s="134"/>
      <c r="O272" s="152"/>
      <c r="P272" s="152"/>
      <c r="Q272" s="153"/>
      <c r="R272" s="152"/>
      <c r="S272" s="133"/>
      <c r="T272" s="152"/>
      <c r="U272" s="151"/>
      <c r="V272" s="152"/>
      <c r="W272" s="132" t="e">
        <f t="shared" si="6"/>
        <v>#DIV/0!</v>
      </c>
      <c r="X272" s="151"/>
      <c r="Y272" s="1162"/>
      <c r="Z272" s="1162"/>
      <c r="AA272" s="1163"/>
    </row>
    <row r="273" spans="1:27" hidden="1">
      <c r="A273" s="147"/>
      <c r="B273" s="168" t="s">
        <v>1201</v>
      </c>
      <c r="C273" s="224"/>
      <c r="D273" s="221" t="s">
        <v>534</v>
      </c>
      <c r="E273" s="223"/>
      <c r="F273" s="153"/>
      <c r="G273" s="135"/>
      <c r="H273" s="152"/>
      <c r="I273" s="153"/>
      <c r="J273" s="134"/>
      <c r="K273" s="152"/>
      <c r="L273" s="151"/>
      <c r="M273" s="152"/>
      <c r="N273" s="134"/>
      <c r="O273" s="152"/>
      <c r="P273" s="152"/>
      <c r="Q273" s="153"/>
      <c r="R273" s="152"/>
      <c r="S273" s="133"/>
      <c r="T273" s="152"/>
      <c r="U273" s="151"/>
      <c r="V273" s="152"/>
      <c r="W273" s="132" t="e">
        <f t="shared" si="6"/>
        <v>#DIV/0!</v>
      </c>
      <c r="X273" s="151"/>
      <c r="Y273" s="1162"/>
      <c r="Z273" s="1162"/>
      <c r="AA273" s="1163"/>
    </row>
    <row r="274" spans="1:27" hidden="1">
      <c r="A274" s="147"/>
      <c r="B274" s="164" t="s">
        <v>1503</v>
      </c>
      <c r="C274" s="224"/>
      <c r="D274" s="221" t="s">
        <v>534</v>
      </c>
      <c r="E274" s="223"/>
      <c r="F274" s="153"/>
      <c r="G274" s="135"/>
      <c r="H274" s="152"/>
      <c r="I274" s="153"/>
      <c r="J274" s="134"/>
      <c r="K274" s="152"/>
      <c r="L274" s="151"/>
      <c r="M274" s="152"/>
      <c r="N274" s="134"/>
      <c r="O274" s="152"/>
      <c r="P274" s="152"/>
      <c r="Q274" s="153"/>
      <c r="R274" s="152"/>
      <c r="S274" s="133"/>
      <c r="T274" s="152"/>
      <c r="U274" s="151"/>
      <c r="V274" s="152"/>
      <c r="W274" s="132" t="e">
        <f t="shared" si="6"/>
        <v>#DIV/0!</v>
      </c>
      <c r="X274" s="151"/>
      <c r="Y274" s="1162"/>
      <c r="Z274" s="1162"/>
      <c r="AA274" s="1163"/>
    </row>
    <row r="275" spans="1:27" hidden="1">
      <c r="A275" s="147"/>
      <c r="B275" s="164" t="s">
        <v>474</v>
      </c>
      <c r="C275" s="224"/>
      <c r="D275" s="221" t="s">
        <v>534</v>
      </c>
      <c r="E275" s="223"/>
      <c r="F275" s="153"/>
      <c r="G275" s="135"/>
      <c r="H275" s="152"/>
      <c r="I275" s="153"/>
      <c r="J275" s="134"/>
      <c r="K275" s="152"/>
      <c r="L275" s="151"/>
      <c r="M275" s="152"/>
      <c r="N275" s="134"/>
      <c r="O275" s="152"/>
      <c r="P275" s="152"/>
      <c r="Q275" s="153"/>
      <c r="R275" s="152"/>
      <c r="S275" s="133"/>
      <c r="T275" s="152"/>
      <c r="U275" s="151"/>
      <c r="V275" s="152"/>
      <c r="W275" s="132" t="e">
        <f t="shared" si="6"/>
        <v>#DIV/0!</v>
      </c>
      <c r="X275" s="151"/>
      <c r="Y275" s="1162"/>
      <c r="Z275" s="1162"/>
      <c r="AA275" s="1163"/>
    </row>
    <row r="276" spans="1:27" hidden="1">
      <c r="A276" s="147"/>
      <c r="B276" s="164" t="s">
        <v>1214</v>
      </c>
      <c r="C276" s="224"/>
      <c r="D276" s="221" t="s">
        <v>534</v>
      </c>
      <c r="E276" s="223"/>
      <c r="F276" s="153"/>
      <c r="G276" s="135"/>
      <c r="H276" s="152"/>
      <c r="I276" s="153"/>
      <c r="J276" s="134"/>
      <c r="K276" s="152"/>
      <c r="L276" s="151"/>
      <c r="M276" s="152"/>
      <c r="N276" s="134"/>
      <c r="O276" s="152"/>
      <c r="P276" s="152"/>
      <c r="Q276" s="153"/>
      <c r="R276" s="152"/>
      <c r="S276" s="133"/>
      <c r="T276" s="152"/>
      <c r="U276" s="151"/>
      <c r="V276" s="152"/>
      <c r="W276" s="132" t="e">
        <f t="shared" si="6"/>
        <v>#DIV/0!</v>
      </c>
      <c r="X276" s="151"/>
      <c r="Y276" s="1162"/>
      <c r="Z276" s="1162"/>
      <c r="AA276" s="1163"/>
    </row>
    <row r="277" spans="1:27" hidden="1">
      <c r="A277" s="147"/>
      <c r="B277" s="164" t="s">
        <v>1463</v>
      </c>
      <c r="C277" s="224"/>
      <c r="D277" s="221" t="s">
        <v>534</v>
      </c>
      <c r="E277" s="223"/>
      <c r="F277" s="153"/>
      <c r="G277" s="135"/>
      <c r="H277" s="152"/>
      <c r="I277" s="153"/>
      <c r="J277" s="134"/>
      <c r="K277" s="152"/>
      <c r="L277" s="151"/>
      <c r="M277" s="152"/>
      <c r="N277" s="134"/>
      <c r="O277" s="152"/>
      <c r="P277" s="152"/>
      <c r="Q277" s="153"/>
      <c r="R277" s="152"/>
      <c r="S277" s="133"/>
      <c r="T277" s="152"/>
      <c r="U277" s="151"/>
      <c r="V277" s="152"/>
      <c r="W277" s="132" t="e">
        <f t="shared" si="6"/>
        <v>#DIV/0!</v>
      </c>
      <c r="X277" s="151"/>
      <c r="Y277" s="1162"/>
      <c r="Z277" s="1162"/>
      <c r="AA277" s="1163"/>
    </row>
    <row r="278" spans="1:27" hidden="1">
      <c r="A278" s="147"/>
      <c r="B278" s="164" t="s">
        <v>527</v>
      </c>
      <c r="C278" s="224"/>
      <c r="D278" s="221" t="s">
        <v>534</v>
      </c>
      <c r="E278" s="223"/>
      <c r="F278" s="153"/>
      <c r="G278" s="135"/>
      <c r="H278" s="152"/>
      <c r="I278" s="153"/>
      <c r="J278" s="134"/>
      <c r="K278" s="152"/>
      <c r="L278" s="151"/>
      <c r="M278" s="152"/>
      <c r="N278" s="134"/>
      <c r="O278" s="152"/>
      <c r="P278" s="152"/>
      <c r="Q278" s="153"/>
      <c r="R278" s="152"/>
      <c r="S278" s="133"/>
      <c r="T278" s="152"/>
      <c r="U278" s="151"/>
      <c r="V278" s="152"/>
      <c r="W278" s="132" t="e">
        <f t="shared" si="6"/>
        <v>#DIV/0!</v>
      </c>
      <c r="X278" s="151"/>
      <c r="Y278" s="1162"/>
      <c r="Z278" s="1162"/>
      <c r="AA278" s="1163"/>
    </row>
    <row r="279" spans="1:27" hidden="1">
      <c r="A279" s="147"/>
      <c r="B279" s="164" t="s">
        <v>415</v>
      </c>
      <c r="C279" s="224"/>
      <c r="D279" s="221" t="s">
        <v>534</v>
      </c>
      <c r="E279" s="223"/>
      <c r="F279" s="153"/>
      <c r="G279" s="135"/>
      <c r="H279" s="152"/>
      <c r="I279" s="153"/>
      <c r="J279" s="134"/>
      <c r="K279" s="152"/>
      <c r="L279" s="151"/>
      <c r="M279" s="152"/>
      <c r="N279" s="134"/>
      <c r="O279" s="152"/>
      <c r="P279" s="152"/>
      <c r="Q279" s="153"/>
      <c r="R279" s="152"/>
      <c r="S279" s="133"/>
      <c r="T279" s="152"/>
      <c r="U279" s="151"/>
      <c r="V279" s="152"/>
      <c r="W279" s="132" t="e">
        <f t="shared" si="6"/>
        <v>#DIV/0!</v>
      </c>
      <c r="X279" s="151"/>
      <c r="Y279" s="1162"/>
      <c r="Z279" s="1162"/>
      <c r="AA279" s="1163"/>
    </row>
    <row r="280" spans="1:27" hidden="1">
      <c r="A280" s="147"/>
      <c r="B280" s="168" t="s">
        <v>1356</v>
      </c>
      <c r="C280" s="224"/>
      <c r="D280" s="221" t="s">
        <v>534</v>
      </c>
      <c r="E280" s="223"/>
      <c r="F280" s="153"/>
      <c r="G280" s="135"/>
      <c r="H280" s="152"/>
      <c r="I280" s="153"/>
      <c r="J280" s="134"/>
      <c r="K280" s="152"/>
      <c r="L280" s="151"/>
      <c r="M280" s="152"/>
      <c r="N280" s="134"/>
      <c r="O280" s="152"/>
      <c r="P280" s="152"/>
      <c r="Q280" s="153"/>
      <c r="R280" s="152"/>
      <c r="S280" s="133"/>
      <c r="T280" s="152"/>
      <c r="U280" s="151"/>
      <c r="V280" s="152"/>
      <c r="W280" s="132" t="e">
        <f t="shared" si="6"/>
        <v>#DIV/0!</v>
      </c>
      <c r="X280" s="151"/>
      <c r="Y280" s="1162"/>
      <c r="Z280" s="1162"/>
      <c r="AA280" s="1163"/>
    </row>
    <row r="281" spans="1:27" hidden="1">
      <c r="A281" s="147"/>
      <c r="B281" s="168" t="s">
        <v>793</v>
      </c>
      <c r="C281" s="224"/>
      <c r="D281" s="221" t="s">
        <v>534</v>
      </c>
      <c r="E281" s="223"/>
      <c r="F281" s="153"/>
      <c r="G281" s="135"/>
      <c r="H281" s="152"/>
      <c r="I281" s="153"/>
      <c r="J281" s="134"/>
      <c r="K281" s="152"/>
      <c r="L281" s="151"/>
      <c r="M281" s="152"/>
      <c r="N281" s="134"/>
      <c r="O281" s="152"/>
      <c r="P281" s="152"/>
      <c r="Q281" s="153"/>
      <c r="R281" s="152"/>
      <c r="S281" s="133"/>
      <c r="T281" s="152"/>
      <c r="U281" s="151"/>
      <c r="V281" s="152"/>
      <c r="W281" s="132" t="e">
        <f t="shared" si="6"/>
        <v>#DIV/0!</v>
      </c>
      <c r="X281" s="151"/>
      <c r="Y281" s="1162"/>
      <c r="Z281" s="1162"/>
      <c r="AA281" s="1163"/>
    </row>
    <row r="282" spans="1:27" hidden="1">
      <c r="A282" s="147"/>
      <c r="B282" s="168" t="s">
        <v>795</v>
      </c>
      <c r="C282" s="224"/>
      <c r="D282" s="221" t="s">
        <v>534</v>
      </c>
      <c r="E282" s="223"/>
      <c r="F282" s="153"/>
      <c r="G282" s="135"/>
      <c r="H282" s="152"/>
      <c r="I282" s="153"/>
      <c r="J282" s="134"/>
      <c r="K282" s="152"/>
      <c r="L282" s="151"/>
      <c r="M282" s="152"/>
      <c r="N282" s="134"/>
      <c r="O282" s="152"/>
      <c r="P282" s="152"/>
      <c r="Q282" s="153"/>
      <c r="R282" s="152"/>
      <c r="S282" s="133"/>
      <c r="T282" s="152"/>
      <c r="U282" s="151"/>
      <c r="V282" s="152"/>
      <c r="W282" s="132" t="e">
        <f t="shared" si="6"/>
        <v>#DIV/0!</v>
      </c>
      <c r="X282" s="151"/>
      <c r="Y282" s="1162"/>
      <c r="Z282" s="1162"/>
      <c r="AA282" s="1163"/>
    </row>
    <row r="283" spans="1:27" hidden="1">
      <c r="A283" s="147"/>
      <c r="B283" s="168" t="s">
        <v>1166</v>
      </c>
      <c r="C283" s="224"/>
      <c r="D283" s="221" t="s">
        <v>534</v>
      </c>
      <c r="E283" s="223"/>
      <c r="F283" s="153"/>
      <c r="G283" s="135"/>
      <c r="H283" s="152"/>
      <c r="I283" s="153"/>
      <c r="J283" s="134"/>
      <c r="K283" s="152"/>
      <c r="L283" s="151"/>
      <c r="M283" s="152"/>
      <c r="N283" s="134"/>
      <c r="O283" s="152"/>
      <c r="P283" s="152"/>
      <c r="Q283" s="153"/>
      <c r="R283" s="152"/>
      <c r="S283" s="133"/>
      <c r="T283" s="152"/>
      <c r="U283" s="151"/>
      <c r="V283" s="152"/>
      <c r="W283" s="132" t="e">
        <f t="shared" si="6"/>
        <v>#DIV/0!</v>
      </c>
      <c r="X283" s="151"/>
      <c r="Y283" s="1162"/>
      <c r="Z283" s="1162"/>
      <c r="AA283" s="1163"/>
    </row>
    <row r="284" spans="1:27" hidden="1">
      <c r="A284" s="147"/>
      <c r="B284" s="168" t="s">
        <v>827</v>
      </c>
      <c r="C284" s="224"/>
      <c r="D284" s="221" t="s">
        <v>534</v>
      </c>
      <c r="E284" s="223"/>
      <c r="F284" s="153"/>
      <c r="G284" s="135"/>
      <c r="H284" s="152"/>
      <c r="I284" s="153"/>
      <c r="J284" s="134"/>
      <c r="K284" s="152"/>
      <c r="L284" s="151"/>
      <c r="M284" s="152"/>
      <c r="N284" s="134"/>
      <c r="O284" s="152"/>
      <c r="P284" s="152"/>
      <c r="Q284" s="153"/>
      <c r="R284" s="152"/>
      <c r="S284" s="133"/>
      <c r="T284" s="152"/>
      <c r="U284" s="151"/>
      <c r="V284" s="152"/>
      <c r="W284" s="132" t="e">
        <f t="shared" si="6"/>
        <v>#DIV/0!</v>
      </c>
      <c r="X284" s="151"/>
      <c r="Y284" s="1162"/>
      <c r="Z284" s="1162"/>
      <c r="AA284" s="1163"/>
    </row>
    <row r="285" spans="1:27" hidden="1">
      <c r="A285" s="147"/>
      <c r="B285" s="168" t="s">
        <v>1154</v>
      </c>
      <c r="C285" s="224"/>
      <c r="D285" s="221" t="s">
        <v>534</v>
      </c>
      <c r="E285" s="223"/>
      <c r="F285" s="153"/>
      <c r="G285" s="135"/>
      <c r="H285" s="152"/>
      <c r="I285" s="153"/>
      <c r="J285" s="134"/>
      <c r="K285" s="152"/>
      <c r="L285" s="151"/>
      <c r="M285" s="152"/>
      <c r="N285" s="134"/>
      <c r="O285" s="152"/>
      <c r="P285" s="152"/>
      <c r="Q285" s="153"/>
      <c r="R285" s="152"/>
      <c r="S285" s="133"/>
      <c r="T285" s="152"/>
      <c r="U285" s="151"/>
      <c r="V285" s="152"/>
      <c r="W285" s="132" t="e">
        <f t="shared" si="6"/>
        <v>#DIV/0!</v>
      </c>
      <c r="X285" s="151"/>
      <c r="Y285" s="1162"/>
      <c r="Z285" s="1162"/>
      <c r="AA285" s="1163"/>
    </row>
    <row r="286" spans="1:27" hidden="1">
      <c r="A286" s="147"/>
      <c r="B286" s="168" t="s">
        <v>1155</v>
      </c>
      <c r="C286" s="224"/>
      <c r="D286" s="221" t="s">
        <v>534</v>
      </c>
      <c r="E286" s="223"/>
      <c r="F286" s="153"/>
      <c r="G286" s="431"/>
      <c r="H286" s="152"/>
      <c r="I286" s="153"/>
      <c r="J286" s="134"/>
      <c r="K286" s="152"/>
      <c r="L286" s="151"/>
      <c r="M286" s="152"/>
      <c r="N286" s="134"/>
      <c r="O286" s="152"/>
      <c r="P286" s="152"/>
      <c r="Q286" s="153"/>
      <c r="R286" s="152"/>
      <c r="S286" s="133"/>
      <c r="T286" s="152"/>
      <c r="U286" s="151"/>
      <c r="V286" s="152"/>
      <c r="W286" s="132" t="e">
        <f t="shared" si="6"/>
        <v>#DIV/0!</v>
      </c>
      <c r="X286" s="151"/>
      <c r="Y286" s="1162"/>
      <c r="Z286" s="1162"/>
      <c r="AA286" s="1163"/>
    </row>
    <row r="287" spans="1:27" hidden="1">
      <c r="A287" s="147"/>
      <c r="B287" s="168" t="s">
        <v>837</v>
      </c>
      <c r="C287" s="224"/>
      <c r="D287" s="221" t="s">
        <v>534</v>
      </c>
      <c r="E287" s="223"/>
      <c r="F287" s="153"/>
      <c r="G287" s="569"/>
      <c r="H287" s="152"/>
      <c r="I287" s="153"/>
      <c r="J287" s="134"/>
      <c r="K287" s="152"/>
      <c r="L287" s="151"/>
      <c r="M287" s="152"/>
      <c r="N287" s="134"/>
      <c r="O287" s="152"/>
      <c r="P287" s="152"/>
      <c r="Q287" s="153"/>
      <c r="R287" s="152"/>
      <c r="S287" s="133"/>
      <c r="T287" s="152"/>
      <c r="U287" s="151"/>
      <c r="V287" s="152"/>
      <c r="W287" s="132" t="e">
        <f t="shared" si="6"/>
        <v>#DIV/0!</v>
      </c>
      <c r="X287" s="151"/>
      <c r="Y287" s="1162"/>
      <c r="Z287" s="1162"/>
      <c r="AA287" s="1163"/>
    </row>
    <row r="288" spans="1:27" hidden="1">
      <c r="A288" s="147"/>
      <c r="B288" s="168" t="s">
        <v>539</v>
      </c>
      <c r="C288" s="224"/>
      <c r="D288" s="221" t="s">
        <v>534</v>
      </c>
      <c r="E288" s="223"/>
      <c r="F288" s="153"/>
      <c r="G288" s="569"/>
      <c r="H288" s="152"/>
      <c r="I288" s="153"/>
      <c r="J288" s="134"/>
      <c r="K288" s="152"/>
      <c r="L288" s="151"/>
      <c r="M288" s="152"/>
      <c r="N288" s="134"/>
      <c r="O288" s="152"/>
      <c r="P288" s="152"/>
      <c r="Q288" s="153"/>
      <c r="R288" s="152"/>
      <c r="S288" s="133"/>
      <c r="T288" s="152"/>
      <c r="U288" s="151"/>
      <c r="V288" s="152"/>
      <c r="W288" s="132" t="e">
        <f t="shared" si="6"/>
        <v>#DIV/0!</v>
      </c>
      <c r="X288" s="151"/>
      <c r="Y288" s="1162"/>
      <c r="Z288" s="1162"/>
      <c r="AA288" s="1163"/>
    </row>
    <row r="289" spans="1:27" hidden="1">
      <c r="A289" s="147"/>
      <c r="B289" s="168" t="s">
        <v>755</v>
      </c>
      <c r="C289" s="224"/>
      <c r="D289" s="221" t="s">
        <v>534</v>
      </c>
      <c r="E289" s="223"/>
      <c r="F289" s="153"/>
      <c r="G289" s="569"/>
      <c r="H289" s="152"/>
      <c r="I289" s="153"/>
      <c r="J289" s="134"/>
      <c r="K289" s="152"/>
      <c r="L289" s="151"/>
      <c r="M289" s="152"/>
      <c r="N289" s="134"/>
      <c r="O289" s="152"/>
      <c r="P289" s="152"/>
      <c r="Q289" s="153"/>
      <c r="R289" s="152"/>
      <c r="S289" s="133"/>
      <c r="T289" s="152"/>
      <c r="U289" s="151"/>
      <c r="V289" s="152"/>
      <c r="W289" s="132" t="e">
        <f t="shared" si="6"/>
        <v>#DIV/0!</v>
      </c>
      <c r="X289" s="151"/>
      <c r="Y289" s="1162"/>
      <c r="Z289" s="1162"/>
      <c r="AA289" s="1163"/>
    </row>
    <row r="290" spans="1:27" hidden="1">
      <c r="A290" s="147"/>
      <c r="B290" s="168" t="s">
        <v>540</v>
      </c>
      <c r="C290" s="224"/>
      <c r="D290" s="221" t="s">
        <v>534</v>
      </c>
      <c r="E290" s="223"/>
      <c r="F290" s="153"/>
      <c r="G290" s="569"/>
      <c r="H290" s="152"/>
      <c r="I290" s="153"/>
      <c r="J290" s="134"/>
      <c r="K290" s="152"/>
      <c r="L290" s="151"/>
      <c r="M290" s="152"/>
      <c r="N290" s="134"/>
      <c r="O290" s="152"/>
      <c r="P290" s="152"/>
      <c r="Q290" s="153"/>
      <c r="R290" s="152"/>
      <c r="S290" s="133"/>
      <c r="T290" s="152"/>
      <c r="U290" s="151"/>
      <c r="V290" s="152"/>
      <c r="W290" s="132" t="e">
        <f t="shared" si="6"/>
        <v>#DIV/0!</v>
      </c>
      <c r="X290" s="151"/>
      <c r="Y290" s="1162"/>
      <c r="Z290" s="1162"/>
      <c r="AA290" s="1163"/>
    </row>
    <row r="291" spans="1:27" hidden="1">
      <c r="A291" s="147"/>
      <c r="B291" s="168" t="s">
        <v>538</v>
      </c>
      <c r="C291" s="224"/>
      <c r="D291" s="221" t="s">
        <v>534</v>
      </c>
      <c r="E291" s="223"/>
      <c r="F291" s="153"/>
      <c r="G291" s="569"/>
      <c r="H291" s="152"/>
      <c r="I291" s="153"/>
      <c r="J291" s="134"/>
      <c r="K291" s="152"/>
      <c r="L291" s="151"/>
      <c r="M291" s="152"/>
      <c r="N291" s="134"/>
      <c r="O291" s="152"/>
      <c r="P291" s="152"/>
      <c r="Q291" s="153"/>
      <c r="R291" s="152"/>
      <c r="S291" s="133"/>
      <c r="T291" s="152"/>
      <c r="U291" s="151"/>
      <c r="V291" s="152"/>
      <c r="W291" s="132" t="e">
        <f t="shared" si="6"/>
        <v>#DIV/0!</v>
      </c>
      <c r="X291" s="151"/>
      <c r="Y291" s="1162"/>
      <c r="Z291" s="1162"/>
      <c r="AA291" s="1163"/>
    </row>
    <row r="292" spans="1:27" hidden="1">
      <c r="A292" s="147"/>
      <c r="B292" s="168" t="s">
        <v>188</v>
      </c>
      <c r="C292" s="224"/>
      <c r="D292" s="221" t="s">
        <v>534</v>
      </c>
      <c r="E292" s="223"/>
      <c r="F292" s="153"/>
      <c r="G292" s="569"/>
      <c r="H292" s="152"/>
      <c r="I292" s="153"/>
      <c r="J292" s="134"/>
      <c r="K292" s="152"/>
      <c r="L292" s="151"/>
      <c r="M292" s="152"/>
      <c r="N292" s="134"/>
      <c r="O292" s="152"/>
      <c r="P292" s="152"/>
      <c r="Q292" s="153"/>
      <c r="R292" s="152"/>
      <c r="S292" s="133"/>
      <c r="T292" s="152"/>
      <c r="U292" s="151"/>
      <c r="V292" s="152"/>
      <c r="W292" s="132" t="e">
        <f t="shared" si="6"/>
        <v>#DIV/0!</v>
      </c>
      <c r="X292" s="151"/>
      <c r="Y292" s="1162"/>
      <c r="Z292" s="1162"/>
      <c r="AA292" s="1163"/>
    </row>
    <row r="293" spans="1:27" hidden="1">
      <c r="A293" s="147"/>
      <c r="B293" s="168" t="s">
        <v>486</v>
      </c>
      <c r="C293" s="224"/>
      <c r="D293" s="221" t="s">
        <v>534</v>
      </c>
      <c r="E293" s="223"/>
      <c r="F293" s="153"/>
      <c r="G293" s="569"/>
      <c r="H293" s="152"/>
      <c r="I293" s="153"/>
      <c r="J293" s="134"/>
      <c r="K293" s="152"/>
      <c r="L293" s="151"/>
      <c r="M293" s="152"/>
      <c r="N293" s="134"/>
      <c r="O293" s="152"/>
      <c r="P293" s="152"/>
      <c r="Q293" s="153"/>
      <c r="R293" s="152"/>
      <c r="S293" s="133"/>
      <c r="T293" s="152"/>
      <c r="U293" s="151"/>
      <c r="V293" s="152"/>
      <c r="W293" s="132" t="e">
        <f t="shared" si="6"/>
        <v>#DIV/0!</v>
      </c>
      <c r="X293" s="151"/>
      <c r="Y293" s="1162"/>
      <c r="Z293" s="1162"/>
      <c r="AA293" s="1163"/>
    </row>
    <row r="294" spans="1:27" hidden="1">
      <c r="A294" s="147"/>
      <c r="B294" s="164" t="s">
        <v>479</v>
      </c>
      <c r="C294" s="224"/>
      <c r="D294" s="221" t="s">
        <v>534</v>
      </c>
      <c r="E294" s="223"/>
      <c r="F294" s="153"/>
      <c r="G294" s="854"/>
      <c r="H294" s="152"/>
      <c r="I294" s="153"/>
      <c r="J294" s="134"/>
      <c r="K294" s="152"/>
      <c r="L294" s="151"/>
      <c r="M294" s="152"/>
      <c r="N294" s="134"/>
      <c r="O294" s="152"/>
      <c r="P294" s="152"/>
      <c r="Q294" s="153"/>
      <c r="R294" s="152"/>
      <c r="S294" s="133"/>
      <c r="T294" s="152"/>
      <c r="U294" s="151"/>
      <c r="V294" s="152"/>
      <c r="W294" s="132" t="e">
        <f t="shared" si="6"/>
        <v>#DIV/0!</v>
      </c>
      <c r="X294" s="151"/>
      <c r="Y294" s="1162"/>
      <c r="Z294" s="1162"/>
      <c r="AA294" s="1163"/>
    </row>
    <row r="295" spans="1:27" hidden="1">
      <c r="A295" s="147"/>
      <c r="B295" s="168" t="s">
        <v>537</v>
      </c>
      <c r="C295" s="224"/>
      <c r="D295" s="221" t="s">
        <v>534</v>
      </c>
      <c r="E295" s="223"/>
      <c r="F295" s="153"/>
      <c r="G295" s="854"/>
      <c r="H295" s="152"/>
      <c r="I295" s="153"/>
      <c r="J295" s="134"/>
      <c r="K295" s="152"/>
      <c r="L295" s="151"/>
      <c r="M295" s="152"/>
      <c r="N295" s="134"/>
      <c r="O295" s="152"/>
      <c r="P295" s="152"/>
      <c r="Q295" s="153"/>
      <c r="R295" s="152"/>
      <c r="S295" s="133"/>
      <c r="T295" s="152"/>
      <c r="U295" s="151"/>
      <c r="V295" s="152"/>
      <c r="W295" s="132" t="e">
        <f t="shared" si="6"/>
        <v>#DIV/0!</v>
      </c>
      <c r="X295" s="151"/>
      <c r="Y295" s="1162"/>
      <c r="Z295" s="1162"/>
      <c r="AA295" s="1163"/>
    </row>
    <row r="296" spans="1:27" hidden="1">
      <c r="A296" s="147"/>
      <c r="B296" s="168" t="s">
        <v>536</v>
      </c>
      <c r="C296" s="224"/>
      <c r="D296" s="221" t="s">
        <v>534</v>
      </c>
      <c r="E296" s="223"/>
      <c r="F296" s="153"/>
      <c r="G296" s="873"/>
      <c r="H296" s="152"/>
      <c r="I296" s="153"/>
      <c r="J296" s="134"/>
      <c r="K296" s="152"/>
      <c r="L296" s="151"/>
      <c r="M296" s="152"/>
      <c r="N296" s="134"/>
      <c r="O296" s="152"/>
      <c r="P296" s="152"/>
      <c r="Q296" s="153"/>
      <c r="R296" s="152"/>
      <c r="S296" s="133"/>
      <c r="T296" s="152"/>
      <c r="U296" s="151"/>
      <c r="V296" s="152"/>
      <c r="W296" s="132" t="e">
        <f t="shared" si="6"/>
        <v>#DIV/0!</v>
      </c>
      <c r="X296" s="151"/>
      <c r="Y296" s="1162"/>
      <c r="Z296" s="1162"/>
      <c r="AA296" s="1163"/>
    </row>
    <row r="297" spans="1:27" hidden="1">
      <c r="A297" s="147"/>
      <c r="B297" s="164" t="s">
        <v>535</v>
      </c>
      <c r="C297" s="224"/>
      <c r="D297" s="221" t="s">
        <v>534</v>
      </c>
      <c r="E297" s="223"/>
      <c r="F297" s="153"/>
      <c r="G297" s="873"/>
      <c r="H297" s="152"/>
      <c r="I297" s="153"/>
      <c r="J297" s="134"/>
      <c r="K297" s="152"/>
      <c r="L297" s="151"/>
      <c r="M297" s="152"/>
      <c r="N297" s="134"/>
      <c r="O297" s="152"/>
      <c r="P297" s="152"/>
      <c r="Q297" s="153"/>
      <c r="R297" s="152"/>
      <c r="S297" s="133"/>
      <c r="T297" s="152"/>
      <c r="U297" s="151"/>
      <c r="V297" s="152"/>
      <c r="W297" s="132" t="e">
        <f t="shared" si="6"/>
        <v>#DIV/0!</v>
      </c>
      <c r="X297" s="151"/>
      <c r="Y297" s="1162"/>
      <c r="Z297" s="1162"/>
      <c r="AA297" s="1163"/>
    </row>
    <row r="298" spans="1:27" hidden="1">
      <c r="A298" s="147"/>
      <c r="B298" s="164"/>
      <c r="C298" s="224"/>
      <c r="D298" s="221" t="s">
        <v>534</v>
      </c>
      <c r="E298" s="223"/>
      <c r="F298" s="153"/>
      <c r="G298" s="873"/>
      <c r="H298" s="152"/>
      <c r="I298" s="153"/>
      <c r="J298" s="134"/>
      <c r="K298" s="152"/>
      <c r="L298" s="151"/>
      <c r="M298" s="152"/>
      <c r="N298" s="134"/>
      <c r="O298" s="152"/>
      <c r="P298" s="152"/>
      <c r="Q298" s="153"/>
      <c r="R298" s="152"/>
      <c r="S298" s="133"/>
      <c r="T298" s="152"/>
      <c r="U298" s="151"/>
      <c r="V298" s="152"/>
      <c r="W298" s="132" t="e">
        <f t="shared" ref="W298:W301" si="7">(J298+S298)/G298</f>
        <v>#DIV/0!</v>
      </c>
      <c r="X298" s="151"/>
      <c r="Y298" s="1162"/>
      <c r="Z298" s="1162"/>
      <c r="AA298" s="1163"/>
    </row>
    <row r="299" spans="1:27" hidden="1">
      <c r="A299" s="147"/>
      <c r="B299" s="164"/>
      <c r="C299" s="224"/>
      <c r="D299" s="221" t="s">
        <v>534</v>
      </c>
      <c r="E299" s="223"/>
      <c r="F299" s="153"/>
      <c r="G299" s="873"/>
      <c r="H299" s="152"/>
      <c r="I299" s="153"/>
      <c r="J299" s="134"/>
      <c r="K299" s="152"/>
      <c r="L299" s="151"/>
      <c r="M299" s="152"/>
      <c r="N299" s="134"/>
      <c r="O299" s="152"/>
      <c r="P299" s="152"/>
      <c r="Q299" s="153"/>
      <c r="R299" s="152"/>
      <c r="S299" s="133"/>
      <c r="T299" s="152"/>
      <c r="U299" s="151"/>
      <c r="V299" s="152"/>
      <c r="W299" s="132" t="e">
        <f t="shared" si="7"/>
        <v>#DIV/0!</v>
      </c>
      <c r="X299" s="151"/>
      <c r="Y299" s="1162"/>
      <c r="Z299" s="1162"/>
      <c r="AA299" s="1163"/>
    </row>
    <row r="300" spans="1:27" hidden="1">
      <c r="A300" s="147"/>
      <c r="B300" s="164"/>
      <c r="C300" s="224"/>
      <c r="D300" s="221" t="s">
        <v>534</v>
      </c>
      <c r="E300" s="223"/>
      <c r="F300" s="153"/>
      <c r="G300" s="873"/>
      <c r="H300" s="152"/>
      <c r="I300" s="153"/>
      <c r="J300" s="134"/>
      <c r="K300" s="152"/>
      <c r="L300" s="151"/>
      <c r="M300" s="152"/>
      <c r="N300" s="134"/>
      <c r="O300" s="152"/>
      <c r="P300" s="152"/>
      <c r="Q300" s="153"/>
      <c r="R300" s="152"/>
      <c r="S300" s="133"/>
      <c r="T300" s="152"/>
      <c r="U300" s="151"/>
      <c r="V300" s="152"/>
      <c r="W300" s="132" t="e">
        <f t="shared" si="7"/>
        <v>#DIV/0!</v>
      </c>
      <c r="X300" s="151"/>
      <c r="Y300" s="1162"/>
      <c r="Z300" s="1162"/>
      <c r="AA300" s="1163"/>
    </row>
    <row r="301" spans="1:27" hidden="1">
      <c r="A301" s="147"/>
      <c r="B301" s="168"/>
      <c r="C301" s="224"/>
      <c r="D301" s="221" t="s">
        <v>534</v>
      </c>
      <c r="E301" s="223"/>
      <c r="F301" s="153"/>
      <c r="G301" s="873"/>
      <c r="H301" s="152"/>
      <c r="I301" s="153"/>
      <c r="J301" s="134"/>
      <c r="K301" s="152"/>
      <c r="L301" s="151"/>
      <c r="M301" s="152"/>
      <c r="N301" s="134"/>
      <c r="O301" s="152"/>
      <c r="P301" s="152"/>
      <c r="Q301" s="153"/>
      <c r="R301" s="152"/>
      <c r="S301" s="133"/>
      <c r="T301" s="152"/>
      <c r="U301" s="151"/>
      <c r="V301" s="152"/>
      <c r="W301" s="132" t="e">
        <f t="shared" si="7"/>
        <v>#DIV/0!</v>
      </c>
      <c r="X301" s="151"/>
      <c r="Y301" s="1162"/>
      <c r="Z301" s="1162"/>
      <c r="AA301" s="1163"/>
    </row>
    <row r="302" spans="1:27">
      <c r="A302" s="147"/>
      <c r="B302" s="640"/>
      <c r="C302" s="449"/>
      <c r="D302" s="449"/>
      <c r="E302" s="449"/>
      <c r="F302" s="143"/>
      <c r="G302" s="447"/>
      <c r="H302" s="143"/>
      <c r="I302" s="143"/>
      <c r="J302" s="134"/>
      <c r="K302" s="143"/>
      <c r="L302" s="143"/>
      <c r="M302" s="143"/>
      <c r="N302" s="134"/>
      <c r="O302" s="143"/>
      <c r="P302" s="143"/>
      <c r="Q302" s="143"/>
      <c r="R302" s="143"/>
      <c r="S302" s="133"/>
      <c r="T302" s="143"/>
      <c r="U302" s="143"/>
      <c r="V302" s="143"/>
      <c r="W302" s="132"/>
      <c r="X302" s="143"/>
      <c r="Y302" s="140"/>
      <c r="Z302" s="140"/>
      <c r="AA302" s="139"/>
    </row>
    <row r="303" spans="1:27">
      <c r="A303" s="147"/>
      <c r="B303" s="187" t="s">
        <v>857</v>
      </c>
      <c r="C303" s="248"/>
      <c r="D303" s="239" t="s">
        <v>822</v>
      </c>
      <c r="E303" s="245"/>
      <c r="F303" s="181"/>
      <c r="G303" s="453"/>
      <c r="H303" s="454"/>
      <c r="I303" s="455"/>
      <c r="J303" s="456"/>
      <c r="K303" s="457"/>
      <c r="L303" s="454"/>
      <c r="M303" s="455"/>
      <c r="N303" s="456"/>
      <c r="O303" s="457"/>
      <c r="P303" s="454"/>
      <c r="Q303" s="455"/>
      <c r="R303" s="457"/>
      <c r="S303" s="458"/>
      <c r="T303" s="457"/>
      <c r="U303" s="454"/>
      <c r="V303" s="455"/>
      <c r="W303" s="132" t="e">
        <f t="shared" ref="W303:W325" si="8">(J303+S303)/G303</f>
        <v>#DIV/0!</v>
      </c>
      <c r="X303" s="182"/>
      <c r="Y303" s="183"/>
      <c r="Z303" s="177"/>
      <c r="AA303" s="176"/>
    </row>
    <row r="304" spans="1:27">
      <c r="A304" s="147"/>
      <c r="B304" s="187" t="s">
        <v>840</v>
      </c>
      <c r="C304" s="248"/>
      <c r="D304" s="239" t="s">
        <v>822</v>
      </c>
      <c r="E304" s="245"/>
      <c r="F304" s="181"/>
      <c r="G304" s="453"/>
      <c r="H304" s="454"/>
      <c r="I304" s="455"/>
      <c r="J304" s="456"/>
      <c r="K304" s="457"/>
      <c r="L304" s="454"/>
      <c r="M304" s="455"/>
      <c r="N304" s="456"/>
      <c r="O304" s="457"/>
      <c r="P304" s="454"/>
      <c r="Q304" s="455"/>
      <c r="R304" s="457"/>
      <c r="S304" s="458"/>
      <c r="T304" s="457"/>
      <c r="U304" s="454"/>
      <c r="V304" s="455"/>
      <c r="W304" s="132" t="e">
        <f t="shared" si="8"/>
        <v>#DIV/0!</v>
      </c>
      <c r="X304" s="182"/>
      <c r="Y304" s="183"/>
      <c r="Z304" s="177"/>
      <c r="AA304" s="176"/>
    </row>
    <row r="305" spans="1:27">
      <c r="A305" s="147"/>
      <c r="B305" s="187" t="s">
        <v>859</v>
      </c>
      <c r="C305" s="248"/>
      <c r="D305" s="239" t="s">
        <v>822</v>
      </c>
      <c r="E305" s="245"/>
      <c r="F305" s="181"/>
      <c r="G305" s="453"/>
      <c r="H305" s="454"/>
      <c r="I305" s="455"/>
      <c r="J305" s="456"/>
      <c r="K305" s="457"/>
      <c r="L305" s="454"/>
      <c r="M305" s="455"/>
      <c r="N305" s="456"/>
      <c r="O305" s="457"/>
      <c r="P305" s="454"/>
      <c r="Q305" s="455"/>
      <c r="R305" s="457"/>
      <c r="S305" s="458"/>
      <c r="T305" s="457"/>
      <c r="U305" s="454"/>
      <c r="V305" s="455"/>
      <c r="W305" s="132" t="e">
        <f t="shared" si="8"/>
        <v>#DIV/0!</v>
      </c>
      <c r="X305" s="182"/>
      <c r="Y305" s="183"/>
      <c r="Z305" s="177"/>
      <c r="AA305" s="176"/>
    </row>
    <row r="306" spans="1:27">
      <c r="A306" s="147"/>
      <c r="B306" s="187" t="s">
        <v>1476</v>
      </c>
      <c r="C306" s="248"/>
      <c r="D306" s="239" t="s">
        <v>822</v>
      </c>
      <c r="E306" s="245"/>
      <c r="F306" s="181"/>
      <c r="G306" s="453"/>
      <c r="H306" s="454"/>
      <c r="I306" s="455"/>
      <c r="J306" s="456"/>
      <c r="K306" s="457"/>
      <c r="L306" s="454"/>
      <c r="M306" s="455"/>
      <c r="N306" s="456"/>
      <c r="O306" s="457"/>
      <c r="P306" s="454"/>
      <c r="Q306" s="455"/>
      <c r="R306" s="457"/>
      <c r="S306" s="458"/>
      <c r="T306" s="457"/>
      <c r="U306" s="454"/>
      <c r="V306" s="455"/>
      <c r="W306" s="132" t="e">
        <f t="shared" si="8"/>
        <v>#DIV/0!</v>
      </c>
      <c r="X306" s="182"/>
      <c r="Y306" s="183"/>
      <c r="Z306" s="177"/>
      <c r="AA306" s="176"/>
    </row>
    <row r="307" spans="1:27">
      <c r="A307" s="147"/>
      <c r="B307" s="187" t="s">
        <v>1186</v>
      </c>
      <c r="C307" s="248"/>
      <c r="D307" s="239" t="s">
        <v>822</v>
      </c>
      <c r="E307" s="245"/>
      <c r="F307" s="181"/>
      <c r="G307" s="453"/>
      <c r="H307" s="454"/>
      <c r="I307" s="455"/>
      <c r="J307" s="456"/>
      <c r="K307" s="457"/>
      <c r="L307" s="454"/>
      <c r="M307" s="455"/>
      <c r="N307" s="456"/>
      <c r="O307" s="457"/>
      <c r="P307" s="454"/>
      <c r="Q307" s="455"/>
      <c r="R307" s="457"/>
      <c r="S307" s="458"/>
      <c r="T307" s="457"/>
      <c r="U307" s="454"/>
      <c r="V307" s="455"/>
      <c r="W307" s="132" t="e">
        <f t="shared" si="8"/>
        <v>#DIV/0!</v>
      </c>
      <c r="X307" s="182"/>
      <c r="Y307" s="183"/>
      <c r="Z307" s="177"/>
      <c r="AA307" s="176"/>
    </row>
    <row r="308" spans="1:27">
      <c r="A308" s="147"/>
      <c r="B308" s="187" t="s">
        <v>967</v>
      </c>
      <c r="C308" s="248"/>
      <c r="D308" s="239" t="s">
        <v>822</v>
      </c>
      <c r="E308" s="245"/>
      <c r="F308" s="181"/>
      <c r="G308" s="453"/>
      <c r="H308" s="454"/>
      <c r="I308" s="455"/>
      <c r="J308" s="456"/>
      <c r="K308" s="457"/>
      <c r="L308" s="454"/>
      <c r="M308" s="455"/>
      <c r="N308" s="456"/>
      <c r="O308" s="457"/>
      <c r="P308" s="454"/>
      <c r="Q308" s="455"/>
      <c r="R308" s="457"/>
      <c r="S308" s="458"/>
      <c r="T308" s="457"/>
      <c r="U308" s="454"/>
      <c r="V308" s="455"/>
      <c r="W308" s="132" t="e">
        <f t="shared" si="8"/>
        <v>#DIV/0!</v>
      </c>
      <c r="X308" s="182"/>
      <c r="Y308" s="183"/>
      <c r="Z308" s="177"/>
      <c r="AA308" s="176"/>
    </row>
    <row r="309" spans="1:27">
      <c r="A309" s="147"/>
      <c r="B309" s="187" t="s">
        <v>2118</v>
      </c>
      <c r="C309" s="248"/>
      <c r="D309" s="239" t="s">
        <v>822</v>
      </c>
      <c r="E309" s="245"/>
      <c r="F309" s="181"/>
      <c r="G309" s="453"/>
      <c r="H309" s="454"/>
      <c r="I309" s="455"/>
      <c r="J309" s="456"/>
      <c r="K309" s="457"/>
      <c r="L309" s="454"/>
      <c r="M309" s="455"/>
      <c r="N309" s="456"/>
      <c r="O309" s="457"/>
      <c r="P309" s="454"/>
      <c r="Q309" s="455"/>
      <c r="R309" s="457"/>
      <c r="S309" s="458"/>
      <c r="T309" s="457"/>
      <c r="U309" s="454"/>
      <c r="V309" s="455"/>
      <c r="W309" s="132" t="e">
        <f t="shared" si="8"/>
        <v>#DIV/0!</v>
      </c>
      <c r="X309" s="182"/>
      <c r="Y309" s="183"/>
      <c r="Z309" s="177"/>
      <c r="AA309" s="176"/>
    </row>
    <row r="310" spans="1:27">
      <c r="A310" s="147"/>
      <c r="B310" s="187" t="s">
        <v>1446</v>
      </c>
      <c r="C310" s="248"/>
      <c r="D310" s="239" t="s">
        <v>822</v>
      </c>
      <c r="E310" s="245"/>
      <c r="F310" s="181"/>
      <c r="G310" s="453"/>
      <c r="H310" s="454"/>
      <c r="I310" s="455"/>
      <c r="J310" s="456"/>
      <c r="K310" s="457"/>
      <c r="L310" s="454"/>
      <c r="M310" s="455"/>
      <c r="N310" s="456"/>
      <c r="O310" s="457"/>
      <c r="P310" s="454"/>
      <c r="Q310" s="455"/>
      <c r="R310" s="457"/>
      <c r="S310" s="458"/>
      <c r="T310" s="457"/>
      <c r="U310" s="454"/>
      <c r="V310" s="455"/>
      <c r="W310" s="132" t="e">
        <f t="shared" si="8"/>
        <v>#DIV/0!</v>
      </c>
      <c r="X310" s="182"/>
      <c r="Y310" s="183"/>
      <c r="Z310" s="177"/>
      <c r="AA310" s="176"/>
    </row>
    <row r="311" spans="1:27" hidden="1">
      <c r="A311" s="147"/>
      <c r="B311" s="187" t="s">
        <v>838</v>
      </c>
      <c r="C311" s="248"/>
      <c r="D311" s="239" t="s">
        <v>822</v>
      </c>
      <c r="E311" s="245"/>
      <c r="F311" s="181"/>
      <c r="G311" s="453"/>
      <c r="H311" s="454"/>
      <c r="I311" s="455"/>
      <c r="J311" s="456"/>
      <c r="K311" s="457"/>
      <c r="L311" s="454"/>
      <c r="M311" s="455"/>
      <c r="N311" s="456"/>
      <c r="O311" s="457"/>
      <c r="P311" s="454"/>
      <c r="Q311" s="455"/>
      <c r="R311" s="457"/>
      <c r="S311" s="458"/>
      <c r="T311" s="457"/>
      <c r="U311" s="454"/>
      <c r="V311" s="455"/>
      <c r="W311" s="132" t="e">
        <f t="shared" si="8"/>
        <v>#DIV/0!</v>
      </c>
      <c r="X311" s="182"/>
      <c r="Y311" s="183"/>
      <c r="Z311" s="177"/>
      <c r="AA311" s="176"/>
    </row>
    <row r="312" spans="1:27" hidden="1">
      <c r="A312" s="147"/>
      <c r="B312" s="187" t="s">
        <v>842</v>
      </c>
      <c r="C312" s="248"/>
      <c r="D312" s="239" t="s">
        <v>822</v>
      </c>
      <c r="E312" s="245"/>
      <c r="F312" s="181"/>
      <c r="G312" s="453"/>
      <c r="H312" s="454"/>
      <c r="I312" s="455"/>
      <c r="J312" s="456"/>
      <c r="K312" s="457"/>
      <c r="L312" s="454"/>
      <c r="M312" s="455"/>
      <c r="N312" s="456"/>
      <c r="O312" s="457"/>
      <c r="P312" s="454"/>
      <c r="Q312" s="455"/>
      <c r="R312" s="457"/>
      <c r="S312" s="458"/>
      <c r="T312" s="457"/>
      <c r="U312" s="454"/>
      <c r="V312" s="455"/>
      <c r="W312" s="132" t="e">
        <f t="shared" si="8"/>
        <v>#DIV/0!</v>
      </c>
      <c r="X312" s="182"/>
      <c r="Y312" s="183"/>
      <c r="Z312" s="177"/>
      <c r="AA312" s="176"/>
    </row>
    <row r="313" spans="1:27" hidden="1">
      <c r="A313" s="147"/>
      <c r="B313" s="187" t="s">
        <v>1423</v>
      </c>
      <c r="C313" s="248"/>
      <c r="D313" s="239" t="s">
        <v>822</v>
      </c>
      <c r="E313" s="245"/>
      <c r="F313" s="181"/>
      <c r="G313" s="453"/>
      <c r="H313" s="454"/>
      <c r="I313" s="455"/>
      <c r="J313" s="456"/>
      <c r="K313" s="457"/>
      <c r="L313" s="454"/>
      <c r="M313" s="455"/>
      <c r="N313" s="456"/>
      <c r="O313" s="457"/>
      <c r="P313" s="454"/>
      <c r="Q313" s="455"/>
      <c r="R313" s="457"/>
      <c r="S313" s="458"/>
      <c r="T313" s="457"/>
      <c r="U313" s="454"/>
      <c r="V313" s="455"/>
      <c r="W313" s="132" t="e">
        <f t="shared" si="8"/>
        <v>#DIV/0!</v>
      </c>
      <c r="X313" s="182"/>
      <c r="Y313" s="183"/>
      <c r="Z313" s="177"/>
      <c r="AA313" s="176"/>
    </row>
    <row r="314" spans="1:27" hidden="1">
      <c r="A314" s="147"/>
      <c r="B314" s="187" t="s">
        <v>853</v>
      </c>
      <c r="C314" s="248"/>
      <c r="D314" s="239" t="s">
        <v>822</v>
      </c>
      <c r="E314" s="245"/>
      <c r="F314" s="181"/>
      <c r="G314" s="453"/>
      <c r="H314" s="454"/>
      <c r="I314" s="455"/>
      <c r="J314" s="456"/>
      <c r="K314" s="457"/>
      <c r="L314" s="454"/>
      <c r="M314" s="455"/>
      <c r="N314" s="456"/>
      <c r="O314" s="457"/>
      <c r="P314" s="454"/>
      <c r="Q314" s="455"/>
      <c r="R314" s="457"/>
      <c r="S314" s="458"/>
      <c r="T314" s="457"/>
      <c r="U314" s="454"/>
      <c r="V314" s="455"/>
      <c r="W314" s="132" t="e">
        <f t="shared" si="8"/>
        <v>#DIV/0!</v>
      </c>
      <c r="X314" s="182"/>
      <c r="Y314" s="183"/>
      <c r="Z314" s="177"/>
      <c r="AA314" s="176"/>
    </row>
    <row r="315" spans="1:27" hidden="1">
      <c r="A315" s="147"/>
      <c r="B315" s="187" t="s">
        <v>839</v>
      </c>
      <c r="C315" s="248"/>
      <c r="D315" s="239" t="s">
        <v>822</v>
      </c>
      <c r="E315" s="245"/>
      <c r="F315" s="181"/>
      <c r="G315" s="453"/>
      <c r="H315" s="454"/>
      <c r="I315" s="455"/>
      <c r="J315" s="456"/>
      <c r="K315" s="457"/>
      <c r="L315" s="454"/>
      <c r="M315" s="455"/>
      <c r="N315" s="456"/>
      <c r="O315" s="457"/>
      <c r="P315" s="454"/>
      <c r="Q315" s="455"/>
      <c r="R315" s="457"/>
      <c r="S315" s="458"/>
      <c r="T315" s="457"/>
      <c r="U315" s="454"/>
      <c r="V315" s="455"/>
      <c r="W315" s="132" t="e">
        <f t="shared" si="8"/>
        <v>#DIV/0!</v>
      </c>
      <c r="X315" s="182"/>
      <c r="Y315" s="183"/>
      <c r="Z315" s="177"/>
      <c r="AA315" s="176"/>
    </row>
    <row r="316" spans="1:27" hidden="1">
      <c r="A316" s="147"/>
      <c r="B316" s="187" t="s">
        <v>848</v>
      </c>
      <c r="C316" s="248"/>
      <c r="D316" s="239" t="s">
        <v>822</v>
      </c>
      <c r="E316" s="245"/>
      <c r="F316" s="181"/>
      <c r="G316" s="453"/>
      <c r="H316" s="454"/>
      <c r="I316" s="455"/>
      <c r="J316" s="456"/>
      <c r="K316" s="457"/>
      <c r="L316" s="454"/>
      <c r="M316" s="455"/>
      <c r="N316" s="456"/>
      <c r="O316" s="457"/>
      <c r="P316" s="454"/>
      <c r="Q316" s="455"/>
      <c r="R316" s="457"/>
      <c r="S316" s="458"/>
      <c r="T316" s="457"/>
      <c r="U316" s="454"/>
      <c r="V316" s="455"/>
      <c r="W316" s="132" t="e">
        <f t="shared" si="8"/>
        <v>#DIV/0!</v>
      </c>
      <c r="X316" s="182"/>
      <c r="Y316" s="183"/>
      <c r="Z316" s="177"/>
      <c r="AA316" s="176"/>
    </row>
    <row r="317" spans="1:27" hidden="1">
      <c r="A317" s="147"/>
      <c r="B317" s="187" t="s">
        <v>1187</v>
      </c>
      <c r="C317" s="248"/>
      <c r="D317" s="239" t="s">
        <v>822</v>
      </c>
      <c r="E317" s="245"/>
      <c r="F317" s="181"/>
      <c r="G317" s="453"/>
      <c r="H317" s="454"/>
      <c r="I317" s="455"/>
      <c r="J317" s="456"/>
      <c r="K317" s="457"/>
      <c r="L317" s="454"/>
      <c r="M317" s="455"/>
      <c r="N317" s="456"/>
      <c r="O317" s="457"/>
      <c r="P317" s="454"/>
      <c r="Q317" s="455"/>
      <c r="R317" s="457"/>
      <c r="S317" s="458"/>
      <c r="T317" s="457"/>
      <c r="U317" s="454"/>
      <c r="V317" s="455"/>
      <c r="W317" s="132" t="e">
        <f t="shared" si="8"/>
        <v>#DIV/0!</v>
      </c>
      <c r="X317" s="182"/>
      <c r="Y317" s="183"/>
      <c r="Z317" s="177"/>
      <c r="AA317" s="176"/>
    </row>
    <row r="318" spans="1:27" hidden="1">
      <c r="A318" s="147"/>
      <c r="B318" s="187" t="s">
        <v>1185</v>
      </c>
      <c r="C318" s="248"/>
      <c r="D318" s="239" t="s">
        <v>822</v>
      </c>
      <c r="E318" s="245"/>
      <c r="F318" s="181"/>
      <c r="G318" s="453"/>
      <c r="H318" s="454"/>
      <c r="I318" s="455"/>
      <c r="J318" s="456"/>
      <c r="K318" s="457"/>
      <c r="L318" s="454"/>
      <c r="M318" s="455"/>
      <c r="N318" s="456"/>
      <c r="O318" s="457"/>
      <c r="P318" s="454"/>
      <c r="Q318" s="455"/>
      <c r="R318" s="457"/>
      <c r="S318" s="458"/>
      <c r="T318" s="457"/>
      <c r="U318" s="454"/>
      <c r="V318" s="455"/>
      <c r="W318" s="132" t="e">
        <f t="shared" si="8"/>
        <v>#DIV/0!</v>
      </c>
      <c r="X318" s="182"/>
      <c r="Y318" s="183"/>
      <c r="Z318" s="177"/>
      <c r="AA318" s="176"/>
    </row>
    <row r="319" spans="1:27" hidden="1">
      <c r="A319" s="147"/>
      <c r="B319" s="187" t="s">
        <v>858</v>
      </c>
      <c r="C319" s="248"/>
      <c r="D319" s="239" t="s">
        <v>822</v>
      </c>
      <c r="E319" s="245"/>
      <c r="F319" s="181"/>
      <c r="G319" s="453"/>
      <c r="H319" s="454"/>
      <c r="I319" s="455"/>
      <c r="J319" s="456"/>
      <c r="K319" s="457"/>
      <c r="L319" s="454"/>
      <c r="M319" s="455"/>
      <c r="N319" s="456"/>
      <c r="O319" s="457"/>
      <c r="P319" s="454"/>
      <c r="Q319" s="455"/>
      <c r="R319" s="457"/>
      <c r="S319" s="458"/>
      <c r="T319" s="457"/>
      <c r="U319" s="454"/>
      <c r="V319" s="455"/>
      <c r="W319" s="132" t="e">
        <f t="shared" si="8"/>
        <v>#DIV/0!</v>
      </c>
      <c r="X319" s="182"/>
      <c r="Y319" s="183"/>
      <c r="Z319" s="177"/>
      <c r="AA319" s="176"/>
    </row>
    <row r="320" spans="1:27" hidden="1">
      <c r="A320" s="147"/>
      <c r="B320" s="187" t="s">
        <v>1054</v>
      </c>
      <c r="C320" s="248"/>
      <c r="D320" s="239" t="s">
        <v>822</v>
      </c>
      <c r="E320" s="245"/>
      <c r="F320" s="181"/>
      <c r="G320" s="453"/>
      <c r="H320" s="454"/>
      <c r="I320" s="455"/>
      <c r="J320" s="456"/>
      <c r="K320" s="457"/>
      <c r="L320" s="454"/>
      <c r="M320" s="455"/>
      <c r="N320" s="456"/>
      <c r="O320" s="457"/>
      <c r="P320" s="454"/>
      <c r="Q320" s="455"/>
      <c r="R320" s="457"/>
      <c r="S320" s="458"/>
      <c r="T320" s="457"/>
      <c r="U320" s="454"/>
      <c r="V320" s="455"/>
      <c r="W320" s="132" t="e">
        <f t="shared" si="8"/>
        <v>#DIV/0!</v>
      </c>
      <c r="X320" s="182"/>
      <c r="Y320" s="183"/>
      <c r="Z320" s="177"/>
      <c r="AA320" s="176"/>
    </row>
    <row r="321" spans="1:27" hidden="1">
      <c r="A321" s="147"/>
      <c r="B321" s="187" t="s">
        <v>841</v>
      </c>
      <c r="C321" s="248"/>
      <c r="D321" s="239" t="s">
        <v>822</v>
      </c>
      <c r="E321" s="245"/>
      <c r="F321" s="181"/>
      <c r="G321" s="453"/>
      <c r="H321" s="454"/>
      <c r="I321" s="455"/>
      <c r="J321" s="456"/>
      <c r="K321" s="457"/>
      <c r="L321" s="454"/>
      <c r="M321" s="455"/>
      <c r="N321" s="456"/>
      <c r="O321" s="457"/>
      <c r="P321" s="454"/>
      <c r="Q321" s="455"/>
      <c r="R321" s="457"/>
      <c r="S321" s="458"/>
      <c r="T321" s="457"/>
      <c r="U321" s="454"/>
      <c r="V321" s="455"/>
      <c r="W321" s="132" t="e">
        <f t="shared" si="8"/>
        <v>#DIV/0!</v>
      </c>
      <c r="X321" s="182"/>
      <c r="Y321" s="183"/>
      <c r="Z321" s="177"/>
      <c r="AA321" s="176"/>
    </row>
    <row r="322" spans="1:27" hidden="1">
      <c r="A322" s="147"/>
      <c r="B322" s="187" t="s">
        <v>968</v>
      </c>
      <c r="C322" s="248"/>
      <c r="D322" s="239" t="s">
        <v>822</v>
      </c>
      <c r="E322" s="245"/>
      <c r="F322" s="181"/>
      <c r="G322" s="453"/>
      <c r="H322" s="454"/>
      <c r="I322" s="455"/>
      <c r="J322" s="456"/>
      <c r="K322" s="457"/>
      <c r="L322" s="454"/>
      <c r="M322" s="455"/>
      <c r="N322" s="456"/>
      <c r="O322" s="457"/>
      <c r="P322" s="454"/>
      <c r="Q322" s="455"/>
      <c r="R322" s="457"/>
      <c r="S322" s="458"/>
      <c r="T322" s="457"/>
      <c r="U322" s="454"/>
      <c r="V322" s="455"/>
      <c r="W322" s="132" t="e">
        <f t="shared" si="8"/>
        <v>#DIV/0!</v>
      </c>
      <c r="X322" s="182"/>
      <c r="Y322" s="183"/>
      <c r="Z322" s="177"/>
      <c r="AA322" s="176"/>
    </row>
    <row r="323" spans="1:27" hidden="1">
      <c r="A323" s="147"/>
      <c r="B323" s="187" t="s">
        <v>1055</v>
      </c>
      <c r="C323" s="248"/>
      <c r="D323" s="239" t="s">
        <v>822</v>
      </c>
      <c r="E323" s="245"/>
      <c r="F323" s="181"/>
      <c r="G323" s="453"/>
      <c r="H323" s="454"/>
      <c r="I323" s="455"/>
      <c r="J323" s="456"/>
      <c r="K323" s="457"/>
      <c r="L323" s="454"/>
      <c r="M323" s="455"/>
      <c r="N323" s="456"/>
      <c r="O323" s="457"/>
      <c r="P323" s="454"/>
      <c r="Q323" s="455"/>
      <c r="R323" s="457"/>
      <c r="S323" s="458"/>
      <c r="T323" s="457"/>
      <c r="U323" s="454"/>
      <c r="V323" s="455"/>
      <c r="W323" s="132" t="e">
        <f t="shared" si="8"/>
        <v>#DIV/0!</v>
      </c>
      <c r="X323" s="182"/>
      <c r="Y323" s="183"/>
      <c r="Z323" s="177"/>
      <c r="AA323" s="176"/>
    </row>
    <row r="324" spans="1:27" hidden="1">
      <c r="A324" s="147"/>
      <c r="B324" s="187" t="s">
        <v>1056</v>
      </c>
      <c r="C324" s="248"/>
      <c r="D324" s="239" t="s">
        <v>822</v>
      </c>
      <c r="E324" s="245"/>
      <c r="F324" s="181"/>
      <c r="G324" s="453"/>
      <c r="H324" s="454"/>
      <c r="I324" s="455"/>
      <c r="J324" s="456"/>
      <c r="K324" s="457"/>
      <c r="L324" s="454"/>
      <c r="M324" s="455"/>
      <c r="N324" s="456"/>
      <c r="O324" s="457"/>
      <c r="P324" s="454"/>
      <c r="Q324" s="455"/>
      <c r="R324" s="457"/>
      <c r="S324" s="458"/>
      <c r="T324" s="457"/>
      <c r="U324" s="454"/>
      <c r="V324" s="455"/>
      <c r="W324" s="132" t="e">
        <f t="shared" si="8"/>
        <v>#DIV/0!</v>
      </c>
      <c r="X324" s="182"/>
      <c r="Y324" s="183"/>
      <c r="Z324" s="177"/>
      <c r="AA324" s="176"/>
    </row>
    <row r="325" spans="1:27" ht="13.5" hidden="1" customHeight="1">
      <c r="A325" s="147"/>
      <c r="B325" s="187" t="s">
        <v>1178</v>
      </c>
      <c r="C325" s="248"/>
      <c r="D325" s="239" t="s">
        <v>822</v>
      </c>
      <c r="E325" s="245"/>
      <c r="F325" s="181"/>
      <c r="G325" s="453"/>
      <c r="H325" s="454"/>
      <c r="I325" s="455"/>
      <c r="J325" s="456"/>
      <c r="K325" s="457"/>
      <c r="L325" s="454"/>
      <c r="M325" s="455"/>
      <c r="N325" s="456"/>
      <c r="O325" s="457"/>
      <c r="P325" s="454"/>
      <c r="Q325" s="455"/>
      <c r="R325" s="457"/>
      <c r="S325" s="458"/>
      <c r="T325" s="457"/>
      <c r="U325" s="454"/>
      <c r="V325" s="455"/>
      <c r="W325" s="132" t="e">
        <f t="shared" si="8"/>
        <v>#DIV/0!</v>
      </c>
      <c r="X325" s="182"/>
      <c r="Y325" s="183"/>
      <c r="Z325" s="177"/>
      <c r="AA325" s="176"/>
    </row>
    <row r="326" spans="1:27">
      <c r="A326" s="147"/>
      <c r="B326" s="167"/>
      <c r="C326" s="226"/>
      <c r="D326" s="226"/>
      <c r="E326" s="226"/>
      <c r="F326" s="226"/>
      <c r="G326" s="228"/>
      <c r="H326" s="226"/>
      <c r="I326" s="226"/>
      <c r="J326" s="134"/>
      <c r="K326" s="226"/>
      <c r="L326" s="226"/>
      <c r="M326" s="226"/>
      <c r="N326" s="134"/>
      <c r="O326" s="226"/>
      <c r="P326" s="226"/>
      <c r="Q326" s="226"/>
      <c r="R326" s="226"/>
      <c r="S326" s="133"/>
      <c r="T326" s="226"/>
      <c r="U326" s="226"/>
      <c r="V326" s="226"/>
      <c r="W326" s="132"/>
      <c r="X326" s="226"/>
      <c r="Y326" s="226"/>
      <c r="Z326" s="226"/>
      <c r="AA326" s="225"/>
    </row>
    <row r="327" spans="1:27">
      <c r="A327" s="147"/>
      <c r="B327" s="641" t="s">
        <v>1139</v>
      </c>
      <c r="C327" s="230"/>
      <c r="D327" s="226" t="s">
        <v>529</v>
      </c>
      <c r="E327" s="227"/>
      <c r="F327" s="226"/>
      <c r="G327" s="228"/>
      <c r="H327" s="229"/>
      <c r="I327" s="230"/>
      <c r="J327" s="134"/>
      <c r="K327" s="226"/>
      <c r="L327" s="229"/>
      <c r="M327" s="230"/>
      <c r="N327" s="134"/>
      <c r="O327" s="226"/>
      <c r="P327" s="229"/>
      <c r="Q327" s="230"/>
      <c r="R327" s="226"/>
      <c r="S327" s="133"/>
      <c r="T327" s="226"/>
      <c r="U327" s="229"/>
      <c r="V327" s="230"/>
      <c r="W327" s="132" t="e">
        <f t="shared" ref="W327:W349" si="9">(J327+S327)/G327</f>
        <v>#DIV/0!</v>
      </c>
      <c r="X327" s="229"/>
      <c r="Y327" s="226"/>
      <c r="Z327" s="226"/>
      <c r="AA327" s="225"/>
    </row>
    <row r="328" spans="1:27">
      <c r="A328" s="147"/>
      <c r="B328" s="641" t="s">
        <v>206</v>
      </c>
      <c r="C328" s="230"/>
      <c r="D328" s="226" t="s">
        <v>529</v>
      </c>
      <c r="E328" s="227"/>
      <c r="F328" s="226"/>
      <c r="G328" s="228"/>
      <c r="H328" s="229"/>
      <c r="I328" s="230"/>
      <c r="J328" s="134"/>
      <c r="K328" s="226"/>
      <c r="L328" s="229"/>
      <c r="M328" s="230"/>
      <c r="N328" s="134"/>
      <c r="O328" s="226"/>
      <c r="P328" s="229"/>
      <c r="Q328" s="230"/>
      <c r="R328" s="226"/>
      <c r="S328" s="133"/>
      <c r="T328" s="226"/>
      <c r="U328" s="229"/>
      <c r="V328" s="230"/>
      <c r="W328" s="132" t="e">
        <f t="shared" si="9"/>
        <v>#DIV/0!</v>
      </c>
      <c r="X328" s="229"/>
      <c r="Y328" s="226"/>
      <c r="Z328" s="226"/>
      <c r="AA328" s="225"/>
    </row>
    <row r="329" spans="1:27">
      <c r="A329" s="147"/>
      <c r="B329" s="641" t="s">
        <v>200</v>
      </c>
      <c r="C329" s="230"/>
      <c r="D329" s="226" t="s">
        <v>529</v>
      </c>
      <c r="E329" s="227"/>
      <c r="F329" s="226"/>
      <c r="G329" s="228"/>
      <c r="H329" s="229"/>
      <c r="I329" s="230"/>
      <c r="J329" s="134"/>
      <c r="K329" s="226"/>
      <c r="L329" s="229"/>
      <c r="M329" s="230"/>
      <c r="N329" s="134"/>
      <c r="O329" s="226"/>
      <c r="P329" s="229"/>
      <c r="Q329" s="230"/>
      <c r="R329" s="226"/>
      <c r="S329" s="133"/>
      <c r="T329" s="226"/>
      <c r="U329" s="229"/>
      <c r="V329" s="230"/>
      <c r="W329" s="132" t="e">
        <f t="shared" si="9"/>
        <v>#DIV/0!</v>
      </c>
      <c r="X329" s="229"/>
      <c r="Y329" s="226"/>
      <c r="Z329" s="226"/>
      <c r="AA329" s="225"/>
    </row>
    <row r="330" spans="1:27">
      <c r="A330" s="147"/>
      <c r="B330" s="641" t="s">
        <v>202</v>
      </c>
      <c r="C330" s="230"/>
      <c r="D330" s="226" t="s">
        <v>529</v>
      </c>
      <c r="E330" s="227"/>
      <c r="F330" s="226"/>
      <c r="G330" s="228"/>
      <c r="H330" s="229"/>
      <c r="I330" s="230"/>
      <c r="J330" s="134"/>
      <c r="K330" s="226"/>
      <c r="L330" s="229"/>
      <c r="M330" s="230"/>
      <c r="N330" s="134"/>
      <c r="O330" s="226"/>
      <c r="P330" s="229"/>
      <c r="Q330" s="230"/>
      <c r="R330" s="226"/>
      <c r="S330" s="133"/>
      <c r="T330" s="226"/>
      <c r="U330" s="229"/>
      <c r="V330" s="230"/>
      <c r="W330" s="132" t="e">
        <f t="shared" si="9"/>
        <v>#DIV/0!</v>
      </c>
      <c r="X330" s="229"/>
      <c r="Y330" s="226"/>
      <c r="Z330" s="226"/>
      <c r="AA330" s="225"/>
    </row>
    <row r="331" spans="1:27">
      <c r="A331" s="147"/>
      <c r="B331" s="641" t="s">
        <v>1513</v>
      </c>
      <c r="C331" s="230"/>
      <c r="D331" s="226" t="s">
        <v>529</v>
      </c>
      <c r="E331" s="227"/>
      <c r="F331" s="226"/>
      <c r="G331" s="228"/>
      <c r="H331" s="229"/>
      <c r="I331" s="230"/>
      <c r="J331" s="134"/>
      <c r="K331" s="226"/>
      <c r="L331" s="229"/>
      <c r="M331" s="230"/>
      <c r="N331" s="134"/>
      <c r="O331" s="226"/>
      <c r="P331" s="229"/>
      <c r="Q331" s="230"/>
      <c r="R331" s="226"/>
      <c r="S331" s="133"/>
      <c r="T331" s="226"/>
      <c r="U331" s="229"/>
      <c r="V331" s="230"/>
      <c r="W331" s="132" t="e">
        <f t="shared" si="9"/>
        <v>#DIV/0!</v>
      </c>
      <c r="X331" s="229"/>
      <c r="Y331" s="226"/>
      <c r="Z331" s="226"/>
      <c r="AA331" s="225"/>
    </row>
    <row r="332" spans="1:27">
      <c r="A332" s="147"/>
      <c r="B332" s="641" t="s">
        <v>1188</v>
      </c>
      <c r="C332" s="230"/>
      <c r="D332" s="226" t="s">
        <v>529</v>
      </c>
      <c r="E332" s="227"/>
      <c r="F332" s="226"/>
      <c r="G332" s="228"/>
      <c r="H332" s="229"/>
      <c r="I332" s="230"/>
      <c r="J332" s="134"/>
      <c r="K332" s="226"/>
      <c r="L332" s="229"/>
      <c r="M332" s="230"/>
      <c r="N332" s="134"/>
      <c r="O332" s="226"/>
      <c r="P332" s="229"/>
      <c r="Q332" s="230"/>
      <c r="R332" s="226"/>
      <c r="S332" s="133"/>
      <c r="T332" s="226"/>
      <c r="U332" s="229"/>
      <c r="V332" s="230"/>
      <c r="W332" s="132" t="e">
        <f t="shared" si="9"/>
        <v>#DIV/0!</v>
      </c>
      <c r="X332" s="229"/>
      <c r="Y332" s="226"/>
      <c r="Z332" s="226"/>
      <c r="AA332" s="225"/>
    </row>
    <row r="333" spans="1:27" hidden="1">
      <c r="A333" s="147"/>
      <c r="B333" s="641" t="s">
        <v>533</v>
      </c>
      <c r="C333" s="230"/>
      <c r="D333" s="226" t="s">
        <v>529</v>
      </c>
      <c r="E333" s="227"/>
      <c r="F333" s="226"/>
      <c r="G333" s="228"/>
      <c r="H333" s="229"/>
      <c r="I333" s="230"/>
      <c r="J333" s="134"/>
      <c r="K333" s="226"/>
      <c r="L333" s="229"/>
      <c r="M333" s="230"/>
      <c r="N333" s="134"/>
      <c r="O333" s="226"/>
      <c r="P333" s="229"/>
      <c r="Q333" s="230"/>
      <c r="R333" s="226"/>
      <c r="S333" s="133"/>
      <c r="T333" s="226"/>
      <c r="U333" s="229"/>
      <c r="V333" s="230"/>
      <c r="W333" s="132" t="e">
        <f t="shared" si="9"/>
        <v>#DIV/0!</v>
      </c>
      <c r="X333" s="229"/>
      <c r="Y333" s="226"/>
      <c r="Z333" s="226"/>
      <c r="AA333" s="225"/>
    </row>
    <row r="334" spans="1:27" hidden="1">
      <c r="A334" s="147"/>
      <c r="B334" s="164" t="s">
        <v>192</v>
      </c>
      <c r="C334" s="226"/>
      <c r="D334" s="226" t="s">
        <v>529</v>
      </c>
      <c r="E334" s="227"/>
      <c r="F334" s="226"/>
      <c r="G334" s="228"/>
      <c r="H334" s="227"/>
      <c r="I334" s="226"/>
      <c r="J334" s="134"/>
      <c r="K334" s="226"/>
      <c r="L334" s="229"/>
      <c r="M334" s="230"/>
      <c r="N334" s="134"/>
      <c r="O334" s="226"/>
      <c r="P334" s="229"/>
      <c r="Q334" s="230"/>
      <c r="R334" s="226"/>
      <c r="S334" s="133"/>
      <c r="T334" s="226"/>
      <c r="U334" s="229"/>
      <c r="V334" s="230"/>
      <c r="W334" s="132" t="e">
        <f t="shared" si="9"/>
        <v>#DIV/0!</v>
      </c>
      <c r="X334" s="227"/>
      <c r="Y334" s="226"/>
      <c r="Z334" s="226"/>
      <c r="AA334" s="225"/>
    </row>
    <row r="335" spans="1:27" hidden="1">
      <c r="A335" s="147"/>
      <c r="B335" s="164" t="s">
        <v>1474</v>
      </c>
      <c r="C335" s="226"/>
      <c r="D335" s="226" t="s">
        <v>529</v>
      </c>
      <c r="E335" s="227"/>
      <c r="F335" s="226"/>
      <c r="G335" s="228"/>
      <c r="H335" s="227"/>
      <c r="I335" s="226"/>
      <c r="J335" s="134"/>
      <c r="K335" s="226"/>
      <c r="L335" s="229"/>
      <c r="M335" s="230"/>
      <c r="N335" s="134"/>
      <c r="O335" s="226"/>
      <c r="P335" s="229"/>
      <c r="Q335" s="230"/>
      <c r="R335" s="226"/>
      <c r="S335" s="133"/>
      <c r="T335" s="226"/>
      <c r="U335" s="229"/>
      <c r="V335" s="230"/>
      <c r="W335" s="132" t="e">
        <f t="shared" si="9"/>
        <v>#DIV/0!</v>
      </c>
      <c r="X335" s="227"/>
      <c r="Y335" s="226"/>
      <c r="Z335" s="226"/>
      <c r="AA335" s="225"/>
    </row>
    <row r="336" spans="1:27" hidden="1">
      <c r="A336" s="147"/>
      <c r="B336" s="164" t="s">
        <v>1225</v>
      </c>
      <c r="C336" s="226"/>
      <c r="D336" s="226" t="s">
        <v>529</v>
      </c>
      <c r="E336" s="227"/>
      <c r="F336" s="226"/>
      <c r="G336" s="228"/>
      <c r="H336" s="227"/>
      <c r="I336" s="226"/>
      <c r="J336" s="134"/>
      <c r="K336" s="226"/>
      <c r="L336" s="229"/>
      <c r="M336" s="230"/>
      <c r="N336" s="134"/>
      <c r="O336" s="226"/>
      <c r="P336" s="229"/>
      <c r="Q336" s="230"/>
      <c r="R336" s="226"/>
      <c r="S336" s="133"/>
      <c r="T336" s="226"/>
      <c r="U336" s="229"/>
      <c r="V336" s="230"/>
      <c r="W336" s="132" t="e">
        <f t="shared" si="9"/>
        <v>#DIV/0!</v>
      </c>
      <c r="X336" s="227"/>
      <c r="Y336" s="226"/>
      <c r="Z336" s="226"/>
      <c r="AA336" s="225"/>
    </row>
    <row r="337" spans="1:27" hidden="1">
      <c r="A337" s="147"/>
      <c r="B337" s="164" t="s">
        <v>833</v>
      </c>
      <c r="C337" s="226"/>
      <c r="D337" s="226" t="s">
        <v>529</v>
      </c>
      <c r="E337" s="227"/>
      <c r="F337" s="226"/>
      <c r="G337" s="228"/>
      <c r="H337" s="227"/>
      <c r="I337" s="226"/>
      <c r="J337" s="134"/>
      <c r="K337" s="226"/>
      <c r="L337" s="229"/>
      <c r="M337" s="230"/>
      <c r="N337" s="134"/>
      <c r="O337" s="226"/>
      <c r="P337" s="229"/>
      <c r="Q337" s="230"/>
      <c r="R337" s="226"/>
      <c r="S337" s="133"/>
      <c r="T337" s="226"/>
      <c r="U337" s="229"/>
      <c r="V337" s="230"/>
      <c r="W337" s="132" t="e">
        <f t="shared" si="9"/>
        <v>#DIV/0!</v>
      </c>
      <c r="X337" s="227"/>
      <c r="Y337" s="226"/>
      <c r="Z337" s="226"/>
      <c r="AA337" s="225"/>
    </row>
    <row r="338" spans="1:27" hidden="1">
      <c r="A338" s="147"/>
      <c r="B338" s="164" t="s">
        <v>1345</v>
      </c>
      <c r="C338" s="226"/>
      <c r="D338" s="226" t="s">
        <v>529</v>
      </c>
      <c r="E338" s="227"/>
      <c r="F338" s="226"/>
      <c r="G338" s="228"/>
      <c r="H338" s="227"/>
      <c r="I338" s="226"/>
      <c r="J338" s="134"/>
      <c r="K338" s="226"/>
      <c r="L338" s="229"/>
      <c r="M338" s="230"/>
      <c r="N338" s="134"/>
      <c r="O338" s="226"/>
      <c r="P338" s="229"/>
      <c r="Q338" s="230"/>
      <c r="R338" s="226"/>
      <c r="S338" s="133"/>
      <c r="T338" s="226"/>
      <c r="U338" s="229"/>
      <c r="V338" s="230"/>
      <c r="W338" s="132" t="e">
        <f t="shared" si="9"/>
        <v>#DIV/0!</v>
      </c>
      <c r="X338" s="227"/>
      <c r="Y338" s="226"/>
      <c r="Z338" s="226"/>
      <c r="AA338" s="225"/>
    </row>
    <row r="339" spans="1:27" hidden="1">
      <c r="A339" s="147"/>
      <c r="B339" s="164" t="s">
        <v>819</v>
      </c>
      <c r="C339" s="226"/>
      <c r="D339" s="226" t="s">
        <v>529</v>
      </c>
      <c r="E339" s="227"/>
      <c r="F339" s="226"/>
      <c r="G339" s="228"/>
      <c r="H339" s="227"/>
      <c r="I339" s="226"/>
      <c r="J339" s="134"/>
      <c r="K339" s="226"/>
      <c r="L339" s="229"/>
      <c r="M339" s="230"/>
      <c r="N339" s="134"/>
      <c r="O339" s="226"/>
      <c r="P339" s="229"/>
      <c r="Q339" s="230"/>
      <c r="R339" s="226"/>
      <c r="S339" s="133"/>
      <c r="T339" s="226"/>
      <c r="U339" s="229"/>
      <c r="V339" s="230"/>
      <c r="W339" s="132" t="e">
        <f t="shared" si="9"/>
        <v>#DIV/0!</v>
      </c>
      <c r="X339" s="227"/>
      <c r="Y339" s="226"/>
      <c r="Z339" s="226"/>
      <c r="AA339" s="225"/>
    </row>
    <row r="340" spans="1:27" hidden="1">
      <c r="A340" s="147"/>
      <c r="B340" s="164" t="s">
        <v>1156</v>
      </c>
      <c r="C340" s="226"/>
      <c r="D340" s="226" t="s">
        <v>529</v>
      </c>
      <c r="E340" s="227"/>
      <c r="F340" s="226"/>
      <c r="G340" s="228"/>
      <c r="H340" s="227"/>
      <c r="I340" s="226"/>
      <c r="J340" s="134"/>
      <c r="K340" s="226"/>
      <c r="L340" s="229"/>
      <c r="M340" s="230"/>
      <c r="N340" s="134"/>
      <c r="O340" s="226"/>
      <c r="P340" s="229"/>
      <c r="Q340" s="230"/>
      <c r="R340" s="226"/>
      <c r="S340" s="133"/>
      <c r="T340" s="226"/>
      <c r="U340" s="229"/>
      <c r="V340" s="230"/>
      <c r="W340" s="132" t="e">
        <f t="shared" si="9"/>
        <v>#DIV/0!</v>
      </c>
      <c r="X340" s="227"/>
      <c r="Y340" s="226"/>
      <c r="Z340" s="226"/>
      <c r="AA340" s="225"/>
    </row>
    <row r="341" spans="1:27" hidden="1">
      <c r="A341" s="147"/>
      <c r="B341" s="164" t="s">
        <v>532</v>
      </c>
      <c r="C341" s="226"/>
      <c r="D341" s="226" t="s">
        <v>529</v>
      </c>
      <c r="E341" s="227"/>
      <c r="F341" s="226"/>
      <c r="G341" s="228"/>
      <c r="H341" s="227"/>
      <c r="I341" s="226"/>
      <c r="J341" s="134"/>
      <c r="K341" s="226"/>
      <c r="L341" s="229"/>
      <c r="M341" s="230"/>
      <c r="N341" s="134"/>
      <c r="O341" s="226"/>
      <c r="P341" s="229"/>
      <c r="Q341" s="230"/>
      <c r="R341" s="226"/>
      <c r="S341" s="133"/>
      <c r="T341" s="226"/>
      <c r="U341" s="229"/>
      <c r="V341" s="230"/>
      <c r="W341" s="132" t="e">
        <f t="shared" si="9"/>
        <v>#DIV/0!</v>
      </c>
      <c r="X341" s="227"/>
      <c r="Y341" s="226"/>
      <c r="Z341" s="226"/>
      <c r="AA341" s="225"/>
    </row>
    <row r="342" spans="1:27" hidden="1">
      <c r="A342" s="147"/>
      <c r="B342" s="164" t="s">
        <v>1103</v>
      </c>
      <c r="C342" s="226"/>
      <c r="D342" s="226" t="s">
        <v>529</v>
      </c>
      <c r="E342" s="227"/>
      <c r="F342" s="226"/>
      <c r="G342" s="228"/>
      <c r="H342" s="227"/>
      <c r="I342" s="226"/>
      <c r="J342" s="134"/>
      <c r="K342" s="226"/>
      <c r="L342" s="229"/>
      <c r="M342" s="230"/>
      <c r="N342" s="134"/>
      <c r="O342" s="226"/>
      <c r="P342" s="229"/>
      <c r="Q342" s="230"/>
      <c r="R342" s="226"/>
      <c r="S342" s="133"/>
      <c r="T342" s="226"/>
      <c r="U342" s="229"/>
      <c r="V342" s="230"/>
      <c r="W342" s="132" t="e">
        <f t="shared" si="9"/>
        <v>#DIV/0!</v>
      </c>
      <c r="X342" s="227"/>
      <c r="Y342" s="226"/>
      <c r="Z342" s="226"/>
      <c r="AA342" s="225"/>
    </row>
    <row r="343" spans="1:27" hidden="1">
      <c r="A343" s="147"/>
      <c r="B343" s="164" t="s">
        <v>1089</v>
      </c>
      <c r="C343" s="226"/>
      <c r="D343" s="226" t="s">
        <v>529</v>
      </c>
      <c r="E343" s="227"/>
      <c r="F343" s="226"/>
      <c r="G343" s="228"/>
      <c r="H343" s="227"/>
      <c r="I343" s="226"/>
      <c r="J343" s="134"/>
      <c r="K343" s="226"/>
      <c r="L343" s="229"/>
      <c r="M343" s="230"/>
      <c r="N343" s="134"/>
      <c r="O343" s="226"/>
      <c r="P343" s="229"/>
      <c r="Q343" s="230"/>
      <c r="R343" s="226"/>
      <c r="S343" s="133"/>
      <c r="T343" s="226"/>
      <c r="U343" s="229"/>
      <c r="V343" s="230"/>
      <c r="W343" s="132" t="e">
        <f t="shared" si="9"/>
        <v>#DIV/0!</v>
      </c>
      <c r="X343" s="227"/>
      <c r="Y343" s="226"/>
      <c r="Z343" s="226"/>
      <c r="AA343" s="225"/>
    </row>
    <row r="344" spans="1:27" hidden="1">
      <c r="A344" s="147"/>
      <c r="B344" s="164" t="s">
        <v>969</v>
      </c>
      <c r="C344" s="226"/>
      <c r="D344" s="226" t="s">
        <v>529</v>
      </c>
      <c r="E344" s="227"/>
      <c r="F344" s="226"/>
      <c r="G344" s="228"/>
      <c r="H344" s="227"/>
      <c r="I344" s="226"/>
      <c r="J344" s="134"/>
      <c r="K344" s="226"/>
      <c r="L344" s="229"/>
      <c r="M344" s="230"/>
      <c r="N344" s="134"/>
      <c r="O344" s="226"/>
      <c r="P344" s="229"/>
      <c r="Q344" s="230"/>
      <c r="R344" s="226"/>
      <c r="S344" s="133"/>
      <c r="T344" s="226"/>
      <c r="U344" s="229"/>
      <c r="V344" s="230"/>
      <c r="W344" s="132" t="e">
        <f t="shared" si="9"/>
        <v>#DIV/0!</v>
      </c>
      <c r="X344" s="227"/>
      <c r="Y344" s="226"/>
      <c r="Z344" s="226"/>
      <c r="AA344" s="225"/>
    </row>
    <row r="345" spans="1:27" hidden="1">
      <c r="A345" s="147"/>
      <c r="B345" s="164" t="s">
        <v>870</v>
      </c>
      <c r="C345" s="226"/>
      <c r="D345" s="226" t="s">
        <v>529</v>
      </c>
      <c r="E345" s="227"/>
      <c r="F345" s="226"/>
      <c r="G345" s="228"/>
      <c r="H345" s="227"/>
      <c r="I345" s="226"/>
      <c r="J345" s="134"/>
      <c r="K345" s="226"/>
      <c r="L345" s="229"/>
      <c r="M345" s="230"/>
      <c r="N345" s="134"/>
      <c r="O345" s="226"/>
      <c r="P345" s="229"/>
      <c r="Q345" s="230"/>
      <c r="R345" s="226"/>
      <c r="S345" s="133"/>
      <c r="T345" s="226"/>
      <c r="U345" s="229"/>
      <c r="V345" s="230"/>
      <c r="W345" s="132" t="e">
        <f t="shared" si="9"/>
        <v>#DIV/0!</v>
      </c>
      <c r="X345" s="227"/>
      <c r="Y345" s="226"/>
      <c r="Z345" s="226"/>
      <c r="AA345" s="225"/>
    </row>
    <row r="346" spans="1:27" hidden="1">
      <c r="A346" s="147"/>
      <c r="B346" s="164" t="s">
        <v>871</v>
      </c>
      <c r="C346" s="226"/>
      <c r="D346" s="226" t="s">
        <v>529</v>
      </c>
      <c r="E346" s="227"/>
      <c r="F346" s="226"/>
      <c r="G346" s="228"/>
      <c r="H346" s="227"/>
      <c r="I346" s="226"/>
      <c r="J346" s="134"/>
      <c r="K346" s="226"/>
      <c r="L346" s="229"/>
      <c r="M346" s="230"/>
      <c r="N346" s="134"/>
      <c r="O346" s="226"/>
      <c r="P346" s="229"/>
      <c r="Q346" s="230"/>
      <c r="R346" s="226"/>
      <c r="S346" s="133"/>
      <c r="T346" s="226"/>
      <c r="U346" s="229"/>
      <c r="V346" s="230"/>
      <c r="W346" s="132" t="e">
        <f t="shared" si="9"/>
        <v>#DIV/0!</v>
      </c>
      <c r="X346" s="227"/>
      <c r="Y346" s="226"/>
      <c r="Z346" s="226"/>
      <c r="AA346" s="225"/>
    </row>
    <row r="347" spans="1:27" hidden="1">
      <c r="A347" s="147"/>
      <c r="B347" s="164" t="s">
        <v>1081</v>
      </c>
      <c r="C347" s="226"/>
      <c r="D347" s="226" t="s">
        <v>529</v>
      </c>
      <c r="E347" s="227"/>
      <c r="F347" s="226"/>
      <c r="G347" s="228"/>
      <c r="H347" s="227"/>
      <c r="I347" s="226"/>
      <c r="J347" s="134"/>
      <c r="K347" s="226"/>
      <c r="L347" s="229"/>
      <c r="M347" s="230"/>
      <c r="N347" s="134"/>
      <c r="O347" s="226"/>
      <c r="P347" s="229"/>
      <c r="Q347" s="230"/>
      <c r="R347" s="226"/>
      <c r="S347" s="133"/>
      <c r="T347" s="226"/>
      <c r="U347" s="229"/>
      <c r="V347" s="230"/>
      <c r="W347" s="132" t="e">
        <f t="shared" si="9"/>
        <v>#DIV/0!</v>
      </c>
      <c r="X347" s="227"/>
      <c r="Y347" s="226"/>
      <c r="Z347" s="226"/>
      <c r="AA347" s="225"/>
    </row>
    <row r="348" spans="1:27" hidden="1">
      <c r="A348" s="147"/>
      <c r="B348" s="164" t="s">
        <v>110</v>
      </c>
      <c r="C348" s="226"/>
      <c r="D348" s="226" t="s">
        <v>529</v>
      </c>
      <c r="E348" s="227"/>
      <c r="F348" s="226"/>
      <c r="G348" s="228"/>
      <c r="H348" s="227"/>
      <c r="I348" s="226"/>
      <c r="J348" s="134"/>
      <c r="K348" s="226"/>
      <c r="L348" s="229"/>
      <c r="M348" s="230"/>
      <c r="N348" s="134"/>
      <c r="O348" s="226"/>
      <c r="P348" s="229"/>
      <c r="Q348" s="230"/>
      <c r="R348" s="226"/>
      <c r="S348" s="133"/>
      <c r="T348" s="226"/>
      <c r="U348" s="229"/>
      <c r="V348" s="230"/>
      <c r="W348" s="132" t="e">
        <f t="shared" si="9"/>
        <v>#DIV/0!</v>
      </c>
      <c r="X348" s="227"/>
      <c r="Y348" s="226"/>
      <c r="Z348" s="226"/>
      <c r="AA348" s="225"/>
    </row>
    <row r="349" spans="1:27" hidden="1">
      <c r="A349" s="147"/>
      <c r="B349" s="164" t="s">
        <v>531</v>
      </c>
      <c r="C349" s="226"/>
      <c r="D349" s="226" t="s">
        <v>529</v>
      </c>
      <c r="E349" s="227"/>
      <c r="F349" s="226"/>
      <c r="G349" s="228"/>
      <c r="H349" s="227"/>
      <c r="I349" s="226"/>
      <c r="J349" s="134"/>
      <c r="K349" s="226"/>
      <c r="L349" s="229"/>
      <c r="M349" s="230"/>
      <c r="N349" s="134"/>
      <c r="O349" s="226"/>
      <c r="P349" s="229"/>
      <c r="Q349" s="230"/>
      <c r="R349" s="226"/>
      <c r="S349" s="133"/>
      <c r="T349" s="226"/>
      <c r="U349" s="229"/>
      <c r="V349" s="230"/>
      <c r="W349" s="132" t="e">
        <f t="shared" si="9"/>
        <v>#DIV/0!</v>
      </c>
      <c r="X349" s="227"/>
      <c r="Y349" s="226"/>
      <c r="Z349" s="226"/>
      <c r="AA349" s="225"/>
    </row>
    <row r="350" spans="1:27" hidden="1">
      <c r="A350" s="147"/>
      <c r="B350" s="164" t="s">
        <v>530</v>
      </c>
      <c r="C350" s="226"/>
      <c r="D350" s="226" t="s">
        <v>529</v>
      </c>
      <c r="E350" s="227"/>
      <c r="F350" s="226"/>
      <c r="G350" s="228"/>
      <c r="H350" s="227"/>
      <c r="I350" s="226"/>
      <c r="J350" s="134"/>
      <c r="K350" s="226"/>
      <c r="L350" s="229"/>
      <c r="M350" s="230"/>
      <c r="N350" s="134"/>
      <c r="O350" s="226"/>
      <c r="P350" s="229"/>
      <c r="Q350" s="230"/>
      <c r="R350" s="226"/>
      <c r="S350" s="133"/>
      <c r="T350" s="226"/>
      <c r="U350" s="229"/>
      <c r="V350" s="230"/>
      <c r="W350" s="132" t="e">
        <f>(J12213+S12213)/G12213</f>
        <v>#DIV/0!</v>
      </c>
      <c r="X350" s="227"/>
      <c r="Y350" s="226"/>
      <c r="Z350" s="226"/>
      <c r="AA350" s="225"/>
    </row>
    <row r="351" spans="1:27" hidden="1">
      <c r="A351" s="147"/>
      <c r="B351" s="164" t="s">
        <v>174</v>
      </c>
      <c r="C351" s="226"/>
      <c r="D351" s="226" t="s">
        <v>529</v>
      </c>
      <c r="E351" s="227"/>
      <c r="F351" s="226"/>
      <c r="G351" s="228"/>
      <c r="H351" s="227"/>
      <c r="I351" s="226"/>
      <c r="J351" s="134"/>
      <c r="K351" s="226"/>
      <c r="L351" s="229"/>
      <c r="M351" s="230"/>
      <c r="N351" s="134"/>
      <c r="O351" s="226"/>
      <c r="P351" s="229"/>
      <c r="Q351" s="230"/>
      <c r="R351" s="226"/>
      <c r="S351" s="133"/>
      <c r="T351" s="226"/>
      <c r="U351" s="229"/>
      <c r="V351" s="230"/>
      <c r="W351" s="132" t="e">
        <f>(J351+S351)/G351</f>
        <v>#DIV/0!</v>
      </c>
      <c r="X351" s="227"/>
      <c r="Y351" s="226"/>
      <c r="Z351" s="226"/>
      <c r="AA351" s="225"/>
    </row>
    <row r="352" spans="1:27" hidden="1">
      <c r="A352" s="147"/>
      <c r="B352" s="164" t="s">
        <v>1346</v>
      </c>
      <c r="C352" s="226"/>
      <c r="D352" s="226" t="s">
        <v>529</v>
      </c>
      <c r="E352" s="227"/>
      <c r="F352" s="226"/>
      <c r="G352" s="228"/>
      <c r="H352" s="227"/>
      <c r="I352" s="226"/>
      <c r="J352" s="134"/>
      <c r="K352" s="226"/>
      <c r="L352" s="229"/>
      <c r="M352" s="230"/>
      <c r="N352" s="134"/>
      <c r="O352" s="226"/>
      <c r="P352" s="229"/>
      <c r="Q352" s="230"/>
      <c r="R352" s="226"/>
      <c r="S352" s="133"/>
      <c r="T352" s="226"/>
      <c r="U352" s="229"/>
      <c r="V352" s="230"/>
      <c r="W352" s="132" t="e">
        <f>(J352+S352)/G352</f>
        <v>#DIV/0!</v>
      </c>
      <c r="X352" s="227"/>
      <c r="Y352" s="226"/>
      <c r="Z352" s="226"/>
      <c r="AA352" s="225"/>
    </row>
    <row r="353" spans="1:27" hidden="1">
      <c r="A353" s="147"/>
      <c r="B353" s="164"/>
      <c r="C353" s="226"/>
      <c r="D353" s="226" t="s">
        <v>529</v>
      </c>
      <c r="E353" s="227"/>
      <c r="F353" s="226"/>
      <c r="G353" s="228"/>
      <c r="H353" s="227"/>
      <c r="I353" s="226"/>
      <c r="J353" s="134"/>
      <c r="K353" s="226"/>
      <c r="L353" s="229"/>
      <c r="M353" s="230"/>
      <c r="N353" s="134"/>
      <c r="O353" s="226"/>
      <c r="P353" s="229"/>
      <c r="Q353" s="230"/>
      <c r="R353" s="226"/>
      <c r="S353" s="133"/>
      <c r="T353" s="226"/>
      <c r="U353" s="229"/>
      <c r="V353" s="230"/>
      <c r="W353" s="132" t="e">
        <f t="shared" ref="W353" si="10">(J353+S353)/G353</f>
        <v>#DIV/0!</v>
      </c>
      <c r="X353" s="227"/>
      <c r="Y353" s="226"/>
      <c r="Z353" s="226"/>
      <c r="AA353" s="225"/>
    </row>
    <row r="354" spans="1:27">
      <c r="A354" s="147"/>
      <c r="B354" s="639"/>
      <c r="C354" s="226"/>
      <c r="D354" s="226"/>
      <c r="E354" s="226"/>
      <c r="F354" s="226"/>
      <c r="G354" s="226"/>
      <c r="H354" s="226"/>
      <c r="I354" s="226"/>
      <c r="J354" s="134"/>
      <c r="K354" s="226"/>
      <c r="L354" s="226"/>
      <c r="M354" s="226"/>
      <c r="N354" s="134"/>
      <c r="O354" s="226"/>
      <c r="P354" s="226"/>
      <c r="Q354" s="226"/>
      <c r="R354" s="226"/>
      <c r="S354" s="133"/>
      <c r="T354" s="226"/>
      <c r="U354" s="226"/>
      <c r="V354" s="226"/>
      <c r="W354" s="226"/>
      <c r="X354" s="226"/>
      <c r="Y354" s="226"/>
      <c r="Z354" s="226"/>
      <c r="AA354" s="225"/>
    </row>
    <row r="355" spans="1:27">
      <c r="A355" s="147"/>
      <c r="B355" s="164" t="s">
        <v>528</v>
      </c>
      <c r="C355" s="224"/>
      <c r="D355" s="221" t="s">
        <v>495</v>
      </c>
      <c r="E355" s="223"/>
      <c r="F355" s="153"/>
      <c r="G355" s="135"/>
      <c r="H355" s="152"/>
      <c r="I355" s="153"/>
      <c r="J355" s="134"/>
      <c r="K355" s="152"/>
      <c r="L355" s="151"/>
      <c r="M355" s="152"/>
      <c r="N355" s="134"/>
      <c r="O355" s="152"/>
      <c r="P355" s="152"/>
      <c r="Q355" s="153"/>
      <c r="R355" s="152"/>
      <c r="S355" s="133"/>
      <c r="T355" s="152"/>
      <c r="U355" s="151"/>
      <c r="V355" s="152"/>
      <c r="W355" s="132" t="e">
        <f t="shared" ref="W355:W386" si="11">(J355+S355)/G355</f>
        <v>#DIV/0!</v>
      </c>
      <c r="X355" s="151"/>
      <c r="Y355" s="1162"/>
      <c r="Z355" s="1162"/>
      <c r="AA355" s="1163"/>
    </row>
    <row r="356" spans="1:27">
      <c r="A356" s="147"/>
      <c r="B356" s="202" t="s">
        <v>415</v>
      </c>
      <c r="C356" s="224"/>
      <c r="D356" s="221" t="s">
        <v>495</v>
      </c>
      <c r="E356" s="223"/>
      <c r="F356" s="153"/>
      <c r="G356" s="135"/>
      <c r="H356" s="152"/>
      <c r="I356" s="153"/>
      <c r="J356" s="134"/>
      <c r="K356" s="152"/>
      <c r="L356" s="151"/>
      <c r="M356" s="152"/>
      <c r="N356" s="134"/>
      <c r="O356" s="152"/>
      <c r="P356" s="152"/>
      <c r="Q356" s="153"/>
      <c r="R356" s="152"/>
      <c r="S356" s="133"/>
      <c r="T356" s="152"/>
      <c r="U356" s="151"/>
      <c r="V356" s="152"/>
      <c r="W356" s="132" t="e">
        <f t="shared" si="11"/>
        <v>#DIV/0!</v>
      </c>
      <c r="X356" s="151"/>
      <c r="Y356" s="1162"/>
      <c r="Z356" s="1162"/>
      <c r="AA356" s="1163"/>
    </row>
    <row r="357" spans="1:27">
      <c r="A357" s="147"/>
      <c r="B357" s="202" t="s">
        <v>2294</v>
      </c>
      <c r="C357" s="224"/>
      <c r="D357" s="221" t="s">
        <v>495</v>
      </c>
      <c r="E357" s="223"/>
      <c r="F357" s="153"/>
      <c r="G357" s="135"/>
      <c r="H357" s="152"/>
      <c r="I357" s="153"/>
      <c r="J357" s="134"/>
      <c r="K357" s="152"/>
      <c r="L357" s="151"/>
      <c r="M357" s="152"/>
      <c r="N357" s="134"/>
      <c r="O357" s="152"/>
      <c r="P357" s="152"/>
      <c r="Q357" s="153"/>
      <c r="R357" s="152"/>
      <c r="S357" s="133"/>
      <c r="T357" s="152"/>
      <c r="U357" s="151"/>
      <c r="V357" s="152"/>
      <c r="W357" s="132" t="e">
        <f t="shared" si="11"/>
        <v>#DIV/0!</v>
      </c>
      <c r="X357" s="151"/>
      <c r="Y357" s="1162"/>
      <c r="Z357" s="1162"/>
      <c r="AA357" s="1163"/>
    </row>
    <row r="358" spans="1:27">
      <c r="A358" s="147"/>
      <c r="B358" s="164" t="s">
        <v>1110</v>
      </c>
      <c r="C358" s="224"/>
      <c r="D358" s="221" t="s">
        <v>495</v>
      </c>
      <c r="E358" s="223"/>
      <c r="F358" s="153"/>
      <c r="G358" s="135"/>
      <c r="H358" s="152"/>
      <c r="I358" s="153"/>
      <c r="J358" s="134"/>
      <c r="K358" s="152"/>
      <c r="L358" s="151"/>
      <c r="M358" s="152"/>
      <c r="N358" s="134"/>
      <c r="O358" s="152"/>
      <c r="P358" s="152"/>
      <c r="Q358" s="153"/>
      <c r="R358" s="152"/>
      <c r="S358" s="133"/>
      <c r="T358" s="152"/>
      <c r="U358" s="151"/>
      <c r="V358" s="152"/>
      <c r="W358" s="132" t="e">
        <f t="shared" si="11"/>
        <v>#DIV/0!</v>
      </c>
      <c r="X358" s="151"/>
      <c r="Y358" s="1162"/>
      <c r="Z358" s="1162"/>
      <c r="AA358" s="1163"/>
    </row>
    <row r="359" spans="1:27">
      <c r="A359" s="147"/>
      <c r="B359" s="164" t="s">
        <v>1228</v>
      </c>
      <c r="C359" s="224"/>
      <c r="D359" s="221" t="s">
        <v>495</v>
      </c>
      <c r="E359" s="223"/>
      <c r="F359" s="153"/>
      <c r="G359" s="135"/>
      <c r="H359" s="152"/>
      <c r="I359" s="153"/>
      <c r="J359" s="134"/>
      <c r="K359" s="152"/>
      <c r="L359" s="151"/>
      <c r="M359" s="152"/>
      <c r="N359" s="134"/>
      <c r="O359" s="152"/>
      <c r="P359" s="152"/>
      <c r="Q359" s="153"/>
      <c r="R359" s="152"/>
      <c r="S359" s="133"/>
      <c r="T359" s="152"/>
      <c r="U359" s="151"/>
      <c r="V359" s="152"/>
      <c r="W359" s="132" t="e">
        <f t="shared" si="11"/>
        <v>#DIV/0!</v>
      </c>
      <c r="X359" s="151"/>
      <c r="Y359" s="1162"/>
      <c r="Z359" s="1162"/>
      <c r="AA359" s="1163"/>
    </row>
    <row r="360" spans="1:27" hidden="1">
      <c r="A360" s="147"/>
      <c r="B360" s="202" t="s">
        <v>1496</v>
      </c>
      <c r="C360" s="224"/>
      <c r="D360" s="221" t="s">
        <v>495</v>
      </c>
      <c r="E360" s="223"/>
      <c r="F360" s="153"/>
      <c r="G360" s="135"/>
      <c r="H360" s="152"/>
      <c r="I360" s="153"/>
      <c r="J360" s="134"/>
      <c r="K360" s="152"/>
      <c r="L360" s="151"/>
      <c r="M360" s="152"/>
      <c r="N360" s="134"/>
      <c r="O360" s="152"/>
      <c r="P360" s="152"/>
      <c r="Q360" s="153"/>
      <c r="R360" s="152"/>
      <c r="S360" s="133"/>
      <c r="T360" s="152"/>
      <c r="U360" s="151"/>
      <c r="V360" s="152"/>
      <c r="W360" s="132" t="e">
        <f t="shared" si="11"/>
        <v>#DIV/0!</v>
      </c>
      <c r="X360" s="151"/>
      <c r="Y360" s="1162"/>
      <c r="Z360" s="1162"/>
      <c r="AA360" s="1163"/>
    </row>
    <row r="361" spans="1:27" hidden="1">
      <c r="A361" s="147"/>
      <c r="B361" s="202" t="s">
        <v>1382</v>
      </c>
      <c r="C361" s="224"/>
      <c r="D361" s="221" t="s">
        <v>495</v>
      </c>
      <c r="E361" s="223"/>
      <c r="F361" s="153"/>
      <c r="G361" s="135"/>
      <c r="H361" s="152"/>
      <c r="I361" s="153"/>
      <c r="J361" s="134"/>
      <c r="K361" s="152"/>
      <c r="L361" s="151"/>
      <c r="M361" s="152"/>
      <c r="N361" s="134"/>
      <c r="O361" s="152"/>
      <c r="P361" s="152"/>
      <c r="Q361" s="153"/>
      <c r="R361" s="152"/>
      <c r="S361" s="133"/>
      <c r="T361" s="152"/>
      <c r="U361" s="151"/>
      <c r="V361" s="152"/>
      <c r="W361" s="132" t="e">
        <f t="shared" si="11"/>
        <v>#DIV/0!</v>
      </c>
      <c r="X361" s="151"/>
      <c r="Y361" s="1162"/>
      <c r="Z361" s="1162"/>
      <c r="AA361" s="1163"/>
    </row>
    <row r="362" spans="1:27" hidden="1">
      <c r="A362" s="147"/>
      <c r="B362" s="164" t="s">
        <v>526</v>
      </c>
      <c r="C362" s="224"/>
      <c r="D362" s="221" t="s">
        <v>495</v>
      </c>
      <c r="E362" s="223"/>
      <c r="F362" s="153"/>
      <c r="G362" s="135"/>
      <c r="H362" s="152"/>
      <c r="I362" s="153"/>
      <c r="J362" s="134"/>
      <c r="K362" s="152"/>
      <c r="L362" s="151"/>
      <c r="M362" s="152"/>
      <c r="N362" s="134"/>
      <c r="O362" s="152"/>
      <c r="P362" s="152"/>
      <c r="Q362" s="153"/>
      <c r="R362" s="152"/>
      <c r="S362" s="133"/>
      <c r="T362" s="152"/>
      <c r="U362" s="151"/>
      <c r="V362" s="152"/>
      <c r="W362" s="132" t="e">
        <f t="shared" si="11"/>
        <v>#DIV/0!</v>
      </c>
      <c r="X362" s="151"/>
      <c r="Y362" s="1162"/>
      <c r="Z362" s="1162"/>
      <c r="AA362" s="1163"/>
    </row>
    <row r="363" spans="1:27" hidden="1">
      <c r="A363" s="147"/>
      <c r="B363" s="202" t="s">
        <v>1255</v>
      </c>
      <c r="C363" s="224"/>
      <c r="D363" s="221" t="s">
        <v>495</v>
      </c>
      <c r="E363" s="223"/>
      <c r="F363" s="153"/>
      <c r="G363" s="135"/>
      <c r="H363" s="152"/>
      <c r="I363" s="153"/>
      <c r="J363" s="134"/>
      <c r="K363" s="152"/>
      <c r="L363" s="151"/>
      <c r="M363" s="152"/>
      <c r="N363" s="134"/>
      <c r="O363" s="152"/>
      <c r="P363" s="152"/>
      <c r="Q363" s="153"/>
      <c r="R363" s="152"/>
      <c r="S363" s="133"/>
      <c r="T363" s="152"/>
      <c r="U363" s="151"/>
      <c r="V363" s="152"/>
      <c r="W363" s="132" t="e">
        <f t="shared" si="11"/>
        <v>#DIV/0!</v>
      </c>
      <c r="X363" s="151"/>
      <c r="Y363" s="1162"/>
      <c r="Z363" s="1162"/>
      <c r="AA363" s="1163"/>
    </row>
    <row r="364" spans="1:27" hidden="1">
      <c r="A364" s="147"/>
      <c r="B364" s="164" t="s">
        <v>1518</v>
      </c>
      <c r="C364" s="224"/>
      <c r="D364" s="221" t="s">
        <v>495</v>
      </c>
      <c r="E364" s="223"/>
      <c r="F364" s="153"/>
      <c r="G364" s="135"/>
      <c r="H364" s="152"/>
      <c r="I364" s="153"/>
      <c r="J364" s="134"/>
      <c r="K364" s="152"/>
      <c r="L364" s="151"/>
      <c r="M364" s="152"/>
      <c r="N364" s="134"/>
      <c r="O364" s="152"/>
      <c r="P364" s="152"/>
      <c r="Q364" s="153"/>
      <c r="R364" s="152"/>
      <c r="S364" s="133"/>
      <c r="T364" s="152"/>
      <c r="U364" s="151"/>
      <c r="V364" s="152"/>
      <c r="W364" s="132" t="e">
        <f t="shared" si="11"/>
        <v>#DIV/0!</v>
      </c>
      <c r="X364" s="151"/>
      <c r="Y364" s="1162"/>
      <c r="Z364" s="1162"/>
      <c r="AA364" s="1163"/>
    </row>
    <row r="365" spans="1:27" hidden="1">
      <c r="A365" s="147"/>
      <c r="B365" s="202" t="s">
        <v>1260</v>
      </c>
      <c r="C365" s="224"/>
      <c r="D365" s="221" t="s">
        <v>495</v>
      </c>
      <c r="E365" s="223"/>
      <c r="F365" s="153"/>
      <c r="G365" s="135"/>
      <c r="H365" s="152"/>
      <c r="I365" s="153"/>
      <c r="J365" s="134"/>
      <c r="K365" s="152"/>
      <c r="L365" s="151"/>
      <c r="M365" s="152"/>
      <c r="N365" s="134"/>
      <c r="O365" s="152"/>
      <c r="P365" s="152"/>
      <c r="Q365" s="153"/>
      <c r="R365" s="152"/>
      <c r="S365" s="133"/>
      <c r="T365" s="152"/>
      <c r="U365" s="151"/>
      <c r="V365" s="152"/>
      <c r="W365" s="132" t="e">
        <f t="shared" si="11"/>
        <v>#DIV/0!</v>
      </c>
      <c r="X365" s="151"/>
      <c r="Y365" s="1162"/>
      <c r="Z365" s="1162"/>
      <c r="AA365" s="1163"/>
    </row>
    <row r="366" spans="1:27" hidden="1">
      <c r="A366" s="147"/>
      <c r="B366" s="164" t="s">
        <v>527</v>
      </c>
      <c r="C366" s="224"/>
      <c r="D366" s="221" t="s">
        <v>495</v>
      </c>
      <c r="E366" s="223"/>
      <c r="F366" s="153"/>
      <c r="G366" s="135"/>
      <c r="H366" s="152"/>
      <c r="I366" s="153"/>
      <c r="J366" s="134"/>
      <c r="K366" s="152"/>
      <c r="L366" s="151"/>
      <c r="M366" s="152"/>
      <c r="N366" s="134"/>
      <c r="O366" s="152"/>
      <c r="P366" s="152"/>
      <c r="Q366" s="153"/>
      <c r="R366" s="152"/>
      <c r="S366" s="133"/>
      <c r="T366" s="152"/>
      <c r="U366" s="151"/>
      <c r="V366" s="152"/>
      <c r="W366" s="132" t="e">
        <f t="shared" si="11"/>
        <v>#DIV/0!</v>
      </c>
      <c r="X366" s="151"/>
      <c r="Y366" s="1162"/>
      <c r="Z366" s="1162"/>
      <c r="AA366" s="1163"/>
    </row>
    <row r="367" spans="1:27" hidden="1">
      <c r="A367" s="147"/>
      <c r="B367" s="202" t="s">
        <v>1413</v>
      </c>
      <c r="C367" s="224"/>
      <c r="D367" s="221" t="s">
        <v>495</v>
      </c>
      <c r="E367" s="223"/>
      <c r="F367" s="153"/>
      <c r="G367" s="135"/>
      <c r="H367" s="152"/>
      <c r="I367" s="153"/>
      <c r="J367" s="134"/>
      <c r="K367" s="152"/>
      <c r="L367" s="151"/>
      <c r="M367" s="152"/>
      <c r="N367" s="134"/>
      <c r="O367" s="152"/>
      <c r="P367" s="152"/>
      <c r="Q367" s="153"/>
      <c r="R367" s="152"/>
      <c r="S367" s="133"/>
      <c r="T367" s="152"/>
      <c r="U367" s="151"/>
      <c r="V367" s="152"/>
      <c r="W367" s="132" t="e">
        <f t="shared" si="11"/>
        <v>#DIV/0!</v>
      </c>
      <c r="X367" s="151"/>
      <c r="Y367" s="1162"/>
      <c r="Z367" s="1162"/>
      <c r="AA367" s="1163"/>
    </row>
    <row r="368" spans="1:27" hidden="1">
      <c r="A368" s="147"/>
      <c r="B368" s="164" t="s">
        <v>1227</v>
      </c>
      <c r="C368" s="224"/>
      <c r="D368" s="221" t="s">
        <v>495</v>
      </c>
      <c r="E368" s="223"/>
      <c r="F368" s="153"/>
      <c r="G368" s="135"/>
      <c r="H368" s="152"/>
      <c r="I368" s="153"/>
      <c r="J368" s="134"/>
      <c r="K368" s="152"/>
      <c r="L368" s="151"/>
      <c r="M368" s="152"/>
      <c r="N368" s="134"/>
      <c r="O368" s="152"/>
      <c r="P368" s="152"/>
      <c r="Q368" s="153"/>
      <c r="R368" s="152"/>
      <c r="S368" s="133"/>
      <c r="T368" s="152"/>
      <c r="U368" s="151"/>
      <c r="V368" s="152"/>
      <c r="W368" s="132" t="e">
        <f t="shared" si="11"/>
        <v>#DIV/0!</v>
      </c>
      <c r="X368" s="151"/>
      <c r="Y368" s="1162"/>
      <c r="Z368" s="1162"/>
      <c r="AA368" s="1163"/>
    </row>
    <row r="369" spans="1:27" hidden="1">
      <c r="A369" s="147"/>
      <c r="B369" s="164" t="s">
        <v>1123</v>
      </c>
      <c r="C369" s="224"/>
      <c r="D369" s="221" t="s">
        <v>495</v>
      </c>
      <c r="E369" s="223"/>
      <c r="F369" s="153"/>
      <c r="G369" s="135"/>
      <c r="H369" s="152"/>
      <c r="I369" s="153"/>
      <c r="J369" s="134"/>
      <c r="K369" s="152"/>
      <c r="L369" s="151"/>
      <c r="M369" s="152"/>
      <c r="N369" s="134"/>
      <c r="O369" s="152"/>
      <c r="P369" s="152"/>
      <c r="Q369" s="153"/>
      <c r="R369" s="152"/>
      <c r="S369" s="133"/>
      <c r="T369" s="152"/>
      <c r="U369" s="151"/>
      <c r="V369" s="152"/>
      <c r="W369" s="132" t="e">
        <f t="shared" si="11"/>
        <v>#DIV/0!</v>
      </c>
      <c r="X369" s="151"/>
      <c r="Y369" s="1162"/>
      <c r="Z369" s="1162"/>
      <c r="AA369" s="1163"/>
    </row>
    <row r="370" spans="1:27" hidden="1">
      <c r="A370" s="147"/>
      <c r="B370" s="202" t="s">
        <v>524</v>
      </c>
      <c r="C370" s="224"/>
      <c r="D370" s="221" t="s">
        <v>495</v>
      </c>
      <c r="E370" s="223"/>
      <c r="F370" s="153"/>
      <c r="G370" s="135"/>
      <c r="H370" s="152"/>
      <c r="I370" s="153"/>
      <c r="J370" s="134"/>
      <c r="K370" s="152"/>
      <c r="L370" s="151"/>
      <c r="M370" s="152"/>
      <c r="N370" s="134"/>
      <c r="O370" s="152"/>
      <c r="P370" s="152"/>
      <c r="Q370" s="153"/>
      <c r="R370" s="152"/>
      <c r="S370" s="133"/>
      <c r="T370" s="152"/>
      <c r="U370" s="151"/>
      <c r="V370" s="152"/>
      <c r="W370" s="132" t="e">
        <f t="shared" si="11"/>
        <v>#DIV/0!</v>
      </c>
      <c r="X370" s="151"/>
      <c r="Y370" s="1162"/>
      <c r="Z370" s="1162"/>
      <c r="AA370" s="1163"/>
    </row>
    <row r="371" spans="1:27" hidden="1">
      <c r="A371" s="147"/>
      <c r="B371" s="164" t="s">
        <v>752</v>
      </c>
      <c r="C371" s="224"/>
      <c r="D371" s="221" t="s">
        <v>495</v>
      </c>
      <c r="E371" s="223"/>
      <c r="F371" s="153"/>
      <c r="G371" s="135"/>
      <c r="H371" s="152"/>
      <c r="I371" s="153"/>
      <c r="J371" s="134"/>
      <c r="K371" s="152"/>
      <c r="L371" s="151"/>
      <c r="M371" s="152"/>
      <c r="N371" s="134"/>
      <c r="O371" s="152"/>
      <c r="P371" s="152"/>
      <c r="Q371" s="153"/>
      <c r="R371" s="152"/>
      <c r="S371" s="133"/>
      <c r="T371" s="152"/>
      <c r="U371" s="151"/>
      <c r="V371" s="152"/>
      <c r="W371" s="132" t="e">
        <f t="shared" si="11"/>
        <v>#DIV/0!</v>
      </c>
      <c r="X371" s="151"/>
      <c r="Y371" s="1162"/>
      <c r="Z371" s="1162"/>
      <c r="AA371" s="1163"/>
    </row>
    <row r="372" spans="1:27" hidden="1">
      <c r="A372" s="147"/>
      <c r="B372" s="202" t="s">
        <v>1375</v>
      </c>
      <c r="C372" s="224"/>
      <c r="D372" s="221" t="s">
        <v>495</v>
      </c>
      <c r="E372" s="223"/>
      <c r="F372" s="153"/>
      <c r="G372" s="135"/>
      <c r="H372" s="152"/>
      <c r="I372" s="153"/>
      <c r="J372" s="134"/>
      <c r="K372" s="152"/>
      <c r="L372" s="151"/>
      <c r="M372" s="152"/>
      <c r="N372" s="134"/>
      <c r="O372" s="152"/>
      <c r="P372" s="152"/>
      <c r="Q372" s="153"/>
      <c r="R372" s="152"/>
      <c r="S372" s="133"/>
      <c r="T372" s="152"/>
      <c r="U372" s="151"/>
      <c r="V372" s="152"/>
      <c r="W372" s="132" t="e">
        <f t="shared" si="11"/>
        <v>#DIV/0!</v>
      </c>
      <c r="X372" s="151"/>
      <c r="Y372" s="1162"/>
      <c r="Z372" s="1162"/>
      <c r="AA372" s="1163"/>
    </row>
    <row r="373" spans="1:27" hidden="1">
      <c r="A373" s="147"/>
      <c r="B373" s="202" t="s">
        <v>1383</v>
      </c>
      <c r="C373" s="224"/>
      <c r="D373" s="221" t="s">
        <v>495</v>
      </c>
      <c r="E373" s="223"/>
      <c r="F373" s="153"/>
      <c r="G373" s="135"/>
      <c r="H373" s="152"/>
      <c r="I373" s="153"/>
      <c r="J373" s="134"/>
      <c r="K373" s="152"/>
      <c r="L373" s="151"/>
      <c r="M373" s="152"/>
      <c r="N373" s="134"/>
      <c r="O373" s="152"/>
      <c r="P373" s="152"/>
      <c r="Q373" s="153"/>
      <c r="R373" s="152"/>
      <c r="S373" s="133"/>
      <c r="T373" s="152"/>
      <c r="U373" s="151"/>
      <c r="V373" s="152"/>
      <c r="W373" s="132" t="e">
        <f t="shared" si="11"/>
        <v>#DIV/0!</v>
      </c>
      <c r="X373" s="151"/>
      <c r="Y373" s="1162"/>
      <c r="Z373" s="1162"/>
      <c r="AA373" s="1163"/>
    </row>
    <row r="374" spans="1:27" hidden="1">
      <c r="A374" s="147"/>
      <c r="B374" s="202" t="s">
        <v>1256</v>
      </c>
      <c r="C374" s="224"/>
      <c r="D374" s="221" t="s">
        <v>495</v>
      </c>
      <c r="E374" s="223"/>
      <c r="F374" s="153"/>
      <c r="G374" s="135"/>
      <c r="H374" s="152"/>
      <c r="I374" s="153"/>
      <c r="J374" s="134"/>
      <c r="K374" s="152"/>
      <c r="L374" s="151"/>
      <c r="M374" s="152"/>
      <c r="N374" s="134"/>
      <c r="O374" s="152"/>
      <c r="P374" s="152"/>
      <c r="Q374" s="153"/>
      <c r="R374" s="152"/>
      <c r="S374" s="133"/>
      <c r="T374" s="152"/>
      <c r="U374" s="151"/>
      <c r="V374" s="152"/>
      <c r="W374" s="132" t="e">
        <f t="shared" si="11"/>
        <v>#DIV/0!</v>
      </c>
      <c r="X374" s="151"/>
      <c r="Y374" s="1162"/>
      <c r="Z374" s="1162"/>
      <c r="AA374" s="1163"/>
    </row>
    <row r="375" spans="1:27" hidden="1">
      <c r="A375" s="147"/>
      <c r="B375" s="202" t="s">
        <v>1352</v>
      </c>
      <c r="C375" s="224"/>
      <c r="D375" s="221" t="s">
        <v>495</v>
      </c>
      <c r="E375" s="223"/>
      <c r="F375" s="153"/>
      <c r="G375" s="135"/>
      <c r="H375" s="152"/>
      <c r="I375" s="153"/>
      <c r="J375" s="134"/>
      <c r="K375" s="152"/>
      <c r="L375" s="151"/>
      <c r="M375" s="152"/>
      <c r="N375" s="134"/>
      <c r="O375" s="152"/>
      <c r="P375" s="152"/>
      <c r="Q375" s="153"/>
      <c r="R375" s="152"/>
      <c r="S375" s="133"/>
      <c r="T375" s="152"/>
      <c r="U375" s="151"/>
      <c r="V375" s="152"/>
      <c r="W375" s="132" t="e">
        <f t="shared" si="11"/>
        <v>#DIV/0!</v>
      </c>
      <c r="X375" s="151"/>
      <c r="Y375" s="1162"/>
      <c r="Z375" s="1162"/>
      <c r="AA375" s="1163"/>
    </row>
    <row r="376" spans="1:27" hidden="1">
      <c r="A376" s="147"/>
      <c r="B376" s="164" t="s">
        <v>1122</v>
      </c>
      <c r="C376" s="224"/>
      <c r="D376" s="221" t="s">
        <v>495</v>
      </c>
      <c r="E376" s="223"/>
      <c r="F376" s="153"/>
      <c r="G376" s="135"/>
      <c r="H376" s="152"/>
      <c r="I376" s="153"/>
      <c r="J376" s="134"/>
      <c r="K376" s="152"/>
      <c r="L376" s="151"/>
      <c r="M376" s="152"/>
      <c r="N376" s="134"/>
      <c r="O376" s="152"/>
      <c r="P376" s="152"/>
      <c r="Q376" s="153"/>
      <c r="R376" s="152"/>
      <c r="S376" s="133"/>
      <c r="T376" s="152"/>
      <c r="U376" s="151"/>
      <c r="V376" s="152"/>
      <c r="W376" s="132" t="e">
        <f t="shared" si="11"/>
        <v>#DIV/0!</v>
      </c>
      <c r="X376" s="151"/>
      <c r="Y376" s="1162"/>
      <c r="Z376" s="1162"/>
      <c r="AA376" s="1163"/>
    </row>
    <row r="377" spans="1:27" hidden="1">
      <c r="A377" s="147"/>
      <c r="B377" s="164" t="s">
        <v>367</v>
      </c>
      <c r="C377" s="224"/>
      <c r="D377" s="221" t="s">
        <v>495</v>
      </c>
      <c r="E377" s="223"/>
      <c r="F377" s="153"/>
      <c r="G377" s="135"/>
      <c r="H377" s="152"/>
      <c r="I377" s="153"/>
      <c r="J377" s="134"/>
      <c r="K377" s="152"/>
      <c r="L377" s="151"/>
      <c r="M377" s="152"/>
      <c r="N377" s="134"/>
      <c r="O377" s="152"/>
      <c r="P377" s="152"/>
      <c r="Q377" s="153"/>
      <c r="R377" s="152"/>
      <c r="S377" s="133"/>
      <c r="T377" s="152"/>
      <c r="U377" s="151"/>
      <c r="V377" s="152"/>
      <c r="W377" s="132" t="e">
        <f t="shared" si="11"/>
        <v>#DIV/0!</v>
      </c>
      <c r="X377" s="151"/>
      <c r="Y377" s="1162"/>
      <c r="Z377" s="1162"/>
      <c r="AA377" s="1163"/>
    </row>
    <row r="378" spans="1:27" hidden="1">
      <c r="A378" s="147"/>
      <c r="B378" s="164" t="s">
        <v>1226</v>
      </c>
      <c r="C378" s="224"/>
      <c r="D378" s="221" t="s">
        <v>495</v>
      </c>
      <c r="E378" s="223"/>
      <c r="F378" s="153"/>
      <c r="G378" s="135"/>
      <c r="H378" s="152"/>
      <c r="I378" s="153"/>
      <c r="J378" s="134"/>
      <c r="K378" s="152"/>
      <c r="L378" s="151"/>
      <c r="M378" s="152"/>
      <c r="N378" s="134"/>
      <c r="O378" s="152"/>
      <c r="P378" s="152"/>
      <c r="Q378" s="153"/>
      <c r="R378" s="152"/>
      <c r="S378" s="133"/>
      <c r="T378" s="152"/>
      <c r="U378" s="151"/>
      <c r="V378" s="152"/>
      <c r="W378" s="132" t="e">
        <f t="shared" si="11"/>
        <v>#DIV/0!</v>
      </c>
      <c r="X378" s="151"/>
      <c r="Y378" s="1162"/>
      <c r="Z378" s="1162"/>
      <c r="AA378" s="1163"/>
    </row>
    <row r="379" spans="1:27" hidden="1">
      <c r="A379" s="147"/>
      <c r="B379" s="202" t="s">
        <v>1359</v>
      </c>
      <c r="C379" s="224"/>
      <c r="D379" s="221" t="s">
        <v>495</v>
      </c>
      <c r="E379" s="223"/>
      <c r="F379" s="153"/>
      <c r="G379" s="135"/>
      <c r="H379" s="152"/>
      <c r="I379" s="153"/>
      <c r="J379" s="134"/>
      <c r="K379" s="152"/>
      <c r="L379" s="151"/>
      <c r="M379" s="152"/>
      <c r="N379" s="134"/>
      <c r="O379" s="152"/>
      <c r="P379" s="152"/>
      <c r="Q379" s="153"/>
      <c r="R379" s="152"/>
      <c r="S379" s="133"/>
      <c r="T379" s="152"/>
      <c r="U379" s="151"/>
      <c r="V379" s="152"/>
      <c r="W379" s="132" t="e">
        <f t="shared" si="11"/>
        <v>#DIV/0!</v>
      </c>
      <c r="X379" s="151"/>
      <c r="Y379" s="1162"/>
      <c r="Z379" s="1162"/>
      <c r="AA379" s="1163"/>
    </row>
    <row r="380" spans="1:27" hidden="1">
      <c r="A380" s="147"/>
      <c r="B380" s="202" t="s">
        <v>1295</v>
      </c>
      <c r="C380" s="224"/>
      <c r="D380" s="221" t="s">
        <v>495</v>
      </c>
      <c r="E380" s="223"/>
      <c r="F380" s="153"/>
      <c r="G380" s="135"/>
      <c r="H380" s="152"/>
      <c r="I380" s="153"/>
      <c r="J380" s="134"/>
      <c r="K380" s="152"/>
      <c r="L380" s="151"/>
      <c r="M380" s="152"/>
      <c r="N380" s="134"/>
      <c r="O380" s="152"/>
      <c r="P380" s="152"/>
      <c r="Q380" s="153"/>
      <c r="R380" s="152"/>
      <c r="S380" s="133"/>
      <c r="T380" s="152"/>
      <c r="U380" s="151"/>
      <c r="V380" s="152"/>
      <c r="W380" s="132" t="e">
        <f t="shared" si="11"/>
        <v>#DIV/0!</v>
      </c>
      <c r="X380" s="151"/>
      <c r="Y380" s="1162"/>
      <c r="Z380" s="1162"/>
      <c r="AA380" s="1163"/>
    </row>
    <row r="381" spans="1:27" hidden="1">
      <c r="A381" s="147"/>
      <c r="B381" s="202" t="s">
        <v>1294</v>
      </c>
      <c r="C381" s="224"/>
      <c r="D381" s="221" t="s">
        <v>495</v>
      </c>
      <c r="E381" s="223"/>
      <c r="F381" s="153"/>
      <c r="G381" s="135"/>
      <c r="H381" s="152"/>
      <c r="I381" s="153"/>
      <c r="J381" s="134"/>
      <c r="K381" s="152"/>
      <c r="L381" s="151"/>
      <c r="M381" s="152"/>
      <c r="N381" s="134"/>
      <c r="O381" s="152"/>
      <c r="P381" s="152"/>
      <c r="Q381" s="153"/>
      <c r="R381" s="152"/>
      <c r="S381" s="133"/>
      <c r="T381" s="152"/>
      <c r="U381" s="151"/>
      <c r="V381" s="152"/>
      <c r="W381" s="132" t="e">
        <f t="shared" si="11"/>
        <v>#DIV/0!</v>
      </c>
      <c r="X381" s="151"/>
      <c r="Y381" s="1162"/>
      <c r="Z381" s="1162"/>
      <c r="AA381" s="1163"/>
    </row>
    <row r="382" spans="1:27" hidden="1">
      <c r="A382" s="147"/>
      <c r="B382" s="164" t="s">
        <v>1198</v>
      </c>
      <c r="C382" s="224"/>
      <c r="D382" s="221" t="s">
        <v>495</v>
      </c>
      <c r="E382" s="223"/>
      <c r="F382" s="153"/>
      <c r="G382" s="135"/>
      <c r="H382" s="152"/>
      <c r="I382" s="153"/>
      <c r="J382" s="134"/>
      <c r="K382" s="152"/>
      <c r="L382" s="151"/>
      <c r="M382" s="152"/>
      <c r="N382" s="134"/>
      <c r="O382" s="152"/>
      <c r="P382" s="152"/>
      <c r="Q382" s="153"/>
      <c r="R382" s="152"/>
      <c r="S382" s="133"/>
      <c r="T382" s="152"/>
      <c r="U382" s="151"/>
      <c r="V382" s="152"/>
      <c r="W382" s="132" t="e">
        <f t="shared" si="11"/>
        <v>#DIV/0!</v>
      </c>
      <c r="X382" s="151"/>
      <c r="Y382" s="1162"/>
      <c r="Z382" s="1162"/>
      <c r="AA382" s="1163"/>
    </row>
    <row r="383" spans="1:27" hidden="1">
      <c r="A383" s="147"/>
      <c r="B383" s="164" t="s">
        <v>1175</v>
      </c>
      <c r="C383" s="224"/>
      <c r="D383" s="221" t="s">
        <v>495</v>
      </c>
      <c r="E383" s="223"/>
      <c r="F383" s="153"/>
      <c r="G383" s="135"/>
      <c r="H383" s="152"/>
      <c r="I383" s="153"/>
      <c r="J383" s="134"/>
      <c r="K383" s="152"/>
      <c r="L383" s="151"/>
      <c r="M383" s="152"/>
      <c r="N383" s="134"/>
      <c r="O383" s="152"/>
      <c r="P383" s="152"/>
      <c r="Q383" s="153"/>
      <c r="R383" s="152"/>
      <c r="S383" s="133"/>
      <c r="T383" s="152"/>
      <c r="U383" s="151"/>
      <c r="V383" s="152"/>
      <c r="W383" s="132" t="e">
        <f t="shared" si="11"/>
        <v>#DIV/0!</v>
      </c>
      <c r="X383" s="151"/>
      <c r="Y383" s="1162"/>
      <c r="Z383" s="1162"/>
      <c r="AA383" s="1163"/>
    </row>
    <row r="384" spans="1:27" hidden="1">
      <c r="A384" s="147"/>
      <c r="B384" s="202" t="s">
        <v>372</v>
      </c>
      <c r="C384" s="224"/>
      <c r="D384" s="221" t="s">
        <v>495</v>
      </c>
      <c r="E384" s="223"/>
      <c r="F384" s="153"/>
      <c r="G384" s="135"/>
      <c r="H384" s="152"/>
      <c r="I384" s="153"/>
      <c r="J384" s="134"/>
      <c r="K384" s="152"/>
      <c r="L384" s="151"/>
      <c r="M384" s="152"/>
      <c r="N384" s="134"/>
      <c r="O384" s="152"/>
      <c r="P384" s="152"/>
      <c r="Q384" s="153"/>
      <c r="R384" s="152"/>
      <c r="S384" s="133"/>
      <c r="T384" s="152"/>
      <c r="U384" s="151"/>
      <c r="V384" s="152"/>
      <c r="W384" s="132" t="e">
        <f t="shared" si="11"/>
        <v>#DIV/0!</v>
      </c>
      <c r="X384" s="151"/>
      <c r="Y384" s="1162"/>
      <c r="Z384" s="1162"/>
      <c r="AA384" s="1163"/>
    </row>
    <row r="385" spans="1:27" hidden="1">
      <c r="A385" s="147"/>
      <c r="B385" s="202" t="s">
        <v>509</v>
      </c>
      <c r="C385" s="224"/>
      <c r="D385" s="221" t="s">
        <v>495</v>
      </c>
      <c r="E385" s="223"/>
      <c r="F385" s="153"/>
      <c r="G385" s="135"/>
      <c r="H385" s="152"/>
      <c r="I385" s="153"/>
      <c r="J385" s="134"/>
      <c r="K385" s="152"/>
      <c r="L385" s="151"/>
      <c r="M385" s="152"/>
      <c r="N385" s="134"/>
      <c r="O385" s="152"/>
      <c r="P385" s="152"/>
      <c r="Q385" s="153"/>
      <c r="R385" s="152"/>
      <c r="S385" s="133"/>
      <c r="T385" s="152"/>
      <c r="U385" s="151"/>
      <c r="V385" s="152"/>
      <c r="W385" s="132" t="e">
        <f t="shared" si="11"/>
        <v>#DIV/0!</v>
      </c>
      <c r="X385" s="151"/>
      <c r="Y385" s="1162"/>
      <c r="Z385" s="1162"/>
      <c r="AA385" s="1163"/>
    </row>
    <row r="386" spans="1:27" hidden="1">
      <c r="A386" s="147"/>
      <c r="B386" s="164" t="s">
        <v>1124</v>
      </c>
      <c r="C386" s="224"/>
      <c r="D386" s="221" t="s">
        <v>495</v>
      </c>
      <c r="E386" s="223"/>
      <c r="F386" s="153"/>
      <c r="G386" s="135"/>
      <c r="H386" s="152"/>
      <c r="I386" s="153"/>
      <c r="J386" s="134"/>
      <c r="K386" s="152"/>
      <c r="L386" s="151"/>
      <c r="M386" s="152"/>
      <c r="N386" s="134"/>
      <c r="O386" s="152"/>
      <c r="P386" s="152"/>
      <c r="Q386" s="153"/>
      <c r="R386" s="152"/>
      <c r="S386" s="133"/>
      <c r="T386" s="152"/>
      <c r="U386" s="151"/>
      <c r="V386" s="152"/>
      <c r="W386" s="132" t="e">
        <f t="shared" si="11"/>
        <v>#DIV/0!</v>
      </c>
      <c r="X386" s="151"/>
      <c r="Y386" s="1162"/>
      <c r="Z386" s="1162"/>
      <c r="AA386" s="1163"/>
    </row>
    <row r="387" spans="1:27" hidden="1">
      <c r="A387" s="147"/>
      <c r="B387" s="202" t="s">
        <v>521</v>
      </c>
      <c r="C387" s="224"/>
      <c r="D387" s="221" t="s">
        <v>495</v>
      </c>
      <c r="E387" s="223"/>
      <c r="F387" s="153"/>
      <c r="G387" s="135"/>
      <c r="H387" s="152"/>
      <c r="I387" s="153"/>
      <c r="J387" s="134"/>
      <c r="K387" s="152"/>
      <c r="L387" s="151"/>
      <c r="M387" s="152"/>
      <c r="N387" s="134"/>
      <c r="O387" s="152"/>
      <c r="P387" s="152"/>
      <c r="Q387" s="153"/>
      <c r="R387" s="152"/>
      <c r="S387" s="133"/>
      <c r="T387" s="152"/>
      <c r="U387" s="151"/>
      <c r="V387" s="152"/>
      <c r="W387" s="132" t="e">
        <f t="shared" ref="W387:W418" si="12">(J387+S387)/G387</f>
        <v>#DIV/0!</v>
      </c>
      <c r="X387" s="151"/>
      <c r="Y387" s="1162"/>
      <c r="Z387" s="1162"/>
      <c r="AA387" s="1163"/>
    </row>
    <row r="388" spans="1:27" hidden="1">
      <c r="A388" s="147"/>
      <c r="B388" s="164" t="s">
        <v>1111</v>
      </c>
      <c r="C388" s="224"/>
      <c r="D388" s="221" t="s">
        <v>495</v>
      </c>
      <c r="E388" s="223"/>
      <c r="F388" s="153"/>
      <c r="G388" s="135"/>
      <c r="H388" s="152"/>
      <c r="I388" s="153"/>
      <c r="J388" s="134"/>
      <c r="K388" s="152"/>
      <c r="L388" s="151"/>
      <c r="M388" s="152"/>
      <c r="N388" s="134"/>
      <c r="O388" s="152"/>
      <c r="P388" s="152"/>
      <c r="Q388" s="153"/>
      <c r="R388" s="152"/>
      <c r="S388" s="133"/>
      <c r="T388" s="152"/>
      <c r="U388" s="151"/>
      <c r="V388" s="152"/>
      <c r="W388" s="132" t="e">
        <f t="shared" si="12"/>
        <v>#DIV/0!</v>
      </c>
      <c r="X388" s="151"/>
      <c r="Y388" s="1162"/>
      <c r="Z388" s="1162"/>
      <c r="AA388" s="1163"/>
    </row>
    <row r="389" spans="1:27" hidden="1">
      <c r="A389" s="147"/>
      <c r="B389" s="164" t="s">
        <v>1141</v>
      </c>
      <c r="C389" s="224"/>
      <c r="D389" s="221" t="s">
        <v>495</v>
      </c>
      <c r="E389" s="223"/>
      <c r="F389" s="153"/>
      <c r="G389" s="135"/>
      <c r="H389" s="152"/>
      <c r="I389" s="153"/>
      <c r="J389" s="134"/>
      <c r="K389" s="152"/>
      <c r="L389" s="151"/>
      <c r="M389" s="152"/>
      <c r="N389" s="134"/>
      <c r="O389" s="152"/>
      <c r="P389" s="152"/>
      <c r="Q389" s="153"/>
      <c r="R389" s="152"/>
      <c r="S389" s="133"/>
      <c r="T389" s="152"/>
      <c r="U389" s="151"/>
      <c r="V389" s="152"/>
      <c r="W389" s="132" t="e">
        <f t="shared" si="12"/>
        <v>#DIV/0!</v>
      </c>
      <c r="X389" s="151"/>
      <c r="Y389" s="1162"/>
      <c r="Z389" s="1162"/>
      <c r="AA389" s="1163"/>
    </row>
    <row r="390" spans="1:27" hidden="1">
      <c r="A390" s="147"/>
      <c r="B390" s="164" t="s">
        <v>1109</v>
      </c>
      <c r="C390" s="224"/>
      <c r="D390" s="221" t="s">
        <v>495</v>
      </c>
      <c r="E390" s="223"/>
      <c r="F390" s="153"/>
      <c r="G390" s="135"/>
      <c r="H390" s="152"/>
      <c r="I390" s="153"/>
      <c r="J390" s="134"/>
      <c r="K390" s="152"/>
      <c r="L390" s="151"/>
      <c r="M390" s="152"/>
      <c r="N390" s="134"/>
      <c r="O390" s="152"/>
      <c r="P390" s="152"/>
      <c r="Q390" s="153"/>
      <c r="R390" s="152"/>
      <c r="S390" s="133"/>
      <c r="T390" s="152"/>
      <c r="U390" s="151"/>
      <c r="V390" s="152"/>
      <c r="W390" s="132" t="e">
        <f t="shared" si="12"/>
        <v>#DIV/0!</v>
      </c>
      <c r="X390" s="151"/>
      <c r="Y390" s="1162"/>
      <c r="Z390" s="1162"/>
      <c r="AA390" s="1163"/>
    </row>
    <row r="391" spans="1:27" hidden="1">
      <c r="A391" s="147"/>
      <c r="B391" s="164" t="s">
        <v>518</v>
      </c>
      <c r="C391" s="224"/>
      <c r="D391" s="221" t="s">
        <v>495</v>
      </c>
      <c r="E391" s="223"/>
      <c r="F391" s="153"/>
      <c r="G391" s="135"/>
      <c r="H391" s="152"/>
      <c r="I391" s="153"/>
      <c r="J391" s="134"/>
      <c r="K391" s="152"/>
      <c r="L391" s="151"/>
      <c r="M391" s="152"/>
      <c r="N391" s="134"/>
      <c r="O391" s="152"/>
      <c r="P391" s="152"/>
      <c r="Q391" s="153"/>
      <c r="R391" s="152"/>
      <c r="S391" s="133"/>
      <c r="T391" s="152"/>
      <c r="U391" s="151"/>
      <c r="V391" s="152"/>
      <c r="W391" s="132" t="e">
        <f t="shared" si="12"/>
        <v>#DIV/0!</v>
      </c>
      <c r="X391" s="151"/>
      <c r="Y391" s="1162"/>
      <c r="Z391" s="1162"/>
      <c r="AA391" s="1163"/>
    </row>
    <row r="392" spans="1:27" hidden="1">
      <c r="A392" s="147"/>
      <c r="B392" s="164" t="s">
        <v>1157</v>
      </c>
      <c r="C392" s="224"/>
      <c r="D392" s="221" t="s">
        <v>495</v>
      </c>
      <c r="E392" s="223"/>
      <c r="F392" s="153"/>
      <c r="G392" s="135"/>
      <c r="H392" s="152"/>
      <c r="I392" s="153"/>
      <c r="J392" s="134"/>
      <c r="K392" s="152"/>
      <c r="L392" s="151"/>
      <c r="M392" s="152"/>
      <c r="N392" s="134"/>
      <c r="O392" s="152"/>
      <c r="P392" s="152"/>
      <c r="Q392" s="153"/>
      <c r="R392" s="152"/>
      <c r="S392" s="133"/>
      <c r="T392" s="152"/>
      <c r="U392" s="151"/>
      <c r="V392" s="152"/>
      <c r="W392" s="132" t="e">
        <f t="shared" si="12"/>
        <v>#DIV/0!</v>
      </c>
      <c r="X392" s="151"/>
      <c r="Y392" s="1162"/>
      <c r="Z392" s="1162"/>
      <c r="AA392" s="1163"/>
    </row>
    <row r="393" spans="1:27" hidden="1">
      <c r="A393" s="147"/>
      <c r="B393" s="202" t="s">
        <v>525</v>
      </c>
      <c r="C393" s="224"/>
      <c r="D393" s="221" t="s">
        <v>495</v>
      </c>
      <c r="E393" s="223"/>
      <c r="F393" s="153"/>
      <c r="G393" s="135"/>
      <c r="H393" s="152"/>
      <c r="I393" s="153"/>
      <c r="J393" s="134"/>
      <c r="K393" s="152"/>
      <c r="L393" s="151"/>
      <c r="M393" s="152"/>
      <c r="N393" s="134"/>
      <c r="O393" s="152"/>
      <c r="P393" s="152"/>
      <c r="Q393" s="153"/>
      <c r="R393" s="152"/>
      <c r="S393" s="133"/>
      <c r="T393" s="152"/>
      <c r="U393" s="151"/>
      <c r="V393" s="152"/>
      <c r="W393" s="132" t="e">
        <f t="shared" si="12"/>
        <v>#DIV/0!</v>
      </c>
      <c r="X393" s="151"/>
      <c r="Y393" s="1162"/>
      <c r="Z393" s="1162"/>
      <c r="AA393" s="1163"/>
    </row>
    <row r="394" spans="1:27" hidden="1">
      <c r="A394" s="147"/>
      <c r="B394" s="164" t="s">
        <v>1076</v>
      </c>
      <c r="C394" s="224"/>
      <c r="D394" s="221" t="s">
        <v>495</v>
      </c>
      <c r="E394" s="223"/>
      <c r="F394" s="153"/>
      <c r="G394" s="135"/>
      <c r="H394" s="152"/>
      <c r="I394" s="153"/>
      <c r="J394" s="134"/>
      <c r="K394" s="152"/>
      <c r="L394" s="151"/>
      <c r="M394" s="152"/>
      <c r="N394" s="134"/>
      <c r="O394" s="152"/>
      <c r="P394" s="152"/>
      <c r="Q394" s="153"/>
      <c r="R394" s="152"/>
      <c r="S394" s="133"/>
      <c r="T394" s="152"/>
      <c r="U394" s="151"/>
      <c r="V394" s="152"/>
      <c r="W394" s="132" t="e">
        <f t="shared" si="12"/>
        <v>#DIV/0!</v>
      </c>
      <c r="X394" s="151"/>
      <c r="Y394" s="1162"/>
      <c r="Z394" s="1162"/>
      <c r="AA394" s="1163"/>
    </row>
    <row r="395" spans="1:27" hidden="1">
      <c r="A395" s="147"/>
      <c r="B395" s="164" t="s">
        <v>1090</v>
      </c>
      <c r="C395" s="224"/>
      <c r="D395" s="221" t="s">
        <v>495</v>
      </c>
      <c r="E395" s="223"/>
      <c r="F395" s="153"/>
      <c r="G395" s="135"/>
      <c r="H395" s="152"/>
      <c r="I395" s="153"/>
      <c r="J395" s="134"/>
      <c r="K395" s="152"/>
      <c r="L395" s="151"/>
      <c r="M395" s="152"/>
      <c r="N395" s="134"/>
      <c r="O395" s="152"/>
      <c r="P395" s="152"/>
      <c r="Q395" s="153"/>
      <c r="R395" s="152"/>
      <c r="S395" s="133"/>
      <c r="T395" s="152"/>
      <c r="U395" s="151"/>
      <c r="V395" s="152"/>
      <c r="W395" s="132" t="e">
        <f t="shared" si="12"/>
        <v>#DIV/0!</v>
      </c>
      <c r="X395" s="151"/>
      <c r="Y395" s="1162"/>
      <c r="Z395" s="1162"/>
      <c r="AA395" s="1163"/>
    </row>
    <row r="396" spans="1:27" ht="13.5" hidden="1" customHeight="1">
      <c r="A396" s="147"/>
      <c r="B396" s="164" t="s">
        <v>1091</v>
      </c>
      <c r="C396" s="224"/>
      <c r="D396" s="221" t="s">
        <v>495</v>
      </c>
      <c r="E396" s="223"/>
      <c r="F396" s="153"/>
      <c r="G396" s="135"/>
      <c r="H396" s="152"/>
      <c r="I396" s="153"/>
      <c r="J396" s="134"/>
      <c r="K396" s="152"/>
      <c r="L396" s="151"/>
      <c r="M396" s="152"/>
      <c r="N396" s="134"/>
      <c r="O396" s="152"/>
      <c r="P396" s="152"/>
      <c r="Q396" s="153"/>
      <c r="R396" s="152"/>
      <c r="S396" s="133"/>
      <c r="T396" s="152"/>
      <c r="U396" s="151"/>
      <c r="V396" s="152"/>
      <c r="W396" s="132" t="e">
        <f t="shared" si="12"/>
        <v>#DIV/0!</v>
      </c>
      <c r="X396" s="151"/>
      <c r="Y396" s="1162"/>
      <c r="Z396" s="1162"/>
      <c r="AA396" s="1163"/>
    </row>
    <row r="397" spans="1:27" ht="13.5" hidden="1" customHeight="1">
      <c r="A397" s="147"/>
      <c r="B397" s="164" t="s">
        <v>1065</v>
      </c>
      <c r="C397" s="224"/>
      <c r="D397" s="221" t="s">
        <v>495</v>
      </c>
      <c r="E397" s="223"/>
      <c r="F397" s="153"/>
      <c r="G397" s="135"/>
      <c r="H397" s="152"/>
      <c r="I397" s="153"/>
      <c r="J397" s="134"/>
      <c r="K397" s="152"/>
      <c r="L397" s="151"/>
      <c r="M397" s="152"/>
      <c r="N397" s="134"/>
      <c r="O397" s="152"/>
      <c r="P397" s="152"/>
      <c r="Q397" s="153"/>
      <c r="R397" s="152"/>
      <c r="S397" s="133"/>
      <c r="T397" s="152"/>
      <c r="U397" s="151"/>
      <c r="V397" s="152"/>
      <c r="W397" s="132" t="e">
        <f t="shared" si="12"/>
        <v>#DIV/0!</v>
      </c>
      <c r="X397" s="151"/>
      <c r="Y397" s="1162"/>
      <c r="Z397" s="1162"/>
      <c r="AA397" s="1163"/>
    </row>
    <row r="398" spans="1:27" ht="13.5" hidden="1" customHeight="1">
      <c r="A398" s="147"/>
      <c r="B398" s="164" t="s">
        <v>866</v>
      </c>
      <c r="C398" s="224"/>
      <c r="D398" s="221" t="s">
        <v>495</v>
      </c>
      <c r="E398" s="223"/>
      <c r="F398" s="153"/>
      <c r="G398" s="135"/>
      <c r="H398" s="152"/>
      <c r="I398" s="153"/>
      <c r="J398" s="134"/>
      <c r="K398" s="152"/>
      <c r="L398" s="151"/>
      <c r="M398" s="152"/>
      <c r="N398" s="134"/>
      <c r="O398" s="152"/>
      <c r="P398" s="152"/>
      <c r="Q398" s="153"/>
      <c r="R398" s="152"/>
      <c r="S398" s="133"/>
      <c r="T398" s="152"/>
      <c r="U398" s="151"/>
      <c r="V398" s="152"/>
      <c r="W398" s="132" t="e">
        <f t="shared" si="12"/>
        <v>#DIV/0!</v>
      </c>
      <c r="X398" s="151"/>
      <c r="Y398" s="1162"/>
      <c r="Z398" s="1162"/>
      <c r="AA398" s="1163"/>
    </row>
    <row r="399" spans="1:27" ht="13.5" hidden="1" customHeight="1">
      <c r="A399" s="147"/>
      <c r="B399" s="164" t="s">
        <v>828</v>
      </c>
      <c r="C399" s="224"/>
      <c r="D399" s="221" t="s">
        <v>495</v>
      </c>
      <c r="E399" s="223"/>
      <c r="F399" s="153"/>
      <c r="G399" s="135"/>
      <c r="H399" s="152"/>
      <c r="I399" s="153"/>
      <c r="J399" s="134"/>
      <c r="K399" s="152"/>
      <c r="L399" s="151"/>
      <c r="M399" s="152"/>
      <c r="N399" s="134"/>
      <c r="O399" s="152"/>
      <c r="P399" s="152"/>
      <c r="Q399" s="153"/>
      <c r="R399" s="152"/>
      <c r="S399" s="133"/>
      <c r="T399" s="152"/>
      <c r="U399" s="151"/>
      <c r="V399" s="152"/>
      <c r="W399" s="132" t="e">
        <f t="shared" si="12"/>
        <v>#DIV/0!</v>
      </c>
      <c r="X399" s="151"/>
      <c r="Y399" s="1162"/>
      <c r="Z399" s="1162"/>
      <c r="AA399" s="1163"/>
    </row>
    <row r="400" spans="1:27" ht="13.5" hidden="1" customHeight="1">
      <c r="A400" s="147"/>
      <c r="B400" s="164" t="s">
        <v>756</v>
      </c>
      <c r="C400" s="224"/>
      <c r="D400" s="221" t="s">
        <v>495</v>
      </c>
      <c r="E400" s="223"/>
      <c r="F400" s="153"/>
      <c r="G400" s="135"/>
      <c r="H400" s="152"/>
      <c r="I400" s="153"/>
      <c r="J400" s="134"/>
      <c r="K400" s="152"/>
      <c r="L400" s="151"/>
      <c r="M400" s="152"/>
      <c r="N400" s="134"/>
      <c r="O400" s="152"/>
      <c r="P400" s="152"/>
      <c r="Q400" s="153"/>
      <c r="R400" s="152"/>
      <c r="S400" s="133"/>
      <c r="T400" s="152"/>
      <c r="U400" s="151"/>
      <c r="V400" s="152"/>
      <c r="W400" s="132" t="e">
        <f t="shared" si="12"/>
        <v>#DIV/0!</v>
      </c>
      <c r="X400" s="151"/>
      <c r="Y400" s="1162"/>
      <c r="Z400" s="1162"/>
      <c r="AA400" s="1163"/>
    </row>
    <row r="401" spans="1:27" ht="13.5" hidden="1" customHeight="1">
      <c r="A401" s="147"/>
      <c r="B401" s="164" t="s">
        <v>337</v>
      </c>
      <c r="C401" s="224"/>
      <c r="D401" s="221" t="s">
        <v>495</v>
      </c>
      <c r="E401" s="223"/>
      <c r="F401" s="153"/>
      <c r="G401" s="135"/>
      <c r="H401" s="152"/>
      <c r="I401" s="153"/>
      <c r="J401" s="134"/>
      <c r="K401" s="152"/>
      <c r="L401" s="151"/>
      <c r="M401" s="152"/>
      <c r="N401" s="134"/>
      <c r="O401" s="152"/>
      <c r="P401" s="152"/>
      <c r="Q401" s="153"/>
      <c r="R401" s="152"/>
      <c r="S401" s="133"/>
      <c r="T401" s="152"/>
      <c r="U401" s="151"/>
      <c r="V401" s="152"/>
      <c r="W401" s="132" t="e">
        <f t="shared" si="12"/>
        <v>#DIV/0!</v>
      </c>
      <c r="X401" s="151"/>
      <c r="Y401" s="1162"/>
      <c r="Z401" s="1162"/>
      <c r="AA401" s="1163"/>
    </row>
    <row r="402" spans="1:27" ht="13.5" hidden="1" customHeight="1">
      <c r="A402" s="147"/>
      <c r="B402" s="164" t="s">
        <v>523</v>
      </c>
      <c r="C402" s="224"/>
      <c r="D402" s="221" t="s">
        <v>495</v>
      </c>
      <c r="E402" s="223"/>
      <c r="F402" s="153"/>
      <c r="G402" s="135"/>
      <c r="H402" s="152"/>
      <c r="I402" s="153"/>
      <c r="J402" s="134"/>
      <c r="K402" s="152"/>
      <c r="L402" s="151"/>
      <c r="M402" s="152"/>
      <c r="N402" s="134"/>
      <c r="O402" s="152"/>
      <c r="P402" s="152"/>
      <c r="Q402" s="153"/>
      <c r="R402" s="152"/>
      <c r="S402" s="133"/>
      <c r="T402" s="152"/>
      <c r="U402" s="151"/>
      <c r="V402" s="152"/>
      <c r="W402" s="132" t="e">
        <f t="shared" si="12"/>
        <v>#DIV/0!</v>
      </c>
      <c r="X402" s="151"/>
      <c r="Y402" s="1162"/>
      <c r="Z402" s="1162"/>
      <c r="AA402" s="1163"/>
    </row>
    <row r="403" spans="1:27" ht="13.5" hidden="1" customHeight="1">
      <c r="A403" s="147"/>
      <c r="B403" s="164" t="s">
        <v>851</v>
      </c>
      <c r="C403" s="224"/>
      <c r="D403" s="221" t="s">
        <v>495</v>
      </c>
      <c r="E403" s="223"/>
      <c r="F403" s="153"/>
      <c r="G403" s="135"/>
      <c r="H403" s="152"/>
      <c r="I403" s="153"/>
      <c r="J403" s="134"/>
      <c r="K403" s="152"/>
      <c r="L403" s="151"/>
      <c r="M403" s="152"/>
      <c r="N403" s="134"/>
      <c r="O403" s="152"/>
      <c r="P403" s="152"/>
      <c r="Q403" s="153"/>
      <c r="R403" s="152"/>
      <c r="S403" s="133"/>
      <c r="T403" s="152"/>
      <c r="U403" s="151"/>
      <c r="V403" s="152"/>
      <c r="W403" s="132" t="e">
        <f t="shared" si="12"/>
        <v>#DIV/0!</v>
      </c>
      <c r="X403" s="151"/>
      <c r="Y403" s="1162"/>
      <c r="Z403" s="1162"/>
      <c r="AA403" s="1163"/>
    </row>
    <row r="404" spans="1:27" ht="13.5" hidden="1" customHeight="1">
      <c r="A404" s="147"/>
      <c r="B404" s="202" t="s">
        <v>522</v>
      </c>
      <c r="C404" s="224"/>
      <c r="D404" s="221" t="s">
        <v>495</v>
      </c>
      <c r="E404" s="223"/>
      <c r="F404" s="153"/>
      <c r="G404" s="135"/>
      <c r="H404" s="152"/>
      <c r="I404" s="153"/>
      <c r="J404" s="134"/>
      <c r="K404" s="152"/>
      <c r="L404" s="151"/>
      <c r="M404" s="152"/>
      <c r="N404" s="134"/>
      <c r="O404" s="152"/>
      <c r="P404" s="152"/>
      <c r="Q404" s="153"/>
      <c r="R404" s="152"/>
      <c r="S404" s="133"/>
      <c r="T404" s="152"/>
      <c r="U404" s="151"/>
      <c r="V404" s="152"/>
      <c r="W404" s="132" t="e">
        <f t="shared" si="12"/>
        <v>#DIV/0!</v>
      </c>
      <c r="X404" s="151"/>
      <c r="Y404" s="1162"/>
      <c r="Z404" s="1162"/>
      <c r="AA404" s="1163"/>
    </row>
    <row r="405" spans="1:27" ht="13.5" hidden="1" customHeight="1">
      <c r="A405" s="147"/>
      <c r="B405" s="202" t="s">
        <v>520</v>
      </c>
      <c r="C405" s="224"/>
      <c r="D405" s="221" t="s">
        <v>495</v>
      </c>
      <c r="E405" s="223"/>
      <c r="F405" s="153"/>
      <c r="G405" s="135"/>
      <c r="H405" s="152"/>
      <c r="I405" s="153"/>
      <c r="J405" s="134"/>
      <c r="K405" s="152"/>
      <c r="L405" s="151"/>
      <c r="M405" s="152"/>
      <c r="N405" s="134"/>
      <c r="O405" s="152"/>
      <c r="P405" s="152"/>
      <c r="Q405" s="153"/>
      <c r="R405" s="152"/>
      <c r="S405" s="133"/>
      <c r="T405" s="152"/>
      <c r="U405" s="151"/>
      <c r="V405" s="152"/>
      <c r="W405" s="132" t="e">
        <f t="shared" si="12"/>
        <v>#DIV/0!</v>
      </c>
      <c r="X405" s="151"/>
      <c r="Y405" s="1162"/>
      <c r="Z405" s="1162"/>
      <c r="AA405" s="1163"/>
    </row>
    <row r="406" spans="1:27" ht="13.5" hidden="1" customHeight="1">
      <c r="A406" s="147"/>
      <c r="B406" s="202" t="s">
        <v>519</v>
      </c>
      <c r="C406" s="224"/>
      <c r="D406" s="221" t="s">
        <v>495</v>
      </c>
      <c r="E406" s="223"/>
      <c r="F406" s="153"/>
      <c r="G406" s="135"/>
      <c r="H406" s="152"/>
      <c r="I406" s="153"/>
      <c r="J406" s="134"/>
      <c r="K406" s="152"/>
      <c r="L406" s="151"/>
      <c r="M406" s="152"/>
      <c r="N406" s="134"/>
      <c r="O406" s="152"/>
      <c r="P406" s="152"/>
      <c r="Q406" s="153"/>
      <c r="R406" s="152"/>
      <c r="S406" s="133"/>
      <c r="T406" s="152"/>
      <c r="U406" s="151"/>
      <c r="V406" s="152"/>
      <c r="W406" s="132" t="e">
        <f t="shared" si="12"/>
        <v>#DIV/0!</v>
      </c>
      <c r="X406" s="151"/>
      <c r="Y406" s="1162"/>
      <c r="Z406" s="1162"/>
      <c r="AA406" s="1163"/>
    </row>
    <row r="407" spans="1:27" ht="13.5" hidden="1" customHeight="1">
      <c r="A407" s="147"/>
      <c r="B407" s="202" t="s">
        <v>517</v>
      </c>
      <c r="C407" s="224"/>
      <c r="D407" s="221" t="s">
        <v>495</v>
      </c>
      <c r="E407" s="223"/>
      <c r="F407" s="153"/>
      <c r="G407" s="135"/>
      <c r="H407" s="152"/>
      <c r="I407" s="153"/>
      <c r="J407" s="134"/>
      <c r="K407" s="152"/>
      <c r="L407" s="151"/>
      <c r="M407" s="152"/>
      <c r="N407" s="134"/>
      <c r="O407" s="152"/>
      <c r="P407" s="152"/>
      <c r="Q407" s="153"/>
      <c r="R407" s="152"/>
      <c r="S407" s="133"/>
      <c r="T407" s="152"/>
      <c r="U407" s="151"/>
      <c r="V407" s="152"/>
      <c r="W407" s="132" t="e">
        <f t="shared" si="12"/>
        <v>#DIV/0!</v>
      </c>
      <c r="X407" s="151"/>
      <c r="Y407" s="1162"/>
      <c r="Z407" s="1162"/>
      <c r="AA407" s="1163"/>
    </row>
    <row r="408" spans="1:27" ht="13.5" hidden="1" customHeight="1">
      <c r="A408" s="147"/>
      <c r="B408" s="164" t="s">
        <v>245</v>
      </c>
      <c r="C408" s="224"/>
      <c r="D408" s="221" t="s">
        <v>495</v>
      </c>
      <c r="E408" s="223"/>
      <c r="F408" s="153"/>
      <c r="G408" s="135"/>
      <c r="H408" s="152"/>
      <c r="I408" s="153"/>
      <c r="J408" s="134"/>
      <c r="K408" s="152"/>
      <c r="L408" s="151"/>
      <c r="M408" s="152"/>
      <c r="N408" s="134"/>
      <c r="O408" s="152"/>
      <c r="P408" s="152"/>
      <c r="Q408" s="153"/>
      <c r="R408" s="152"/>
      <c r="S408" s="133"/>
      <c r="T408" s="152"/>
      <c r="U408" s="151"/>
      <c r="V408" s="152"/>
      <c r="W408" s="132" t="e">
        <f t="shared" si="12"/>
        <v>#DIV/0!</v>
      </c>
      <c r="X408" s="151"/>
      <c r="Y408" s="1162"/>
      <c r="Z408" s="1162"/>
      <c r="AA408" s="1163"/>
    </row>
    <row r="409" spans="1:27" ht="13.5" hidden="1" customHeight="1">
      <c r="A409" s="147"/>
      <c r="B409" s="164" t="s">
        <v>516</v>
      </c>
      <c r="C409" s="224"/>
      <c r="D409" s="221" t="s">
        <v>495</v>
      </c>
      <c r="E409" s="223"/>
      <c r="F409" s="153"/>
      <c r="G409" s="135"/>
      <c r="H409" s="152"/>
      <c r="I409" s="153"/>
      <c r="J409" s="134"/>
      <c r="K409" s="152"/>
      <c r="L409" s="151"/>
      <c r="M409" s="152"/>
      <c r="N409" s="134"/>
      <c r="O409" s="152"/>
      <c r="P409" s="152"/>
      <c r="Q409" s="153"/>
      <c r="R409" s="152"/>
      <c r="S409" s="133"/>
      <c r="T409" s="152"/>
      <c r="U409" s="151"/>
      <c r="V409" s="152"/>
      <c r="W409" s="132" t="e">
        <f t="shared" si="12"/>
        <v>#DIV/0!</v>
      </c>
      <c r="X409" s="151"/>
      <c r="Y409" s="1162"/>
      <c r="Z409" s="1162"/>
      <c r="AA409" s="1163"/>
    </row>
    <row r="410" spans="1:27" ht="13.5" hidden="1" customHeight="1">
      <c r="A410" s="147"/>
      <c r="B410" s="164" t="s">
        <v>515</v>
      </c>
      <c r="C410" s="224"/>
      <c r="D410" s="221" t="s">
        <v>495</v>
      </c>
      <c r="E410" s="223"/>
      <c r="F410" s="153"/>
      <c r="G410" s="135"/>
      <c r="H410" s="152"/>
      <c r="I410" s="153"/>
      <c r="J410" s="134"/>
      <c r="K410" s="152"/>
      <c r="L410" s="151"/>
      <c r="M410" s="152"/>
      <c r="N410" s="134"/>
      <c r="O410" s="152"/>
      <c r="P410" s="152"/>
      <c r="Q410" s="153"/>
      <c r="R410" s="152"/>
      <c r="S410" s="133"/>
      <c r="T410" s="152"/>
      <c r="U410" s="151"/>
      <c r="V410" s="152"/>
      <c r="W410" s="132" t="e">
        <f t="shared" si="12"/>
        <v>#DIV/0!</v>
      </c>
      <c r="X410" s="151"/>
      <c r="Y410" s="1162"/>
      <c r="Z410" s="1162"/>
      <c r="AA410" s="1163"/>
    </row>
    <row r="411" spans="1:27" ht="13.5" hidden="1" customHeight="1">
      <c r="A411" s="147"/>
      <c r="B411" s="164" t="s">
        <v>514</v>
      </c>
      <c r="C411" s="224"/>
      <c r="D411" s="221" t="s">
        <v>495</v>
      </c>
      <c r="E411" s="223"/>
      <c r="F411" s="153"/>
      <c r="G411" s="135"/>
      <c r="H411" s="152"/>
      <c r="I411" s="153"/>
      <c r="J411" s="134"/>
      <c r="K411" s="152"/>
      <c r="L411" s="151"/>
      <c r="M411" s="152"/>
      <c r="N411" s="134"/>
      <c r="O411" s="152"/>
      <c r="P411" s="152"/>
      <c r="Q411" s="153"/>
      <c r="R411" s="152"/>
      <c r="S411" s="133"/>
      <c r="T411" s="152"/>
      <c r="U411" s="151"/>
      <c r="V411" s="152"/>
      <c r="W411" s="132" t="e">
        <f t="shared" si="12"/>
        <v>#DIV/0!</v>
      </c>
      <c r="X411" s="151"/>
      <c r="Y411" s="1162"/>
      <c r="Z411" s="1162"/>
      <c r="AA411" s="1163"/>
    </row>
    <row r="412" spans="1:27" ht="13.5" hidden="1" customHeight="1">
      <c r="A412" s="147"/>
      <c r="B412" s="164" t="s">
        <v>357</v>
      </c>
      <c r="C412" s="224"/>
      <c r="D412" s="221" t="s">
        <v>495</v>
      </c>
      <c r="E412" s="223"/>
      <c r="F412" s="153"/>
      <c r="G412" s="135"/>
      <c r="H412" s="152"/>
      <c r="I412" s="153"/>
      <c r="J412" s="134"/>
      <c r="K412" s="152"/>
      <c r="L412" s="151"/>
      <c r="M412" s="152"/>
      <c r="N412" s="134"/>
      <c r="O412" s="152"/>
      <c r="P412" s="152"/>
      <c r="Q412" s="153"/>
      <c r="R412" s="152"/>
      <c r="S412" s="133"/>
      <c r="T412" s="152"/>
      <c r="U412" s="151"/>
      <c r="V412" s="152"/>
      <c r="W412" s="132" t="e">
        <f t="shared" si="12"/>
        <v>#DIV/0!</v>
      </c>
      <c r="X412" s="151"/>
      <c r="Y412" s="1162"/>
      <c r="Z412" s="1162"/>
      <c r="AA412" s="1163"/>
    </row>
    <row r="413" spans="1:27" ht="13.5" hidden="1" customHeight="1">
      <c r="A413" s="147"/>
      <c r="B413" s="164" t="s">
        <v>228</v>
      </c>
      <c r="C413" s="224"/>
      <c r="D413" s="221" t="s">
        <v>495</v>
      </c>
      <c r="E413" s="223"/>
      <c r="F413" s="153"/>
      <c r="G413" s="419"/>
      <c r="H413" s="152"/>
      <c r="I413" s="153"/>
      <c r="J413" s="134"/>
      <c r="K413" s="152"/>
      <c r="L413" s="151"/>
      <c r="M413" s="152"/>
      <c r="N413" s="134"/>
      <c r="O413" s="152"/>
      <c r="P413" s="152"/>
      <c r="Q413" s="153"/>
      <c r="R413" s="152"/>
      <c r="S413" s="133"/>
      <c r="T413" s="152"/>
      <c r="U413" s="151"/>
      <c r="V413" s="152"/>
      <c r="W413" s="132" t="e">
        <f t="shared" si="12"/>
        <v>#DIV/0!</v>
      </c>
      <c r="X413" s="151"/>
      <c r="Y413" s="1162"/>
      <c r="Z413" s="1162"/>
      <c r="AA413" s="1163"/>
    </row>
    <row r="414" spans="1:27" ht="13.5" hidden="1" customHeight="1">
      <c r="A414" s="147"/>
      <c r="B414" s="164" t="s">
        <v>513</v>
      </c>
      <c r="C414" s="224"/>
      <c r="D414" s="221" t="s">
        <v>495</v>
      </c>
      <c r="E414" s="223"/>
      <c r="F414" s="153"/>
      <c r="G414" s="419"/>
      <c r="H414" s="152"/>
      <c r="I414" s="153"/>
      <c r="J414" s="134"/>
      <c r="K414" s="152"/>
      <c r="L414" s="151"/>
      <c r="M414" s="152"/>
      <c r="N414" s="134"/>
      <c r="O414" s="152"/>
      <c r="P414" s="152"/>
      <c r="Q414" s="153"/>
      <c r="R414" s="152"/>
      <c r="S414" s="133"/>
      <c r="T414" s="152"/>
      <c r="U414" s="151"/>
      <c r="V414" s="152"/>
      <c r="W414" s="132" t="e">
        <f t="shared" si="12"/>
        <v>#DIV/0!</v>
      </c>
      <c r="X414" s="151"/>
      <c r="Y414" s="1162"/>
      <c r="Z414" s="1162"/>
      <c r="AA414" s="1163"/>
    </row>
    <row r="415" spans="1:27" ht="13.5" hidden="1" customHeight="1">
      <c r="A415" s="147"/>
      <c r="B415" s="164" t="s">
        <v>512</v>
      </c>
      <c r="C415" s="224"/>
      <c r="D415" s="221" t="s">
        <v>495</v>
      </c>
      <c r="E415" s="223"/>
      <c r="F415" s="153"/>
      <c r="G415" s="419"/>
      <c r="H415" s="152"/>
      <c r="I415" s="153"/>
      <c r="J415" s="134"/>
      <c r="K415" s="152"/>
      <c r="L415" s="151"/>
      <c r="M415" s="152"/>
      <c r="N415" s="134"/>
      <c r="O415" s="152"/>
      <c r="P415" s="152"/>
      <c r="Q415" s="153"/>
      <c r="R415" s="152"/>
      <c r="S415" s="133"/>
      <c r="T415" s="152"/>
      <c r="U415" s="151"/>
      <c r="V415" s="152"/>
      <c r="W415" s="132" t="e">
        <f t="shared" si="12"/>
        <v>#DIV/0!</v>
      </c>
      <c r="X415" s="151"/>
      <c r="Y415" s="1162"/>
      <c r="Z415" s="1162"/>
      <c r="AA415" s="1163"/>
    </row>
    <row r="416" spans="1:27" ht="13.5" hidden="1" customHeight="1">
      <c r="A416" s="147"/>
      <c r="B416" s="202" t="s">
        <v>511</v>
      </c>
      <c r="C416" s="224"/>
      <c r="D416" s="221" t="s">
        <v>495</v>
      </c>
      <c r="E416" s="223"/>
      <c r="F416" s="153"/>
      <c r="G416" s="656"/>
      <c r="H416" s="152"/>
      <c r="I416" s="153"/>
      <c r="J416" s="134"/>
      <c r="K416" s="152"/>
      <c r="L416" s="151"/>
      <c r="M416" s="152"/>
      <c r="N416" s="134"/>
      <c r="O416" s="152"/>
      <c r="P416" s="152"/>
      <c r="Q416" s="153"/>
      <c r="R416" s="152"/>
      <c r="S416" s="133"/>
      <c r="T416" s="152"/>
      <c r="U416" s="151"/>
      <c r="V416" s="152"/>
      <c r="W416" s="132" t="e">
        <f t="shared" si="12"/>
        <v>#DIV/0!</v>
      </c>
      <c r="X416" s="151"/>
      <c r="Y416" s="1162"/>
      <c r="Z416" s="1162"/>
      <c r="AA416" s="1163"/>
    </row>
    <row r="417" spans="1:27" ht="13.5" hidden="1" customHeight="1">
      <c r="A417" s="147"/>
      <c r="B417" s="202" t="s">
        <v>244</v>
      </c>
      <c r="C417" s="224"/>
      <c r="D417" s="221" t="s">
        <v>495</v>
      </c>
      <c r="E417" s="223"/>
      <c r="F417" s="153"/>
      <c r="G417" s="656"/>
      <c r="H417" s="152"/>
      <c r="I417" s="153"/>
      <c r="J417" s="134"/>
      <c r="K417" s="152"/>
      <c r="L417" s="151"/>
      <c r="M417" s="152"/>
      <c r="N417" s="134"/>
      <c r="O417" s="152"/>
      <c r="P417" s="152"/>
      <c r="Q417" s="153"/>
      <c r="R417" s="152"/>
      <c r="S417" s="133"/>
      <c r="T417" s="152"/>
      <c r="U417" s="151"/>
      <c r="V417" s="152"/>
      <c r="W417" s="132" t="e">
        <f t="shared" si="12"/>
        <v>#DIV/0!</v>
      </c>
      <c r="X417" s="151"/>
      <c r="Y417" s="1162"/>
      <c r="Z417" s="1162"/>
      <c r="AA417" s="1163"/>
    </row>
    <row r="418" spans="1:27" ht="13.5" hidden="1" customHeight="1">
      <c r="A418" s="147"/>
      <c r="B418" s="202" t="s">
        <v>510</v>
      </c>
      <c r="C418" s="224"/>
      <c r="D418" s="221" t="s">
        <v>495</v>
      </c>
      <c r="E418" s="223"/>
      <c r="F418" s="153"/>
      <c r="G418" s="656"/>
      <c r="H418" s="152"/>
      <c r="I418" s="153"/>
      <c r="J418" s="134"/>
      <c r="K418" s="152"/>
      <c r="L418" s="151"/>
      <c r="M418" s="152"/>
      <c r="N418" s="134"/>
      <c r="O418" s="152"/>
      <c r="P418" s="152"/>
      <c r="Q418" s="153"/>
      <c r="R418" s="152"/>
      <c r="S418" s="133"/>
      <c r="T418" s="152"/>
      <c r="U418" s="151"/>
      <c r="V418" s="152"/>
      <c r="W418" s="132" t="e">
        <f t="shared" si="12"/>
        <v>#DIV/0!</v>
      </c>
      <c r="X418" s="151"/>
      <c r="Y418" s="1162"/>
      <c r="Z418" s="1162"/>
      <c r="AA418" s="1163"/>
    </row>
    <row r="419" spans="1:27" ht="13.5" hidden="1" customHeight="1">
      <c r="A419" s="147"/>
      <c r="B419" s="164" t="s">
        <v>508</v>
      </c>
      <c r="C419" s="224"/>
      <c r="D419" s="221" t="s">
        <v>495</v>
      </c>
      <c r="E419" s="223"/>
      <c r="F419" s="153"/>
      <c r="G419" s="656"/>
      <c r="H419" s="152"/>
      <c r="I419" s="153"/>
      <c r="J419" s="134"/>
      <c r="K419" s="152"/>
      <c r="L419" s="151"/>
      <c r="M419" s="152"/>
      <c r="N419" s="134"/>
      <c r="O419" s="152"/>
      <c r="P419" s="152"/>
      <c r="Q419" s="153"/>
      <c r="R419" s="152"/>
      <c r="S419" s="133"/>
      <c r="T419" s="152"/>
      <c r="U419" s="151"/>
      <c r="V419" s="152"/>
      <c r="W419" s="132" t="e">
        <f t="shared" ref="W419:W441" si="13">(J419+S419)/G419</f>
        <v>#DIV/0!</v>
      </c>
      <c r="X419" s="151"/>
      <c r="Y419" s="1162"/>
      <c r="Z419" s="1162"/>
      <c r="AA419" s="1163"/>
    </row>
    <row r="420" spans="1:27" ht="13.5" hidden="1" customHeight="1">
      <c r="A420" s="147"/>
      <c r="B420" s="202" t="s">
        <v>507</v>
      </c>
      <c r="C420" s="224"/>
      <c r="D420" s="221" t="s">
        <v>495</v>
      </c>
      <c r="E420" s="223"/>
      <c r="F420" s="153"/>
      <c r="G420" s="678"/>
      <c r="H420" s="152"/>
      <c r="I420" s="153"/>
      <c r="J420" s="134"/>
      <c r="K420" s="152"/>
      <c r="L420" s="151"/>
      <c r="M420" s="152"/>
      <c r="N420" s="134"/>
      <c r="O420" s="152"/>
      <c r="P420" s="152"/>
      <c r="Q420" s="153"/>
      <c r="R420" s="152"/>
      <c r="S420" s="133"/>
      <c r="T420" s="152"/>
      <c r="U420" s="151"/>
      <c r="V420" s="152"/>
      <c r="W420" s="132" t="e">
        <f t="shared" si="13"/>
        <v>#DIV/0!</v>
      </c>
      <c r="X420" s="151"/>
      <c r="Y420" s="1162"/>
      <c r="Z420" s="1162"/>
      <c r="AA420" s="1163"/>
    </row>
    <row r="421" spans="1:27" ht="13.5" hidden="1" customHeight="1">
      <c r="A421" s="147"/>
      <c r="B421" s="202" t="s">
        <v>506</v>
      </c>
      <c r="C421" s="224"/>
      <c r="D421" s="221" t="s">
        <v>495</v>
      </c>
      <c r="E421" s="223"/>
      <c r="F421" s="153"/>
      <c r="G421" s="678"/>
      <c r="H421" s="152"/>
      <c r="I421" s="153"/>
      <c r="J421" s="134"/>
      <c r="K421" s="152"/>
      <c r="L421" s="151"/>
      <c r="M421" s="152"/>
      <c r="N421" s="134"/>
      <c r="O421" s="152"/>
      <c r="P421" s="152"/>
      <c r="Q421" s="153"/>
      <c r="R421" s="152"/>
      <c r="S421" s="133"/>
      <c r="T421" s="152"/>
      <c r="U421" s="151"/>
      <c r="V421" s="152"/>
      <c r="W421" s="132" t="e">
        <f t="shared" si="13"/>
        <v>#DIV/0!</v>
      </c>
      <c r="X421" s="151"/>
      <c r="Y421" s="1162"/>
      <c r="Z421" s="1162"/>
      <c r="AA421" s="1163"/>
    </row>
    <row r="422" spans="1:27" ht="13.5" hidden="1" customHeight="1">
      <c r="A422" s="147"/>
      <c r="B422" s="202" t="s">
        <v>505</v>
      </c>
      <c r="C422" s="224"/>
      <c r="D422" s="221" t="s">
        <v>495</v>
      </c>
      <c r="E422" s="223"/>
      <c r="F422" s="153"/>
      <c r="G422" s="678"/>
      <c r="H422" s="152"/>
      <c r="I422" s="153"/>
      <c r="J422" s="134"/>
      <c r="K422" s="152"/>
      <c r="L422" s="151"/>
      <c r="M422" s="152"/>
      <c r="N422" s="134"/>
      <c r="O422" s="152"/>
      <c r="P422" s="152"/>
      <c r="Q422" s="153"/>
      <c r="R422" s="152"/>
      <c r="S422" s="133"/>
      <c r="T422" s="152"/>
      <c r="U422" s="151"/>
      <c r="V422" s="152"/>
      <c r="W422" s="132" t="e">
        <f t="shared" si="13"/>
        <v>#DIV/0!</v>
      </c>
      <c r="X422" s="151"/>
      <c r="Y422" s="1162"/>
      <c r="Z422" s="1162"/>
      <c r="AA422" s="1163"/>
    </row>
    <row r="423" spans="1:27" ht="13.5" hidden="1" customHeight="1">
      <c r="A423" s="147"/>
      <c r="B423" s="202" t="s">
        <v>251</v>
      </c>
      <c r="C423" s="224"/>
      <c r="D423" s="221" t="s">
        <v>495</v>
      </c>
      <c r="E423" s="223"/>
      <c r="F423" s="153"/>
      <c r="G423" s="678"/>
      <c r="H423" s="152"/>
      <c r="I423" s="153"/>
      <c r="J423" s="134"/>
      <c r="K423" s="152"/>
      <c r="L423" s="151"/>
      <c r="M423" s="152"/>
      <c r="N423" s="134"/>
      <c r="O423" s="152"/>
      <c r="P423" s="152"/>
      <c r="Q423" s="153"/>
      <c r="R423" s="152"/>
      <c r="S423" s="133"/>
      <c r="T423" s="152"/>
      <c r="U423" s="151"/>
      <c r="V423" s="152"/>
      <c r="W423" s="132" t="e">
        <f t="shared" si="13"/>
        <v>#DIV/0!</v>
      </c>
      <c r="X423" s="151"/>
      <c r="Y423" s="1162"/>
      <c r="Z423" s="1162"/>
      <c r="AA423" s="1163"/>
    </row>
    <row r="424" spans="1:27" ht="13.5" hidden="1" customHeight="1">
      <c r="A424" s="147"/>
      <c r="B424" s="202" t="s">
        <v>164</v>
      </c>
      <c r="C424" s="224"/>
      <c r="D424" s="221" t="s">
        <v>495</v>
      </c>
      <c r="E424" s="223"/>
      <c r="F424" s="153"/>
      <c r="G424" s="678"/>
      <c r="H424" s="152"/>
      <c r="I424" s="153"/>
      <c r="J424" s="134"/>
      <c r="K424" s="152"/>
      <c r="L424" s="151"/>
      <c r="M424" s="152"/>
      <c r="N424" s="134"/>
      <c r="O424" s="152"/>
      <c r="P424" s="152"/>
      <c r="Q424" s="153"/>
      <c r="R424" s="152"/>
      <c r="S424" s="133"/>
      <c r="T424" s="152"/>
      <c r="U424" s="151"/>
      <c r="V424" s="152"/>
      <c r="W424" s="132" t="e">
        <f t="shared" si="13"/>
        <v>#DIV/0!</v>
      </c>
      <c r="X424" s="151"/>
      <c r="Y424" s="1162"/>
      <c r="Z424" s="1162"/>
      <c r="AA424" s="1163"/>
    </row>
    <row r="425" spans="1:27" ht="13.5" hidden="1" customHeight="1">
      <c r="A425" s="147"/>
      <c r="B425" s="202" t="s">
        <v>504</v>
      </c>
      <c r="C425" s="224"/>
      <c r="D425" s="221" t="s">
        <v>495</v>
      </c>
      <c r="E425" s="223"/>
      <c r="F425" s="153"/>
      <c r="G425" s="678"/>
      <c r="H425" s="152"/>
      <c r="I425" s="153"/>
      <c r="J425" s="134"/>
      <c r="K425" s="152"/>
      <c r="L425" s="151"/>
      <c r="M425" s="152"/>
      <c r="N425" s="134"/>
      <c r="O425" s="152"/>
      <c r="P425" s="152"/>
      <c r="Q425" s="153"/>
      <c r="R425" s="152"/>
      <c r="S425" s="133"/>
      <c r="T425" s="152"/>
      <c r="U425" s="151"/>
      <c r="V425" s="152"/>
      <c r="W425" s="132" t="e">
        <f t="shared" si="13"/>
        <v>#DIV/0!</v>
      </c>
      <c r="X425" s="151"/>
      <c r="Y425" s="1162"/>
      <c r="Z425" s="1162"/>
      <c r="AA425" s="1163"/>
    </row>
    <row r="426" spans="1:27" ht="13.5" hidden="1" customHeight="1">
      <c r="A426" s="147"/>
      <c r="B426" s="202" t="s">
        <v>326</v>
      </c>
      <c r="C426" s="224"/>
      <c r="D426" s="221" t="s">
        <v>495</v>
      </c>
      <c r="E426" s="223"/>
      <c r="F426" s="153"/>
      <c r="G426" s="678"/>
      <c r="H426" s="152"/>
      <c r="I426" s="153"/>
      <c r="J426" s="134"/>
      <c r="K426" s="152"/>
      <c r="L426" s="151"/>
      <c r="M426" s="152"/>
      <c r="N426" s="134"/>
      <c r="O426" s="152"/>
      <c r="P426" s="152"/>
      <c r="Q426" s="153"/>
      <c r="R426" s="152"/>
      <c r="S426" s="133"/>
      <c r="T426" s="152"/>
      <c r="U426" s="151"/>
      <c r="V426" s="152"/>
      <c r="W426" s="132" t="e">
        <f t="shared" si="13"/>
        <v>#DIV/0!</v>
      </c>
      <c r="X426" s="151"/>
      <c r="Y426" s="1162"/>
      <c r="Z426" s="1162"/>
      <c r="AA426" s="1163"/>
    </row>
    <row r="427" spans="1:27" ht="13.5" hidden="1" customHeight="1">
      <c r="A427" s="147"/>
      <c r="B427" s="168" t="s">
        <v>299</v>
      </c>
      <c r="C427" s="224"/>
      <c r="D427" s="221" t="s">
        <v>495</v>
      </c>
      <c r="E427" s="223"/>
      <c r="F427" s="153"/>
      <c r="G427" s="727"/>
      <c r="H427" s="152"/>
      <c r="I427" s="153"/>
      <c r="J427" s="134"/>
      <c r="K427" s="152"/>
      <c r="L427" s="151"/>
      <c r="M427" s="152"/>
      <c r="N427" s="134"/>
      <c r="O427" s="152"/>
      <c r="P427" s="152"/>
      <c r="Q427" s="153"/>
      <c r="R427" s="152"/>
      <c r="S427" s="133"/>
      <c r="T427" s="152"/>
      <c r="U427" s="151"/>
      <c r="V427" s="152"/>
      <c r="W427" s="132" t="e">
        <f t="shared" si="13"/>
        <v>#DIV/0!</v>
      </c>
      <c r="X427" s="151"/>
      <c r="Y427" s="1162"/>
      <c r="Z427" s="1162"/>
      <c r="AA427" s="1163"/>
    </row>
    <row r="428" spans="1:27" ht="13.5" hidden="1" customHeight="1">
      <c r="A428" s="147"/>
      <c r="B428" s="164" t="s">
        <v>503</v>
      </c>
      <c r="C428" s="224"/>
      <c r="D428" s="221" t="s">
        <v>495</v>
      </c>
      <c r="E428" s="223"/>
      <c r="F428" s="153"/>
      <c r="G428" s="727"/>
      <c r="H428" s="152"/>
      <c r="I428" s="153"/>
      <c r="J428" s="134"/>
      <c r="K428" s="152"/>
      <c r="L428" s="151"/>
      <c r="M428" s="152"/>
      <c r="N428" s="134"/>
      <c r="O428" s="152"/>
      <c r="P428" s="152"/>
      <c r="Q428" s="153"/>
      <c r="R428" s="152"/>
      <c r="S428" s="133"/>
      <c r="T428" s="152"/>
      <c r="U428" s="151"/>
      <c r="V428" s="152"/>
      <c r="W428" s="132" t="e">
        <f t="shared" si="13"/>
        <v>#DIV/0!</v>
      </c>
      <c r="X428" s="151"/>
      <c r="Y428" s="1162"/>
      <c r="Z428" s="1162"/>
      <c r="AA428" s="1163"/>
    </row>
    <row r="429" spans="1:27" ht="13.5" hidden="1" customHeight="1">
      <c r="A429" s="147"/>
      <c r="B429" s="164" t="s">
        <v>502</v>
      </c>
      <c r="C429" s="224"/>
      <c r="D429" s="221" t="s">
        <v>495</v>
      </c>
      <c r="E429" s="223"/>
      <c r="F429" s="153"/>
      <c r="G429" s="727"/>
      <c r="H429" s="152"/>
      <c r="I429" s="153"/>
      <c r="J429" s="134"/>
      <c r="K429" s="152"/>
      <c r="L429" s="151"/>
      <c r="M429" s="152"/>
      <c r="N429" s="134"/>
      <c r="O429" s="152"/>
      <c r="P429" s="152"/>
      <c r="Q429" s="153"/>
      <c r="R429" s="152"/>
      <c r="S429" s="133"/>
      <c r="T429" s="152"/>
      <c r="U429" s="151"/>
      <c r="V429" s="152"/>
      <c r="W429" s="132" t="e">
        <f t="shared" si="13"/>
        <v>#DIV/0!</v>
      </c>
      <c r="X429" s="151"/>
      <c r="Y429" s="1162"/>
      <c r="Z429" s="1162"/>
      <c r="AA429" s="1163"/>
    </row>
    <row r="430" spans="1:27" ht="13.5" hidden="1" customHeight="1">
      <c r="A430" s="147"/>
      <c r="B430" s="164" t="s">
        <v>501</v>
      </c>
      <c r="C430" s="224"/>
      <c r="D430" s="221" t="s">
        <v>495</v>
      </c>
      <c r="E430" s="223"/>
      <c r="F430" s="153"/>
      <c r="G430" s="727"/>
      <c r="H430" s="152"/>
      <c r="I430" s="153"/>
      <c r="J430" s="134"/>
      <c r="K430" s="152"/>
      <c r="L430" s="151"/>
      <c r="M430" s="152"/>
      <c r="N430" s="134"/>
      <c r="O430" s="152"/>
      <c r="P430" s="152"/>
      <c r="Q430" s="153"/>
      <c r="R430" s="152"/>
      <c r="S430" s="133"/>
      <c r="T430" s="152"/>
      <c r="U430" s="151"/>
      <c r="V430" s="152"/>
      <c r="W430" s="132" t="e">
        <f t="shared" si="13"/>
        <v>#DIV/0!</v>
      </c>
      <c r="X430" s="151"/>
      <c r="Y430" s="1162"/>
      <c r="Z430" s="1162"/>
      <c r="AA430" s="1163"/>
    </row>
    <row r="431" spans="1:27" ht="13.5" hidden="1" customHeight="1">
      <c r="A431" s="147"/>
      <c r="B431" s="202" t="s">
        <v>500</v>
      </c>
      <c r="C431" s="224"/>
      <c r="D431" s="221" t="s">
        <v>495</v>
      </c>
      <c r="E431" s="223"/>
      <c r="F431" s="153"/>
      <c r="G431" s="727"/>
      <c r="H431" s="152"/>
      <c r="I431" s="153"/>
      <c r="J431" s="134"/>
      <c r="K431" s="152"/>
      <c r="L431" s="151"/>
      <c r="M431" s="152"/>
      <c r="N431" s="134"/>
      <c r="O431" s="152"/>
      <c r="P431" s="152"/>
      <c r="Q431" s="153"/>
      <c r="R431" s="152"/>
      <c r="S431" s="133"/>
      <c r="T431" s="152"/>
      <c r="U431" s="151"/>
      <c r="V431" s="152"/>
      <c r="W431" s="132" t="e">
        <f t="shared" si="13"/>
        <v>#DIV/0!</v>
      </c>
      <c r="X431" s="151"/>
      <c r="Y431" s="1162"/>
      <c r="Z431" s="1162"/>
      <c r="AA431" s="1163"/>
    </row>
    <row r="432" spans="1:27" ht="13.5" hidden="1" customHeight="1">
      <c r="A432" s="147"/>
      <c r="B432" s="164" t="s">
        <v>499</v>
      </c>
      <c r="C432" s="224"/>
      <c r="D432" s="221" t="s">
        <v>495</v>
      </c>
      <c r="E432" s="223"/>
      <c r="F432" s="153"/>
      <c r="G432" s="727"/>
      <c r="H432" s="152"/>
      <c r="I432" s="153"/>
      <c r="J432" s="134"/>
      <c r="K432" s="152"/>
      <c r="L432" s="151"/>
      <c r="M432" s="152"/>
      <c r="N432" s="134"/>
      <c r="O432" s="152"/>
      <c r="P432" s="152"/>
      <c r="Q432" s="153"/>
      <c r="R432" s="152"/>
      <c r="S432" s="133"/>
      <c r="T432" s="152"/>
      <c r="U432" s="151"/>
      <c r="V432" s="152"/>
      <c r="W432" s="132" t="e">
        <f t="shared" si="13"/>
        <v>#DIV/0!</v>
      </c>
      <c r="X432" s="151"/>
      <c r="Y432" s="1162"/>
      <c r="Z432" s="1162"/>
      <c r="AA432" s="1163"/>
    </row>
    <row r="433" spans="1:27" ht="13.5" hidden="1" customHeight="1">
      <c r="A433" s="147"/>
      <c r="B433" s="164" t="s">
        <v>498</v>
      </c>
      <c r="C433" s="224"/>
      <c r="D433" s="221" t="s">
        <v>495</v>
      </c>
      <c r="E433" s="223"/>
      <c r="F433" s="153"/>
      <c r="G433" s="727"/>
      <c r="H433" s="152"/>
      <c r="I433" s="153"/>
      <c r="J433" s="134"/>
      <c r="K433" s="152"/>
      <c r="L433" s="151"/>
      <c r="M433" s="152"/>
      <c r="N433" s="134"/>
      <c r="O433" s="152"/>
      <c r="P433" s="152"/>
      <c r="Q433" s="153"/>
      <c r="R433" s="152"/>
      <c r="S433" s="133"/>
      <c r="T433" s="152"/>
      <c r="U433" s="151"/>
      <c r="V433" s="152"/>
      <c r="W433" s="132" t="e">
        <f t="shared" si="13"/>
        <v>#DIV/0!</v>
      </c>
      <c r="X433" s="151"/>
      <c r="Y433" s="1162"/>
      <c r="Z433" s="1162"/>
      <c r="AA433" s="1163"/>
    </row>
    <row r="434" spans="1:27" ht="13.5" hidden="1" customHeight="1">
      <c r="A434" s="147"/>
      <c r="B434" s="164" t="s">
        <v>497</v>
      </c>
      <c r="C434" s="224"/>
      <c r="D434" s="221" t="s">
        <v>495</v>
      </c>
      <c r="E434" s="223"/>
      <c r="F434" s="153"/>
      <c r="G434" s="806"/>
      <c r="H434" s="152"/>
      <c r="I434" s="153"/>
      <c r="J434" s="134"/>
      <c r="K434" s="152"/>
      <c r="L434" s="151"/>
      <c r="M434" s="152"/>
      <c r="N434" s="134"/>
      <c r="O434" s="152"/>
      <c r="P434" s="152"/>
      <c r="Q434" s="153"/>
      <c r="R434" s="152"/>
      <c r="S434" s="133"/>
      <c r="T434" s="152"/>
      <c r="U434" s="151"/>
      <c r="V434" s="152"/>
      <c r="W434" s="132" t="e">
        <f t="shared" si="13"/>
        <v>#DIV/0!</v>
      </c>
      <c r="X434" s="151"/>
      <c r="Y434" s="1162"/>
      <c r="Z434" s="1162"/>
      <c r="AA434" s="1163"/>
    </row>
    <row r="435" spans="1:27" ht="13.5" hidden="1" customHeight="1">
      <c r="A435" s="147"/>
      <c r="B435" s="164" t="s">
        <v>306</v>
      </c>
      <c r="C435" s="224"/>
      <c r="D435" s="221" t="s">
        <v>495</v>
      </c>
      <c r="E435" s="223"/>
      <c r="F435" s="153"/>
      <c r="G435" s="806"/>
      <c r="H435" s="152"/>
      <c r="I435" s="153"/>
      <c r="J435" s="134"/>
      <c r="K435" s="152"/>
      <c r="L435" s="151"/>
      <c r="M435" s="152"/>
      <c r="N435" s="134"/>
      <c r="O435" s="152"/>
      <c r="P435" s="152"/>
      <c r="Q435" s="153"/>
      <c r="R435" s="152"/>
      <c r="S435" s="133"/>
      <c r="T435" s="152"/>
      <c r="U435" s="151"/>
      <c r="V435" s="152"/>
      <c r="W435" s="132" t="e">
        <f t="shared" si="13"/>
        <v>#DIV/0!</v>
      </c>
      <c r="X435" s="151"/>
      <c r="Y435" s="1162"/>
      <c r="Z435" s="1162"/>
      <c r="AA435" s="1163"/>
    </row>
    <row r="436" spans="1:27" ht="13.5" hidden="1" customHeight="1">
      <c r="A436" s="147"/>
      <c r="B436" s="164" t="s">
        <v>496</v>
      </c>
      <c r="C436" s="224"/>
      <c r="D436" s="221" t="s">
        <v>495</v>
      </c>
      <c r="E436" s="223"/>
      <c r="F436" s="153"/>
      <c r="G436" s="806"/>
      <c r="H436" s="152"/>
      <c r="I436" s="153"/>
      <c r="J436" s="134"/>
      <c r="K436" s="152"/>
      <c r="L436" s="151"/>
      <c r="M436" s="152"/>
      <c r="N436" s="134"/>
      <c r="O436" s="152"/>
      <c r="P436" s="152"/>
      <c r="Q436" s="153"/>
      <c r="R436" s="152"/>
      <c r="S436" s="133"/>
      <c r="T436" s="152"/>
      <c r="U436" s="151"/>
      <c r="V436" s="152"/>
      <c r="W436" s="132" t="e">
        <f t="shared" si="13"/>
        <v>#DIV/0!</v>
      </c>
      <c r="X436" s="151"/>
      <c r="Y436" s="1162"/>
      <c r="Z436" s="1162"/>
      <c r="AA436" s="1163"/>
    </row>
    <row r="437" spans="1:27" ht="13.5" hidden="1" customHeight="1">
      <c r="A437" s="147"/>
      <c r="B437" s="164" t="s">
        <v>233</v>
      </c>
      <c r="C437" s="224"/>
      <c r="D437" s="221" t="s">
        <v>495</v>
      </c>
      <c r="E437" s="223"/>
      <c r="F437" s="153"/>
      <c r="G437" s="806"/>
      <c r="H437" s="152"/>
      <c r="I437" s="153"/>
      <c r="J437" s="134"/>
      <c r="K437" s="152"/>
      <c r="L437" s="151"/>
      <c r="M437" s="152"/>
      <c r="N437" s="134"/>
      <c r="O437" s="152"/>
      <c r="P437" s="152"/>
      <c r="Q437" s="153"/>
      <c r="R437" s="152"/>
      <c r="S437" s="133"/>
      <c r="T437" s="152"/>
      <c r="U437" s="151"/>
      <c r="V437" s="152"/>
      <c r="W437" s="132" t="e">
        <f t="shared" si="13"/>
        <v>#DIV/0!</v>
      </c>
      <c r="X437" s="151"/>
      <c r="Y437" s="1162"/>
      <c r="Z437" s="1162"/>
      <c r="AA437" s="1163"/>
    </row>
    <row r="438" spans="1:27" ht="13.5" hidden="1" customHeight="1">
      <c r="A438" s="147"/>
      <c r="B438" s="164" t="s">
        <v>224</v>
      </c>
      <c r="C438" s="224"/>
      <c r="D438" s="221" t="s">
        <v>495</v>
      </c>
      <c r="E438" s="223"/>
      <c r="F438" s="153"/>
      <c r="G438" s="844"/>
      <c r="H438" s="152"/>
      <c r="I438" s="153"/>
      <c r="J438" s="134"/>
      <c r="K438" s="152"/>
      <c r="L438" s="151"/>
      <c r="M438" s="152"/>
      <c r="N438" s="134"/>
      <c r="O438" s="152"/>
      <c r="P438" s="152"/>
      <c r="Q438" s="153"/>
      <c r="R438" s="152"/>
      <c r="S438" s="133"/>
      <c r="T438" s="152"/>
      <c r="U438" s="151"/>
      <c r="V438" s="152"/>
      <c r="W438" s="132" t="e">
        <f t="shared" si="13"/>
        <v>#DIV/0!</v>
      </c>
      <c r="X438" s="151"/>
      <c r="Y438" s="1162"/>
      <c r="Z438" s="1162"/>
      <c r="AA438" s="1163"/>
    </row>
    <row r="439" spans="1:27" ht="13.5" hidden="1" customHeight="1">
      <c r="A439" s="147"/>
      <c r="B439" s="202" t="s">
        <v>344</v>
      </c>
      <c r="C439" s="224"/>
      <c r="D439" s="221" t="s">
        <v>495</v>
      </c>
      <c r="E439" s="223"/>
      <c r="F439" s="153"/>
      <c r="G439" s="844"/>
      <c r="H439" s="152"/>
      <c r="I439" s="153"/>
      <c r="J439" s="134"/>
      <c r="K439" s="152"/>
      <c r="L439" s="151"/>
      <c r="M439" s="152"/>
      <c r="N439" s="134"/>
      <c r="O439" s="152"/>
      <c r="P439" s="152"/>
      <c r="Q439" s="153"/>
      <c r="R439" s="152"/>
      <c r="S439" s="133"/>
      <c r="T439" s="152"/>
      <c r="U439" s="151"/>
      <c r="V439" s="152"/>
      <c r="W439" s="132" t="e">
        <f t="shared" si="13"/>
        <v>#DIV/0!</v>
      </c>
      <c r="X439" s="151"/>
      <c r="Y439" s="1162"/>
      <c r="Z439" s="1162"/>
      <c r="AA439" s="1163"/>
    </row>
    <row r="440" spans="1:27" ht="13.5" hidden="1" customHeight="1">
      <c r="A440" s="147"/>
      <c r="B440" s="202" t="s">
        <v>1268</v>
      </c>
      <c r="C440" s="224"/>
      <c r="D440" s="221" t="s">
        <v>495</v>
      </c>
      <c r="E440" s="223"/>
      <c r="F440" s="153"/>
      <c r="G440" s="844"/>
      <c r="H440" s="152"/>
      <c r="I440" s="153"/>
      <c r="J440" s="134"/>
      <c r="K440" s="152"/>
      <c r="L440" s="151"/>
      <c r="M440" s="152"/>
      <c r="N440" s="134"/>
      <c r="O440" s="152"/>
      <c r="P440" s="152"/>
      <c r="Q440" s="153"/>
      <c r="R440" s="152"/>
      <c r="S440" s="133"/>
      <c r="T440" s="152"/>
      <c r="U440" s="151"/>
      <c r="V440" s="152"/>
      <c r="W440" s="132" t="e">
        <f t="shared" si="13"/>
        <v>#DIV/0!</v>
      </c>
      <c r="X440" s="151"/>
      <c r="Y440" s="1162"/>
      <c r="Z440" s="1162"/>
      <c r="AA440" s="1163"/>
    </row>
    <row r="441" spans="1:27" ht="13.5" hidden="1" customHeight="1">
      <c r="A441" s="147"/>
      <c r="B441" s="202" t="s">
        <v>1414</v>
      </c>
      <c r="C441" s="224"/>
      <c r="D441" s="221" t="s">
        <v>495</v>
      </c>
      <c r="E441" s="223"/>
      <c r="F441" s="153"/>
      <c r="G441" s="844"/>
      <c r="H441" s="152"/>
      <c r="I441" s="153"/>
      <c r="J441" s="134"/>
      <c r="K441" s="152"/>
      <c r="L441" s="151"/>
      <c r="M441" s="152"/>
      <c r="N441" s="134"/>
      <c r="O441" s="152"/>
      <c r="P441" s="152"/>
      <c r="Q441" s="153"/>
      <c r="R441" s="152"/>
      <c r="S441" s="133"/>
      <c r="T441" s="152"/>
      <c r="U441" s="151"/>
      <c r="V441" s="152"/>
      <c r="W441" s="132" t="e">
        <f t="shared" si="13"/>
        <v>#DIV/0!</v>
      </c>
      <c r="X441" s="151"/>
      <c r="Y441" s="1162"/>
      <c r="Z441" s="1162"/>
      <c r="AA441" s="1163"/>
    </row>
    <row r="442" spans="1:27" ht="13.5" hidden="1" customHeight="1">
      <c r="A442" s="147"/>
      <c r="B442" s="202"/>
      <c r="C442" s="224"/>
      <c r="D442" s="221" t="s">
        <v>495</v>
      </c>
      <c r="E442" s="223"/>
      <c r="F442" s="153"/>
      <c r="G442" s="844"/>
      <c r="H442" s="152"/>
      <c r="I442" s="153"/>
      <c r="J442" s="134"/>
      <c r="K442" s="152"/>
      <c r="L442" s="151"/>
      <c r="M442" s="152"/>
      <c r="N442" s="134"/>
      <c r="O442" s="152"/>
      <c r="P442" s="152"/>
      <c r="Q442" s="153"/>
      <c r="R442" s="152"/>
      <c r="S442" s="133"/>
      <c r="T442" s="152"/>
      <c r="U442" s="151"/>
      <c r="V442" s="152"/>
      <c r="W442" s="132" t="e">
        <f t="shared" ref="W442:W444" si="14">(J442+S442)/G442</f>
        <v>#DIV/0!</v>
      </c>
      <c r="X442" s="151"/>
      <c r="Y442" s="1162"/>
      <c r="Z442" s="1162"/>
      <c r="AA442" s="1163"/>
    </row>
    <row r="443" spans="1:27" ht="13.5" hidden="1" customHeight="1">
      <c r="A443" s="147"/>
      <c r="B443" s="202"/>
      <c r="C443" s="224"/>
      <c r="D443" s="221" t="s">
        <v>495</v>
      </c>
      <c r="E443" s="223"/>
      <c r="F443" s="153"/>
      <c r="G443" s="844"/>
      <c r="H443" s="152"/>
      <c r="I443" s="153"/>
      <c r="J443" s="134"/>
      <c r="K443" s="152"/>
      <c r="L443" s="151"/>
      <c r="M443" s="152"/>
      <c r="N443" s="134"/>
      <c r="O443" s="152"/>
      <c r="P443" s="152"/>
      <c r="Q443" s="153"/>
      <c r="R443" s="152"/>
      <c r="S443" s="133"/>
      <c r="T443" s="152"/>
      <c r="U443" s="151"/>
      <c r="V443" s="152"/>
      <c r="W443" s="132" t="e">
        <f t="shared" si="14"/>
        <v>#DIV/0!</v>
      </c>
      <c r="X443" s="151"/>
      <c r="Y443" s="1162"/>
      <c r="Z443" s="1162"/>
      <c r="AA443" s="1163"/>
    </row>
    <row r="444" spans="1:27" ht="16.5" hidden="1" customHeight="1">
      <c r="A444" s="147"/>
      <c r="B444" s="202"/>
      <c r="C444" s="224"/>
      <c r="D444" s="221" t="s">
        <v>495</v>
      </c>
      <c r="E444" s="223"/>
      <c r="F444" s="153"/>
      <c r="G444" s="844"/>
      <c r="H444" s="152"/>
      <c r="I444" s="153"/>
      <c r="J444" s="134"/>
      <c r="K444" s="152"/>
      <c r="L444" s="151"/>
      <c r="M444" s="152"/>
      <c r="N444" s="134"/>
      <c r="O444" s="152"/>
      <c r="P444" s="152"/>
      <c r="Q444" s="153"/>
      <c r="R444" s="152"/>
      <c r="S444" s="133"/>
      <c r="T444" s="152"/>
      <c r="U444" s="151"/>
      <c r="V444" s="152"/>
      <c r="W444" s="132" t="e">
        <f t="shared" si="14"/>
        <v>#DIV/0!</v>
      </c>
      <c r="X444" s="151"/>
      <c r="Y444" s="1162"/>
      <c r="Z444" s="1162"/>
      <c r="AA444" s="1163"/>
    </row>
    <row r="445" spans="1:27" ht="15" customHeight="1">
      <c r="A445" s="147"/>
      <c r="B445" s="222"/>
      <c r="C445" s="221"/>
      <c r="D445" s="221"/>
      <c r="E445" s="221"/>
      <c r="F445" s="152"/>
      <c r="G445" s="135"/>
      <c r="H445" s="152"/>
      <c r="I445" s="152"/>
      <c r="J445" s="134"/>
      <c r="K445" s="152"/>
      <c r="L445" s="152"/>
      <c r="M445" s="152"/>
      <c r="N445" s="134"/>
      <c r="O445" s="152"/>
      <c r="P445" s="152"/>
      <c r="Q445" s="152"/>
      <c r="R445" s="152"/>
      <c r="S445" s="133"/>
      <c r="T445" s="152"/>
      <c r="U445" s="152"/>
      <c r="V445" s="152"/>
      <c r="W445" s="132"/>
      <c r="X445" s="152"/>
      <c r="Y445" s="135"/>
      <c r="Z445" s="135"/>
      <c r="AA445" s="149"/>
    </row>
    <row r="446" spans="1:27">
      <c r="A446" s="147"/>
      <c r="B446" s="164" t="s">
        <v>196</v>
      </c>
      <c r="C446" s="136"/>
      <c r="D446" s="136" t="s">
        <v>450</v>
      </c>
      <c r="E446" s="154"/>
      <c r="F446" s="153"/>
      <c r="G446" s="135"/>
      <c r="H446" s="156"/>
      <c r="I446" s="152"/>
      <c r="J446" s="134"/>
      <c r="K446" s="152"/>
      <c r="L446" s="151"/>
      <c r="M446" s="152"/>
      <c r="N446" s="134"/>
      <c r="O446" s="152"/>
      <c r="P446" s="152"/>
      <c r="Q446" s="153"/>
      <c r="R446" s="152"/>
      <c r="S446" s="133"/>
      <c r="T446" s="152"/>
      <c r="U446" s="151"/>
      <c r="V446" s="152"/>
      <c r="W446" s="132" t="e">
        <f t="shared" ref="W446:W477" si="15">(J446+S446)/G446</f>
        <v>#DIV/0!</v>
      </c>
      <c r="X446" s="151"/>
      <c r="Y446" s="1162"/>
      <c r="Z446" s="1162"/>
      <c r="AA446" s="1163"/>
    </row>
    <row r="447" spans="1:27">
      <c r="A447" s="147"/>
      <c r="B447" s="213" t="s">
        <v>759</v>
      </c>
      <c r="C447" s="136"/>
      <c r="D447" s="136" t="s">
        <v>450</v>
      </c>
      <c r="E447" s="154"/>
      <c r="F447" s="153"/>
      <c r="G447" s="717"/>
      <c r="H447" s="156"/>
      <c r="I447" s="152"/>
      <c r="J447" s="134"/>
      <c r="K447" s="152"/>
      <c r="L447" s="151"/>
      <c r="M447" s="152"/>
      <c r="N447" s="134"/>
      <c r="O447" s="152"/>
      <c r="P447" s="152"/>
      <c r="Q447" s="153"/>
      <c r="R447" s="152"/>
      <c r="S447" s="133"/>
      <c r="T447" s="152"/>
      <c r="U447" s="151"/>
      <c r="V447" s="152"/>
      <c r="W447" s="132" t="e">
        <f t="shared" si="15"/>
        <v>#DIV/0!</v>
      </c>
      <c r="X447" s="151"/>
      <c r="Y447" s="1162"/>
      <c r="Z447" s="1162"/>
      <c r="AA447" s="1163"/>
    </row>
    <row r="448" spans="1:27">
      <c r="A448" s="147"/>
      <c r="B448" s="164" t="s">
        <v>245</v>
      </c>
      <c r="C448" s="136"/>
      <c r="D448" s="136" t="s">
        <v>450</v>
      </c>
      <c r="E448" s="154"/>
      <c r="F448" s="153"/>
      <c r="G448" s="717"/>
      <c r="H448" s="156"/>
      <c r="I448" s="152"/>
      <c r="J448" s="134"/>
      <c r="K448" s="152"/>
      <c r="L448" s="151"/>
      <c r="M448" s="152"/>
      <c r="N448" s="134"/>
      <c r="O448" s="152"/>
      <c r="P448" s="152"/>
      <c r="Q448" s="153"/>
      <c r="R448" s="152"/>
      <c r="S448" s="133"/>
      <c r="T448" s="152"/>
      <c r="U448" s="151"/>
      <c r="V448" s="152"/>
      <c r="W448" s="132" t="e">
        <f t="shared" si="15"/>
        <v>#DIV/0!</v>
      </c>
      <c r="X448" s="151"/>
      <c r="Y448" s="1162"/>
      <c r="Z448" s="1162"/>
      <c r="AA448" s="1163"/>
    </row>
    <row r="449" spans="1:27">
      <c r="A449" s="147"/>
      <c r="B449" s="213" t="s">
        <v>433</v>
      </c>
      <c r="C449" s="136"/>
      <c r="D449" s="136" t="s">
        <v>450</v>
      </c>
      <c r="E449" s="154"/>
      <c r="F449" s="153"/>
      <c r="G449" s="717"/>
      <c r="H449" s="156"/>
      <c r="I449" s="152"/>
      <c r="J449" s="134"/>
      <c r="K449" s="152"/>
      <c r="L449" s="151"/>
      <c r="M449" s="152"/>
      <c r="N449" s="134"/>
      <c r="O449" s="152"/>
      <c r="P449" s="152"/>
      <c r="Q449" s="153"/>
      <c r="R449" s="152"/>
      <c r="S449" s="133"/>
      <c r="T449" s="152"/>
      <c r="U449" s="151"/>
      <c r="V449" s="152"/>
      <c r="W449" s="132" t="e">
        <f t="shared" si="15"/>
        <v>#DIV/0!</v>
      </c>
      <c r="X449" s="151"/>
      <c r="Y449" s="1162"/>
      <c r="Z449" s="1162"/>
      <c r="AA449" s="1163"/>
    </row>
    <row r="450" spans="1:27">
      <c r="A450" s="147"/>
      <c r="B450" s="213" t="s">
        <v>103</v>
      </c>
      <c r="C450" s="136"/>
      <c r="D450" s="136" t="s">
        <v>450</v>
      </c>
      <c r="E450" s="154"/>
      <c r="F450" s="153"/>
      <c r="G450" s="717"/>
      <c r="H450" s="156"/>
      <c r="I450" s="152"/>
      <c r="J450" s="134"/>
      <c r="K450" s="152"/>
      <c r="L450" s="151"/>
      <c r="M450" s="152"/>
      <c r="N450" s="134"/>
      <c r="O450" s="152"/>
      <c r="P450" s="152"/>
      <c r="Q450" s="153"/>
      <c r="R450" s="152"/>
      <c r="S450" s="133"/>
      <c r="T450" s="152"/>
      <c r="U450" s="151"/>
      <c r="V450" s="152"/>
      <c r="W450" s="132" t="e">
        <f t="shared" si="15"/>
        <v>#DIV/0!</v>
      </c>
      <c r="X450" s="151"/>
      <c r="Y450" s="1162"/>
      <c r="Z450" s="1162"/>
      <c r="AA450" s="1163"/>
    </row>
    <row r="451" spans="1:27">
      <c r="A451" s="147"/>
      <c r="B451" s="213" t="s">
        <v>447</v>
      </c>
      <c r="C451" s="136"/>
      <c r="D451" s="136" t="s">
        <v>450</v>
      </c>
      <c r="E451" s="154"/>
      <c r="F451" s="153"/>
      <c r="G451" s="717"/>
      <c r="H451" s="156"/>
      <c r="I451" s="152"/>
      <c r="J451" s="134"/>
      <c r="K451" s="152"/>
      <c r="L451" s="151"/>
      <c r="M451" s="152"/>
      <c r="N451" s="134"/>
      <c r="O451" s="152"/>
      <c r="P451" s="152"/>
      <c r="Q451" s="153"/>
      <c r="R451" s="152"/>
      <c r="S451" s="133"/>
      <c r="T451" s="152"/>
      <c r="U451" s="151"/>
      <c r="V451" s="152"/>
      <c r="W451" s="132" t="e">
        <f t="shared" si="15"/>
        <v>#DIV/0!</v>
      </c>
      <c r="X451" s="151"/>
      <c r="Y451" s="1162"/>
      <c r="Z451" s="1162"/>
      <c r="AA451" s="1163"/>
    </row>
    <row r="452" spans="1:27">
      <c r="A452" s="147"/>
      <c r="B452" s="220" t="s">
        <v>1257</v>
      </c>
      <c r="C452" s="136"/>
      <c r="D452" s="136" t="s">
        <v>450</v>
      </c>
      <c r="E452" s="154"/>
      <c r="F452" s="153"/>
      <c r="G452" s="717"/>
      <c r="H452" s="156"/>
      <c r="I452" s="152"/>
      <c r="J452" s="134"/>
      <c r="K452" s="152"/>
      <c r="L452" s="151"/>
      <c r="M452" s="152"/>
      <c r="N452" s="134"/>
      <c r="O452" s="152"/>
      <c r="P452" s="152"/>
      <c r="Q452" s="153"/>
      <c r="R452" s="152"/>
      <c r="S452" s="133"/>
      <c r="T452" s="152"/>
      <c r="U452" s="151"/>
      <c r="V452" s="152"/>
      <c r="W452" s="132" t="e">
        <f t="shared" si="15"/>
        <v>#DIV/0!</v>
      </c>
      <c r="X452" s="151"/>
      <c r="Y452" s="1162"/>
      <c r="Z452" s="1162"/>
      <c r="AA452" s="1163"/>
    </row>
    <row r="453" spans="1:27">
      <c r="A453" s="147"/>
      <c r="B453" s="213" t="s">
        <v>493</v>
      </c>
      <c r="C453" s="136"/>
      <c r="D453" s="136" t="s">
        <v>450</v>
      </c>
      <c r="E453" s="154"/>
      <c r="F453" s="153"/>
      <c r="G453" s="717"/>
      <c r="H453" s="156"/>
      <c r="I453" s="152"/>
      <c r="J453" s="134"/>
      <c r="K453" s="152"/>
      <c r="L453" s="151"/>
      <c r="M453" s="152"/>
      <c r="N453" s="134"/>
      <c r="O453" s="152"/>
      <c r="P453" s="152"/>
      <c r="Q453" s="153"/>
      <c r="R453" s="152"/>
      <c r="S453" s="133"/>
      <c r="T453" s="152"/>
      <c r="U453" s="151"/>
      <c r="V453" s="152"/>
      <c r="W453" s="132" t="e">
        <f t="shared" si="15"/>
        <v>#DIV/0!</v>
      </c>
      <c r="X453" s="151"/>
      <c r="Y453" s="1162"/>
      <c r="Z453" s="1162"/>
      <c r="AA453" s="1163"/>
    </row>
    <row r="454" spans="1:27">
      <c r="A454" s="147"/>
      <c r="B454" s="164" t="s">
        <v>494</v>
      </c>
      <c r="C454" s="136"/>
      <c r="D454" s="136" t="s">
        <v>450</v>
      </c>
      <c r="E454" s="154"/>
      <c r="F454" s="153"/>
      <c r="G454" s="717"/>
      <c r="H454" s="156"/>
      <c r="I454" s="152"/>
      <c r="J454" s="134"/>
      <c r="K454" s="152"/>
      <c r="L454" s="151"/>
      <c r="M454" s="152"/>
      <c r="N454" s="134"/>
      <c r="O454" s="152"/>
      <c r="P454" s="152"/>
      <c r="Q454" s="153"/>
      <c r="R454" s="152"/>
      <c r="S454" s="133"/>
      <c r="T454" s="152"/>
      <c r="U454" s="151"/>
      <c r="V454" s="152"/>
      <c r="W454" s="132" t="e">
        <f t="shared" si="15"/>
        <v>#DIV/0!</v>
      </c>
      <c r="X454" s="151"/>
      <c r="Y454" s="1162"/>
      <c r="Z454" s="1162"/>
      <c r="AA454" s="1163"/>
    </row>
    <row r="455" spans="1:27">
      <c r="A455" s="147"/>
      <c r="B455" s="213" t="s">
        <v>2295</v>
      </c>
      <c r="C455" s="136"/>
      <c r="D455" s="136" t="s">
        <v>450</v>
      </c>
      <c r="E455" s="154"/>
      <c r="F455" s="153"/>
      <c r="G455" s="717"/>
      <c r="H455" s="156"/>
      <c r="I455" s="152"/>
      <c r="J455" s="134"/>
      <c r="K455" s="152"/>
      <c r="L455" s="151"/>
      <c r="M455" s="152"/>
      <c r="N455" s="134"/>
      <c r="O455" s="152"/>
      <c r="P455" s="152"/>
      <c r="Q455" s="153"/>
      <c r="R455" s="152"/>
      <c r="S455" s="133"/>
      <c r="T455" s="152"/>
      <c r="U455" s="151"/>
      <c r="V455" s="152"/>
      <c r="W455" s="132" t="e">
        <f t="shared" si="15"/>
        <v>#DIV/0!</v>
      </c>
      <c r="X455" s="151"/>
      <c r="Y455" s="1162"/>
      <c r="Z455" s="1162"/>
      <c r="AA455" s="1163"/>
    </row>
    <row r="456" spans="1:27" hidden="1">
      <c r="A456" s="147"/>
      <c r="B456" s="213" t="s">
        <v>4095</v>
      </c>
      <c r="C456" s="136"/>
      <c r="D456" s="136" t="s">
        <v>450</v>
      </c>
      <c r="E456" s="154"/>
      <c r="F456" s="153"/>
      <c r="G456" s="717"/>
      <c r="H456" s="156"/>
      <c r="I456" s="152"/>
      <c r="J456" s="134"/>
      <c r="K456" s="152"/>
      <c r="L456" s="151"/>
      <c r="M456" s="152"/>
      <c r="N456" s="134"/>
      <c r="O456" s="152"/>
      <c r="P456" s="152"/>
      <c r="Q456" s="153"/>
      <c r="R456" s="152"/>
      <c r="S456" s="133"/>
      <c r="T456" s="152"/>
      <c r="U456" s="151"/>
      <c r="V456" s="152"/>
      <c r="W456" s="132" t="e">
        <f t="shared" si="15"/>
        <v>#DIV/0!</v>
      </c>
      <c r="X456" s="151"/>
      <c r="Y456" s="1162"/>
      <c r="Z456" s="1162"/>
      <c r="AA456" s="1163"/>
    </row>
    <row r="457" spans="1:27" hidden="1">
      <c r="A457" s="147"/>
      <c r="B457" s="213" t="s">
        <v>92</v>
      </c>
      <c r="C457" s="136"/>
      <c r="D457" s="136" t="s">
        <v>450</v>
      </c>
      <c r="E457" s="154"/>
      <c r="F457" s="153"/>
      <c r="G457" s="717"/>
      <c r="H457" s="156"/>
      <c r="I457" s="152"/>
      <c r="J457" s="134"/>
      <c r="K457" s="152"/>
      <c r="L457" s="151"/>
      <c r="M457" s="152"/>
      <c r="N457" s="134"/>
      <c r="O457" s="152"/>
      <c r="P457" s="152"/>
      <c r="Q457" s="153"/>
      <c r="R457" s="152"/>
      <c r="S457" s="133"/>
      <c r="T457" s="152"/>
      <c r="U457" s="151"/>
      <c r="V457" s="152"/>
      <c r="W457" s="132" t="e">
        <f t="shared" si="15"/>
        <v>#DIV/0!</v>
      </c>
      <c r="X457" s="151"/>
      <c r="Y457" s="1162"/>
      <c r="Z457" s="1162"/>
      <c r="AA457" s="1163"/>
    </row>
    <row r="458" spans="1:27" hidden="1">
      <c r="A458" s="147"/>
      <c r="B458" s="213" t="s">
        <v>1028</v>
      </c>
      <c r="C458" s="136"/>
      <c r="D458" s="136" t="s">
        <v>71</v>
      </c>
      <c r="E458" s="154"/>
      <c r="F458" s="153"/>
      <c r="G458" s="717"/>
      <c r="H458" s="156"/>
      <c r="I458" s="152"/>
      <c r="J458" s="134"/>
      <c r="K458" s="152"/>
      <c r="L458" s="151"/>
      <c r="M458" s="152"/>
      <c r="N458" s="134"/>
      <c r="O458" s="152"/>
      <c r="P458" s="152"/>
      <c r="Q458" s="153"/>
      <c r="R458" s="152"/>
      <c r="S458" s="133"/>
      <c r="T458" s="152"/>
      <c r="U458" s="151"/>
      <c r="V458" s="152"/>
      <c r="W458" s="132" t="e">
        <f t="shared" si="15"/>
        <v>#DIV/0!</v>
      </c>
      <c r="X458" s="151"/>
      <c r="Y458" s="1162"/>
      <c r="Z458" s="1162"/>
      <c r="AA458" s="1163"/>
    </row>
    <row r="459" spans="1:27" hidden="1">
      <c r="A459" s="147"/>
      <c r="B459" s="213" t="s">
        <v>491</v>
      </c>
      <c r="C459" s="136"/>
      <c r="D459" s="136" t="s">
        <v>450</v>
      </c>
      <c r="E459" s="154"/>
      <c r="F459" s="153"/>
      <c r="G459" s="717"/>
      <c r="H459" s="156"/>
      <c r="I459" s="152"/>
      <c r="J459" s="134"/>
      <c r="K459" s="152"/>
      <c r="L459" s="151"/>
      <c r="M459" s="152"/>
      <c r="N459" s="134"/>
      <c r="O459" s="152"/>
      <c r="P459" s="152"/>
      <c r="Q459" s="153"/>
      <c r="R459" s="152"/>
      <c r="S459" s="133"/>
      <c r="T459" s="152"/>
      <c r="U459" s="151"/>
      <c r="V459" s="152"/>
      <c r="W459" s="132" t="e">
        <f t="shared" si="15"/>
        <v>#DIV/0!</v>
      </c>
      <c r="X459" s="151"/>
      <c r="Y459" s="1162"/>
      <c r="Z459" s="1162"/>
      <c r="AA459" s="1163"/>
    </row>
    <row r="460" spans="1:27" hidden="1">
      <c r="A460" s="147"/>
      <c r="B460" s="220" t="s">
        <v>758</v>
      </c>
      <c r="C460" s="136"/>
      <c r="D460" s="136" t="s">
        <v>450</v>
      </c>
      <c r="E460" s="154"/>
      <c r="F460" s="153"/>
      <c r="G460" s="717"/>
      <c r="H460" s="156"/>
      <c r="I460" s="152"/>
      <c r="J460" s="134"/>
      <c r="K460" s="152"/>
      <c r="L460" s="151"/>
      <c r="M460" s="152"/>
      <c r="N460" s="134"/>
      <c r="O460" s="152"/>
      <c r="P460" s="152"/>
      <c r="Q460" s="153"/>
      <c r="R460" s="152"/>
      <c r="S460" s="133"/>
      <c r="T460" s="152"/>
      <c r="U460" s="151"/>
      <c r="V460" s="152"/>
      <c r="W460" s="132" t="e">
        <f t="shared" si="15"/>
        <v>#DIV/0!</v>
      </c>
      <c r="X460" s="151"/>
      <c r="Y460" s="1162"/>
      <c r="Z460" s="1162"/>
      <c r="AA460" s="1163"/>
    </row>
    <row r="461" spans="1:27" hidden="1">
      <c r="A461" s="147"/>
      <c r="B461" s="213" t="s">
        <v>1125</v>
      </c>
      <c r="C461" s="136"/>
      <c r="D461" s="136" t="s">
        <v>450</v>
      </c>
      <c r="E461" s="154"/>
      <c r="F461" s="153"/>
      <c r="G461" s="717"/>
      <c r="H461" s="156"/>
      <c r="I461" s="152"/>
      <c r="J461" s="134"/>
      <c r="K461" s="152"/>
      <c r="L461" s="151"/>
      <c r="M461" s="152"/>
      <c r="N461" s="134"/>
      <c r="O461" s="152"/>
      <c r="P461" s="152"/>
      <c r="Q461" s="153"/>
      <c r="R461" s="152"/>
      <c r="S461" s="133"/>
      <c r="T461" s="152"/>
      <c r="U461" s="151"/>
      <c r="V461" s="152"/>
      <c r="W461" s="132" t="e">
        <f t="shared" si="15"/>
        <v>#DIV/0!</v>
      </c>
      <c r="X461" s="151"/>
      <c r="Y461" s="1162"/>
      <c r="Z461" s="1162"/>
      <c r="AA461" s="1163"/>
    </row>
    <row r="462" spans="1:27" hidden="1">
      <c r="A462" s="147"/>
      <c r="B462" s="213" t="s">
        <v>1486</v>
      </c>
      <c r="C462" s="136"/>
      <c r="D462" s="136" t="s">
        <v>450</v>
      </c>
      <c r="E462" s="154"/>
      <c r="F462" s="153"/>
      <c r="G462" s="717"/>
      <c r="H462" s="156"/>
      <c r="I462" s="152"/>
      <c r="J462" s="134"/>
      <c r="K462" s="152"/>
      <c r="L462" s="151"/>
      <c r="M462" s="152"/>
      <c r="N462" s="134"/>
      <c r="O462" s="152"/>
      <c r="P462" s="152"/>
      <c r="Q462" s="153"/>
      <c r="R462" s="152"/>
      <c r="S462" s="133"/>
      <c r="T462" s="152"/>
      <c r="U462" s="151"/>
      <c r="V462" s="152"/>
      <c r="W462" s="132" t="e">
        <f t="shared" si="15"/>
        <v>#DIV/0!</v>
      </c>
      <c r="X462" s="151"/>
      <c r="Y462" s="1162"/>
      <c r="Z462" s="1162"/>
      <c r="AA462" s="1163"/>
    </row>
    <row r="463" spans="1:27" hidden="1">
      <c r="A463" s="147"/>
      <c r="B463" s="213" t="s">
        <v>409</v>
      </c>
      <c r="C463" s="136"/>
      <c r="D463" s="136" t="s">
        <v>450</v>
      </c>
      <c r="E463" s="154"/>
      <c r="F463" s="153"/>
      <c r="G463" s="717"/>
      <c r="H463" s="156"/>
      <c r="I463" s="152"/>
      <c r="J463" s="134"/>
      <c r="K463" s="152"/>
      <c r="L463" s="151"/>
      <c r="M463" s="152"/>
      <c r="N463" s="134"/>
      <c r="O463" s="152"/>
      <c r="P463" s="152"/>
      <c r="Q463" s="153"/>
      <c r="R463" s="152"/>
      <c r="S463" s="133"/>
      <c r="T463" s="152"/>
      <c r="U463" s="151"/>
      <c r="V463" s="152"/>
      <c r="W463" s="132" t="e">
        <f t="shared" si="15"/>
        <v>#DIV/0!</v>
      </c>
      <c r="X463" s="151"/>
      <c r="Y463" s="1162"/>
      <c r="Z463" s="1162"/>
      <c r="AA463" s="1163"/>
    </row>
    <row r="464" spans="1:27" hidden="1">
      <c r="A464" s="147"/>
      <c r="B464" s="164" t="s">
        <v>490</v>
      </c>
      <c r="C464" s="136"/>
      <c r="D464" s="136" t="s">
        <v>450</v>
      </c>
      <c r="E464" s="154"/>
      <c r="F464" s="153"/>
      <c r="G464" s="717"/>
      <c r="H464" s="156"/>
      <c r="I464" s="152"/>
      <c r="J464" s="134"/>
      <c r="K464" s="152"/>
      <c r="L464" s="151"/>
      <c r="M464" s="152"/>
      <c r="N464" s="134"/>
      <c r="O464" s="152"/>
      <c r="P464" s="152"/>
      <c r="Q464" s="153"/>
      <c r="R464" s="152"/>
      <c r="S464" s="133"/>
      <c r="T464" s="152"/>
      <c r="U464" s="151"/>
      <c r="V464" s="152"/>
      <c r="W464" s="132" t="e">
        <f t="shared" si="15"/>
        <v>#DIV/0!</v>
      </c>
      <c r="X464" s="151"/>
      <c r="Y464" s="1162"/>
      <c r="Z464" s="1162"/>
      <c r="AA464" s="1163"/>
    </row>
    <row r="465" spans="1:27" hidden="1">
      <c r="A465" s="147"/>
      <c r="B465" s="213" t="s">
        <v>1415</v>
      </c>
      <c r="C465" s="136"/>
      <c r="D465" s="136" t="s">
        <v>450</v>
      </c>
      <c r="E465" s="154"/>
      <c r="F465" s="153"/>
      <c r="G465" s="717"/>
      <c r="H465" s="156"/>
      <c r="I465" s="152"/>
      <c r="J465" s="134"/>
      <c r="K465" s="152"/>
      <c r="L465" s="151"/>
      <c r="M465" s="152"/>
      <c r="N465" s="134"/>
      <c r="O465" s="152"/>
      <c r="P465" s="152"/>
      <c r="Q465" s="153"/>
      <c r="R465" s="152"/>
      <c r="S465" s="133"/>
      <c r="T465" s="152"/>
      <c r="U465" s="151"/>
      <c r="V465" s="152"/>
      <c r="W465" s="132" t="e">
        <f t="shared" si="15"/>
        <v>#DIV/0!</v>
      </c>
      <c r="X465" s="151"/>
      <c r="Y465" s="1162"/>
      <c r="Z465" s="1162"/>
      <c r="AA465" s="1163"/>
    </row>
    <row r="466" spans="1:27" hidden="1">
      <c r="A466" s="147"/>
      <c r="B466" s="213" t="s">
        <v>1360</v>
      </c>
      <c r="C466" s="136"/>
      <c r="D466" s="136" t="s">
        <v>450</v>
      </c>
      <c r="E466" s="154"/>
      <c r="F466" s="153"/>
      <c r="G466" s="717"/>
      <c r="H466" s="156"/>
      <c r="I466" s="152"/>
      <c r="J466" s="134"/>
      <c r="K466" s="152"/>
      <c r="L466" s="151"/>
      <c r="M466" s="152"/>
      <c r="N466" s="134"/>
      <c r="O466" s="152"/>
      <c r="P466" s="152"/>
      <c r="Q466" s="153"/>
      <c r="R466" s="152"/>
      <c r="S466" s="133"/>
      <c r="T466" s="152"/>
      <c r="U466" s="151"/>
      <c r="V466" s="152"/>
      <c r="W466" s="132" t="e">
        <f t="shared" si="15"/>
        <v>#DIV/0!</v>
      </c>
      <c r="X466" s="151"/>
      <c r="Y466" s="1162"/>
      <c r="Z466" s="1162"/>
      <c r="AA466" s="1163"/>
    </row>
    <row r="467" spans="1:27" hidden="1">
      <c r="A467" s="147"/>
      <c r="B467" s="213" t="s">
        <v>428</v>
      </c>
      <c r="C467" s="136"/>
      <c r="D467" s="136" t="s">
        <v>450</v>
      </c>
      <c r="E467" s="154"/>
      <c r="F467" s="153"/>
      <c r="G467" s="717"/>
      <c r="H467" s="156"/>
      <c r="I467" s="152"/>
      <c r="J467" s="134"/>
      <c r="K467" s="152"/>
      <c r="L467" s="151"/>
      <c r="M467" s="152"/>
      <c r="N467" s="134"/>
      <c r="O467" s="152"/>
      <c r="P467" s="152"/>
      <c r="Q467" s="153"/>
      <c r="R467" s="152"/>
      <c r="S467" s="133"/>
      <c r="T467" s="152"/>
      <c r="U467" s="151"/>
      <c r="V467" s="152"/>
      <c r="W467" s="132" t="e">
        <f t="shared" si="15"/>
        <v>#DIV/0!</v>
      </c>
      <c r="X467" s="151"/>
      <c r="Y467" s="1162"/>
      <c r="Z467" s="1162"/>
      <c r="AA467" s="1163"/>
    </row>
    <row r="468" spans="1:27" hidden="1">
      <c r="A468" s="147"/>
      <c r="B468" s="213" t="s">
        <v>1361</v>
      </c>
      <c r="C468" s="136"/>
      <c r="D468" s="136" t="s">
        <v>450</v>
      </c>
      <c r="E468" s="154"/>
      <c r="F468" s="153"/>
      <c r="G468" s="717"/>
      <c r="H468" s="156"/>
      <c r="I468" s="152"/>
      <c r="J468" s="134"/>
      <c r="K468" s="152"/>
      <c r="L468" s="151"/>
      <c r="M468" s="152"/>
      <c r="N468" s="134"/>
      <c r="O468" s="152"/>
      <c r="P468" s="152"/>
      <c r="Q468" s="153"/>
      <c r="R468" s="152"/>
      <c r="S468" s="133"/>
      <c r="T468" s="152"/>
      <c r="U468" s="151"/>
      <c r="V468" s="152"/>
      <c r="W468" s="132" t="e">
        <f t="shared" si="15"/>
        <v>#DIV/0!</v>
      </c>
      <c r="X468" s="151"/>
      <c r="Y468" s="1162"/>
      <c r="Z468" s="1162"/>
      <c r="AA468" s="1163"/>
    </row>
    <row r="469" spans="1:27" hidden="1">
      <c r="A469" s="147"/>
      <c r="B469" s="213" t="s">
        <v>1367</v>
      </c>
      <c r="C469" s="136"/>
      <c r="D469" s="136" t="s">
        <v>450</v>
      </c>
      <c r="E469" s="154"/>
      <c r="F469" s="153"/>
      <c r="G469" s="717"/>
      <c r="H469" s="156"/>
      <c r="I469" s="152"/>
      <c r="J469" s="134"/>
      <c r="K469" s="152"/>
      <c r="L469" s="151"/>
      <c r="M469" s="152"/>
      <c r="N469" s="134"/>
      <c r="O469" s="152"/>
      <c r="P469" s="152"/>
      <c r="Q469" s="153"/>
      <c r="R469" s="152"/>
      <c r="S469" s="133"/>
      <c r="T469" s="152"/>
      <c r="U469" s="151"/>
      <c r="V469" s="152"/>
      <c r="W469" s="132" t="e">
        <f t="shared" si="15"/>
        <v>#DIV/0!</v>
      </c>
      <c r="X469" s="151"/>
      <c r="Y469" s="1162"/>
      <c r="Z469" s="1162"/>
      <c r="AA469" s="1163"/>
    </row>
    <row r="470" spans="1:27" hidden="1">
      <c r="A470" s="147"/>
      <c r="B470" s="220" t="s">
        <v>420</v>
      </c>
      <c r="C470" s="136"/>
      <c r="D470" s="136" t="s">
        <v>450</v>
      </c>
      <c r="E470" s="154"/>
      <c r="F470" s="153"/>
      <c r="G470" s="717"/>
      <c r="H470" s="156"/>
      <c r="I470" s="152"/>
      <c r="J470" s="134"/>
      <c r="K470" s="152"/>
      <c r="L470" s="151"/>
      <c r="M470" s="152"/>
      <c r="N470" s="134"/>
      <c r="O470" s="152"/>
      <c r="P470" s="152"/>
      <c r="Q470" s="153"/>
      <c r="R470" s="152"/>
      <c r="S470" s="133"/>
      <c r="T470" s="152"/>
      <c r="U470" s="151"/>
      <c r="V470" s="152"/>
      <c r="W470" s="132" t="e">
        <f t="shared" si="15"/>
        <v>#DIV/0!</v>
      </c>
      <c r="X470" s="151"/>
      <c r="Y470" s="1162"/>
      <c r="Z470" s="1162"/>
      <c r="AA470" s="1163"/>
    </row>
    <row r="471" spans="1:27" hidden="1">
      <c r="A471" s="147"/>
      <c r="B471" s="213" t="s">
        <v>829</v>
      </c>
      <c r="C471" s="136"/>
      <c r="D471" s="136" t="s">
        <v>450</v>
      </c>
      <c r="E471" s="154"/>
      <c r="F471" s="153"/>
      <c r="G471" s="717"/>
      <c r="H471" s="156"/>
      <c r="I471" s="152"/>
      <c r="J471" s="134"/>
      <c r="K471" s="152"/>
      <c r="L471" s="151"/>
      <c r="M471" s="152"/>
      <c r="N471" s="134"/>
      <c r="O471" s="152"/>
      <c r="P471" s="152"/>
      <c r="Q471" s="153"/>
      <c r="R471" s="152"/>
      <c r="S471" s="133"/>
      <c r="T471" s="152"/>
      <c r="U471" s="151"/>
      <c r="V471" s="152"/>
      <c r="W471" s="132" t="e">
        <f t="shared" si="15"/>
        <v>#DIV/0!</v>
      </c>
      <c r="X471" s="151"/>
      <c r="Y471" s="1162"/>
      <c r="Z471" s="1162"/>
      <c r="AA471" s="1163"/>
    </row>
    <row r="472" spans="1:27" hidden="1">
      <c r="A472" s="147"/>
      <c r="B472" s="213" t="s">
        <v>1211</v>
      </c>
      <c r="C472" s="136"/>
      <c r="D472" s="136" t="s">
        <v>450</v>
      </c>
      <c r="E472" s="154"/>
      <c r="F472" s="153"/>
      <c r="G472" s="717"/>
      <c r="H472" s="156"/>
      <c r="I472" s="152"/>
      <c r="J472" s="134"/>
      <c r="K472" s="152"/>
      <c r="L472" s="151"/>
      <c r="M472" s="152"/>
      <c r="N472" s="134"/>
      <c r="O472" s="152"/>
      <c r="P472" s="152"/>
      <c r="Q472" s="153"/>
      <c r="R472" s="152"/>
      <c r="S472" s="133"/>
      <c r="T472" s="152"/>
      <c r="U472" s="151"/>
      <c r="V472" s="152"/>
      <c r="W472" s="132" t="e">
        <f t="shared" si="15"/>
        <v>#DIV/0!</v>
      </c>
      <c r="X472" s="151"/>
      <c r="Y472" s="1162"/>
      <c r="Z472" s="1162"/>
      <c r="AA472" s="1163"/>
    </row>
    <row r="473" spans="1:27" hidden="1">
      <c r="A473" s="147"/>
      <c r="B473" s="213" t="s">
        <v>1223</v>
      </c>
      <c r="C473" s="136"/>
      <c r="D473" s="136" t="s">
        <v>450</v>
      </c>
      <c r="E473" s="154"/>
      <c r="F473" s="153"/>
      <c r="G473" s="717"/>
      <c r="H473" s="156"/>
      <c r="I473" s="152"/>
      <c r="J473" s="134"/>
      <c r="K473" s="152"/>
      <c r="L473" s="151"/>
      <c r="M473" s="152"/>
      <c r="N473" s="134"/>
      <c r="O473" s="152"/>
      <c r="P473" s="152"/>
      <c r="Q473" s="153"/>
      <c r="R473" s="152"/>
      <c r="S473" s="133"/>
      <c r="T473" s="152"/>
      <c r="U473" s="151"/>
      <c r="V473" s="152"/>
      <c r="W473" s="132" t="e">
        <f t="shared" si="15"/>
        <v>#DIV/0!</v>
      </c>
      <c r="X473" s="151"/>
      <c r="Y473" s="1162"/>
      <c r="Z473" s="1162"/>
      <c r="AA473" s="1163"/>
    </row>
    <row r="474" spans="1:27" hidden="1">
      <c r="A474" s="147"/>
      <c r="B474" s="213" t="s">
        <v>1206</v>
      </c>
      <c r="C474" s="136"/>
      <c r="D474" s="136" t="s">
        <v>450</v>
      </c>
      <c r="E474" s="154"/>
      <c r="F474" s="153"/>
      <c r="G474" s="717"/>
      <c r="H474" s="156"/>
      <c r="I474" s="152"/>
      <c r="J474" s="134"/>
      <c r="K474" s="152"/>
      <c r="L474" s="151"/>
      <c r="M474" s="152"/>
      <c r="N474" s="134"/>
      <c r="O474" s="152"/>
      <c r="P474" s="152"/>
      <c r="Q474" s="153"/>
      <c r="R474" s="152"/>
      <c r="S474" s="133"/>
      <c r="T474" s="152"/>
      <c r="U474" s="151"/>
      <c r="V474" s="152"/>
      <c r="W474" s="132" t="e">
        <f t="shared" si="15"/>
        <v>#DIV/0!</v>
      </c>
      <c r="X474" s="151"/>
      <c r="Y474" s="1162"/>
      <c r="Z474" s="1162"/>
      <c r="AA474" s="1163"/>
    </row>
    <row r="475" spans="1:27" hidden="1">
      <c r="A475" s="147"/>
      <c r="B475" s="203" t="s">
        <v>472</v>
      </c>
      <c r="C475" s="136"/>
      <c r="D475" s="136" t="s">
        <v>450</v>
      </c>
      <c r="E475" s="154"/>
      <c r="F475" s="153"/>
      <c r="G475" s="717"/>
      <c r="H475" s="156"/>
      <c r="I475" s="152"/>
      <c r="J475" s="134"/>
      <c r="K475" s="152"/>
      <c r="L475" s="151"/>
      <c r="M475" s="152"/>
      <c r="N475" s="134"/>
      <c r="O475" s="152"/>
      <c r="P475" s="152"/>
      <c r="Q475" s="153"/>
      <c r="R475" s="152"/>
      <c r="S475" s="133"/>
      <c r="T475" s="152"/>
      <c r="U475" s="151"/>
      <c r="V475" s="152"/>
      <c r="W475" s="132" t="e">
        <f t="shared" si="15"/>
        <v>#DIV/0!</v>
      </c>
      <c r="X475" s="151"/>
      <c r="Y475" s="1162"/>
      <c r="Z475" s="1162"/>
      <c r="AA475" s="1163"/>
    </row>
    <row r="476" spans="1:27" hidden="1">
      <c r="A476" s="147"/>
      <c r="B476" s="164" t="s">
        <v>488</v>
      </c>
      <c r="C476" s="136"/>
      <c r="D476" s="136" t="s">
        <v>450</v>
      </c>
      <c r="E476" s="154"/>
      <c r="F476" s="153"/>
      <c r="G476" s="717"/>
      <c r="H476" s="156"/>
      <c r="I476" s="152"/>
      <c r="J476" s="134"/>
      <c r="K476" s="152"/>
      <c r="L476" s="151"/>
      <c r="M476" s="152"/>
      <c r="N476" s="134"/>
      <c r="O476" s="152"/>
      <c r="P476" s="152"/>
      <c r="Q476" s="153"/>
      <c r="R476" s="152"/>
      <c r="S476" s="133"/>
      <c r="T476" s="152"/>
      <c r="U476" s="151"/>
      <c r="V476" s="152"/>
      <c r="W476" s="132" t="e">
        <f t="shared" si="15"/>
        <v>#DIV/0!</v>
      </c>
      <c r="X476" s="151"/>
      <c r="Y476" s="1162"/>
      <c r="Z476" s="1162"/>
      <c r="AA476" s="1163"/>
    </row>
    <row r="477" spans="1:27" hidden="1">
      <c r="A477" s="147"/>
      <c r="B477" s="213" t="s">
        <v>473</v>
      </c>
      <c r="C477" s="136"/>
      <c r="D477" s="136" t="s">
        <v>450</v>
      </c>
      <c r="E477" s="154"/>
      <c r="F477" s="153"/>
      <c r="G477" s="717"/>
      <c r="H477" s="156"/>
      <c r="I477" s="152"/>
      <c r="J477" s="134"/>
      <c r="K477" s="152"/>
      <c r="L477" s="151"/>
      <c r="M477" s="152"/>
      <c r="N477" s="134"/>
      <c r="O477" s="152"/>
      <c r="P477" s="152"/>
      <c r="Q477" s="153"/>
      <c r="R477" s="152"/>
      <c r="S477" s="133"/>
      <c r="T477" s="152"/>
      <c r="U477" s="151"/>
      <c r="V477" s="152"/>
      <c r="W477" s="132" t="e">
        <f t="shared" si="15"/>
        <v>#DIV/0!</v>
      </c>
      <c r="X477" s="151"/>
      <c r="Y477" s="1162"/>
      <c r="Z477" s="1162"/>
      <c r="AA477" s="1163"/>
    </row>
    <row r="478" spans="1:27" hidden="1">
      <c r="A478" s="147"/>
      <c r="B478" s="213" t="s">
        <v>1170</v>
      </c>
      <c r="C478" s="136"/>
      <c r="D478" s="136" t="s">
        <v>450</v>
      </c>
      <c r="E478" s="154"/>
      <c r="F478" s="153"/>
      <c r="G478" s="717"/>
      <c r="H478" s="156"/>
      <c r="I478" s="152"/>
      <c r="J478" s="134"/>
      <c r="K478" s="152"/>
      <c r="L478" s="151"/>
      <c r="M478" s="152"/>
      <c r="N478" s="134"/>
      <c r="O478" s="152"/>
      <c r="P478" s="152"/>
      <c r="Q478" s="153"/>
      <c r="R478" s="152"/>
      <c r="S478" s="133"/>
      <c r="T478" s="152"/>
      <c r="U478" s="151"/>
      <c r="V478" s="152"/>
      <c r="W478" s="132" t="e">
        <f t="shared" ref="W478:W496" si="16">(J478+S478)/G478</f>
        <v>#DIV/0!</v>
      </c>
      <c r="X478" s="151"/>
      <c r="Y478" s="1162"/>
      <c r="Z478" s="1162"/>
      <c r="AA478" s="1163"/>
    </row>
    <row r="479" spans="1:27" hidden="1">
      <c r="A479" s="147"/>
      <c r="B479" s="164" t="s">
        <v>217</v>
      </c>
      <c r="C479" s="136"/>
      <c r="D479" s="136" t="s">
        <v>450</v>
      </c>
      <c r="E479" s="154"/>
      <c r="F479" s="153"/>
      <c r="G479" s="717"/>
      <c r="H479" s="156"/>
      <c r="I479" s="152"/>
      <c r="J479" s="134"/>
      <c r="K479" s="152"/>
      <c r="L479" s="151"/>
      <c r="M479" s="152"/>
      <c r="N479" s="134"/>
      <c r="O479" s="152"/>
      <c r="P479" s="152"/>
      <c r="Q479" s="153"/>
      <c r="R479" s="152"/>
      <c r="S479" s="133"/>
      <c r="T479" s="152"/>
      <c r="U479" s="151"/>
      <c r="V479" s="152"/>
      <c r="W479" s="132" t="e">
        <f t="shared" si="16"/>
        <v>#DIV/0!</v>
      </c>
      <c r="X479" s="151"/>
      <c r="Y479" s="1162"/>
      <c r="Z479" s="1162"/>
      <c r="AA479" s="1163"/>
    </row>
    <row r="480" spans="1:27" hidden="1">
      <c r="A480" s="147"/>
      <c r="B480" s="213" t="s">
        <v>1147</v>
      </c>
      <c r="C480" s="136"/>
      <c r="D480" s="136" t="s">
        <v>450</v>
      </c>
      <c r="E480" s="154"/>
      <c r="F480" s="153"/>
      <c r="G480" s="717"/>
      <c r="H480" s="156"/>
      <c r="I480" s="152"/>
      <c r="J480" s="134"/>
      <c r="K480" s="152"/>
      <c r="L480" s="151"/>
      <c r="M480" s="152"/>
      <c r="N480" s="134"/>
      <c r="O480" s="152"/>
      <c r="P480" s="152"/>
      <c r="Q480" s="153"/>
      <c r="R480" s="152"/>
      <c r="S480" s="133"/>
      <c r="T480" s="152"/>
      <c r="U480" s="151"/>
      <c r="V480" s="152"/>
      <c r="W480" s="132" t="e">
        <f t="shared" si="16"/>
        <v>#DIV/0!</v>
      </c>
      <c r="X480" s="151"/>
      <c r="Y480" s="135"/>
      <c r="Z480" s="135"/>
      <c r="AA480" s="149"/>
    </row>
    <row r="481" spans="1:27" hidden="1">
      <c r="A481" s="147"/>
      <c r="B481" s="164" t="s">
        <v>413</v>
      </c>
      <c r="C481" s="136"/>
      <c r="D481" s="136" t="s">
        <v>450</v>
      </c>
      <c r="E481" s="154"/>
      <c r="F481" s="153"/>
      <c r="G481" s="717"/>
      <c r="H481" s="156"/>
      <c r="I481" s="152"/>
      <c r="J481" s="134"/>
      <c r="K481" s="152"/>
      <c r="L481" s="151"/>
      <c r="M481" s="152"/>
      <c r="N481" s="134"/>
      <c r="O481" s="152"/>
      <c r="P481" s="152"/>
      <c r="Q481" s="153"/>
      <c r="R481" s="152"/>
      <c r="S481" s="133"/>
      <c r="T481" s="152"/>
      <c r="U481" s="151"/>
      <c r="V481" s="152"/>
      <c r="W481" s="132" t="e">
        <f t="shared" si="16"/>
        <v>#DIV/0!</v>
      </c>
      <c r="X481" s="151"/>
      <c r="Y481" s="135"/>
      <c r="Z481" s="135"/>
      <c r="AA481" s="149"/>
    </row>
    <row r="482" spans="1:27" hidden="1">
      <c r="A482" s="147"/>
      <c r="B482" s="203" t="s">
        <v>475</v>
      </c>
      <c r="C482" s="136"/>
      <c r="D482" s="136" t="s">
        <v>450</v>
      </c>
      <c r="E482" s="154"/>
      <c r="F482" s="153"/>
      <c r="G482" s="717"/>
      <c r="H482" s="156"/>
      <c r="I482" s="152"/>
      <c r="J482" s="134"/>
      <c r="K482" s="152"/>
      <c r="L482" s="151"/>
      <c r="M482" s="152"/>
      <c r="N482" s="134"/>
      <c r="O482" s="152"/>
      <c r="P482" s="152"/>
      <c r="Q482" s="153"/>
      <c r="R482" s="152"/>
      <c r="S482" s="133"/>
      <c r="T482" s="152"/>
      <c r="U482" s="151"/>
      <c r="V482" s="152"/>
      <c r="W482" s="132" t="e">
        <f t="shared" si="16"/>
        <v>#DIV/0!</v>
      </c>
      <c r="X482" s="151"/>
      <c r="Y482" s="135"/>
      <c r="Z482" s="135"/>
      <c r="AA482" s="149"/>
    </row>
    <row r="483" spans="1:27" hidden="1">
      <c r="A483" s="147"/>
      <c r="B483" s="213" t="s">
        <v>1130</v>
      </c>
      <c r="C483" s="136"/>
      <c r="D483" s="136" t="s">
        <v>450</v>
      </c>
      <c r="E483" s="154"/>
      <c r="F483" s="153"/>
      <c r="G483" s="717"/>
      <c r="H483" s="156"/>
      <c r="I483" s="152"/>
      <c r="J483" s="134"/>
      <c r="K483" s="152"/>
      <c r="L483" s="151"/>
      <c r="M483" s="152"/>
      <c r="N483" s="134"/>
      <c r="O483" s="152"/>
      <c r="P483" s="152"/>
      <c r="Q483" s="153"/>
      <c r="R483" s="152"/>
      <c r="S483" s="133"/>
      <c r="T483" s="152"/>
      <c r="U483" s="151"/>
      <c r="V483" s="152"/>
      <c r="W483" s="132" t="e">
        <f t="shared" si="16"/>
        <v>#DIV/0!</v>
      </c>
      <c r="X483" s="151"/>
      <c r="Y483" s="135"/>
      <c r="Z483" s="135"/>
      <c r="AA483" s="149"/>
    </row>
    <row r="484" spans="1:27" hidden="1">
      <c r="A484" s="147"/>
      <c r="B484" s="213" t="s">
        <v>1142</v>
      </c>
      <c r="C484" s="136"/>
      <c r="D484" s="136" t="s">
        <v>450</v>
      </c>
      <c r="E484" s="154"/>
      <c r="F484" s="153"/>
      <c r="G484" s="717"/>
      <c r="H484" s="156"/>
      <c r="I484" s="152"/>
      <c r="J484" s="134"/>
      <c r="K484" s="152"/>
      <c r="L484" s="151"/>
      <c r="M484" s="152"/>
      <c r="N484" s="134"/>
      <c r="O484" s="152"/>
      <c r="P484" s="152"/>
      <c r="Q484" s="153"/>
      <c r="R484" s="152"/>
      <c r="S484" s="133"/>
      <c r="T484" s="152"/>
      <c r="U484" s="151"/>
      <c r="V484" s="152"/>
      <c r="W484" s="132" t="e">
        <f t="shared" si="16"/>
        <v>#DIV/0!</v>
      </c>
      <c r="X484" s="151"/>
      <c r="Y484" s="135"/>
      <c r="Z484" s="135"/>
      <c r="AA484" s="149"/>
    </row>
    <row r="485" spans="1:27" hidden="1">
      <c r="A485" s="147"/>
      <c r="B485" s="213" t="s">
        <v>1143</v>
      </c>
      <c r="C485" s="136"/>
      <c r="D485" s="136" t="s">
        <v>450</v>
      </c>
      <c r="E485" s="154"/>
      <c r="F485" s="153"/>
      <c r="G485" s="717"/>
      <c r="H485" s="156"/>
      <c r="I485" s="152"/>
      <c r="J485" s="134"/>
      <c r="K485" s="152"/>
      <c r="L485" s="151"/>
      <c r="M485" s="152"/>
      <c r="N485" s="134"/>
      <c r="O485" s="152"/>
      <c r="P485" s="152"/>
      <c r="Q485" s="153"/>
      <c r="R485" s="152"/>
      <c r="S485" s="133"/>
      <c r="T485" s="152"/>
      <c r="U485" s="151"/>
      <c r="V485" s="152"/>
      <c r="W485" s="132" t="e">
        <f t="shared" si="16"/>
        <v>#DIV/0!</v>
      </c>
      <c r="X485" s="151"/>
      <c r="Y485" s="135"/>
      <c r="Z485" s="135"/>
      <c r="AA485" s="149"/>
    </row>
    <row r="486" spans="1:27" hidden="1">
      <c r="A486" s="147"/>
      <c r="B486" s="213" t="s">
        <v>1101</v>
      </c>
      <c r="C486" s="136"/>
      <c r="D486" s="136" t="s">
        <v>450</v>
      </c>
      <c r="E486" s="154"/>
      <c r="F486" s="153"/>
      <c r="G486" s="717"/>
      <c r="H486" s="156"/>
      <c r="I486" s="152"/>
      <c r="J486" s="134"/>
      <c r="K486" s="152"/>
      <c r="L486" s="151"/>
      <c r="M486" s="152"/>
      <c r="N486" s="134"/>
      <c r="O486" s="152"/>
      <c r="P486" s="152"/>
      <c r="Q486" s="153"/>
      <c r="R486" s="152"/>
      <c r="S486" s="133"/>
      <c r="T486" s="152"/>
      <c r="U486" s="151"/>
      <c r="V486" s="152"/>
      <c r="W486" s="132" t="e">
        <f t="shared" si="16"/>
        <v>#DIV/0!</v>
      </c>
      <c r="X486" s="151"/>
      <c r="Y486" s="135"/>
      <c r="Z486" s="135"/>
      <c r="AA486" s="149"/>
    </row>
    <row r="487" spans="1:27" hidden="1">
      <c r="A487" s="147"/>
      <c r="B487" s="213" t="s">
        <v>1112</v>
      </c>
      <c r="C487" s="136"/>
      <c r="D487" s="136" t="s">
        <v>71</v>
      </c>
      <c r="E487" s="154"/>
      <c r="F487" s="153"/>
      <c r="G487" s="717"/>
      <c r="H487" s="156"/>
      <c r="I487" s="152"/>
      <c r="J487" s="134"/>
      <c r="K487" s="152"/>
      <c r="L487" s="151"/>
      <c r="M487" s="152"/>
      <c r="N487" s="134"/>
      <c r="O487" s="152"/>
      <c r="P487" s="152"/>
      <c r="Q487" s="153"/>
      <c r="R487" s="152"/>
      <c r="S487" s="133"/>
      <c r="T487" s="152"/>
      <c r="U487" s="151"/>
      <c r="V487" s="152"/>
      <c r="W487" s="132" t="e">
        <f t="shared" si="16"/>
        <v>#DIV/0!</v>
      </c>
      <c r="X487" s="151"/>
      <c r="Y487" s="135"/>
      <c r="Z487" s="135"/>
      <c r="AA487" s="149"/>
    </row>
    <row r="488" spans="1:27" hidden="1">
      <c r="A488" s="147"/>
      <c r="B488" s="213" t="s">
        <v>1074</v>
      </c>
      <c r="C488" s="136"/>
      <c r="D488" s="136" t="s">
        <v>71</v>
      </c>
      <c r="E488" s="154"/>
      <c r="F488" s="153"/>
      <c r="G488" s="717"/>
      <c r="H488" s="156"/>
      <c r="I488" s="152"/>
      <c r="J488" s="134"/>
      <c r="K488" s="152"/>
      <c r="L488" s="151"/>
      <c r="M488" s="152"/>
      <c r="N488" s="134"/>
      <c r="O488" s="152"/>
      <c r="P488" s="152"/>
      <c r="Q488" s="153"/>
      <c r="R488" s="152"/>
      <c r="S488" s="133"/>
      <c r="T488" s="152"/>
      <c r="U488" s="151"/>
      <c r="V488" s="152"/>
      <c r="W488" s="132" t="e">
        <f t="shared" si="16"/>
        <v>#DIV/0!</v>
      </c>
      <c r="X488" s="151"/>
      <c r="Y488" s="135"/>
      <c r="Z488" s="135"/>
      <c r="AA488" s="149"/>
    </row>
    <row r="489" spans="1:27" hidden="1">
      <c r="A489" s="147"/>
      <c r="B489" s="220" t="s">
        <v>399</v>
      </c>
      <c r="C489" s="136"/>
      <c r="D489" s="136" t="s">
        <v>450</v>
      </c>
      <c r="E489" s="154"/>
      <c r="F489" s="153"/>
      <c r="G489" s="717"/>
      <c r="H489" s="156"/>
      <c r="I489" s="152"/>
      <c r="J489" s="134"/>
      <c r="K489" s="152"/>
      <c r="L489" s="151"/>
      <c r="M489" s="152"/>
      <c r="N489" s="134"/>
      <c r="O489" s="152"/>
      <c r="P489" s="152"/>
      <c r="Q489" s="153"/>
      <c r="R489" s="152"/>
      <c r="S489" s="133"/>
      <c r="T489" s="152"/>
      <c r="U489" s="151"/>
      <c r="V489" s="152"/>
      <c r="W489" s="132" t="e">
        <f t="shared" si="16"/>
        <v>#DIV/0!</v>
      </c>
      <c r="X489" s="151"/>
      <c r="Y489" s="135"/>
      <c r="Z489" s="135"/>
      <c r="AA489" s="149"/>
    </row>
    <row r="490" spans="1:27" hidden="1">
      <c r="A490" s="147"/>
      <c r="B490" s="213" t="s">
        <v>1055</v>
      </c>
      <c r="C490" s="136"/>
      <c r="D490" s="136" t="s">
        <v>71</v>
      </c>
      <c r="E490" s="154"/>
      <c r="F490" s="153"/>
      <c r="G490" s="717"/>
      <c r="H490" s="156"/>
      <c r="I490" s="152"/>
      <c r="J490" s="134"/>
      <c r="K490" s="152"/>
      <c r="L490" s="151"/>
      <c r="M490" s="152"/>
      <c r="N490" s="134"/>
      <c r="O490" s="152"/>
      <c r="P490" s="152"/>
      <c r="Q490" s="153"/>
      <c r="R490" s="152"/>
      <c r="S490" s="133"/>
      <c r="T490" s="152"/>
      <c r="U490" s="151"/>
      <c r="V490" s="152"/>
      <c r="W490" s="132" t="e">
        <f t="shared" si="16"/>
        <v>#DIV/0!</v>
      </c>
      <c r="X490" s="151"/>
      <c r="Y490" s="135"/>
      <c r="Z490" s="135"/>
      <c r="AA490" s="149"/>
    </row>
    <row r="491" spans="1:27" hidden="1">
      <c r="A491" s="147"/>
      <c r="B491" s="213" t="s">
        <v>1056</v>
      </c>
      <c r="C491" s="136"/>
      <c r="D491" s="136" t="s">
        <v>71</v>
      </c>
      <c r="E491" s="154"/>
      <c r="F491" s="153"/>
      <c r="G491" s="717"/>
      <c r="H491" s="156"/>
      <c r="I491" s="152"/>
      <c r="J491" s="134"/>
      <c r="K491" s="152"/>
      <c r="L491" s="151"/>
      <c r="M491" s="152"/>
      <c r="N491" s="134"/>
      <c r="O491" s="152"/>
      <c r="P491" s="152"/>
      <c r="Q491" s="153"/>
      <c r="R491" s="152"/>
      <c r="S491" s="133"/>
      <c r="T491" s="152"/>
      <c r="U491" s="151"/>
      <c r="V491" s="152"/>
      <c r="W491" s="132" t="e">
        <f t="shared" si="16"/>
        <v>#DIV/0!</v>
      </c>
      <c r="X491" s="151"/>
      <c r="Y491" s="135"/>
      <c r="Z491" s="135"/>
      <c r="AA491" s="149"/>
    </row>
    <row r="492" spans="1:27" hidden="1">
      <c r="A492" s="147"/>
      <c r="B492" s="164" t="s">
        <v>487</v>
      </c>
      <c r="C492" s="136"/>
      <c r="D492" s="136" t="s">
        <v>450</v>
      </c>
      <c r="E492" s="154"/>
      <c r="F492" s="153"/>
      <c r="G492" s="717"/>
      <c r="H492" s="156"/>
      <c r="I492" s="152"/>
      <c r="J492" s="134"/>
      <c r="K492" s="152"/>
      <c r="L492" s="151"/>
      <c r="M492" s="152"/>
      <c r="N492" s="134"/>
      <c r="O492" s="152"/>
      <c r="P492" s="152"/>
      <c r="Q492" s="153"/>
      <c r="R492" s="152"/>
      <c r="S492" s="133"/>
      <c r="T492" s="152"/>
      <c r="U492" s="151"/>
      <c r="V492" s="152"/>
      <c r="W492" s="132" t="e">
        <f t="shared" si="16"/>
        <v>#DIV/0!</v>
      </c>
      <c r="X492" s="151"/>
      <c r="Y492" s="135"/>
      <c r="Z492" s="135"/>
      <c r="AA492" s="149"/>
    </row>
    <row r="493" spans="1:27" hidden="1">
      <c r="A493" s="147"/>
      <c r="B493" s="164" t="s">
        <v>852</v>
      </c>
      <c r="C493" s="136"/>
      <c r="D493" s="136" t="s">
        <v>450</v>
      </c>
      <c r="E493" s="154"/>
      <c r="F493" s="153"/>
      <c r="G493" s="717"/>
      <c r="H493" s="156"/>
      <c r="I493" s="152"/>
      <c r="J493" s="134"/>
      <c r="K493" s="152"/>
      <c r="L493" s="151"/>
      <c r="M493" s="152"/>
      <c r="N493" s="134"/>
      <c r="O493" s="152"/>
      <c r="P493" s="152"/>
      <c r="Q493" s="153"/>
      <c r="R493" s="152"/>
      <c r="S493" s="133"/>
      <c r="T493" s="152"/>
      <c r="U493" s="151"/>
      <c r="V493" s="152"/>
      <c r="W493" s="132" t="e">
        <f t="shared" si="16"/>
        <v>#DIV/0!</v>
      </c>
      <c r="X493" s="151"/>
      <c r="Y493" s="135"/>
      <c r="Z493" s="135"/>
      <c r="AA493" s="149"/>
    </row>
    <row r="494" spans="1:27" hidden="1">
      <c r="A494" s="147"/>
      <c r="B494" s="220" t="s">
        <v>791</v>
      </c>
      <c r="C494" s="136"/>
      <c r="D494" s="136" t="s">
        <v>450</v>
      </c>
      <c r="E494" s="154"/>
      <c r="F494" s="153"/>
      <c r="G494" s="717"/>
      <c r="H494" s="156"/>
      <c r="I494" s="152"/>
      <c r="J494" s="134"/>
      <c r="K494" s="152"/>
      <c r="L494" s="151"/>
      <c r="M494" s="152"/>
      <c r="N494" s="134"/>
      <c r="O494" s="152"/>
      <c r="P494" s="152"/>
      <c r="Q494" s="153"/>
      <c r="R494" s="152"/>
      <c r="S494" s="133"/>
      <c r="T494" s="152"/>
      <c r="U494" s="151"/>
      <c r="V494" s="152"/>
      <c r="W494" s="132" t="e">
        <f t="shared" si="16"/>
        <v>#DIV/0!</v>
      </c>
      <c r="X494" s="151"/>
      <c r="Y494" s="135"/>
      <c r="Z494" s="135"/>
      <c r="AA494" s="149"/>
    </row>
    <row r="495" spans="1:27" hidden="1">
      <c r="A495" s="147"/>
      <c r="B495" s="220" t="s">
        <v>757</v>
      </c>
      <c r="C495" s="136"/>
      <c r="D495" s="136" t="s">
        <v>450</v>
      </c>
      <c r="E495" s="154"/>
      <c r="F495" s="153"/>
      <c r="G495" s="717"/>
      <c r="H495" s="156"/>
      <c r="I495" s="152"/>
      <c r="J495" s="134"/>
      <c r="K495" s="152"/>
      <c r="L495" s="151"/>
      <c r="M495" s="152"/>
      <c r="N495" s="134"/>
      <c r="O495" s="152"/>
      <c r="P495" s="152"/>
      <c r="Q495" s="153"/>
      <c r="R495" s="152"/>
      <c r="S495" s="133"/>
      <c r="T495" s="152"/>
      <c r="U495" s="151"/>
      <c r="V495" s="152"/>
      <c r="W495" s="132" t="e">
        <f t="shared" si="16"/>
        <v>#DIV/0!</v>
      </c>
      <c r="X495" s="151"/>
      <c r="Y495" s="135"/>
      <c r="Z495" s="135"/>
      <c r="AA495" s="149"/>
    </row>
    <row r="496" spans="1:27" hidden="1">
      <c r="A496" s="147"/>
      <c r="B496" s="213" t="s">
        <v>492</v>
      </c>
      <c r="C496" s="136"/>
      <c r="D496" s="136" t="s">
        <v>450</v>
      </c>
      <c r="E496" s="154"/>
      <c r="F496" s="153"/>
      <c r="G496" s="717"/>
      <c r="H496" s="156"/>
      <c r="I496" s="152"/>
      <c r="J496" s="134"/>
      <c r="K496" s="152"/>
      <c r="L496" s="151"/>
      <c r="M496" s="152"/>
      <c r="N496" s="134"/>
      <c r="O496" s="152"/>
      <c r="P496" s="152"/>
      <c r="Q496" s="153"/>
      <c r="R496" s="152"/>
      <c r="S496" s="133"/>
      <c r="T496" s="152"/>
      <c r="U496" s="151"/>
      <c r="V496" s="152"/>
      <c r="W496" s="132" t="e">
        <f t="shared" si="16"/>
        <v>#DIV/0!</v>
      </c>
      <c r="X496" s="151"/>
      <c r="Y496" s="135"/>
      <c r="Z496" s="135"/>
      <c r="AA496" s="149"/>
    </row>
    <row r="497" spans="1:27" hidden="1">
      <c r="A497" s="147"/>
      <c r="B497" s="164" t="s">
        <v>394</v>
      </c>
      <c r="C497" s="136"/>
      <c r="D497" s="136" t="s">
        <v>450</v>
      </c>
      <c r="E497" s="154"/>
      <c r="F497" s="153"/>
      <c r="G497" s="717"/>
      <c r="H497" s="156"/>
      <c r="I497" s="152"/>
      <c r="J497" s="134"/>
      <c r="K497" s="152"/>
      <c r="L497" s="151"/>
      <c r="M497" s="152"/>
      <c r="N497" s="134"/>
      <c r="O497" s="152"/>
      <c r="P497" s="152"/>
      <c r="Q497" s="153"/>
      <c r="R497" s="152"/>
      <c r="S497" s="133"/>
      <c r="T497" s="152"/>
      <c r="U497" s="151"/>
      <c r="V497" s="152"/>
      <c r="W497" s="132" t="e">
        <f>(J11772+S11772)/G11772</f>
        <v>#DIV/0!</v>
      </c>
      <c r="X497" s="151"/>
      <c r="Y497" s="135"/>
      <c r="Z497" s="135"/>
      <c r="AA497" s="149"/>
    </row>
    <row r="498" spans="1:27" hidden="1">
      <c r="A498" s="147"/>
      <c r="B498" s="164" t="s">
        <v>489</v>
      </c>
      <c r="C498" s="136"/>
      <c r="D498" s="136" t="s">
        <v>450</v>
      </c>
      <c r="E498" s="154"/>
      <c r="F498" s="153"/>
      <c r="G498" s="717"/>
      <c r="H498" s="156"/>
      <c r="I498" s="152"/>
      <c r="J498" s="134"/>
      <c r="K498" s="152"/>
      <c r="L498" s="151"/>
      <c r="M498" s="152"/>
      <c r="N498" s="134"/>
      <c r="O498" s="152"/>
      <c r="P498" s="152"/>
      <c r="Q498" s="153"/>
      <c r="R498" s="152"/>
      <c r="S498" s="133"/>
      <c r="T498" s="152"/>
      <c r="U498" s="151"/>
      <c r="V498" s="152"/>
      <c r="W498" s="132" t="e">
        <f t="shared" ref="W498:W544" si="17">(J498+S498)/G498</f>
        <v>#DIV/0!</v>
      </c>
      <c r="X498" s="151"/>
      <c r="Y498" s="135"/>
      <c r="Z498" s="135"/>
      <c r="AA498" s="149"/>
    </row>
    <row r="499" spans="1:27" hidden="1">
      <c r="A499" s="147"/>
      <c r="B499" s="164" t="s">
        <v>486</v>
      </c>
      <c r="C499" s="136"/>
      <c r="D499" s="136" t="s">
        <v>450</v>
      </c>
      <c r="E499" s="154"/>
      <c r="F499" s="153"/>
      <c r="G499" s="717"/>
      <c r="H499" s="156"/>
      <c r="I499" s="152"/>
      <c r="J499" s="134"/>
      <c r="K499" s="152"/>
      <c r="L499" s="151"/>
      <c r="M499" s="152"/>
      <c r="N499" s="134"/>
      <c r="O499" s="152"/>
      <c r="P499" s="152"/>
      <c r="Q499" s="153"/>
      <c r="R499" s="152"/>
      <c r="S499" s="133"/>
      <c r="T499" s="152"/>
      <c r="U499" s="151"/>
      <c r="V499" s="152"/>
      <c r="W499" s="132" t="e">
        <f t="shared" si="17"/>
        <v>#DIV/0!</v>
      </c>
      <c r="X499" s="151"/>
      <c r="Y499" s="135"/>
      <c r="Z499" s="135"/>
      <c r="AA499" s="149"/>
    </row>
    <row r="500" spans="1:27" hidden="1">
      <c r="A500" s="147"/>
      <c r="B500" s="164" t="s">
        <v>221</v>
      </c>
      <c r="C500" s="136"/>
      <c r="D500" s="136" t="s">
        <v>450</v>
      </c>
      <c r="E500" s="154"/>
      <c r="F500" s="153"/>
      <c r="G500" s="717"/>
      <c r="H500" s="156"/>
      <c r="I500" s="152"/>
      <c r="J500" s="134"/>
      <c r="K500" s="152"/>
      <c r="L500" s="151"/>
      <c r="M500" s="152"/>
      <c r="N500" s="134"/>
      <c r="O500" s="152"/>
      <c r="P500" s="152"/>
      <c r="Q500" s="153"/>
      <c r="R500" s="152"/>
      <c r="S500" s="133"/>
      <c r="T500" s="152"/>
      <c r="U500" s="151"/>
      <c r="V500" s="152"/>
      <c r="W500" s="132" t="e">
        <f t="shared" si="17"/>
        <v>#DIV/0!</v>
      </c>
      <c r="X500" s="151"/>
      <c r="Y500" s="135"/>
      <c r="Z500" s="135"/>
      <c r="AA500" s="149"/>
    </row>
    <row r="501" spans="1:27" hidden="1">
      <c r="A501" s="147"/>
      <c r="B501" s="213" t="s">
        <v>485</v>
      </c>
      <c r="C501" s="136"/>
      <c r="D501" s="136" t="s">
        <v>450</v>
      </c>
      <c r="E501" s="154"/>
      <c r="F501" s="153"/>
      <c r="G501" s="717"/>
      <c r="H501" s="156"/>
      <c r="I501" s="152"/>
      <c r="J501" s="134"/>
      <c r="K501" s="152"/>
      <c r="L501" s="151"/>
      <c r="M501" s="152"/>
      <c r="N501" s="134"/>
      <c r="O501" s="152"/>
      <c r="P501" s="152"/>
      <c r="Q501" s="153"/>
      <c r="R501" s="152"/>
      <c r="S501" s="133"/>
      <c r="T501" s="152"/>
      <c r="U501" s="151"/>
      <c r="V501" s="152"/>
      <c r="W501" s="132" t="e">
        <f t="shared" si="17"/>
        <v>#DIV/0!</v>
      </c>
      <c r="X501" s="151"/>
      <c r="Y501" s="135"/>
      <c r="Z501" s="135"/>
      <c r="AA501" s="149"/>
    </row>
    <row r="502" spans="1:27" hidden="1">
      <c r="A502" s="147"/>
      <c r="B502" s="213" t="s">
        <v>484</v>
      </c>
      <c r="C502" s="136"/>
      <c r="D502" s="136" t="s">
        <v>450</v>
      </c>
      <c r="E502" s="154"/>
      <c r="F502" s="153"/>
      <c r="G502" s="717"/>
      <c r="H502" s="156"/>
      <c r="I502" s="152"/>
      <c r="J502" s="134"/>
      <c r="K502" s="152"/>
      <c r="L502" s="151"/>
      <c r="M502" s="152"/>
      <c r="N502" s="134"/>
      <c r="O502" s="152"/>
      <c r="P502" s="152"/>
      <c r="Q502" s="153"/>
      <c r="R502" s="152"/>
      <c r="S502" s="133"/>
      <c r="T502" s="152"/>
      <c r="U502" s="151"/>
      <c r="V502" s="152"/>
      <c r="W502" s="132" t="e">
        <f t="shared" si="17"/>
        <v>#DIV/0!</v>
      </c>
      <c r="X502" s="151"/>
      <c r="Y502" s="135"/>
      <c r="Z502" s="135"/>
      <c r="AA502" s="149"/>
    </row>
    <row r="503" spans="1:27" hidden="1">
      <c r="A503" s="147"/>
      <c r="B503" s="164" t="s">
        <v>483</v>
      </c>
      <c r="C503" s="136"/>
      <c r="D503" s="136" t="s">
        <v>450</v>
      </c>
      <c r="E503" s="154"/>
      <c r="F503" s="153"/>
      <c r="G503" s="717"/>
      <c r="H503" s="156"/>
      <c r="I503" s="152"/>
      <c r="J503" s="134"/>
      <c r="K503" s="152"/>
      <c r="L503" s="151"/>
      <c r="M503" s="152"/>
      <c r="N503" s="134"/>
      <c r="O503" s="152"/>
      <c r="P503" s="152"/>
      <c r="Q503" s="153"/>
      <c r="R503" s="152"/>
      <c r="S503" s="133"/>
      <c r="T503" s="152"/>
      <c r="U503" s="151"/>
      <c r="V503" s="152"/>
      <c r="W503" s="132" t="e">
        <f t="shared" si="17"/>
        <v>#DIV/0!</v>
      </c>
      <c r="X503" s="151"/>
      <c r="Y503" s="135"/>
      <c r="Z503" s="135"/>
      <c r="AA503" s="149"/>
    </row>
    <row r="504" spans="1:27" hidden="1">
      <c r="A504" s="147"/>
      <c r="B504" s="164" t="s">
        <v>482</v>
      </c>
      <c r="C504" s="136"/>
      <c r="D504" s="136" t="s">
        <v>450</v>
      </c>
      <c r="E504" s="154"/>
      <c r="F504" s="153"/>
      <c r="G504" s="717"/>
      <c r="H504" s="156"/>
      <c r="I504" s="152"/>
      <c r="J504" s="134"/>
      <c r="K504" s="152"/>
      <c r="L504" s="151"/>
      <c r="M504" s="152"/>
      <c r="N504" s="134"/>
      <c r="O504" s="152"/>
      <c r="P504" s="152"/>
      <c r="Q504" s="153"/>
      <c r="R504" s="152"/>
      <c r="S504" s="133"/>
      <c r="T504" s="152"/>
      <c r="U504" s="151"/>
      <c r="V504" s="152"/>
      <c r="W504" s="132" t="e">
        <f t="shared" si="17"/>
        <v>#DIV/0!</v>
      </c>
      <c r="X504" s="151"/>
      <c r="Y504" s="135"/>
      <c r="Z504" s="135"/>
      <c r="AA504" s="149"/>
    </row>
    <row r="505" spans="1:27" hidden="1">
      <c r="A505" s="147"/>
      <c r="B505" s="213" t="s">
        <v>481</v>
      </c>
      <c r="C505" s="136"/>
      <c r="D505" s="136" t="s">
        <v>450</v>
      </c>
      <c r="E505" s="154"/>
      <c r="F505" s="153"/>
      <c r="G505" s="717"/>
      <c r="H505" s="156"/>
      <c r="I505" s="152"/>
      <c r="J505" s="134"/>
      <c r="K505" s="152"/>
      <c r="L505" s="151"/>
      <c r="M505" s="152"/>
      <c r="N505" s="134"/>
      <c r="O505" s="152"/>
      <c r="P505" s="152"/>
      <c r="Q505" s="153"/>
      <c r="R505" s="152"/>
      <c r="S505" s="133"/>
      <c r="T505" s="152"/>
      <c r="U505" s="151"/>
      <c r="V505" s="152"/>
      <c r="W505" s="132" t="e">
        <f t="shared" si="17"/>
        <v>#DIV/0!</v>
      </c>
      <c r="X505" s="151"/>
      <c r="Y505" s="135"/>
      <c r="Z505" s="135"/>
      <c r="AA505" s="149"/>
    </row>
    <row r="506" spans="1:27" hidden="1">
      <c r="A506" s="147"/>
      <c r="B506" s="213" t="s">
        <v>391</v>
      </c>
      <c r="C506" s="136"/>
      <c r="D506" s="136" t="s">
        <v>450</v>
      </c>
      <c r="E506" s="154"/>
      <c r="F506" s="153"/>
      <c r="G506" s="717"/>
      <c r="H506" s="156"/>
      <c r="I506" s="152"/>
      <c r="J506" s="134"/>
      <c r="K506" s="152"/>
      <c r="L506" s="151"/>
      <c r="M506" s="152"/>
      <c r="N506" s="134"/>
      <c r="O506" s="152"/>
      <c r="P506" s="152"/>
      <c r="Q506" s="153"/>
      <c r="R506" s="152"/>
      <c r="S506" s="133"/>
      <c r="T506" s="152"/>
      <c r="U506" s="151"/>
      <c r="V506" s="152"/>
      <c r="W506" s="132" t="e">
        <f t="shared" si="17"/>
        <v>#DIV/0!</v>
      </c>
      <c r="X506" s="151"/>
      <c r="Y506" s="135"/>
      <c r="Z506" s="135"/>
      <c r="AA506" s="149"/>
    </row>
    <row r="507" spans="1:27" hidden="1">
      <c r="A507" s="147"/>
      <c r="B507" s="994" t="s">
        <v>480</v>
      </c>
      <c r="C507" s="136"/>
      <c r="D507" s="136" t="s">
        <v>450</v>
      </c>
      <c r="E507" s="136"/>
      <c r="F507" s="152"/>
      <c r="G507" s="717"/>
      <c r="H507" s="156"/>
      <c r="I507" s="152"/>
      <c r="J507" s="134"/>
      <c r="K507" s="152"/>
      <c r="L507" s="151"/>
      <c r="M507" s="152"/>
      <c r="N507" s="134"/>
      <c r="O507" s="152"/>
      <c r="P507" s="152"/>
      <c r="Q507" s="153"/>
      <c r="R507" s="152"/>
      <c r="S507" s="133"/>
      <c r="T507" s="152"/>
      <c r="U507" s="151"/>
      <c r="V507" s="152"/>
      <c r="W507" s="132" t="e">
        <f t="shared" si="17"/>
        <v>#DIV/0!</v>
      </c>
      <c r="X507" s="151"/>
      <c r="Y507" s="135"/>
      <c r="Z507" s="135"/>
      <c r="AA507" s="149"/>
    </row>
    <row r="508" spans="1:27" hidden="1">
      <c r="A508" s="147"/>
      <c r="B508" s="445" t="s">
        <v>479</v>
      </c>
      <c r="C508" s="136"/>
      <c r="D508" s="136" t="s">
        <v>450</v>
      </c>
      <c r="E508" s="136"/>
      <c r="F508" s="152"/>
      <c r="G508" s="717"/>
      <c r="H508" s="156"/>
      <c r="I508" s="152"/>
      <c r="J508" s="134"/>
      <c r="K508" s="152"/>
      <c r="L508" s="151"/>
      <c r="M508" s="152"/>
      <c r="N508" s="134"/>
      <c r="O508" s="152"/>
      <c r="P508" s="152"/>
      <c r="Q508" s="153"/>
      <c r="R508" s="152"/>
      <c r="S508" s="133"/>
      <c r="T508" s="152"/>
      <c r="U508" s="151"/>
      <c r="V508" s="152"/>
      <c r="W508" s="132" t="e">
        <f t="shared" si="17"/>
        <v>#DIV/0!</v>
      </c>
      <c r="X508" s="151"/>
      <c r="Y508" s="135"/>
      <c r="Z508" s="135"/>
      <c r="AA508" s="149"/>
    </row>
    <row r="509" spans="1:27" hidden="1">
      <c r="A509" s="147"/>
      <c r="B509" s="445" t="s">
        <v>368</v>
      </c>
      <c r="C509" s="136"/>
      <c r="D509" s="136" t="s">
        <v>450</v>
      </c>
      <c r="E509" s="136"/>
      <c r="F509" s="152"/>
      <c r="G509" s="717"/>
      <c r="H509" s="156"/>
      <c r="I509" s="152"/>
      <c r="J509" s="134"/>
      <c r="K509" s="152"/>
      <c r="L509" s="151"/>
      <c r="M509" s="152"/>
      <c r="N509" s="134"/>
      <c r="O509" s="152"/>
      <c r="P509" s="152"/>
      <c r="Q509" s="153"/>
      <c r="R509" s="152"/>
      <c r="S509" s="133"/>
      <c r="T509" s="152"/>
      <c r="U509" s="151"/>
      <c r="V509" s="152"/>
      <c r="W509" s="132" t="e">
        <f t="shared" si="17"/>
        <v>#DIV/0!</v>
      </c>
      <c r="X509" s="151"/>
      <c r="Y509" s="135"/>
      <c r="Z509" s="135"/>
      <c r="AA509" s="149"/>
    </row>
    <row r="510" spans="1:27" hidden="1">
      <c r="A510" s="147"/>
      <c r="B510" s="445" t="s">
        <v>478</v>
      </c>
      <c r="C510" s="136"/>
      <c r="D510" s="136" t="s">
        <v>450</v>
      </c>
      <c r="E510" s="136"/>
      <c r="F510" s="152"/>
      <c r="G510" s="717"/>
      <c r="H510" s="156"/>
      <c r="I510" s="152"/>
      <c r="J510" s="134"/>
      <c r="K510" s="152"/>
      <c r="L510" s="151"/>
      <c r="M510" s="152"/>
      <c r="N510" s="134"/>
      <c r="O510" s="152"/>
      <c r="P510" s="152"/>
      <c r="Q510" s="153"/>
      <c r="R510" s="152"/>
      <c r="S510" s="133"/>
      <c r="T510" s="152"/>
      <c r="U510" s="151"/>
      <c r="V510" s="152"/>
      <c r="W510" s="132" t="e">
        <f t="shared" si="17"/>
        <v>#DIV/0!</v>
      </c>
      <c r="X510" s="151"/>
      <c r="Y510" s="135"/>
      <c r="Z510" s="135"/>
      <c r="AA510" s="149"/>
    </row>
    <row r="511" spans="1:27" hidden="1">
      <c r="A511" s="147"/>
      <c r="B511" s="992" t="s">
        <v>477</v>
      </c>
      <c r="C511" s="136"/>
      <c r="D511" s="136" t="s">
        <v>450</v>
      </c>
      <c r="E511" s="136"/>
      <c r="F511" s="152"/>
      <c r="G511" s="717"/>
      <c r="H511" s="156"/>
      <c r="I511" s="152"/>
      <c r="J511" s="134"/>
      <c r="K511" s="152"/>
      <c r="L511" s="151"/>
      <c r="M511" s="152"/>
      <c r="N511" s="134"/>
      <c r="O511" s="152"/>
      <c r="P511" s="152"/>
      <c r="Q511" s="153"/>
      <c r="R511" s="152"/>
      <c r="S511" s="133"/>
      <c r="T511" s="152"/>
      <c r="U511" s="151"/>
      <c r="V511" s="152"/>
      <c r="W511" s="132" t="e">
        <f t="shared" si="17"/>
        <v>#DIV/0!</v>
      </c>
      <c r="X511" s="151"/>
      <c r="Y511" s="135"/>
      <c r="Z511" s="135"/>
      <c r="AA511" s="149"/>
    </row>
    <row r="512" spans="1:27" hidden="1">
      <c r="A512" s="147"/>
      <c r="B512" s="992" t="s">
        <v>476</v>
      </c>
      <c r="C512" s="136"/>
      <c r="D512" s="136" t="s">
        <v>450</v>
      </c>
      <c r="E512" s="136"/>
      <c r="F512" s="152"/>
      <c r="G512" s="717"/>
      <c r="H512" s="156"/>
      <c r="I512" s="152"/>
      <c r="J512" s="134"/>
      <c r="K512" s="152"/>
      <c r="L512" s="151"/>
      <c r="M512" s="152"/>
      <c r="N512" s="134"/>
      <c r="O512" s="152"/>
      <c r="P512" s="152"/>
      <c r="Q512" s="153"/>
      <c r="R512" s="152"/>
      <c r="S512" s="133"/>
      <c r="T512" s="152"/>
      <c r="U512" s="151"/>
      <c r="V512" s="152"/>
      <c r="W512" s="132" t="e">
        <f t="shared" si="17"/>
        <v>#DIV/0!</v>
      </c>
      <c r="X512" s="151"/>
      <c r="Y512" s="135"/>
      <c r="Z512" s="135"/>
      <c r="AA512" s="149"/>
    </row>
    <row r="513" spans="1:27" hidden="1">
      <c r="A513" s="147"/>
      <c r="B513" s="618" t="s">
        <v>474</v>
      </c>
      <c r="C513" s="136"/>
      <c r="D513" s="136" t="s">
        <v>450</v>
      </c>
      <c r="E513" s="136"/>
      <c r="F513" s="152"/>
      <c r="G513" s="717"/>
      <c r="H513" s="156"/>
      <c r="I513" s="152"/>
      <c r="J513" s="134"/>
      <c r="K513" s="152"/>
      <c r="L513" s="151"/>
      <c r="M513" s="152"/>
      <c r="N513" s="134"/>
      <c r="O513" s="152"/>
      <c r="P513" s="152"/>
      <c r="Q513" s="153"/>
      <c r="R513" s="152"/>
      <c r="S513" s="133"/>
      <c r="T513" s="152"/>
      <c r="U513" s="151"/>
      <c r="V513" s="152"/>
      <c r="W513" s="132" t="e">
        <f t="shared" si="17"/>
        <v>#DIV/0!</v>
      </c>
      <c r="X513" s="151"/>
      <c r="Y513" s="135"/>
      <c r="Z513" s="135"/>
      <c r="AA513" s="149"/>
    </row>
    <row r="514" spans="1:27" hidden="1">
      <c r="A514" s="147"/>
      <c r="B514" s="993" t="s">
        <v>471</v>
      </c>
      <c r="C514" s="136"/>
      <c r="D514" s="136" t="s">
        <v>450</v>
      </c>
      <c r="E514" s="136"/>
      <c r="F514" s="152"/>
      <c r="G514" s="717"/>
      <c r="H514" s="156"/>
      <c r="I514" s="152"/>
      <c r="J514" s="134"/>
      <c r="K514" s="152"/>
      <c r="L514" s="151"/>
      <c r="M514" s="152"/>
      <c r="N514" s="134"/>
      <c r="O514" s="152"/>
      <c r="P514" s="152"/>
      <c r="Q514" s="153"/>
      <c r="R514" s="152"/>
      <c r="S514" s="133"/>
      <c r="T514" s="152"/>
      <c r="U514" s="151"/>
      <c r="V514" s="152"/>
      <c r="W514" s="132" t="e">
        <f t="shared" si="17"/>
        <v>#DIV/0!</v>
      </c>
      <c r="X514" s="151"/>
      <c r="Y514" s="135"/>
      <c r="Z514" s="135"/>
      <c r="AA514" s="149"/>
    </row>
    <row r="515" spans="1:27" hidden="1">
      <c r="A515" s="147"/>
      <c r="B515" s="642" t="s">
        <v>470</v>
      </c>
      <c r="C515" s="136"/>
      <c r="D515" s="136" t="s">
        <v>450</v>
      </c>
      <c r="E515" s="136"/>
      <c r="F515" s="152"/>
      <c r="G515" s="717"/>
      <c r="H515" s="156"/>
      <c r="I515" s="152"/>
      <c r="J515" s="134"/>
      <c r="K515" s="152"/>
      <c r="L515" s="151"/>
      <c r="M515" s="152"/>
      <c r="N515" s="134"/>
      <c r="O515" s="152"/>
      <c r="P515" s="152"/>
      <c r="Q515" s="153"/>
      <c r="R515" s="152"/>
      <c r="S515" s="133"/>
      <c r="T515" s="152"/>
      <c r="U515" s="151"/>
      <c r="V515" s="152"/>
      <c r="W515" s="132" t="e">
        <f t="shared" si="17"/>
        <v>#DIV/0!</v>
      </c>
      <c r="X515" s="151"/>
      <c r="Y515" s="135"/>
      <c r="Z515" s="135"/>
      <c r="AA515" s="149"/>
    </row>
    <row r="516" spans="1:27" hidden="1">
      <c r="A516" s="147"/>
      <c r="B516" s="219" t="s">
        <v>371</v>
      </c>
      <c r="C516" s="136"/>
      <c r="D516" s="136" t="s">
        <v>450</v>
      </c>
      <c r="E516" s="136"/>
      <c r="F516" s="152"/>
      <c r="G516" s="717"/>
      <c r="H516" s="156"/>
      <c r="I516" s="152"/>
      <c r="J516" s="134"/>
      <c r="K516" s="152"/>
      <c r="L516" s="151"/>
      <c r="M516" s="152"/>
      <c r="N516" s="134"/>
      <c r="O516" s="152"/>
      <c r="P516" s="152"/>
      <c r="Q516" s="153"/>
      <c r="R516" s="152"/>
      <c r="S516" s="133"/>
      <c r="T516" s="152"/>
      <c r="U516" s="151"/>
      <c r="V516" s="152"/>
      <c r="W516" s="132" t="e">
        <f t="shared" si="17"/>
        <v>#DIV/0!</v>
      </c>
      <c r="X516" s="151"/>
      <c r="Y516" s="135"/>
      <c r="Z516" s="135"/>
      <c r="AA516" s="149"/>
    </row>
    <row r="517" spans="1:27" hidden="1">
      <c r="A517" s="147"/>
      <c r="B517" s="219" t="s">
        <v>469</v>
      </c>
      <c r="C517" s="136"/>
      <c r="D517" s="136" t="s">
        <v>450</v>
      </c>
      <c r="E517" s="136"/>
      <c r="F517" s="152"/>
      <c r="G517" s="717"/>
      <c r="H517" s="156"/>
      <c r="I517" s="152"/>
      <c r="J517" s="134"/>
      <c r="K517" s="152"/>
      <c r="L517" s="151"/>
      <c r="M517" s="152"/>
      <c r="N517" s="134"/>
      <c r="O517" s="152"/>
      <c r="P517" s="152"/>
      <c r="Q517" s="153"/>
      <c r="R517" s="152"/>
      <c r="S517" s="133"/>
      <c r="T517" s="152"/>
      <c r="U517" s="151"/>
      <c r="V517" s="152"/>
      <c r="W517" s="132" t="e">
        <f t="shared" si="17"/>
        <v>#DIV/0!</v>
      </c>
      <c r="X517" s="151"/>
      <c r="Y517" s="135"/>
      <c r="Z517" s="135"/>
      <c r="AA517" s="149"/>
    </row>
    <row r="518" spans="1:27" hidden="1">
      <c r="A518" s="147"/>
      <c r="B518" s="642" t="s">
        <v>222</v>
      </c>
      <c r="C518" s="136"/>
      <c r="D518" s="136" t="s">
        <v>450</v>
      </c>
      <c r="E518" s="136"/>
      <c r="F518" s="152"/>
      <c r="G518" s="717"/>
      <c r="H518" s="156"/>
      <c r="I518" s="152"/>
      <c r="J518" s="134"/>
      <c r="K518" s="152"/>
      <c r="L518" s="151"/>
      <c r="M518" s="152"/>
      <c r="N518" s="134"/>
      <c r="O518" s="152"/>
      <c r="P518" s="152"/>
      <c r="Q518" s="153"/>
      <c r="R518" s="152"/>
      <c r="S518" s="133"/>
      <c r="T518" s="152"/>
      <c r="U518" s="151"/>
      <c r="V518" s="152"/>
      <c r="W518" s="132" t="e">
        <f t="shared" si="17"/>
        <v>#DIV/0!</v>
      </c>
      <c r="X518" s="151"/>
      <c r="Y518" s="135"/>
      <c r="Z518" s="135"/>
      <c r="AA518" s="149"/>
    </row>
    <row r="519" spans="1:27" hidden="1">
      <c r="A519" s="147"/>
      <c r="B519" s="219" t="s">
        <v>468</v>
      </c>
      <c r="C519" s="136"/>
      <c r="D519" s="136" t="s">
        <v>450</v>
      </c>
      <c r="E519" s="136"/>
      <c r="F519" s="152"/>
      <c r="G519" s="717"/>
      <c r="H519" s="156"/>
      <c r="I519" s="152"/>
      <c r="J519" s="134"/>
      <c r="K519" s="152"/>
      <c r="L519" s="151"/>
      <c r="M519" s="152"/>
      <c r="N519" s="134"/>
      <c r="O519" s="152"/>
      <c r="P519" s="152"/>
      <c r="Q519" s="153"/>
      <c r="R519" s="152"/>
      <c r="S519" s="133"/>
      <c r="T519" s="152"/>
      <c r="U519" s="151"/>
      <c r="V519" s="152"/>
      <c r="W519" s="132" t="e">
        <f t="shared" si="17"/>
        <v>#DIV/0!</v>
      </c>
      <c r="X519" s="151"/>
      <c r="Y519" s="135"/>
      <c r="Z519" s="135"/>
      <c r="AA519" s="149"/>
    </row>
    <row r="520" spans="1:27" hidden="1">
      <c r="A520" s="147"/>
      <c r="B520" s="219" t="s">
        <v>467</v>
      </c>
      <c r="C520" s="136"/>
      <c r="D520" s="136" t="s">
        <v>450</v>
      </c>
      <c r="E520" s="136"/>
      <c r="F520" s="152"/>
      <c r="G520" s="717"/>
      <c r="H520" s="156"/>
      <c r="I520" s="152"/>
      <c r="J520" s="134"/>
      <c r="K520" s="152"/>
      <c r="L520" s="151"/>
      <c r="M520" s="152"/>
      <c r="N520" s="134"/>
      <c r="O520" s="152"/>
      <c r="P520" s="152"/>
      <c r="Q520" s="153"/>
      <c r="R520" s="152"/>
      <c r="S520" s="133"/>
      <c r="T520" s="152"/>
      <c r="U520" s="151"/>
      <c r="V520" s="152"/>
      <c r="W520" s="132" t="e">
        <f t="shared" si="17"/>
        <v>#DIV/0!</v>
      </c>
      <c r="X520" s="151"/>
      <c r="Y520" s="135"/>
      <c r="Z520" s="135"/>
      <c r="AA520" s="149"/>
    </row>
    <row r="521" spans="1:27" hidden="1">
      <c r="A521" s="147"/>
      <c r="B521" s="642" t="s">
        <v>142</v>
      </c>
      <c r="C521" s="136"/>
      <c r="D521" s="136" t="s">
        <v>450</v>
      </c>
      <c r="E521" s="136"/>
      <c r="F521" s="152"/>
      <c r="G521" s="717"/>
      <c r="H521" s="156"/>
      <c r="I521" s="152"/>
      <c r="J521" s="134"/>
      <c r="K521" s="152"/>
      <c r="L521" s="151"/>
      <c r="M521" s="152"/>
      <c r="N521" s="134"/>
      <c r="O521" s="152"/>
      <c r="P521" s="152"/>
      <c r="Q521" s="153"/>
      <c r="R521" s="152"/>
      <c r="S521" s="133"/>
      <c r="T521" s="152"/>
      <c r="U521" s="151"/>
      <c r="V521" s="152"/>
      <c r="W521" s="132" t="e">
        <f t="shared" si="17"/>
        <v>#DIV/0!</v>
      </c>
      <c r="X521" s="151"/>
      <c r="Y521" s="419"/>
      <c r="Z521" s="419"/>
      <c r="AA521" s="420"/>
    </row>
    <row r="522" spans="1:27" hidden="1">
      <c r="A522" s="147"/>
      <c r="B522" s="642" t="s">
        <v>466</v>
      </c>
      <c r="C522" s="136"/>
      <c r="D522" s="136" t="s">
        <v>450</v>
      </c>
      <c r="E522" s="136"/>
      <c r="F522" s="152"/>
      <c r="G522" s="717"/>
      <c r="H522" s="156"/>
      <c r="I522" s="152"/>
      <c r="J522" s="134"/>
      <c r="K522" s="152"/>
      <c r="L522" s="151"/>
      <c r="M522" s="152"/>
      <c r="N522" s="134"/>
      <c r="O522" s="152"/>
      <c r="P522" s="152"/>
      <c r="Q522" s="153"/>
      <c r="R522" s="152"/>
      <c r="S522" s="133"/>
      <c r="T522" s="152"/>
      <c r="U522" s="151"/>
      <c r="V522" s="152"/>
      <c r="W522" s="132" t="e">
        <f t="shared" si="17"/>
        <v>#DIV/0!</v>
      </c>
      <c r="X522" s="151"/>
      <c r="Y522" s="419"/>
      <c r="Z522" s="419"/>
      <c r="AA522" s="420"/>
    </row>
    <row r="523" spans="1:27" hidden="1">
      <c r="A523" s="147"/>
      <c r="B523" s="642" t="s">
        <v>91</v>
      </c>
      <c r="C523" s="136"/>
      <c r="D523" s="136" t="s">
        <v>450</v>
      </c>
      <c r="E523" s="136"/>
      <c r="F523" s="152"/>
      <c r="G523" s="717"/>
      <c r="H523" s="156"/>
      <c r="I523" s="152"/>
      <c r="J523" s="134"/>
      <c r="K523" s="152"/>
      <c r="L523" s="151"/>
      <c r="M523" s="152"/>
      <c r="N523" s="134"/>
      <c r="O523" s="152"/>
      <c r="P523" s="152"/>
      <c r="Q523" s="153"/>
      <c r="R523" s="152"/>
      <c r="S523" s="133"/>
      <c r="T523" s="152"/>
      <c r="U523" s="151"/>
      <c r="V523" s="152"/>
      <c r="W523" s="132" t="e">
        <f t="shared" si="17"/>
        <v>#DIV/0!</v>
      </c>
      <c r="X523" s="151"/>
      <c r="Y523" s="419"/>
      <c r="Z523" s="419"/>
      <c r="AA523" s="420"/>
    </row>
    <row r="524" spans="1:27" hidden="1">
      <c r="A524" s="147"/>
      <c r="B524" s="642" t="s">
        <v>465</v>
      </c>
      <c r="C524" s="136"/>
      <c r="D524" s="136" t="s">
        <v>450</v>
      </c>
      <c r="E524" s="136"/>
      <c r="F524" s="152"/>
      <c r="G524" s="717"/>
      <c r="H524" s="156"/>
      <c r="I524" s="152"/>
      <c r="J524" s="134"/>
      <c r="K524" s="152"/>
      <c r="L524" s="151"/>
      <c r="M524" s="152"/>
      <c r="N524" s="134"/>
      <c r="O524" s="152"/>
      <c r="P524" s="152"/>
      <c r="Q524" s="153"/>
      <c r="R524" s="152"/>
      <c r="S524" s="133"/>
      <c r="T524" s="152"/>
      <c r="U524" s="151"/>
      <c r="V524" s="152"/>
      <c r="W524" s="132" t="e">
        <f t="shared" si="17"/>
        <v>#DIV/0!</v>
      </c>
      <c r="X524" s="151"/>
      <c r="Y524" s="437"/>
      <c r="Z524" s="437"/>
      <c r="AA524" s="438"/>
    </row>
    <row r="525" spans="1:27" hidden="1">
      <c r="A525" s="147"/>
      <c r="B525" s="642" t="s">
        <v>464</v>
      </c>
      <c r="C525" s="136"/>
      <c r="D525" s="136" t="s">
        <v>450</v>
      </c>
      <c r="E525" s="136"/>
      <c r="F525" s="152"/>
      <c r="G525" s="717"/>
      <c r="H525" s="156"/>
      <c r="I525" s="152"/>
      <c r="J525" s="134"/>
      <c r="K525" s="152"/>
      <c r="L525" s="151"/>
      <c r="M525" s="152"/>
      <c r="N525" s="134"/>
      <c r="O525" s="152"/>
      <c r="P525" s="152"/>
      <c r="Q525" s="153"/>
      <c r="R525" s="152"/>
      <c r="S525" s="133"/>
      <c r="T525" s="152"/>
      <c r="U525" s="151"/>
      <c r="V525" s="152"/>
      <c r="W525" s="132" t="e">
        <f t="shared" si="17"/>
        <v>#DIV/0!</v>
      </c>
      <c r="X525" s="151"/>
      <c r="Y525" s="569"/>
      <c r="Z525" s="569"/>
      <c r="AA525" s="570"/>
    </row>
    <row r="526" spans="1:27" hidden="1">
      <c r="A526" s="147"/>
      <c r="B526" s="642" t="s">
        <v>463</v>
      </c>
      <c r="C526" s="136"/>
      <c r="D526" s="136" t="s">
        <v>450</v>
      </c>
      <c r="E526" s="136"/>
      <c r="F526" s="152"/>
      <c r="G526" s="717"/>
      <c r="H526" s="156"/>
      <c r="I526" s="152"/>
      <c r="J526" s="134"/>
      <c r="K526" s="152"/>
      <c r="L526" s="151"/>
      <c r="M526" s="152"/>
      <c r="N526" s="134"/>
      <c r="O526" s="152"/>
      <c r="P526" s="152"/>
      <c r="Q526" s="153"/>
      <c r="R526" s="152"/>
      <c r="S526" s="133"/>
      <c r="T526" s="152"/>
      <c r="U526" s="151"/>
      <c r="V526" s="152"/>
      <c r="W526" s="132" t="e">
        <f t="shared" si="17"/>
        <v>#DIV/0!</v>
      </c>
      <c r="X526" s="151"/>
      <c r="Y526" s="569"/>
      <c r="Z526" s="569"/>
      <c r="AA526" s="570"/>
    </row>
    <row r="527" spans="1:27" hidden="1">
      <c r="A527" s="147"/>
      <c r="B527" s="642" t="s">
        <v>462</v>
      </c>
      <c r="C527" s="136"/>
      <c r="D527" s="136" t="s">
        <v>450</v>
      </c>
      <c r="E527" s="136"/>
      <c r="F527" s="152"/>
      <c r="G527" s="717"/>
      <c r="H527" s="156"/>
      <c r="I527" s="152"/>
      <c r="J527" s="134"/>
      <c r="K527" s="152"/>
      <c r="L527" s="151"/>
      <c r="M527" s="152"/>
      <c r="N527" s="134"/>
      <c r="O527" s="152"/>
      <c r="P527" s="152"/>
      <c r="Q527" s="153"/>
      <c r="R527" s="152"/>
      <c r="S527" s="133"/>
      <c r="T527" s="152"/>
      <c r="U527" s="151"/>
      <c r="V527" s="152"/>
      <c r="W527" s="132" t="e">
        <f t="shared" si="17"/>
        <v>#DIV/0!</v>
      </c>
      <c r="X527" s="151"/>
      <c r="Y527" s="569"/>
      <c r="Z527" s="569"/>
      <c r="AA527" s="570"/>
    </row>
    <row r="528" spans="1:27" hidden="1">
      <c r="A528" s="147"/>
      <c r="B528" s="642" t="s">
        <v>354</v>
      </c>
      <c r="C528" s="136"/>
      <c r="D528" s="136" t="s">
        <v>450</v>
      </c>
      <c r="E528" s="136"/>
      <c r="F528" s="152"/>
      <c r="G528" s="717"/>
      <c r="H528" s="156"/>
      <c r="I528" s="152"/>
      <c r="J528" s="134"/>
      <c r="K528" s="152"/>
      <c r="L528" s="151"/>
      <c r="M528" s="152"/>
      <c r="N528" s="134"/>
      <c r="O528" s="152"/>
      <c r="P528" s="152"/>
      <c r="Q528" s="153"/>
      <c r="R528" s="152"/>
      <c r="S528" s="133"/>
      <c r="T528" s="152"/>
      <c r="U528" s="151"/>
      <c r="V528" s="152"/>
      <c r="W528" s="132" t="e">
        <f t="shared" si="17"/>
        <v>#DIV/0!</v>
      </c>
      <c r="X528" s="151"/>
      <c r="Y528" s="569"/>
      <c r="Z528" s="569"/>
      <c r="AA528" s="570"/>
    </row>
    <row r="529" spans="1:27" hidden="1">
      <c r="A529" s="147"/>
      <c r="B529" s="642" t="s">
        <v>172</v>
      </c>
      <c r="C529" s="136"/>
      <c r="D529" s="136" t="s">
        <v>450</v>
      </c>
      <c r="E529" s="136"/>
      <c r="F529" s="152"/>
      <c r="G529" s="717"/>
      <c r="H529" s="156"/>
      <c r="I529" s="152"/>
      <c r="J529" s="134"/>
      <c r="K529" s="152"/>
      <c r="L529" s="151"/>
      <c r="M529" s="152"/>
      <c r="N529" s="134"/>
      <c r="O529" s="152"/>
      <c r="P529" s="152"/>
      <c r="Q529" s="153"/>
      <c r="R529" s="152"/>
      <c r="S529" s="133"/>
      <c r="T529" s="152"/>
      <c r="U529" s="151"/>
      <c r="V529" s="152"/>
      <c r="W529" s="132" t="e">
        <f t="shared" si="17"/>
        <v>#DIV/0!</v>
      </c>
      <c r="X529" s="151"/>
      <c r="Y529" s="569"/>
      <c r="Z529" s="569"/>
      <c r="AA529" s="570"/>
    </row>
    <row r="530" spans="1:27" hidden="1">
      <c r="A530" s="147"/>
      <c r="B530" s="642" t="s">
        <v>461</v>
      </c>
      <c r="C530" s="136"/>
      <c r="D530" s="136" t="s">
        <v>450</v>
      </c>
      <c r="E530" s="136"/>
      <c r="F530" s="152"/>
      <c r="G530" s="717"/>
      <c r="H530" s="156"/>
      <c r="I530" s="152"/>
      <c r="J530" s="134"/>
      <c r="K530" s="152"/>
      <c r="L530" s="151"/>
      <c r="M530" s="152"/>
      <c r="N530" s="134"/>
      <c r="O530" s="152"/>
      <c r="P530" s="152"/>
      <c r="Q530" s="153"/>
      <c r="R530" s="152"/>
      <c r="S530" s="133"/>
      <c r="T530" s="152"/>
      <c r="U530" s="151"/>
      <c r="V530" s="152"/>
      <c r="W530" s="132" t="e">
        <f t="shared" si="17"/>
        <v>#DIV/0!</v>
      </c>
      <c r="X530" s="151"/>
      <c r="Y530" s="678"/>
      <c r="Z530" s="678"/>
      <c r="AA530" s="679"/>
    </row>
    <row r="531" spans="1:27" hidden="1">
      <c r="A531" s="147"/>
      <c r="B531" s="642" t="s">
        <v>460</v>
      </c>
      <c r="C531" s="136"/>
      <c r="D531" s="136" t="s">
        <v>450</v>
      </c>
      <c r="E531" s="136"/>
      <c r="F531" s="152"/>
      <c r="G531" s="717"/>
      <c r="H531" s="156"/>
      <c r="I531" s="152"/>
      <c r="J531" s="134"/>
      <c r="K531" s="152"/>
      <c r="L531" s="151"/>
      <c r="M531" s="152"/>
      <c r="N531" s="134"/>
      <c r="O531" s="152"/>
      <c r="P531" s="152"/>
      <c r="Q531" s="153"/>
      <c r="R531" s="152"/>
      <c r="S531" s="133"/>
      <c r="T531" s="152"/>
      <c r="U531" s="151"/>
      <c r="V531" s="152"/>
      <c r="W531" s="132" t="e">
        <f t="shared" si="17"/>
        <v>#DIV/0!</v>
      </c>
      <c r="X531" s="151"/>
      <c r="Y531" s="678"/>
      <c r="Z531" s="678"/>
      <c r="AA531" s="679"/>
    </row>
    <row r="532" spans="1:27" hidden="1">
      <c r="A532" s="147"/>
      <c r="B532" s="642" t="s">
        <v>459</v>
      </c>
      <c r="C532" s="136"/>
      <c r="D532" s="136" t="s">
        <v>450</v>
      </c>
      <c r="E532" s="136"/>
      <c r="F532" s="152"/>
      <c r="G532" s="717"/>
      <c r="H532" s="156"/>
      <c r="I532" s="152"/>
      <c r="J532" s="134"/>
      <c r="K532" s="152"/>
      <c r="L532" s="151"/>
      <c r="M532" s="152"/>
      <c r="N532" s="134"/>
      <c r="O532" s="152"/>
      <c r="P532" s="152"/>
      <c r="Q532" s="153"/>
      <c r="R532" s="152"/>
      <c r="S532" s="133"/>
      <c r="T532" s="152"/>
      <c r="U532" s="151"/>
      <c r="V532" s="152"/>
      <c r="W532" s="132" t="e">
        <f t="shared" si="17"/>
        <v>#DIV/0!</v>
      </c>
      <c r="X532" s="151"/>
      <c r="Y532" s="678"/>
      <c r="Z532" s="678"/>
      <c r="AA532" s="679"/>
    </row>
    <row r="533" spans="1:27" hidden="1">
      <c r="A533" s="147"/>
      <c r="B533" s="642" t="s">
        <v>458</v>
      </c>
      <c r="C533" s="136"/>
      <c r="D533" s="136" t="s">
        <v>450</v>
      </c>
      <c r="E533" s="136"/>
      <c r="F533" s="152"/>
      <c r="G533" s="717"/>
      <c r="H533" s="156"/>
      <c r="I533" s="152"/>
      <c r="J533" s="134"/>
      <c r="K533" s="152"/>
      <c r="L533" s="151"/>
      <c r="M533" s="152"/>
      <c r="N533" s="134"/>
      <c r="O533" s="152"/>
      <c r="P533" s="152"/>
      <c r="Q533" s="153"/>
      <c r="R533" s="152"/>
      <c r="S533" s="133"/>
      <c r="T533" s="152"/>
      <c r="U533" s="151"/>
      <c r="V533" s="152"/>
      <c r="W533" s="132" t="e">
        <f t="shared" si="17"/>
        <v>#DIV/0!</v>
      </c>
      <c r="X533" s="151"/>
      <c r="Y533" s="678"/>
      <c r="Z533" s="678"/>
      <c r="AA533" s="679"/>
    </row>
    <row r="534" spans="1:27" hidden="1">
      <c r="A534" s="147"/>
      <c r="B534" s="642" t="s">
        <v>457</v>
      </c>
      <c r="C534" s="136"/>
      <c r="D534" s="136" t="s">
        <v>450</v>
      </c>
      <c r="E534" s="136"/>
      <c r="F534" s="152"/>
      <c r="G534" s="717"/>
      <c r="H534" s="156"/>
      <c r="I534" s="152"/>
      <c r="J534" s="134"/>
      <c r="K534" s="152"/>
      <c r="L534" s="151"/>
      <c r="M534" s="152"/>
      <c r="N534" s="134"/>
      <c r="O534" s="152"/>
      <c r="P534" s="152"/>
      <c r="Q534" s="153"/>
      <c r="R534" s="152"/>
      <c r="S534" s="133"/>
      <c r="T534" s="152"/>
      <c r="U534" s="151"/>
      <c r="V534" s="152"/>
      <c r="W534" s="132" t="e">
        <f t="shared" si="17"/>
        <v>#DIV/0!</v>
      </c>
      <c r="X534" s="151"/>
      <c r="Y534" s="569"/>
      <c r="Z534" s="569"/>
      <c r="AA534" s="570"/>
    </row>
    <row r="535" spans="1:27" hidden="1">
      <c r="A535" s="147"/>
      <c r="B535" s="642" t="s">
        <v>456</v>
      </c>
      <c r="C535" s="136"/>
      <c r="D535" s="136" t="s">
        <v>450</v>
      </c>
      <c r="E535" s="136"/>
      <c r="F535" s="152"/>
      <c r="G535" s="717"/>
      <c r="H535" s="156"/>
      <c r="I535" s="152"/>
      <c r="J535" s="134"/>
      <c r="K535" s="152"/>
      <c r="L535" s="151"/>
      <c r="M535" s="152"/>
      <c r="N535" s="134"/>
      <c r="O535" s="152"/>
      <c r="P535" s="152"/>
      <c r="Q535" s="153"/>
      <c r="R535" s="152"/>
      <c r="S535" s="133"/>
      <c r="T535" s="152"/>
      <c r="U535" s="151"/>
      <c r="V535" s="152"/>
      <c r="W535" s="132" t="e">
        <f t="shared" si="17"/>
        <v>#DIV/0!</v>
      </c>
      <c r="X535" s="151"/>
      <c r="Y535" s="714"/>
      <c r="Z535" s="714"/>
      <c r="AA535" s="715"/>
    </row>
    <row r="536" spans="1:27" hidden="1">
      <c r="A536" s="147"/>
      <c r="B536" s="642" t="s">
        <v>379</v>
      </c>
      <c r="C536" s="136"/>
      <c r="D536" s="136" t="s">
        <v>450</v>
      </c>
      <c r="E536" s="136"/>
      <c r="F536" s="152"/>
      <c r="G536" s="717"/>
      <c r="H536" s="156"/>
      <c r="I536" s="152"/>
      <c r="J536" s="134"/>
      <c r="K536" s="152"/>
      <c r="L536" s="151"/>
      <c r="M536" s="152"/>
      <c r="N536" s="134"/>
      <c r="O536" s="152"/>
      <c r="P536" s="152"/>
      <c r="Q536" s="153"/>
      <c r="R536" s="152"/>
      <c r="S536" s="133"/>
      <c r="T536" s="152"/>
      <c r="U536" s="151"/>
      <c r="V536" s="152"/>
      <c r="W536" s="132" t="e">
        <f t="shared" si="17"/>
        <v>#DIV/0!</v>
      </c>
      <c r="X536" s="151"/>
      <c r="Y536" s="714"/>
      <c r="Z536" s="714"/>
      <c r="AA536" s="715"/>
    </row>
    <row r="537" spans="1:27" hidden="1">
      <c r="A537" s="147"/>
      <c r="B537" s="642" t="s">
        <v>343</v>
      </c>
      <c r="C537" s="136"/>
      <c r="D537" s="136" t="s">
        <v>450</v>
      </c>
      <c r="E537" s="136"/>
      <c r="F537" s="152"/>
      <c r="G537" s="717"/>
      <c r="H537" s="156"/>
      <c r="I537" s="152"/>
      <c r="J537" s="134"/>
      <c r="K537" s="152"/>
      <c r="L537" s="151"/>
      <c r="M537" s="152"/>
      <c r="N537" s="134"/>
      <c r="O537" s="152"/>
      <c r="P537" s="152"/>
      <c r="Q537" s="153"/>
      <c r="R537" s="152"/>
      <c r="S537" s="133"/>
      <c r="T537" s="152"/>
      <c r="U537" s="151"/>
      <c r="V537" s="152"/>
      <c r="W537" s="132" t="e">
        <f t="shared" si="17"/>
        <v>#DIV/0!</v>
      </c>
      <c r="X537" s="151"/>
      <c r="Y537" s="714"/>
      <c r="Z537" s="714"/>
      <c r="AA537" s="715"/>
    </row>
    <row r="538" spans="1:27" hidden="1">
      <c r="A538" s="147"/>
      <c r="B538" s="219" t="s">
        <v>455</v>
      </c>
      <c r="C538" s="136"/>
      <c r="D538" s="136" t="s">
        <v>450</v>
      </c>
      <c r="E538" s="136"/>
      <c r="F538" s="152"/>
      <c r="G538" s="717"/>
      <c r="H538" s="156"/>
      <c r="I538" s="152"/>
      <c r="J538" s="134"/>
      <c r="K538" s="152"/>
      <c r="L538" s="151"/>
      <c r="M538" s="152"/>
      <c r="N538" s="134"/>
      <c r="O538" s="152"/>
      <c r="P538" s="152"/>
      <c r="Q538" s="153"/>
      <c r="R538" s="152"/>
      <c r="S538" s="133"/>
      <c r="T538" s="152"/>
      <c r="U538" s="151"/>
      <c r="V538" s="152"/>
      <c r="W538" s="132" t="e">
        <f t="shared" si="17"/>
        <v>#DIV/0!</v>
      </c>
      <c r="X538" s="151"/>
      <c r="Y538" s="714"/>
      <c r="Z538" s="714"/>
      <c r="AA538" s="715"/>
    </row>
    <row r="539" spans="1:27" hidden="1">
      <c r="A539" s="147"/>
      <c r="B539" s="219" t="s">
        <v>454</v>
      </c>
      <c r="C539" s="136"/>
      <c r="D539" s="136" t="s">
        <v>450</v>
      </c>
      <c r="E539" s="136"/>
      <c r="F539" s="152"/>
      <c r="G539" s="806"/>
      <c r="H539" s="156"/>
      <c r="I539" s="152"/>
      <c r="J539" s="134"/>
      <c r="K539" s="152"/>
      <c r="L539" s="151"/>
      <c r="M539" s="152"/>
      <c r="N539" s="134"/>
      <c r="O539" s="152"/>
      <c r="P539" s="152"/>
      <c r="Q539" s="153"/>
      <c r="R539" s="152"/>
      <c r="S539" s="133"/>
      <c r="T539" s="152"/>
      <c r="U539" s="151"/>
      <c r="V539" s="152"/>
      <c r="W539" s="132" t="e">
        <f t="shared" si="17"/>
        <v>#DIV/0!</v>
      </c>
      <c r="X539" s="151"/>
      <c r="Y539" s="806"/>
      <c r="Z539" s="806"/>
      <c r="AA539" s="807"/>
    </row>
    <row r="540" spans="1:27" hidden="1">
      <c r="A540" s="147"/>
      <c r="B540" s="219" t="s">
        <v>453</v>
      </c>
      <c r="C540" s="136"/>
      <c r="D540" s="136" t="s">
        <v>450</v>
      </c>
      <c r="E540" s="136"/>
      <c r="F540" s="152"/>
      <c r="G540" s="806"/>
      <c r="H540" s="156"/>
      <c r="I540" s="152"/>
      <c r="J540" s="134"/>
      <c r="K540" s="152"/>
      <c r="L540" s="151"/>
      <c r="M540" s="152"/>
      <c r="N540" s="134"/>
      <c r="O540" s="152"/>
      <c r="P540" s="152"/>
      <c r="Q540" s="153"/>
      <c r="R540" s="152"/>
      <c r="S540" s="133"/>
      <c r="T540" s="152"/>
      <c r="U540" s="151"/>
      <c r="V540" s="152"/>
      <c r="W540" s="132" t="e">
        <f t="shared" si="17"/>
        <v>#DIV/0!</v>
      </c>
      <c r="X540" s="151"/>
      <c r="Y540" s="806"/>
      <c r="Z540" s="806"/>
      <c r="AA540" s="807"/>
    </row>
    <row r="541" spans="1:27" hidden="1">
      <c r="A541" s="147"/>
      <c r="B541" s="219" t="s">
        <v>452</v>
      </c>
      <c r="C541" s="136"/>
      <c r="D541" s="136" t="s">
        <v>450</v>
      </c>
      <c r="E541" s="136"/>
      <c r="F541" s="152"/>
      <c r="G541" s="806"/>
      <c r="H541" s="156"/>
      <c r="I541" s="152"/>
      <c r="J541" s="134"/>
      <c r="K541" s="152"/>
      <c r="L541" s="151"/>
      <c r="M541" s="152"/>
      <c r="N541" s="134"/>
      <c r="O541" s="152"/>
      <c r="P541" s="152"/>
      <c r="Q541" s="153"/>
      <c r="R541" s="152"/>
      <c r="S541" s="133"/>
      <c r="T541" s="152"/>
      <c r="U541" s="151"/>
      <c r="V541" s="152"/>
      <c r="W541" s="132" t="e">
        <f t="shared" si="17"/>
        <v>#DIV/0!</v>
      </c>
      <c r="X541" s="151"/>
      <c r="Y541" s="806"/>
      <c r="Z541" s="806"/>
      <c r="AA541" s="807"/>
    </row>
    <row r="542" spans="1:27" hidden="1">
      <c r="A542" s="147"/>
      <c r="B542" s="219" t="s">
        <v>451</v>
      </c>
      <c r="C542" s="136"/>
      <c r="D542" s="136" t="s">
        <v>450</v>
      </c>
      <c r="E542" s="136"/>
      <c r="F542" s="152"/>
      <c r="G542" s="806"/>
      <c r="H542" s="156"/>
      <c r="I542" s="152"/>
      <c r="J542" s="134"/>
      <c r="K542" s="152"/>
      <c r="L542" s="151"/>
      <c r="M542" s="152"/>
      <c r="N542" s="134"/>
      <c r="O542" s="152"/>
      <c r="P542" s="152"/>
      <c r="Q542" s="153"/>
      <c r="R542" s="152"/>
      <c r="S542" s="133"/>
      <c r="T542" s="152"/>
      <c r="U542" s="151"/>
      <c r="V542" s="152"/>
      <c r="W542" s="132" t="e">
        <f t="shared" si="17"/>
        <v>#DIV/0!</v>
      </c>
      <c r="X542" s="151"/>
      <c r="Y542" s="806"/>
      <c r="Z542" s="806"/>
      <c r="AA542" s="807"/>
    </row>
    <row r="543" spans="1:27" hidden="1">
      <c r="A543" s="147"/>
      <c r="B543" s="219" t="s">
        <v>342</v>
      </c>
      <c r="C543" s="136"/>
      <c r="D543" s="136" t="s">
        <v>450</v>
      </c>
      <c r="E543" s="136"/>
      <c r="F543" s="152"/>
      <c r="G543" s="806"/>
      <c r="H543" s="156"/>
      <c r="I543" s="152"/>
      <c r="J543" s="134"/>
      <c r="K543" s="152"/>
      <c r="L543" s="151"/>
      <c r="M543" s="152"/>
      <c r="N543" s="134"/>
      <c r="O543" s="152"/>
      <c r="P543" s="152"/>
      <c r="Q543" s="153"/>
      <c r="R543" s="152"/>
      <c r="S543" s="133"/>
      <c r="T543" s="152"/>
      <c r="U543" s="151"/>
      <c r="V543" s="152"/>
      <c r="W543" s="132" t="e">
        <f t="shared" si="17"/>
        <v>#DIV/0!</v>
      </c>
      <c r="X543" s="151"/>
      <c r="Y543" s="806"/>
      <c r="Z543" s="806"/>
      <c r="AA543" s="807"/>
    </row>
    <row r="544" spans="1:27" hidden="1">
      <c r="A544" s="147"/>
      <c r="B544" s="219"/>
      <c r="C544" s="136"/>
      <c r="D544" s="136" t="s">
        <v>450</v>
      </c>
      <c r="E544" s="136"/>
      <c r="F544" s="152"/>
      <c r="G544" s="806"/>
      <c r="H544" s="156"/>
      <c r="I544" s="152"/>
      <c r="J544" s="134"/>
      <c r="K544" s="152"/>
      <c r="L544" s="151"/>
      <c r="M544" s="152"/>
      <c r="N544" s="134"/>
      <c r="O544" s="152"/>
      <c r="P544" s="152"/>
      <c r="Q544" s="153"/>
      <c r="R544" s="152"/>
      <c r="S544" s="133"/>
      <c r="T544" s="152"/>
      <c r="U544" s="151"/>
      <c r="V544" s="152"/>
      <c r="W544" s="132" t="e">
        <f t="shared" si="17"/>
        <v>#DIV/0!</v>
      </c>
      <c r="X544" s="151"/>
      <c r="Y544" s="135"/>
      <c r="Z544" s="135"/>
      <c r="AA544" s="149"/>
    </row>
    <row r="545" spans="1:27">
      <c r="A545" s="147"/>
      <c r="B545" s="218"/>
      <c r="C545" s="136"/>
      <c r="D545" s="136"/>
      <c r="E545" s="136"/>
      <c r="F545" s="152"/>
      <c r="G545" s="135"/>
      <c r="H545" s="152"/>
      <c r="I545" s="152"/>
      <c r="J545" s="134"/>
      <c r="K545" s="152"/>
      <c r="L545" s="152"/>
      <c r="M545" s="152"/>
      <c r="N545" s="134"/>
      <c r="O545" s="152"/>
      <c r="P545" s="152"/>
      <c r="Q545" s="152"/>
      <c r="R545" s="152"/>
      <c r="S545" s="133"/>
      <c r="T545" s="152"/>
      <c r="U545" s="152"/>
      <c r="V545" s="152"/>
      <c r="W545" s="132"/>
      <c r="X545" s="152"/>
      <c r="Y545" s="135"/>
      <c r="Z545" s="135"/>
      <c r="AA545" s="149"/>
    </row>
    <row r="546" spans="1:27">
      <c r="A546" s="147"/>
      <c r="B546" s="215" t="s">
        <v>417</v>
      </c>
      <c r="C546" s="136"/>
      <c r="D546" s="136" t="s">
        <v>427</v>
      </c>
      <c r="E546" s="154"/>
      <c r="F546" s="152"/>
      <c r="G546" s="135"/>
      <c r="H546" s="151"/>
      <c r="I546" s="152"/>
      <c r="J546" s="134"/>
      <c r="K546" s="152"/>
      <c r="L546" s="156"/>
      <c r="M546" s="152"/>
      <c r="N546" s="134"/>
      <c r="O546" s="152"/>
      <c r="P546" s="151"/>
      <c r="Q546" s="152"/>
      <c r="R546" s="152"/>
      <c r="S546" s="133"/>
      <c r="T546" s="152"/>
      <c r="U546" s="151"/>
      <c r="V546" s="152"/>
      <c r="W546" s="132" t="e">
        <f t="shared" ref="W546:W577" si="18">(J546+S546)/G546</f>
        <v>#DIV/0!</v>
      </c>
      <c r="X546" s="151"/>
      <c r="Y546" s="135"/>
      <c r="Z546" s="135"/>
      <c r="AA546" s="149"/>
    </row>
    <row r="547" spans="1:27">
      <c r="A547" s="147"/>
      <c r="B547" s="215" t="s">
        <v>447</v>
      </c>
      <c r="C547" s="136"/>
      <c r="D547" s="136" t="s">
        <v>427</v>
      </c>
      <c r="E547" s="154"/>
      <c r="F547" s="152"/>
      <c r="G547" s="135"/>
      <c r="H547" s="151"/>
      <c r="I547" s="152"/>
      <c r="J547" s="134"/>
      <c r="K547" s="152"/>
      <c r="L547" s="156"/>
      <c r="M547" s="152"/>
      <c r="N547" s="134"/>
      <c r="O547" s="152"/>
      <c r="P547" s="151"/>
      <c r="Q547" s="152"/>
      <c r="R547" s="152"/>
      <c r="S547" s="133"/>
      <c r="T547" s="152"/>
      <c r="U547" s="151"/>
      <c r="V547" s="152"/>
      <c r="W547" s="132" t="e">
        <f t="shared" si="18"/>
        <v>#DIV/0!</v>
      </c>
      <c r="X547" s="151"/>
      <c r="Y547" s="135"/>
      <c r="Z547" s="135"/>
      <c r="AA547" s="149"/>
    </row>
    <row r="548" spans="1:27">
      <c r="A548" s="147"/>
      <c r="B548" s="215" t="s">
        <v>857</v>
      </c>
      <c r="C548" s="136"/>
      <c r="D548" s="136" t="s">
        <v>427</v>
      </c>
      <c r="E548" s="154"/>
      <c r="F548" s="152"/>
      <c r="G548" s="135"/>
      <c r="H548" s="151"/>
      <c r="I548" s="152"/>
      <c r="J548" s="134"/>
      <c r="K548" s="152"/>
      <c r="L548" s="156"/>
      <c r="M548" s="152"/>
      <c r="N548" s="134"/>
      <c r="O548" s="152"/>
      <c r="P548" s="151"/>
      <c r="Q548" s="152"/>
      <c r="R548" s="152"/>
      <c r="S548" s="133"/>
      <c r="T548" s="152"/>
      <c r="U548" s="151"/>
      <c r="V548" s="152"/>
      <c r="W548" s="132" t="e">
        <f t="shared" si="18"/>
        <v>#DIV/0!</v>
      </c>
      <c r="X548" s="151"/>
      <c r="Y548" s="135"/>
      <c r="Z548" s="135"/>
      <c r="AA548" s="149"/>
    </row>
    <row r="549" spans="1:27">
      <c r="A549" s="147"/>
      <c r="B549" s="215" t="s">
        <v>446</v>
      </c>
      <c r="C549" s="136"/>
      <c r="D549" s="136" t="s">
        <v>427</v>
      </c>
      <c r="E549" s="154"/>
      <c r="F549" s="152"/>
      <c r="G549" s="135"/>
      <c r="H549" s="151"/>
      <c r="I549" s="152"/>
      <c r="J549" s="134"/>
      <c r="K549" s="152"/>
      <c r="L549" s="156"/>
      <c r="M549" s="152"/>
      <c r="N549" s="134"/>
      <c r="O549" s="152"/>
      <c r="P549" s="151"/>
      <c r="Q549" s="152"/>
      <c r="R549" s="152"/>
      <c r="S549" s="133"/>
      <c r="T549" s="152"/>
      <c r="U549" s="151"/>
      <c r="V549" s="152"/>
      <c r="W549" s="132" t="e">
        <f t="shared" si="18"/>
        <v>#DIV/0!</v>
      </c>
      <c r="X549" s="151"/>
      <c r="Y549" s="135"/>
      <c r="Z549" s="135"/>
      <c r="AA549" s="149"/>
    </row>
    <row r="550" spans="1:27">
      <c r="A550" s="147"/>
      <c r="B550" s="215" t="s">
        <v>443</v>
      </c>
      <c r="C550" s="136"/>
      <c r="D550" s="136" t="s">
        <v>427</v>
      </c>
      <c r="E550" s="154"/>
      <c r="F550" s="152"/>
      <c r="G550" s="708"/>
      <c r="H550" s="151"/>
      <c r="I550" s="152"/>
      <c r="J550" s="134"/>
      <c r="K550" s="152"/>
      <c r="L550" s="156"/>
      <c r="M550" s="152"/>
      <c r="N550" s="134"/>
      <c r="O550" s="152"/>
      <c r="P550" s="151"/>
      <c r="Q550" s="152"/>
      <c r="R550" s="152"/>
      <c r="S550" s="133"/>
      <c r="T550" s="152"/>
      <c r="U550" s="151"/>
      <c r="V550" s="152"/>
      <c r="W550" s="132" t="e">
        <f t="shared" si="18"/>
        <v>#DIV/0!</v>
      </c>
      <c r="X550" s="151"/>
      <c r="Y550" s="135"/>
      <c r="Z550" s="135"/>
      <c r="AA550" s="149"/>
    </row>
    <row r="551" spans="1:27">
      <c r="A551" s="147"/>
      <c r="B551" s="215" t="s">
        <v>1218</v>
      </c>
      <c r="C551" s="136"/>
      <c r="D551" s="136" t="s">
        <v>427</v>
      </c>
      <c r="E551" s="154"/>
      <c r="F551" s="152"/>
      <c r="G551" s="217"/>
      <c r="H551" s="151"/>
      <c r="I551" s="152"/>
      <c r="J551" s="134"/>
      <c r="K551" s="152"/>
      <c r="L551" s="156"/>
      <c r="M551" s="152"/>
      <c r="N551" s="134"/>
      <c r="O551" s="152"/>
      <c r="P551" s="151"/>
      <c r="Q551" s="152"/>
      <c r="R551" s="152"/>
      <c r="S551" s="133"/>
      <c r="T551" s="152"/>
      <c r="U551" s="151"/>
      <c r="V551" s="152"/>
      <c r="W551" s="132" t="e">
        <f t="shared" si="18"/>
        <v>#DIV/0!</v>
      </c>
      <c r="X551" s="151"/>
      <c r="Y551" s="135"/>
      <c r="Z551" s="135"/>
      <c r="AA551" s="149"/>
    </row>
    <row r="552" spans="1:27">
      <c r="A552" s="147"/>
      <c r="B552" s="215" t="s">
        <v>1444</v>
      </c>
      <c r="C552" s="136"/>
      <c r="D552" s="136" t="s">
        <v>427</v>
      </c>
      <c r="E552" s="154"/>
      <c r="F552" s="152"/>
      <c r="G552" s="133"/>
      <c r="H552" s="151"/>
      <c r="I552" s="152"/>
      <c r="J552" s="134"/>
      <c r="K552" s="152"/>
      <c r="L552" s="156"/>
      <c r="M552" s="152"/>
      <c r="N552" s="134"/>
      <c r="O552" s="152"/>
      <c r="P552" s="151"/>
      <c r="Q552" s="152"/>
      <c r="R552" s="152"/>
      <c r="S552" s="133"/>
      <c r="T552" s="152"/>
      <c r="U552" s="151"/>
      <c r="V552" s="152"/>
      <c r="W552" s="132" t="e">
        <f t="shared" si="18"/>
        <v>#DIV/0!</v>
      </c>
      <c r="X552" s="151"/>
      <c r="Y552" s="135"/>
      <c r="Z552" s="135"/>
      <c r="AA552" s="149"/>
    </row>
    <row r="553" spans="1:27">
      <c r="A553" s="147"/>
      <c r="B553" s="215" t="s">
        <v>435</v>
      </c>
      <c r="C553" s="136"/>
      <c r="D553" s="136" t="s">
        <v>427</v>
      </c>
      <c r="E553" s="154"/>
      <c r="F553" s="152"/>
      <c r="G553" s="700"/>
      <c r="H553" s="151"/>
      <c r="I553" s="152"/>
      <c r="J553" s="134"/>
      <c r="K553" s="152"/>
      <c r="L553" s="156"/>
      <c r="M553" s="152"/>
      <c r="N553" s="134"/>
      <c r="O553" s="152"/>
      <c r="P553" s="151"/>
      <c r="Q553" s="152"/>
      <c r="R553" s="152"/>
      <c r="S553" s="133"/>
      <c r="T553" s="152"/>
      <c r="U553" s="151"/>
      <c r="V553" s="152"/>
      <c r="W553" s="132" t="e">
        <f t="shared" si="18"/>
        <v>#DIV/0!</v>
      </c>
      <c r="X553" s="151"/>
      <c r="Y553" s="135"/>
      <c r="Z553" s="135"/>
      <c r="AA553" s="149"/>
    </row>
    <row r="554" spans="1:27">
      <c r="A554" s="147"/>
      <c r="B554" s="215" t="s">
        <v>1484</v>
      </c>
      <c r="C554" s="136"/>
      <c r="D554" s="136" t="s">
        <v>427</v>
      </c>
      <c r="E554" s="154"/>
      <c r="F554" s="152"/>
      <c r="G554" s="656"/>
      <c r="H554" s="151"/>
      <c r="I554" s="152"/>
      <c r="J554" s="134"/>
      <c r="K554" s="152"/>
      <c r="L554" s="156"/>
      <c r="M554" s="152"/>
      <c r="N554" s="134"/>
      <c r="O554" s="152"/>
      <c r="P554" s="151"/>
      <c r="Q554" s="152"/>
      <c r="R554" s="152"/>
      <c r="S554" s="133"/>
      <c r="T554" s="152"/>
      <c r="U554" s="151"/>
      <c r="V554" s="152"/>
      <c r="W554" s="132" t="e">
        <f t="shared" si="18"/>
        <v>#DIV/0!</v>
      </c>
      <c r="X554" s="151"/>
      <c r="Y554" s="135"/>
      <c r="Z554" s="135"/>
      <c r="AA554" s="149"/>
    </row>
    <row r="555" spans="1:27">
      <c r="A555" s="147"/>
      <c r="B555" s="215" t="s">
        <v>1512</v>
      </c>
      <c r="C555" s="136"/>
      <c r="D555" s="136" t="s">
        <v>427</v>
      </c>
      <c r="E555" s="154"/>
      <c r="F555" s="152"/>
      <c r="G555" s="656"/>
      <c r="H555" s="151"/>
      <c r="I555" s="152"/>
      <c r="J555" s="134"/>
      <c r="K555" s="152"/>
      <c r="L555" s="156"/>
      <c r="M555" s="152"/>
      <c r="N555" s="134"/>
      <c r="O555" s="152"/>
      <c r="P555" s="151"/>
      <c r="Q555" s="152"/>
      <c r="R555" s="152"/>
      <c r="S555" s="133"/>
      <c r="T555" s="152"/>
      <c r="U555" s="151"/>
      <c r="V555" s="152"/>
      <c r="W555" s="132" t="e">
        <f t="shared" si="18"/>
        <v>#DIV/0!</v>
      </c>
      <c r="X555" s="151"/>
      <c r="Y555" s="135"/>
      <c r="Z555" s="135"/>
      <c r="AA555" s="149"/>
    </row>
    <row r="556" spans="1:27">
      <c r="A556" s="147"/>
      <c r="B556" s="215" t="s">
        <v>1136</v>
      </c>
      <c r="C556" s="136"/>
      <c r="D556" s="136" t="s">
        <v>427</v>
      </c>
      <c r="E556" s="154"/>
      <c r="F556" s="152"/>
      <c r="G556" s="656"/>
      <c r="H556" s="151"/>
      <c r="I556" s="152"/>
      <c r="J556" s="134"/>
      <c r="K556" s="152"/>
      <c r="L556" s="156"/>
      <c r="M556" s="152"/>
      <c r="N556" s="134"/>
      <c r="O556" s="152"/>
      <c r="P556" s="151"/>
      <c r="Q556" s="152"/>
      <c r="R556" s="152"/>
      <c r="S556" s="133"/>
      <c r="T556" s="152"/>
      <c r="U556" s="151"/>
      <c r="V556" s="152"/>
      <c r="W556" s="132" t="e">
        <f t="shared" si="18"/>
        <v>#DIV/0!</v>
      </c>
      <c r="X556" s="151"/>
      <c r="Y556" s="135"/>
      <c r="Z556" s="135"/>
      <c r="AA556" s="149"/>
    </row>
    <row r="557" spans="1:27">
      <c r="A557" s="147"/>
      <c r="B557" s="215" t="s">
        <v>436</v>
      </c>
      <c r="C557" s="136"/>
      <c r="D557" s="136" t="s">
        <v>427</v>
      </c>
      <c r="E557" s="154"/>
      <c r="F557" s="152"/>
      <c r="G557" s="656"/>
      <c r="H557" s="151"/>
      <c r="I557" s="152"/>
      <c r="J557" s="134"/>
      <c r="K557" s="152"/>
      <c r="L557" s="156"/>
      <c r="M557" s="152"/>
      <c r="N557" s="134"/>
      <c r="O557" s="152"/>
      <c r="P557" s="151"/>
      <c r="Q557" s="152"/>
      <c r="R557" s="152"/>
      <c r="S557" s="133"/>
      <c r="T557" s="152"/>
      <c r="U557" s="151"/>
      <c r="V557" s="152"/>
      <c r="W557" s="132" t="e">
        <f t="shared" si="18"/>
        <v>#DIV/0!</v>
      </c>
      <c r="X557" s="151"/>
      <c r="Y557" s="616"/>
      <c r="Z557" s="616"/>
      <c r="AA557" s="617"/>
    </row>
    <row r="558" spans="1:27">
      <c r="A558" s="147"/>
      <c r="B558" s="215" t="s">
        <v>444</v>
      </c>
      <c r="C558" s="136"/>
      <c r="D558" s="136" t="s">
        <v>427</v>
      </c>
      <c r="E558" s="154"/>
      <c r="F558" s="152"/>
      <c r="G558" s="656"/>
      <c r="H558" s="151"/>
      <c r="I558" s="152"/>
      <c r="J558" s="134"/>
      <c r="K558" s="152"/>
      <c r="L558" s="156"/>
      <c r="M558" s="152"/>
      <c r="N558" s="134"/>
      <c r="O558" s="152"/>
      <c r="P558" s="151"/>
      <c r="Q558" s="152"/>
      <c r="R558" s="152"/>
      <c r="S558" s="133"/>
      <c r="T558" s="152"/>
      <c r="U558" s="151"/>
      <c r="V558" s="152"/>
      <c r="W558" s="132" t="e">
        <f t="shared" si="18"/>
        <v>#DIV/0!</v>
      </c>
      <c r="X558" s="151"/>
      <c r="Y558" s="135"/>
      <c r="Z558" s="135"/>
      <c r="AA558" s="149"/>
    </row>
    <row r="559" spans="1:27">
      <c r="A559" s="147"/>
      <c r="B559" s="215" t="s">
        <v>805</v>
      </c>
      <c r="C559" s="136"/>
      <c r="D559" s="136" t="s">
        <v>427</v>
      </c>
      <c r="E559" s="154"/>
      <c r="F559" s="152"/>
      <c r="G559" s="656"/>
      <c r="H559" s="151"/>
      <c r="I559" s="152"/>
      <c r="J559" s="134"/>
      <c r="K559" s="152"/>
      <c r="L559" s="156"/>
      <c r="M559" s="152"/>
      <c r="N559" s="134"/>
      <c r="O559" s="152"/>
      <c r="P559" s="151"/>
      <c r="Q559" s="152"/>
      <c r="R559" s="152"/>
      <c r="S559" s="133"/>
      <c r="T559" s="152"/>
      <c r="U559" s="151"/>
      <c r="V559" s="152"/>
      <c r="W559" s="132" t="e">
        <f t="shared" si="18"/>
        <v>#DIV/0!</v>
      </c>
      <c r="X559" s="151"/>
      <c r="Y559" s="135"/>
      <c r="Z559" s="135"/>
      <c r="AA559" s="149"/>
    </row>
    <row r="560" spans="1:27">
      <c r="A560" s="147"/>
      <c r="B560" s="215" t="s">
        <v>1202</v>
      </c>
      <c r="C560" s="136"/>
      <c r="D560" s="136" t="s">
        <v>427</v>
      </c>
      <c r="E560" s="154"/>
      <c r="F560" s="152"/>
      <c r="G560" s="588"/>
      <c r="H560" s="151"/>
      <c r="I560" s="152"/>
      <c r="J560" s="134"/>
      <c r="K560" s="152"/>
      <c r="L560" s="156"/>
      <c r="M560" s="152"/>
      <c r="N560" s="134"/>
      <c r="O560" s="152"/>
      <c r="P560" s="151"/>
      <c r="Q560" s="152"/>
      <c r="R560" s="152"/>
      <c r="S560" s="133"/>
      <c r="T560" s="152"/>
      <c r="U560" s="151"/>
      <c r="V560" s="152"/>
      <c r="W560" s="132" t="e">
        <f t="shared" si="18"/>
        <v>#DIV/0!</v>
      </c>
      <c r="X560" s="151"/>
      <c r="Y560" s="135"/>
      <c r="Z560" s="135"/>
      <c r="AA560" s="149"/>
    </row>
    <row r="561" spans="1:27">
      <c r="A561" s="147"/>
      <c r="B561" s="215" t="s">
        <v>438</v>
      </c>
      <c r="C561" s="136"/>
      <c r="D561" s="136" t="s">
        <v>427</v>
      </c>
      <c r="E561" s="154"/>
      <c r="F561" s="152"/>
      <c r="G561" s="656"/>
      <c r="H561" s="151"/>
      <c r="I561" s="152"/>
      <c r="J561" s="134"/>
      <c r="K561" s="152"/>
      <c r="L561" s="156"/>
      <c r="M561" s="152"/>
      <c r="N561" s="134"/>
      <c r="O561" s="152"/>
      <c r="P561" s="151"/>
      <c r="Q561" s="152"/>
      <c r="R561" s="152"/>
      <c r="S561" s="133"/>
      <c r="T561" s="152"/>
      <c r="U561" s="151"/>
      <c r="V561" s="152"/>
      <c r="W561" s="132" t="e">
        <f t="shared" si="18"/>
        <v>#DIV/0!</v>
      </c>
      <c r="X561" s="151"/>
      <c r="Y561" s="135"/>
      <c r="Z561" s="135"/>
      <c r="AA561" s="149"/>
    </row>
    <row r="562" spans="1:27">
      <c r="A562" s="147"/>
      <c r="B562" s="215" t="s">
        <v>1446</v>
      </c>
      <c r="C562" s="136"/>
      <c r="D562" s="136" t="s">
        <v>427</v>
      </c>
      <c r="E562" s="154"/>
      <c r="F562" s="152"/>
      <c r="G562" s="656"/>
      <c r="H562" s="151"/>
      <c r="I562" s="152"/>
      <c r="J562" s="134"/>
      <c r="K562" s="152"/>
      <c r="L562" s="156"/>
      <c r="M562" s="152"/>
      <c r="N562" s="134"/>
      <c r="O562" s="152"/>
      <c r="P562" s="151"/>
      <c r="Q562" s="152"/>
      <c r="R562" s="152"/>
      <c r="S562" s="133"/>
      <c r="T562" s="152"/>
      <c r="U562" s="151"/>
      <c r="V562" s="152"/>
      <c r="W562" s="132" t="e">
        <f t="shared" si="18"/>
        <v>#DIV/0!</v>
      </c>
      <c r="X562" s="151"/>
      <c r="Y562" s="135"/>
      <c r="Z562" s="135"/>
      <c r="AA562" s="149"/>
    </row>
    <row r="563" spans="1:27">
      <c r="A563" s="147"/>
      <c r="B563" s="215" t="s">
        <v>4097</v>
      </c>
      <c r="C563" s="136"/>
      <c r="D563" s="136" t="s">
        <v>427</v>
      </c>
      <c r="E563" s="154"/>
      <c r="F563" s="152"/>
      <c r="G563" s="656"/>
      <c r="H563" s="151"/>
      <c r="I563" s="152"/>
      <c r="J563" s="134"/>
      <c r="K563" s="152"/>
      <c r="L563" s="156"/>
      <c r="M563" s="152"/>
      <c r="N563" s="134"/>
      <c r="O563" s="152"/>
      <c r="P563" s="151"/>
      <c r="Q563" s="152"/>
      <c r="R563" s="152"/>
      <c r="S563" s="133"/>
      <c r="T563" s="152"/>
      <c r="U563" s="151"/>
      <c r="V563" s="152"/>
      <c r="W563" s="132" t="e">
        <f t="shared" si="18"/>
        <v>#DIV/0!</v>
      </c>
      <c r="X563" s="151"/>
      <c r="Y563" s="135"/>
      <c r="Z563" s="135"/>
      <c r="AA563" s="149"/>
    </row>
    <row r="564" spans="1:27" hidden="1">
      <c r="A564" s="147"/>
      <c r="B564" s="215" t="s">
        <v>1511</v>
      </c>
      <c r="C564" s="136"/>
      <c r="D564" s="136" t="s">
        <v>427</v>
      </c>
      <c r="E564" s="154"/>
      <c r="F564" s="152"/>
      <c r="G564" s="588"/>
      <c r="H564" s="151"/>
      <c r="I564" s="152"/>
      <c r="J564" s="134"/>
      <c r="K564" s="152"/>
      <c r="L564" s="156"/>
      <c r="M564" s="152"/>
      <c r="N564" s="134"/>
      <c r="O564" s="152"/>
      <c r="P564" s="151"/>
      <c r="Q564" s="152"/>
      <c r="R564" s="152"/>
      <c r="S564" s="133"/>
      <c r="T564" s="152"/>
      <c r="U564" s="151"/>
      <c r="V564" s="152"/>
      <c r="W564" s="132" t="e">
        <f t="shared" si="18"/>
        <v>#DIV/0!</v>
      </c>
      <c r="X564" s="151"/>
      <c r="Y564" s="135"/>
      <c r="Z564" s="135"/>
      <c r="AA564" s="149"/>
    </row>
    <row r="565" spans="1:27" hidden="1">
      <c r="A565" s="147"/>
      <c r="B565" s="215" t="s">
        <v>1137</v>
      </c>
      <c r="C565" s="136"/>
      <c r="D565" s="136" t="s">
        <v>427</v>
      </c>
      <c r="E565" s="154"/>
      <c r="F565" s="152"/>
      <c r="G565" s="656"/>
      <c r="H565" s="151"/>
      <c r="I565" s="152"/>
      <c r="J565" s="134"/>
      <c r="K565" s="152"/>
      <c r="L565" s="156"/>
      <c r="M565" s="152"/>
      <c r="N565" s="134"/>
      <c r="O565" s="152"/>
      <c r="P565" s="151"/>
      <c r="Q565" s="152"/>
      <c r="R565" s="152"/>
      <c r="S565" s="133"/>
      <c r="T565" s="152"/>
      <c r="U565" s="151"/>
      <c r="V565" s="152"/>
      <c r="W565" s="132" t="e">
        <f t="shared" si="18"/>
        <v>#DIV/0!</v>
      </c>
      <c r="X565" s="151"/>
      <c r="Y565" s="135"/>
      <c r="Z565" s="135"/>
      <c r="AA565" s="149"/>
    </row>
    <row r="566" spans="1:27" hidden="1">
      <c r="A566" s="147"/>
      <c r="B566" s="215" t="s">
        <v>449</v>
      </c>
      <c r="C566" s="136"/>
      <c r="D566" s="136" t="s">
        <v>427</v>
      </c>
      <c r="E566" s="154"/>
      <c r="F566" s="152"/>
      <c r="G566" s="656"/>
      <c r="H566" s="151"/>
      <c r="I566" s="152"/>
      <c r="J566" s="134"/>
      <c r="K566" s="152"/>
      <c r="L566" s="156"/>
      <c r="M566" s="152"/>
      <c r="N566" s="134"/>
      <c r="O566" s="152"/>
      <c r="P566" s="151"/>
      <c r="Q566" s="152"/>
      <c r="R566" s="152"/>
      <c r="S566" s="133"/>
      <c r="T566" s="152"/>
      <c r="U566" s="151"/>
      <c r="V566" s="152"/>
      <c r="W566" s="132" t="e">
        <f t="shared" si="18"/>
        <v>#DIV/0!</v>
      </c>
      <c r="X566" s="151"/>
      <c r="Y566" s="135"/>
      <c r="Z566" s="135"/>
      <c r="AA566" s="149"/>
    </row>
    <row r="567" spans="1:27" hidden="1">
      <c r="A567" s="147"/>
      <c r="B567" s="215" t="s">
        <v>448</v>
      </c>
      <c r="C567" s="136"/>
      <c r="D567" s="136" t="s">
        <v>427</v>
      </c>
      <c r="E567" s="154"/>
      <c r="F567" s="152"/>
      <c r="G567" s="588"/>
      <c r="H567" s="151"/>
      <c r="I567" s="152"/>
      <c r="J567" s="134"/>
      <c r="K567" s="152"/>
      <c r="L567" s="156"/>
      <c r="M567" s="152"/>
      <c r="N567" s="134"/>
      <c r="O567" s="152"/>
      <c r="P567" s="151"/>
      <c r="Q567" s="152"/>
      <c r="R567" s="152"/>
      <c r="S567" s="133"/>
      <c r="T567" s="152"/>
      <c r="U567" s="151"/>
      <c r="V567" s="152"/>
      <c r="W567" s="132" t="e">
        <f t="shared" si="18"/>
        <v>#DIV/0!</v>
      </c>
      <c r="X567" s="151"/>
      <c r="Y567" s="135"/>
      <c r="Z567" s="135"/>
      <c r="AA567" s="149"/>
    </row>
    <row r="568" spans="1:27" hidden="1">
      <c r="A568" s="147"/>
      <c r="B568" s="215" t="s">
        <v>1485</v>
      </c>
      <c r="C568" s="136"/>
      <c r="D568" s="136" t="s">
        <v>427</v>
      </c>
      <c r="E568" s="154"/>
      <c r="F568" s="152"/>
      <c r="G568" s="656"/>
      <c r="H568" s="151"/>
      <c r="I568" s="152"/>
      <c r="J568" s="134"/>
      <c r="K568" s="152"/>
      <c r="L568" s="156"/>
      <c r="M568" s="152"/>
      <c r="N568" s="134"/>
      <c r="O568" s="152"/>
      <c r="P568" s="151"/>
      <c r="Q568" s="152"/>
      <c r="R568" s="152"/>
      <c r="S568" s="133"/>
      <c r="T568" s="152"/>
      <c r="U568" s="151"/>
      <c r="V568" s="152"/>
      <c r="W568" s="132" t="e">
        <f t="shared" si="18"/>
        <v>#DIV/0!</v>
      </c>
      <c r="X568" s="151"/>
      <c r="Y568" s="135"/>
      <c r="Z568" s="135"/>
      <c r="AA568" s="149"/>
    </row>
    <row r="569" spans="1:27" hidden="1">
      <c r="A569" s="147"/>
      <c r="B569" s="215" t="s">
        <v>424</v>
      </c>
      <c r="C569" s="136"/>
      <c r="D569" s="136" t="s">
        <v>427</v>
      </c>
      <c r="E569" s="154"/>
      <c r="F569" s="152"/>
      <c r="G569" s="656"/>
      <c r="H569" s="151"/>
      <c r="I569" s="152"/>
      <c r="J569" s="134"/>
      <c r="K569" s="152"/>
      <c r="L569" s="156"/>
      <c r="M569" s="152"/>
      <c r="N569" s="134"/>
      <c r="O569" s="152"/>
      <c r="P569" s="151"/>
      <c r="Q569" s="152"/>
      <c r="R569" s="152"/>
      <c r="S569" s="133"/>
      <c r="T569" s="152"/>
      <c r="U569" s="151"/>
      <c r="V569" s="152"/>
      <c r="W569" s="132" t="e">
        <f t="shared" si="18"/>
        <v>#DIV/0!</v>
      </c>
      <c r="X569" s="151"/>
      <c r="Y569" s="135"/>
      <c r="Z569" s="135"/>
      <c r="AA569" s="149"/>
    </row>
    <row r="570" spans="1:27" hidden="1">
      <c r="A570" s="147"/>
      <c r="B570" s="215" t="s">
        <v>1445</v>
      </c>
      <c r="C570" s="136"/>
      <c r="D570" s="136" t="s">
        <v>427</v>
      </c>
      <c r="E570" s="154"/>
      <c r="F570" s="152"/>
      <c r="G570" s="588"/>
      <c r="H570" s="151"/>
      <c r="I570" s="152"/>
      <c r="J570" s="134"/>
      <c r="K570" s="152"/>
      <c r="L570" s="156"/>
      <c r="M570" s="152"/>
      <c r="N570" s="134"/>
      <c r="O570" s="152"/>
      <c r="P570" s="151"/>
      <c r="Q570" s="152"/>
      <c r="R570" s="152"/>
      <c r="S570" s="133"/>
      <c r="T570" s="152"/>
      <c r="U570" s="151"/>
      <c r="V570" s="152"/>
      <c r="W570" s="132" t="e">
        <f t="shared" si="18"/>
        <v>#DIV/0!</v>
      </c>
      <c r="X570" s="151"/>
      <c r="Y570" s="135"/>
      <c r="Z570" s="135"/>
      <c r="AA570" s="149"/>
    </row>
    <row r="571" spans="1:27" hidden="1">
      <c r="A571" s="147"/>
      <c r="B571" s="215" t="s">
        <v>860</v>
      </c>
      <c r="C571" s="136"/>
      <c r="D571" s="136" t="s">
        <v>427</v>
      </c>
      <c r="E571" s="154"/>
      <c r="F571" s="152"/>
      <c r="G571" s="656"/>
      <c r="H571" s="151"/>
      <c r="I571" s="152"/>
      <c r="J571" s="134"/>
      <c r="K571" s="152"/>
      <c r="L571" s="156"/>
      <c r="M571" s="152"/>
      <c r="N571" s="134"/>
      <c r="O571" s="152"/>
      <c r="P571" s="151"/>
      <c r="Q571" s="152"/>
      <c r="R571" s="152"/>
      <c r="S571" s="133"/>
      <c r="T571" s="152"/>
      <c r="U571" s="151"/>
      <c r="V571" s="152"/>
      <c r="W571" s="132" t="e">
        <f t="shared" si="18"/>
        <v>#DIV/0!</v>
      </c>
      <c r="X571" s="151"/>
      <c r="Y571" s="135"/>
      <c r="Z571" s="135"/>
      <c r="AA571" s="149"/>
    </row>
    <row r="572" spans="1:27" hidden="1">
      <c r="A572" s="147"/>
      <c r="B572" s="215" t="s">
        <v>88</v>
      </c>
      <c r="C572" s="136"/>
      <c r="D572" s="136" t="s">
        <v>427</v>
      </c>
      <c r="E572" s="154"/>
      <c r="F572" s="152"/>
      <c r="G572" s="588"/>
      <c r="H572" s="151"/>
      <c r="I572" s="152"/>
      <c r="J572" s="134"/>
      <c r="K572" s="152"/>
      <c r="L572" s="156"/>
      <c r="M572" s="152"/>
      <c r="N572" s="134"/>
      <c r="O572" s="152"/>
      <c r="P572" s="151"/>
      <c r="Q572" s="152"/>
      <c r="R572" s="152"/>
      <c r="S572" s="133"/>
      <c r="T572" s="152"/>
      <c r="U572" s="151"/>
      <c r="V572" s="152"/>
      <c r="W572" s="132" t="e">
        <f t="shared" si="18"/>
        <v>#DIV/0!</v>
      </c>
      <c r="X572" s="151"/>
      <c r="Y572" s="135"/>
      <c r="Z572" s="135"/>
      <c r="AA572" s="149"/>
    </row>
    <row r="573" spans="1:27" hidden="1">
      <c r="A573" s="147"/>
      <c r="B573" s="215" t="s">
        <v>119</v>
      </c>
      <c r="C573" s="136"/>
      <c r="D573" s="136" t="s">
        <v>427</v>
      </c>
      <c r="E573" s="154"/>
      <c r="F573" s="152"/>
      <c r="G573" s="656"/>
      <c r="H573" s="151"/>
      <c r="I573" s="152"/>
      <c r="J573" s="134"/>
      <c r="K573" s="152"/>
      <c r="L573" s="156"/>
      <c r="M573" s="152"/>
      <c r="N573" s="134"/>
      <c r="O573" s="152"/>
      <c r="P573" s="151"/>
      <c r="Q573" s="152"/>
      <c r="R573" s="152"/>
      <c r="S573" s="133"/>
      <c r="T573" s="152"/>
      <c r="U573" s="151"/>
      <c r="V573" s="152"/>
      <c r="W573" s="132" t="e">
        <f t="shared" si="18"/>
        <v>#DIV/0!</v>
      </c>
      <c r="X573" s="151"/>
      <c r="Y573" s="135"/>
      <c r="Z573" s="135"/>
      <c r="AA573" s="149"/>
    </row>
    <row r="574" spans="1:27" hidden="1">
      <c r="A574" s="147"/>
      <c r="B574" s="215" t="s">
        <v>440</v>
      </c>
      <c r="C574" s="136"/>
      <c r="D574" s="136" t="s">
        <v>427</v>
      </c>
      <c r="E574" s="154"/>
      <c r="F574" s="152"/>
      <c r="G574" s="588"/>
      <c r="H574" s="151"/>
      <c r="I574" s="152"/>
      <c r="J574" s="134"/>
      <c r="K574" s="152"/>
      <c r="L574" s="156"/>
      <c r="M574" s="152"/>
      <c r="N574" s="134"/>
      <c r="O574" s="152"/>
      <c r="P574" s="151"/>
      <c r="Q574" s="152"/>
      <c r="R574" s="152"/>
      <c r="S574" s="133"/>
      <c r="T574" s="152"/>
      <c r="U574" s="151"/>
      <c r="V574" s="152"/>
      <c r="W574" s="132" t="e">
        <f t="shared" si="18"/>
        <v>#DIV/0!</v>
      </c>
      <c r="X574" s="151"/>
      <c r="Y574" s="135"/>
      <c r="Z574" s="135"/>
      <c r="AA574" s="149"/>
    </row>
    <row r="575" spans="1:27" hidden="1">
      <c r="A575" s="147"/>
      <c r="B575" s="215" t="s">
        <v>101</v>
      </c>
      <c r="C575" s="136"/>
      <c r="D575" s="136" t="s">
        <v>427</v>
      </c>
      <c r="E575" s="154"/>
      <c r="F575" s="152"/>
      <c r="G575" s="588"/>
      <c r="H575" s="151"/>
      <c r="I575" s="152"/>
      <c r="J575" s="134"/>
      <c r="K575" s="152"/>
      <c r="L575" s="156"/>
      <c r="M575" s="152"/>
      <c r="N575" s="134"/>
      <c r="O575" s="152"/>
      <c r="P575" s="151"/>
      <c r="Q575" s="152"/>
      <c r="R575" s="152"/>
      <c r="S575" s="133"/>
      <c r="T575" s="152"/>
      <c r="U575" s="151"/>
      <c r="V575" s="152"/>
      <c r="W575" s="132" t="e">
        <f t="shared" si="18"/>
        <v>#DIV/0!</v>
      </c>
      <c r="X575" s="151"/>
      <c r="Y575" s="135"/>
      <c r="Z575" s="135"/>
      <c r="AA575" s="149"/>
    </row>
    <row r="576" spans="1:27" hidden="1">
      <c r="A576" s="147"/>
      <c r="B576" s="215" t="s">
        <v>760</v>
      </c>
      <c r="C576" s="136"/>
      <c r="D576" s="136" t="s">
        <v>427</v>
      </c>
      <c r="E576" s="154"/>
      <c r="F576" s="152"/>
      <c r="G576" s="588"/>
      <c r="H576" s="151"/>
      <c r="I576" s="152"/>
      <c r="J576" s="134"/>
      <c r="K576" s="152"/>
      <c r="L576" s="156"/>
      <c r="M576" s="152"/>
      <c r="N576" s="134"/>
      <c r="O576" s="152"/>
      <c r="P576" s="151"/>
      <c r="Q576" s="152"/>
      <c r="R576" s="152"/>
      <c r="S576" s="133"/>
      <c r="T576" s="152"/>
      <c r="U576" s="151"/>
      <c r="V576" s="152"/>
      <c r="W576" s="132" t="e">
        <f t="shared" si="18"/>
        <v>#DIV/0!</v>
      </c>
      <c r="X576" s="151"/>
      <c r="Y576" s="135"/>
      <c r="Z576" s="135"/>
      <c r="AA576" s="149"/>
    </row>
    <row r="577" spans="1:27" hidden="1">
      <c r="A577" s="147"/>
      <c r="B577" s="215" t="s">
        <v>142</v>
      </c>
      <c r="C577" s="136"/>
      <c r="D577" s="136" t="s">
        <v>427</v>
      </c>
      <c r="E577" s="154"/>
      <c r="F577" s="152"/>
      <c r="G577" s="588"/>
      <c r="H577" s="151"/>
      <c r="I577" s="152"/>
      <c r="J577" s="134"/>
      <c r="K577" s="152"/>
      <c r="L577" s="156"/>
      <c r="M577" s="152"/>
      <c r="N577" s="134"/>
      <c r="O577" s="152"/>
      <c r="P577" s="151"/>
      <c r="Q577" s="152"/>
      <c r="R577" s="152"/>
      <c r="S577" s="133"/>
      <c r="T577" s="152"/>
      <c r="U577" s="151"/>
      <c r="V577" s="152"/>
      <c r="W577" s="132" t="e">
        <f t="shared" si="18"/>
        <v>#DIV/0!</v>
      </c>
      <c r="X577" s="151"/>
      <c r="Y577" s="135"/>
      <c r="Z577" s="135"/>
      <c r="AA577" s="149"/>
    </row>
    <row r="578" spans="1:27" hidden="1">
      <c r="A578" s="147"/>
      <c r="B578" s="215" t="s">
        <v>1040</v>
      </c>
      <c r="C578" s="136"/>
      <c r="D578" s="136" t="s">
        <v>427</v>
      </c>
      <c r="E578" s="154"/>
      <c r="F578" s="152"/>
      <c r="G578" s="588"/>
      <c r="H578" s="151"/>
      <c r="I578" s="152"/>
      <c r="J578" s="134"/>
      <c r="K578" s="152"/>
      <c r="L578" s="156"/>
      <c r="M578" s="152"/>
      <c r="N578" s="134"/>
      <c r="O578" s="152"/>
      <c r="P578" s="151"/>
      <c r="Q578" s="152"/>
      <c r="R578" s="152"/>
      <c r="S578" s="133"/>
      <c r="T578" s="152"/>
      <c r="U578" s="151"/>
      <c r="V578" s="152"/>
      <c r="W578" s="132" t="e">
        <f t="shared" ref="W578:W614" si="19">(J578+S578)/G578</f>
        <v>#DIV/0!</v>
      </c>
      <c r="X578" s="151"/>
      <c r="Y578" s="135"/>
      <c r="Z578" s="135"/>
      <c r="AA578" s="149"/>
    </row>
    <row r="579" spans="1:27" hidden="1">
      <c r="A579" s="147"/>
      <c r="B579" s="215" t="s">
        <v>1271</v>
      </c>
      <c r="C579" s="136"/>
      <c r="D579" s="136" t="s">
        <v>427</v>
      </c>
      <c r="E579" s="154"/>
      <c r="F579" s="152"/>
      <c r="G579" s="588"/>
      <c r="H579" s="151"/>
      <c r="I579" s="152"/>
      <c r="J579" s="134"/>
      <c r="K579" s="152"/>
      <c r="L579" s="156"/>
      <c r="M579" s="152"/>
      <c r="N579" s="134"/>
      <c r="O579" s="152"/>
      <c r="P579" s="151"/>
      <c r="Q579" s="152"/>
      <c r="R579" s="152"/>
      <c r="S579" s="133"/>
      <c r="T579" s="152"/>
      <c r="U579" s="151"/>
      <c r="V579" s="152"/>
      <c r="W579" s="132" t="e">
        <f t="shared" si="19"/>
        <v>#DIV/0!</v>
      </c>
      <c r="X579" s="151"/>
      <c r="Y579" s="135"/>
      <c r="Z579" s="135"/>
      <c r="AA579" s="149"/>
    </row>
    <row r="580" spans="1:27" hidden="1">
      <c r="A580" s="147"/>
      <c r="B580" s="215" t="s">
        <v>1270</v>
      </c>
      <c r="C580" s="136"/>
      <c r="D580" s="136" t="s">
        <v>427</v>
      </c>
      <c r="E580" s="154"/>
      <c r="F580" s="152"/>
      <c r="G580" s="588"/>
      <c r="H580" s="151"/>
      <c r="I580" s="152"/>
      <c r="J580" s="134"/>
      <c r="K580" s="152"/>
      <c r="L580" s="156"/>
      <c r="M580" s="152"/>
      <c r="N580" s="134"/>
      <c r="O580" s="152"/>
      <c r="P580" s="151"/>
      <c r="Q580" s="152"/>
      <c r="R580" s="152"/>
      <c r="S580" s="133"/>
      <c r="T580" s="152"/>
      <c r="U580" s="151"/>
      <c r="V580" s="152"/>
      <c r="W580" s="132" t="e">
        <f t="shared" si="19"/>
        <v>#DIV/0!</v>
      </c>
      <c r="X580" s="151"/>
      <c r="Y580" s="135"/>
      <c r="Z580" s="135"/>
      <c r="AA580" s="149"/>
    </row>
    <row r="581" spans="1:27" hidden="1">
      <c r="A581" s="147"/>
      <c r="B581" s="215" t="s">
        <v>1269</v>
      </c>
      <c r="C581" s="136"/>
      <c r="D581" s="136" t="s">
        <v>427</v>
      </c>
      <c r="E581" s="154"/>
      <c r="F581" s="152"/>
      <c r="G581" s="588"/>
      <c r="H581" s="151"/>
      <c r="I581" s="152"/>
      <c r="J581" s="134"/>
      <c r="K581" s="152"/>
      <c r="L581" s="156"/>
      <c r="M581" s="152"/>
      <c r="N581" s="134"/>
      <c r="O581" s="152"/>
      <c r="P581" s="151"/>
      <c r="Q581" s="152"/>
      <c r="R581" s="152"/>
      <c r="S581" s="133"/>
      <c r="T581" s="152"/>
      <c r="U581" s="151"/>
      <c r="V581" s="152"/>
      <c r="W581" s="132" t="e">
        <f t="shared" si="19"/>
        <v>#DIV/0!</v>
      </c>
      <c r="X581" s="151"/>
      <c r="Y581" s="135"/>
      <c r="Z581" s="135"/>
      <c r="AA581" s="149"/>
    </row>
    <row r="582" spans="1:27" hidden="1">
      <c r="A582" s="147"/>
      <c r="B582" s="215" t="s">
        <v>1229</v>
      </c>
      <c r="C582" s="136"/>
      <c r="D582" s="136" t="s">
        <v>427</v>
      </c>
      <c r="E582" s="154"/>
      <c r="F582" s="152"/>
      <c r="G582" s="588"/>
      <c r="H582" s="151"/>
      <c r="I582" s="152"/>
      <c r="J582" s="134"/>
      <c r="K582" s="152"/>
      <c r="L582" s="156"/>
      <c r="M582" s="152"/>
      <c r="N582" s="134"/>
      <c r="O582" s="152"/>
      <c r="P582" s="151"/>
      <c r="Q582" s="152"/>
      <c r="R582" s="152"/>
      <c r="S582" s="133"/>
      <c r="T582" s="152"/>
      <c r="U582" s="151"/>
      <c r="V582" s="152"/>
      <c r="W582" s="132" t="e">
        <f t="shared" si="19"/>
        <v>#DIV/0!</v>
      </c>
      <c r="X582" s="151"/>
      <c r="Y582" s="135"/>
      <c r="Z582" s="135"/>
      <c r="AA582" s="149"/>
    </row>
    <row r="583" spans="1:27" hidden="1">
      <c r="A583" s="147"/>
      <c r="B583" s="215" t="s">
        <v>1092</v>
      </c>
      <c r="C583" s="136"/>
      <c r="D583" s="136" t="s">
        <v>427</v>
      </c>
      <c r="E583" s="154"/>
      <c r="F583" s="152"/>
      <c r="G583" s="588"/>
      <c r="H583" s="151"/>
      <c r="I583" s="152"/>
      <c r="J583" s="134"/>
      <c r="K583" s="152"/>
      <c r="L583" s="156"/>
      <c r="M583" s="152"/>
      <c r="N583" s="134"/>
      <c r="O583" s="152"/>
      <c r="P583" s="151"/>
      <c r="Q583" s="152"/>
      <c r="R583" s="152"/>
      <c r="S583" s="133"/>
      <c r="T583" s="152"/>
      <c r="U583" s="151"/>
      <c r="V583" s="152"/>
      <c r="W583" s="132" t="e">
        <f t="shared" si="19"/>
        <v>#DIV/0!</v>
      </c>
      <c r="X583" s="151"/>
      <c r="Y583" s="135"/>
      <c r="Z583" s="135"/>
      <c r="AA583" s="149"/>
    </row>
    <row r="584" spans="1:27" hidden="1">
      <c r="A584" s="147"/>
      <c r="B584" s="215" t="s">
        <v>1178</v>
      </c>
      <c r="C584" s="136"/>
      <c r="D584" s="136" t="s">
        <v>427</v>
      </c>
      <c r="E584" s="154"/>
      <c r="F584" s="152"/>
      <c r="G584" s="588"/>
      <c r="H584" s="151"/>
      <c r="I584" s="152"/>
      <c r="J584" s="134"/>
      <c r="K584" s="152"/>
      <c r="L584" s="156"/>
      <c r="M584" s="152"/>
      <c r="N584" s="134"/>
      <c r="O584" s="152"/>
      <c r="P584" s="151"/>
      <c r="Q584" s="152"/>
      <c r="R584" s="152"/>
      <c r="S584" s="133"/>
      <c r="T584" s="152"/>
      <c r="U584" s="151"/>
      <c r="V584" s="152"/>
      <c r="W584" s="132" t="e">
        <f t="shared" si="19"/>
        <v>#DIV/0!</v>
      </c>
      <c r="X584" s="151"/>
      <c r="Y584" s="135"/>
      <c r="Z584" s="135"/>
      <c r="AA584" s="149"/>
    </row>
    <row r="585" spans="1:27" hidden="1">
      <c r="A585" s="147"/>
      <c r="B585" s="215" t="s">
        <v>1193</v>
      </c>
      <c r="C585" s="136"/>
      <c r="D585" s="136" t="s">
        <v>427</v>
      </c>
      <c r="E585" s="154"/>
      <c r="F585" s="152"/>
      <c r="G585" s="588"/>
      <c r="H585" s="151"/>
      <c r="I585" s="152"/>
      <c r="J585" s="134"/>
      <c r="K585" s="152"/>
      <c r="L585" s="156"/>
      <c r="M585" s="152"/>
      <c r="N585" s="134"/>
      <c r="O585" s="152"/>
      <c r="P585" s="151"/>
      <c r="Q585" s="152"/>
      <c r="R585" s="152"/>
      <c r="S585" s="133"/>
      <c r="T585" s="152"/>
      <c r="U585" s="151"/>
      <c r="V585" s="152"/>
      <c r="W585" s="132" t="e">
        <f t="shared" si="19"/>
        <v>#DIV/0!</v>
      </c>
      <c r="X585" s="151"/>
      <c r="Y585" s="135"/>
      <c r="Z585" s="135"/>
      <c r="AA585" s="149"/>
    </row>
    <row r="586" spans="1:27" hidden="1">
      <c r="A586" s="147"/>
      <c r="B586" s="215" t="s">
        <v>830</v>
      </c>
      <c r="C586" s="136"/>
      <c r="D586" s="136" t="s">
        <v>427</v>
      </c>
      <c r="E586" s="154"/>
      <c r="F586" s="152"/>
      <c r="G586" s="588"/>
      <c r="H586" s="151"/>
      <c r="I586" s="152"/>
      <c r="J586" s="134"/>
      <c r="K586" s="152"/>
      <c r="L586" s="156"/>
      <c r="M586" s="152"/>
      <c r="N586" s="134"/>
      <c r="O586" s="152"/>
      <c r="P586" s="151"/>
      <c r="Q586" s="152"/>
      <c r="R586" s="152"/>
      <c r="S586" s="133"/>
      <c r="T586" s="152"/>
      <c r="U586" s="151"/>
      <c r="V586" s="152"/>
      <c r="W586" s="132" t="e">
        <f t="shared" si="19"/>
        <v>#DIV/0!</v>
      </c>
      <c r="X586" s="151"/>
      <c r="Y586" s="419"/>
      <c r="Z586" s="419"/>
      <c r="AA586" s="420"/>
    </row>
    <row r="587" spans="1:27" hidden="1">
      <c r="A587" s="147"/>
      <c r="B587" s="215" t="s">
        <v>423</v>
      </c>
      <c r="C587" s="136"/>
      <c r="D587" s="136" t="s">
        <v>427</v>
      </c>
      <c r="E587" s="154"/>
      <c r="F587" s="152"/>
      <c r="G587" s="588"/>
      <c r="H587" s="151"/>
      <c r="I587" s="152"/>
      <c r="J587" s="134"/>
      <c r="K587" s="152"/>
      <c r="L587" s="156"/>
      <c r="M587" s="152"/>
      <c r="N587" s="134"/>
      <c r="O587" s="152"/>
      <c r="P587" s="151"/>
      <c r="Q587" s="152"/>
      <c r="R587" s="152"/>
      <c r="S587" s="133"/>
      <c r="T587" s="152"/>
      <c r="U587" s="151"/>
      <c r="V587" s="152"/>
      <c r="W587" s="132" t="e">
        <f t="shared" si="19"/>
        <v>#DIV/0!</v>
      </c>
      <c r="X587" s="151"/>
      <c r="Y587" s="419"/>
      <c r="Z587" s="419"/>
      <c r="AA587" s="420"/>
    </row>
    <row r="588" spans="1:27" hidden="1">
      <c r="A588" s="147"/>
      <c r="B588" s="215" t="s">
        <v>441</v>
      </c>
      <c r="C588" s="136"/>
      <c r="D588" s="136" t="s">
        <v>427</v>
      </c>
      <c r="E588" s="154"/>
      <c r="F588" s="152"/>
      <c r="G588" s="588"/>
      <c r="H588" s="151"/>
      <c r="I588" s="152"/>
      <c r="J588" s="134"/>
      <c r="K588" s="152"/>
      <c r="L588" s="156"/>
      <c r="M588" s="152"/>
      <c r="N588" s="134"/>
      <c r="O588" s="152"/>
      <c r="P588" s="151"/>
      <c r="Q588" s="152"/>
      <c r="R588" s="152"/>
      <c r="S588" s="133"/>
      <c r="T588" s="152"/>
      <c r="U588" s="151"/>
      <c r="V588" s="152"/>
      <c r="W588" s="132" t="e">
        <f t="shared" si="19"/>
        <v>#DIV/0!</v>
      </c>
      <c r="X588" s="151"/>
      <c r="Y588" s="419"/>
      <c r="Z588" s="419"/>
      <c r="AA588" s="420"/>
    </row>
    <row r="589" spans="1:27" hidden="1">
      <c r="A589" s="147"/>
      <c r="B589" s="215" t="s">
        <v>445</v>
      </c>
      <c r="C589" s="136"/>
      <c r="D589" s="136" t="s">
        <v>427</v>
      </c>
      <c r="E589" s="154"/>
      <c r="F589" s="152"/>
      <c r="G589" s="588"/>
      <c r="H589" s="151"/>
      <c r="I589" s="152"/>
      <c r="J589" s="134"/>
      <c r="K589" s="152"/>
      <c r="L589" s="156"/>
      <c r="M589" s="152"/>
      <c r="N589" s="134"/>
      <c r="O589" s="152"/>
      <c r="P589" s="151"/>
      <c r="Q589" s="152"/>
      <c r="R589" s="152"/>
      <c r="S589" s="133"/>
      <c r="T589" s="152"/>
      <c r="U589" s="151"/>
      <c r="V589" s="152"/>
      <c r="W589" s="132" t="e">
        <f t="shared" si="19"/>
        <v>#DIV/0!</v>
      </c>
      <c r="X589" s="151"/>
      <c r="Y589" s="419"/>
      <c r="Z589" s="419"/>
      <c r="AA589" s="420"/>
    </row>
    <row r="590" spans="1:27" hidden="1">
      <c r="A590" s="147"/>
      <c r="B590" s="215" t="s">
        <v>429</v>
      </c>
      <c r="C590" s="136"/>
      <c r="D590" s="136" t="s">
        <v>427</v>
      </c>
      <c r="E590" s="154"/>
      <c r="F590" s="152"/>
      <c r="G590" s="588"/>
      <c r="H590" s="151"/>
      <c r="I590" s="152"/>
      <c r="J590" s="134"/>
      <c r="K590" s="152"/>
      <c r="L590" s="156"/>
      <c r="M590" s="152"/>
      <c r="N590" s="134"/>
      <c r="O590" s="152"/>
      <c r="P590" s="151"/>
      <c r="Q590" s="152"/>
      <c r="R590" s="152"/>
      <c r="S590" s="133"/>
      <c r="T590" s="152"/>
      <c r="U590" s="151"/>
      <c r="V590" s="152"/>
      <c r="W590" s="132" t="e">
        <f t="shared" si="19"/>
        <v>#DIV/0!</v>
      </c>
      <c r="X590" s="151"/>
      <c r="Y590" s="419"/>
      <c r="Z590" s="419"/>
      <c r="AA590" s="420"/>
    </row>
    <row r="591" spans="1:27" hidden="1">
      <c r="A591" s="147"/>
      <c r="B591" s="215" t="s">
        <v>1035</v>
      </c>
      <c r="C591" s="136"/>
      <c r="D591" s="136" t="s">
        <v>427</v>
      </c>
      <c r="E591" s="154"/>
      <c r="F591" s="152"/>
      <c r="G591" s="588"/>
      <c r="H591" s="151"/>
      <c r="I591" s="152"/>
      <c r="J591" s="134"/>
      <c r="K591" s="152"/>
      <c r="L591" s="156"/>
      <c r="M591" s="152"/>
      <c r="N591" s="134"/>
      <c r="O591" s="152"/>
      <c r="P591" s="151"/>
      <c r="Q591" s="152"/>
      <c r="R591" s="152"/>
      <c r="S591" s="133"/>
      <c r="T591" s="152"/>
      <c r="U591" s="151"/>
      <c r="V591" s="152"/>
      <c r="W591" s="132" t="e">
        <f t="shared" si="19"/>
        <v>#DIV/0!</v>
      </c>
      <c r="X591" s="151"/>
      <c r="Y591" s="419"/>
      <c r="Z591" s="419"/>
      <c r="AA591" s="420"/>
    </row>
    <row r="592" spans="1:27" hidden="1">
      <c r="A592" s="147"/>
      <c r="B592" s="215" t="s">
        <v>1036</v>
      </c>
      <c r="C592" s="136"/>
      <c r="D592" s="136" t="s">
        <v>427</v>
      </c>
      <c r="E592" s="154"/>
      <c r="F592" s="152"/>
      <c r="G592" s="588"/>
      <c r="H592" s="151"/>
      <c r="I592" s="152"/>
      <c r="J592" s="134"/>
      <c r="K592" s="152"/>
      <c r="L592" s="156"/>
      <c r="M592" s="152"/>
      <c r="N592" s="134"/>
      <c r="O592" s="152"/>
      <c r="P592" s="151"/>
      <c r="Q592" s="152"/>
      <c r="R592" s="152"/>
      <c r="S592" s="133"/>
      <c r="T592" s="152"/>
      <c r="U592" s="151"/>
      <c r="V592" s="152"/>
      <c r="W592" s="132" t="e">
        <f t="shared" si="19"/>
        <v>#DIV/0!</v>
      </c>
      <c r="X592" s="151"/>
      <c r="Y592" s="441"/>
      <c r="Z592" s="441"/>
      <c r="AA592" s="442"/>
    </row>
    <row r="593" spans="1:27" hidden="1">
      <c r="A593" s="147"/>
      <c r="B593" s="215" t="s">
        <v>973</v>
      </c>
      <c r="C593" s="136"/>
      <c r="D593" s="136" t="s">
        <v>427</v>
      </c>
      <c r="E593" s="154"/>
      <c r="F593" s="152"/>
      <c r="G593" s="588"/>
      <c r="H593" s="151"/>
      <c r="I593" s="152"/>
      <c r="J593" s="134"/>
      <c r="K593" s="152"/>
      <c r="L593" s="156"/>
      <c r="M593" s="152"/>
      <c r="N593" s="134"/>
      <c r="O593" s="152"/>
      <c r="P593" s="151"/>
      <c r="Q593" s="152"/>
      <c r="R593" s="152"/>
      <c r="S593" s="133"/>
      <c r="T593" s="152"/>
      <c r="U593" s="151"/>
      <c r="V593" s="152"/>
      <c r="W593" s="132" t="e">
        <f t="shared" si="19"/>
        <v>#DIV/0!</v>
      </c>
      <c r="X593" s="151"/>
      <c r="Y593" s="441"/>
      <c r="Z593" s="441"/>
      <c r="AA593" s="442"/>
    </row>
    <row r="594" spans="1:27" hidden="1">
      <c r="A594" s="147"/>
      <c r="B594" s="215" t="s">
        <v>434</v>
      </c>
      <c r="C594" s="136"/>
      <c r="D594" s="136" t="s">
        <v>427</v>
      </c>
      <c r="E594" s="154"/>
      <c r="F594" s="152"/>
      <c r="G594" s="588"/>
      <c r="H594" s="151"/>
      <c r="I594" s="152"/>
      <c r="J594" s="134"/>
      <c r="K594" s="152"/>
      <c r="L594" s="156"/>
      <c r="M594" s="152"/>
      <c r="N594" s="134"/>
      <c r="O594" s="152"/>
      <c r="P594" s="151"/>
      <c r="Q594" s="152"/>
      <c r="R594" s="152"/>
      <c r="S594" s="133"/>
      <c r="T594" s="152"/>
      <c r="U594" s="151"/>
      <c r="V594" s="152"/>
      <c r="W594" s="132" t="e">
        <f t="shared" si="19"/>
        <v>#DIV/0!</v>
      </c>
      <c r="X594" s="151"/>
      <c r="Y594" s="441"/>
      <c r="Z594" s="441"/>
      <c r="AA594" s="442"/>
    </row>
    <row r="595" spans="1:27" hidden="1">
      <c r="A595" s="147"/>
      <c r="B595" s="215" t="s">
        <v>428</v>
      </c>
      <c r="C595" s="136"/>
      <c r="D595" s="136" t="s">
        <v>427</v>
      </c>
      <c r="E595" s="154"/>
      <c r="F595" s="152"/>
      <c r="G595" s="588"/>
      <c r="H595" s="151"/>
      <c r="I595" s="152"/>
      <c r="J595" s="134"/>
      <c r="K595" s="152"/>
      <c r="L595" s="156"/>
      <c r="M595" s="152"/>
      <c r="N595" s="134"/>
      <c r="O595" s="152"/>
      <c r="P595" s="151"/>
      <c r="Q595" s="152"/>
      <c r="R595" s="152"/>
      <c r="S595" s="133"/>
      <c r="T595" s="152"/>
      <c r="U595" s="151"/>
      <c r="V595" s="152"/>
      <c r="W595" s="132" t="e">
        <f t="shared" si="19"/>
        <v>#DIV/0!</v>
      </c>
      <c r="X595" s="151"/>
      <c r="Y595" s="441"/>
      <c r="Z595" s="441"/>
      <c r="AA595" s="442"/>
    </row>
    <row r="596" spans="1:27" hidden="1">
      <c r="A596" s="147"/>
      <c r="B596" s="215" t="s">
        <v>1093</v>
      </c>
      <c r="C596" s="136"/>
      <c r="D596" s="136" t="s">
        <v>427</v>
      </c>
      <c r="E596" s="154"/>
      <c r="F596" s="152"/>
      <c r="G596" s="607"/>
      <c r="H596" s="151"/>
      <c r="I596" s="152"/>
      <c r="J596" s="134"/>
      <c r="K596" s="152"/>
      <c r="L596" s="156"/>
      <c r="M596" s="152"/>
      <c r="N596" s="134"/>
      <c r="O596" s="152"/>
      <c r="P596" s="151"/>
      <c r="Q596" s="152"/>
      <c r="R596" s="152"/>
      <c r="S596" s="133"/>
      <c r="T596" s="152"/>
      <c r="U596" s="151"/>
      <c r="V596" s="152"/>
      <c r="W596" s="132" t="e">
        <f t="shared" si="19"/>
        <v>#DIV/0!</v>
      </c>
      <c r="X596" s="151"/>
      <c r="Y596" s="607"/>
      <c r="Z596" s="607"/>
      <c r="AA596" s="608"/>
    </row>
    <row r="597" spans="1:27" hidden="1">
      <c r="A597" s="147"/>
      <c r="B597" s="215" t="s">
        <v>797</v>
      </c>
      <c r="C597" s="136"/>
      <c r="D597" s="136" t="s">
        <v>427</v>
      </c>
      <c r="E597" s="154"/>
      <c r="F597" s="152"/>
      <c r="G597" s="607"/>
      <c r="H597" s="151"/>
      <c r="I597" s="152"/>
      <c r="J597" s="134"/>
      <c r="K597" s="152"/>
      <c r="L597" s="156"/>
      <c r="M597" s="152"/>
      <c r="N597" s="134"/>
      <c r="O597" s="152"/>
      <c r="P597" s="151"/>
      <c r="Q597" s="152"/>
      <c r="R597" s="152"/>
      <c r="S597" s="133"/>
      <c r="T597" s="152"/>
      <c r="U597" s="151"/>
      <c r="V597" s="152"/>
      <c r="W597" s="132" t="e">
        <f t="shared" si="19"/>
        <v>#DIV/0!</v>
      </c>
      <c r="X597" s="151"/>
      <c r="Y597" s="607"/>
      <c r="Z597" s="607"/>
      <c r="AA597" s="608"/>
    </row>
    <row r="598" spans="1:27" hidden="1">
      <c r="A598" s="147"/>
      <c r="B598" s="215" t="s">
        <v>798</v>
      </c>
      <c r="C598" s="136"/>
      <c r="D598" s="136" t="s">
        <v>427</v>
      </c>
      <c r="E598" s="154"/>
      <c r="F598" s="152"/>
      <c r="G598" s="607"/>
      <c r="H598" s="151"/>
      <c r="I598" s="152"/>
      <c r="J598" s="134"/>
      <c r="K598" s="152"/>
      <c r="L598" s="156"/>
      <c r="M598" s="152"/>
      <c r="N598" s="134"/>
      <c r="O598" s="152"/>
      <c r="P598" s="151"/>
      <c r="Q598" s="152"/>
      <c r="R598" s="152"/>
      <c r="S598" s="133"/>
      <c r="T598" s="152"/>
      <c r="U598" s="151"/>
      <c r="V598" s="152"/>
      <c r="W598" s="132" t="e">
        <f t="shared" si="19"/>
        <v>#DIV/0!</v>
      </c>
      <c r="X598" s="151"/>
      <c r="Y598" s="607"/>
      <c r="Z598" s="607"/>
      <c r="AA598" s="608"/>
    </row>
    <row r="599" spans="1:27" hidden="1">
      <c r="A599" s="147"/>
      <c r="B599" s="215" t="s">
        <v>761</v>
      </c>
      <c r="C599" s="136"/>
      <c r="D599" s="136" t="s">
        <v>427</v>
      </c>
      <c r="E599" s="154"/>
      <c r="F599" s="152"/>
      <c r="G599" s="607"/>
      <c r="H599" s="151"/>
      <c r="I599" s="152"/>
      <c r="J599" s="134"/>
      <c r="K599" s="152"/>
      <c r="L599" s="156"/>
      <c r="M599" s="152"/>
      <c r="N599" s="134"/>
      <c r="O599" s="152"/>
      <c r="P599" s="151"/>
      <c r="Q599" s="152"/>
      <c r="R599" s="152"/>
      <c r="S599" s="133"/>
      <c r="T599" s="152"/>
      <c r="U599" s="151"/>
      <c r="V599" s="152"/>
      <c r="W599" s="132" t="e">
        <f t="shared" si="19"/>
        <v>#DIV/0!</v>
      </c>
      <c r="X599" s="151"/>
      <c r="Y599" s="607"/>
      <c r="Z599" s="607"/>
      <c r="AA599" s="608"/>
    </row>
    <row r="600" spans="1:27" hidden="1">
      <c r="A600" s="147"/>
      <c r="B600" s="215" t="s">
        <v>762</v>
      </c>
      <c r="C600" s="136"/>
      <c r="D600" s="136" t="s">
        <v>427</v>
      </c>
      <c r="E600" s="154"/>
      <c r="F600" s="152"/>
      <c r="G600" s="607"/>
      <c r="H600" s="151"/>
      <c r="I600" s="152"/>
      <c r="J600" s="134"/>
      <c r="K600" s="152"/>
      <c r="L600" s="156"/>
      <c r="M600" s="152"/>
      <c r="N600" s="134"/>
      <c r="O600" s="152"/>
      <c r="P600" s="151"/>
      <c r="Q600" s="152"/>
      <c r="R600" s="152"/>
      <c r="S600" s="133"/>
      <c r="T600" s="152"/>
      <c r="U600" s="151"/>
      <c r="V600" s="152"/>
      <c r="W600" s="132" t="e">
        <f t="shared" si="19"/>
        <v>#DIV/0!</v>
      </c>
      <c r="X600" s="151"/>
      <c r="Y600" s="607"/>
      <c r="Z600" s="607"/>
      <c r="AA600" s="608"/>
    </row>
    <row r="601" spans="1:27" hidden="1">
      <c r="A601" s="147"/>
      <c r="B601" s="215" t="s">
        <v>442</v>
      </c>
      <c r="C601" s="136"/>
      <c r="D601" s="136" t="s">
        <v>427</v>
      </c>
      <c r="E601" s="154"/>
      <c r="F601" s="152"/>
      <c r="G601" s="714"/>
      <c r="H601" s="151"/>
      <c r="I601" s="152"/>
      <c r="J601" s="134"/>
      <c r="K601" s="152"/>
      <c r="L601" s="156"/>
      <c r="M601" s="152"/>
      <c r="N601" s="134"/>
      <c r="O601" s="152"/>
      <c r="P601" s="151"/>
      <c r="Q601" s="152"/>
      <c r="R601" s="152"/>
      <c r="S601" s="133"/>
      <c r="T601" s="152"/>
      <c r="U601" s="151"/>
      <c r="V601" s="152"/>
      <c r="W601" s="132" t="e">
        <f t="shared" si="19"/>
        <v>#DIV/0!</v>
      </c>
      <c r="X601" s="151"/>
      <c r="Y601" s="714"/>
      <c r="Z601" s="714"/>
      <c r="AA601" s="715"/>
    </row>
    <row r="602" spans="1:27" hidden="1">
      <c r="A602" s="147"/>
      <c r="B602" s="215" t="s">
        <v>421</v>
      </c>
      <c r="C602" s="136"/>
      <c r="D602" s="136" t="s">
        <v>427</v>
      </c>
      <c r="E602" s="154"/>
      <c r="F602" s="152"/>
      <c r="G602" s="714"/>
      <c r="H602" s="151"/>
      <c r="I602" s="152"/>
      <c r="J602" s="134"/>
      <c r="K602" s="152"/>
      <c r="L602" s="156"/>
      <c r="M602" s="152"/>
      <c r="N602" s="134"/>
      <c r="O602" s="152"/>
      <c r="P602" s="151"/>
      <c r="Q602" s="152"/>
      <c r="R602" s="152"/>
      <c r="S602" s="133"/>
      <c r="T602" s="152"/>
      <c r="U602" s="151"/>
      <c r="V602" s="152"/>
      <c r="W602" s="132" t="e">
        <f t="shared" si="19"/>
        <v>#DIV/0!</v>
      </c>
      <c r="X602" s="151"/>
      <c r="Y602" s="714"/>
      <c r="Z602" s="714"/>
      <c r="AA602" s="715"/>
    </row>
    <row r="603" spans="1:27" hidden="1">
      <c r="A603" s="147"/>
      <c r="B603" s="215" t="s">
        <v>439</v>
      </c>
      <c r="C603" s="136"/>
      <c r="D603" s="136" t="s">
        <v>427</v>
      </c>
      <c r="E603" s="154"/>
      <c r="F603" s="152"/>
      <c r="G603" s="727"/>
      <c r="H603" s="151"/>
      <c r="I603" s="152"/>
      <c r="J603" s="134"/>
      <c r="K603" s="152"/>
      <c r="L603" s="156"/>
      <c r="M603" s="152"/>
      <c r="N603" s="134"/>
      <c r="O603" s="152"/>
      <c r="P603" s="151"/>
      <c r="Q603" s="152"/>
      <c r="R603" s="152"/>
      <c r="S603" s="133"/>
      <c r="T603" s="152"/>
      <c r="U603" s="151"/>
      <c r="V603" s="152"/>
      <c r="W603" s="132" t="e">
        <f t="shared" si="19"/>
        <v>#DIV/0!</v>
      </c>
      <c r="X603" s="151"/>
      <c r="Y603" s="727"/>
      <c r="Z603" s="727"/>
      <c r="AA603" s="728"/>
    </row>
    <row r="604" spans="1:27" hidden="1">
      <c r="A604" s="147"/>
      <c r="B604" s="215" t="s">
        <v>102</v>
      </c>
      <c r="C604" s="136"/>
      <c r="D604" s="136" t="s">
        <v>427</v>
      </c>
      <c r="E604" s="154"/>
      <c r="F604" s="152"/>
      <c r="G604" s="727"/>
      <c r="H604" s="151"/>
      <c r="I604" s="152"/>
      <c r="J604" s="134"/>
      <c r="K604" s="152"/>
      <c r="L604" s="156"/>
      <c r="M604" s="152"/>
      <c r="N604" s="134"/>
      <c r="O604" s="152"/>
      <c r="P604" s="151"/>
      <c r="Q604" s="152"/>
      <c r="R604" s="152"/>
      <c r="S604" s="133"/>
      <c r="T604" s="152"/>
      <c r="U604" s="151"/>
      <c r="V604" s="152"/>
      <c r="W604" s="132" t="e">
        <f t="shared" si="19"/>
        <v>#DIV/0!</v>
      </c>
      <c r="X604" s="151"/>
      <c r="Y604" s="727"/>
      <c r="Z604" s="727"/>
      <c r="AA604" s="728"/>
    </row>
    <row r="605" spans="1:27" hidden="1">
      <c r="A605" s="147"/>
      <c r="B605" s="215" t="s">
        <v>83</v>
      </c>
      <c r="C605" s="136"/>
      <c r="D605" s="136" t="s">
        <v>427</v>
      </c>
      <c r="E605" s="154"/>
      <c r="F605" s="152"/>
      <c r="G605" s="727"/>
      <c r="H605" s="151"/>
      <c r="I605" s="152"/>
      <c r="J605" s="134"/>
      <c r="K605" s="152"/>
      <c r="L605" s="156"/>
      <c r="M605" s="152"/>
      <c r="N605" s="134"/>
      <c r="O605" s="152"/>
      <c r="P605" s="151"/>
      <c r="Q605" s="152"/>
      <c r="R605" s="152"/>
      <c r="S605" s="133"/>
      <c r="T605" s="152"/>
      <c r="U605" s="151"/>
      <c r="V605" s="152"/>
      <c r="W605" s="132" t="e">
        <f t="shared" si="19"/>
        <v>#DIV/0!</v>
      </c>
      <c r="X605" s="151"/>
      <c r="Y605" s="727"/>
      <c r="Z605" s="727"/>
      <c r="AA605" s="728"/>
    </row>
    <row r="606" spans="1:27" hidden="1">
      <c r="A606" s="147"/>
      <c r="B606" s="215" t="s">
        <v>91</v>
      </c>
      <c r="C606" s="136"/>
      <c r="D606" s="136" t="s">
        <v>427</v>
      </c>
      <c r="E606" s="154"/>
      <c r="F606" s="152"/>
      <c r="G606" s="727"/>
      <c r="H606" s="151"/>
      <c r="I606" s="152"/>
      <c r="J606" s="134"/>
      <c r="K606" s="152"/>
      <c r="L606" s="156"/>
      <c r="M606" s="152"/>
      <c r="N606" s="134"/>
      <c r="O606" s="152"/>
      <c r="P606" s="151"/>
      <c r="Q606" s="152"/>
      <c r="R606" s="152"/>
      <c r="S606" s="133"/>
      <c r="T606" s="152"/>
      <c r="U606" s="151"/>
      <c r="V606" s="152"/>
      <c r="W606" s="132" t="e">
        <f t="shared" si="19"/>
        <v>#DIV/0!</v>
      </c>
      <c r="X606" s="151"/>
      <c r="Y606" s="727"/>
      <c r="Z606" s="727"/>
      <c r="AA606" s="728"/>
    </row>
    <row r="607" spans="1:27" hidden="1">
      <c r="A607" s="147"/>
      <c r="B607" s="215" t="s">
        <v>437</v>
      </c>
      <c r="C607" s="136"/>
      <c r="D607" s="136" t="s">
        <v>427</v>
      </c>
      <c r="E607" s="154"/>
      <c r="F607" s="152"/>
      <c r="G607" s="854"/>
      <c r="H607" s="151"/>
      <c r="I607" s="152"/>
      <c r="J607" s="134"/>
      <c r="K607" s="152"/>
      <c r="L607" s="156"/>
      <c r="M607" s="152"/>
      <c r="N607" s="134"/>
      <c r="O607" s="152"/>
      <c r="P607" s="151"/>
      <c r="Q607" s="152"/>
      <c r="R607" s="152"/>
      <c r="S607" s="133"/>
      <c r="T607" s="152"/>
      <c r="U607" s="151"/>
      <c r="V607" s="152"/>
      <c r="W607" s="132" t="e">
        <f t="shared" si="19"/>
        <v>#DIV/0!</v>
      </c>
      <c r="X607" s="151"/>
      <c r="Y607" s="854"/>
      <c r="Z607" s="854"/>
      <c r="AA607" s="855"/>
    </row>
    <row r="608" spans="1:27" hidden="1">
      <c r="A608" s="147"/>
      <c r="B608" s="215" t="s">
        <v>418</v>
      </c>
      <c r="C608" s="136"/>
      <c r="D608" s="136" t="s">
        <v>427</v>
      </c>
      <c r="E608" s="154"/>
      <c r="F608" s="152"/>
      <c r="G608" s="854"/>
      <c r="H608" s="151"/>
      <c r="I608" s="152"/>
      <c r="J608" s="134"/>
      <c r="K608" s="152"/>
      <c r="L608" s="156"/>
      <c r="M608" s="152"/>
      <c r="N608" s="134"/>
      <c r="O608" s="152"/>
      <c r="P608" s="151"/>
      <c r="Q608" s="152"/>
      <c r="R608" s="152"/>
      <c r="S608" s="133"/>
      <c r="T608" s="152"/>
      <c r="U608" s="151"/>
      <c r="V608" s="152"/>
      <c r="W608" s="132" t="e">
        <f t="shared" si="19"/>
        <v>#DIV/0!</v>
      </c>
      <c r="X608" s="151"/>
      <c r="Y608" s="854"/>
      <c r="Z608" s="854"/>
      <c r="AA608" s="855"/>
    </row>
    <row r="609" spans="1:27" hidden="1">
      <c r="A609" s="147"/>
      <c r="B609" s="215" t="s">
        <v>432</v>
      </c>
      <c r="C609" s="136"/>
      <c r="D609" s="136" t="s">
        <v>427</v>
      </c>
      <c r="E609" s="154"/>
      <c r="F609" s="152"/>
      <c r="G609" s="854"/>
      <c r="H609" s="151"/>
      <c r="I609" s="152"/>
      <c r="J609" s="134"/>
      <c r="K609" s="152"/>
      <c r="L609" s="156"/>
      <c r="M609" s="152"/>
      <c r="N609" s="134"/>
      <c r="O609" s="152"/>
      <c r="P609" s="151"/>
      <c r="Q609" s="152"/>
      <c r="R609" s="152"/>
      <c r="S609" s="133"/>
      <c r="T609" s="152"/>
      <c r="U609" s="151"/>
      <c r="V609" s="152"/>
      <c r="W609" s="132" t="e">
        <f t="shared" si="19"/>
        <v>#DIV/0!</v>
      </c>
      <c r="X609" s="151"/>
      <c r="Y609" s="854"/>
      <c r="Z609" s="854"/>
      <c r="AA609" s="855"/>
    </row>
    <row r="610" spans="1:27" hidden="1">
      <c r="A610" s="147"/>
      <c r="B610" s="215" t="s">
        <v>431</v>
      </c>
      <c r="C610" s="136"/>
      <c r="D610" s="136" t="s">
        <v>427</v>
      </c>
      <c r="E610" s="154"/>
      <c r="F610" s="152"/>
      <c r="G610" s="854"/>
      <c r="H610" s="151"/>
      <c r="I610" s="152"/>
      <c r="J610" s="134"/>
      <c r="K610" s="152"/>
      <c r="L610" s="156"/>
      <c r="M610" s="152"/>
      <c r="N610" s="134"/>
      <c r="O610" s="152"/>
      <c r="P610" s="151"/>
      <c r="Q610" s="152"/>
      <c r="R610" s="152"/>
      <c r="S610" s="133"/>
      <c r="T610" s="152"/>
      <c r="U610" s="151"/>
      <c r="V610" s="152"/>
      <c r="W610" s="132" t="e">
        <f t="shared" si="19"/>
        <v>#DIV/0!</v>
      </c>
      <c r="X610" s="151"/>
      <c r="Y610" s="854"/>
      <c r="Z610" s="854"/>
      <c r="AA610" s="855"/>
    </row>
    <row r="611" spans="1:27" hidden="1">
      <c r="A611" s="147"/>
      <c r="B611" s="215" t="s">
        <v>426</v>
      </c>
      <c r="C611" s="136"/>
      <c r="D611" s="136" t="s">
        <v>427</v>
      </c>
      <c r="E611" s="154"/>
      <c r="F611" s="152"/>
      <c r="G611" s="854"/>
      <c r="H611" s="151"/>
      <c r="I611" s="152"/>
      <c r="J611" s="134"/>
      <c r="K611" s="152"/>
      <c r="L611" s="156"/>
      <c r="M611" s="152"/>
      <c r="N611" s="134"/>
      <c r="O611" s="152"/>
      <c r="P611" s="151"/>
      <c r="Q611" s="152"/>
      <c r="R611" s="152"/>
      <c r="S611" s="133"/>
      <c r="T611" s="152"/>
      <c r="U611" s="151"/>
      <c r="V611" s="152"/>
      <c r="W611" s="132" t="e">
        <f t="shared" si="19"/>
        <v>#DIV/0!</v>
      </c>
      <c r="X611" s="151"/>
      <c r="Y611" s="854"/>
      <c r="Z611" s="854"/>
      <c r="AA611" s="855"/>
    </row>
    <row r="612" spans="1:27" hidden="1">
      <c r="A612" s="147"/>
      <c r="B612" s="215" t="s">
        <v>430</v>
      </c>
      <c r="C612" s="136"/>
      <c r="D612" s="136" t="s">
        <v>427</v>
      </c>
      <c r="E612" s="154"/>
      <c r="F612" s="152"/>
      <c r="G612" s="854"/>
      <c r="H612" s="151"/>
      <c r="I612" s="152"/>
      <c r="J612" s="134"/>
      <c r="K612" s="152"/>
      <c r="L612" s="156"/>
      <c r="M612" s="152"/>
      <c r="N612" s="134"/>
      <c r="O612" s="152"/>
      <c r="P612" s="151"/>
      <c r="Q612" s="152"/>
      <c r="R612" s="152"/>
      <c r="S612" s="133"/>
      <c r="T612" s="152"/>
      <c r="U612" s="151"/>
      <c r="V612" s="152"/>
      <c r="W612" s="132" t="e">
        <f t="shared" si="19"/>
        <v>#DIV/0!</v>
      </c>
      <c r="X612" s="151"/>
      <c r="Y612" s="854"/>
      <c r="Z612" s="854"/>
      <c r="AA612" s="855"/>
    </row>
    <row r="613" spans="1:27" hidden="1">
      <c r="A613" s="147"/>
      <c r="B613" s="215" t="s">
        <v>134</v>
      </c>
      <c r="C613" s="136"/>
      <c r="D613" s="136" t="s">
        <v>427</v>
      </c>
      <c r="E613" s="154"/>
      <c r="F613" s="152"/>
      <c r="G613" s="982"/>
      <c r="H613" s="151"/>
      <c r="I613" s="152"/>
      <c r="J613" s="134"/>
      <c r="K613" s="152"/>
      <c r="L613" s="156"/>
      <c r="M613" s="152"/>
      <c r="N613" s="134"/>
      <c r="O613" s="152"/>
      <c r="P613" s="151"/>
      <c r="Q613" s="152"/>
      <c r="R613" s="152"/>
      <c r="S613" s="133"/>
      <c r="T613" s="152"/>
      <c r="U613" s="151"/>
      <c r="V613" s="152"/>
      <c r="W613" s="132" t="e">
        <f t="shared" si="19"/>
        <v>#DIV/0!</v>
      </c>
      <c r="X613" s="151"/>
      <c r="Y613" s="982"/>
      <c r="Z613" s="982"/>
      <c r="AA613" s="983"/>
    </row>
    <row r="614" spans="1:27" hidden="1">
      <c r="A614" s="147"/>
      <c r="B614" s="215" t="s">
        <v>4098</v>
      </c>
      <c r="C614" s="136"/>
      <c r="D614" s="136" t="s">
        <v>427</v>
      </c>
      <c r="E614" s="154"/>
      <c r="F614" s="152"/>
      <c r="G614" s="982"/>
      <c r="H614" s="151"/>
      <c r="I614" s="152"/>
      <c r="J614" s="134"/>
      <c r="K614" s="152"/>
      <c r="L614" s="156"/>
      <c r="M614" s="152"/>
      <c r="N614" s="134"/>
      <c r="O614" s="152"/>
      <c r="P614" s="151"/>
      <c r="Q614" s="152"/>
      <c r="R614" s="152"/>
      <c r="S614" s="133"/>
      <c r="T614" s="152"/>
      <c r="U614" s="151"/>
      <c r="V614" s="152"/>
      <c r="W614" s="132" t="e">
        <f t="shared" si="19"/>
        <v>#DIV/0!</v>
      </c>
      <c r="X614" s="151"/>
      <c r="Y614" s="982"/>
      <c r="Z614" s="982"/>
      <c r="AA614" s="983"/>
    </row>
    <row r="615" spans="1:27" hidden="1">
      <c r="A615" s="147"/>
      <c r="B615" s="215"/>
      <c r="C615" s="136"/>
      <c r="D615" s="136" t="s">
        <v>427</v>
      </c>
      <c r="E615" s="154"/>
      <c r="F615" s="152"/>
      <c r="G615" s="982"/>
      <c r="H615" s="151"/>
      <c r="I615" s="152"/>
      <c r="J615" s="134"/>
      <c r="K615" s="152"/>
      <c r="L615" s="156"/>
      <c r="M615" s="152"/>
      <c r="N615" s="134"/>
      <c r="O615" s="152"/>
      <c r="P615" s="151"/>
      <c r="Q615" s="152"/>
      <c r="R615" s="152"/>
      <c r="S615" s="133"/>
      <c r="T615" s="152"/>
      <c r="U615" s="151"/>
      <c r="V615" s="152"/>
      <c r="W615" s="132" t="e">
        <f t="shared" ref="W615:W617" si="20">(J615+S615)/G615</f>
        <v>#DIV/0!</v>
      </c>
      <c r="X615" s="151"/>
      <c r="Y615" s="982"/>
      <c r="Z615" s="982"/>
      <c r="AA615" s="983"/>
    </row>
    <row r="616" spans="1:27" hidden="1">
      <c r="A616" s="147"/>
      <c r="B616" s="215"/>
      <c r="C616" s="136"/>
      <c r="D616" s="136" t="s">
        <v>427</v>
      </c>
      <c r="E616" s="154"/>
      <c r="F616" s="152"/>
      <c r="G616" s="982"/>
      <c r="H616" s="151"/>
      <c r="I616" s="152"/>
      <c r="J616" s="134"/>
      <c r="K616" s="152"/>
      <c r="L616" s="156"/>
      <c r="M616" s="152"/>
      <c r="N616" s="134"/>
      <c r="O616" s="152"/>
      <c r="P616" s="151"/>
      <c r="Q616" s="152"/>
      <c r="R616" s="152"/>
      <c r="S616" s="133"/>
      <c r="T616" s="152"/>
      <c r="U616" s="151"/>
      <c r="V616" s="152"/>
      <c r="W616" s="132" t="e">
        <f t="shared" si="20"/>
        <v>#DIV/0!</v>
      </c>
      <c r="X616" s="151"/>
      <c r="Y616" s="982"/>
      <c r="Z616" s="982"/>
      <c r="AA616" s="983"/>
    </row>
    <row r="617" spans="1:27" hidden="1">
      <c r="A617" s="147"/>
      <c r="B617" s="215"/>
      <c r="C617" s="136"/>
      <c r="D617" s="136" t="s">
        <v>427</v>
      </c>
      <c r="E617" s="154"/>
      <c r="F617" s="152"/>
      <c r="G617" s="982"/>
      <c r="H617" s="151"/>
      <c r="I617" s="152"/>
      <c r="J617" s="134"/>
      <c r="K617" s="152"/>
      <c r="L617" s="156"/>
      <c r="M617" s="152"/>
      <c r="N617" s="134"/>
      <c r="O617" s="152"/>
      <c r="P617" s="151"/>
      <c r="Q617" s="152"/>
      <c r="R617" s="152"/>
      <c r="S617" s="133"/>
      <c r="T617" s="152"/>
      <c r="U617" s="151"/>
      <c r="V617" s="152"/>
      <c r="W617" s="132" t="e">
        <f t="shared" si="20"/>
        <v>#DIV/0!</v>
      </c>
      <c r="X617" s="151"/>
      <c r="Y617" s="135"/>
      <c r="Z617" s="135"/>
      <c r="AA617" s="149"/>
    </row>
    <row r="618" spans="1:27">
      <c r="A618" s="147"/>
      <c r="B618" s="216"/>
      <c r="C618" s="136"/>
      <c r="D618" s="136"/>
      <c r="E618" s="154"/>
      <c r="F618" s="152"/>
      <c r="G618" s="135"/>
      <c r="H618" s="152"/>
      <c r="I618" s="152"/>
      <c r="J618" s="134"/>
      <c r="K618" s="152"/>
      <c r="L618" s="156"/>
      <c r="M618" s="152"/>
      <c r="N618" s="134"/>
      <c r="O618" s="152"/>
      <c r="P618" s="151"/>
      <c r="Q618" s="152"/>
      <c r="R618" s="152"/>
      <c r="S618" s="133"/>
      <c r="T618" s="152"/>
      <c r="U618" s="152"/>
      <c r="V618" s="152"/>
      <c r="W618" s="132"/>
      <c r="X618" s="152"/>
      <c r="Y618" s="135"/>
      <c r="Z618" s="135"/>
      <c r="AA618" s="149"/>
    </row>
    <row r="619" spans="1:27">
      <c r="A619" s="147"/>
      <c r="B619" s="215" t="s">
        <v>787</v>
      </c>
      <c r="C619" s="136"/>
      <c r="D619" s="136" t="s">
        <v>416</v>
      </c>
      <c r="E619" s="154"/>
      <c r="F619" s="152"/>
      <c r="G619" s="135"/>
      <c r="H619" s="151"/>
      <c r="I619" s="152"/>
      <c r="J619" s="134"/>
      <c r="K619" s="152"/>
      <c r="L619" s="156"/>
      <c r="M619" s="152"/>
      <c r="N619" s="134"/>
      <c r="O619" s="152"/>
      <c r="P619" s="151"/>
      <c r="Q619" s="152"/>
      <c r="R619" s="152"/>
      <c r="S619" s="133"/>
      <c r="T619" s="152"/>
      <c r="U619" s="151"/>
      <c r="V619" s="152"/>
      <c r="W619" s="132" t="e">
        <f t="shared" ref="W619:W645" si="21">(J619+S619)/G619</f>
        <v>#DIV/0!</v>
      </c>
      <c r="X619" s="151"/>
      <c r="Y619" s="135"/>
      <c r="Z619" s="135"/>
      <c r="AA619" s="149"/>
    </row>
    <row r="620" spans="1:27">
      <c r="A620" s="147"/>
      <c r="B620" s="215" t="s">
        <v>799</v>
      </c>
      <c r="C620" s="136"/>
      <c r="D620" s="136" t="s">
        <v>416</v>
      </c>
      <c r="E620" s="154"/>
      <c r="F620" s="152"/>
      <c r="G620" s="135"/>
      <c r="H620" s="151"/>
      <c r="I620" s="152"/>
      <c r="J620" s="134"/>
      <c r="K620" s="152"/>
      <c r="L620" s="156"/>
      <c r="M620" s="152"/>
      <c r="N620" s="134"/>
      <c r="O620" s="152"/>
      <c r="P620" s="151"/>
      <c r="Q620" s="152"/>
      <c r="R620" s="152"/>
      <c r="S620" s="133"/>
      <c r="T620" s="152"/>
      <c r="U620" s="151"/>
      <c r="V620" s="152"/>
      <c r="W620" s="132" t="e">
        <f t="shared" si="21"/>
        <v>#DIV/0!</v>
      </c>
      <c r="X620" s="151"/>
      <c r="Y620" s="135"/>
      <c r="Z620" s="135"/>
      <c r="AA620" s="149"/>
    </row>
    <row r="621" spans="1:27">
      <c r="A621" s="147"/>
      <c r="B621" s="215" t="s">
        <v>424</v>
      </c>
      <c r="C621" s="136"/>
      <c r="D621" s="136" t="s">
        <v>416</v>
      </c>
      <c r="E621" s="154"/>
      <c r="F621" s="152"/>
      <c r="G621" s="135"/>
      <c r="H621" s="151"/>
      <c r="I621" s="152"/>
      <c r="J621" s="134"/>
      <c r="K621" s="152"/>
      <c r="L621" s="156"/>
      <c r="M621" s="152"/>
      <c r="N621" s="134"/>
      <c r="O621" s="152"/>
      <c r="P621" s="151"/>
      <c r="Q621" s="152"/>
      <c r="R621" s="152"/>
      <c r="S621" s="133"/>
      <c r="T621" s="152"/>
      <c r="U621" s="151"/>
      <c r="V621" s="152"/>
      <c r="W621" s="132" t="e">
        <f t="shared" si="21"/>
        <v>#DIV/0!</v>
      </c>
      <c r="X621" s="151"/>
      <c r="Y621" s="135"/>
      <c r="Z621" s="135"/>
      <c r="AA621" s="149"/>
    </row>
    <row r="622" spans="1:27">
      <c r="A622" s="147"/>
      <c r="B622" s="215" t="s">
        <v>425</v>
      </c>
      <c r="C622" s="136"/>
      <c r="D622" s="136" t="s">
        <v>416</v>
      </c>
      <c r="E622" s="154"/>
      <c r="F622" s="152"/>
      <c r="G622" s="135"/>
      <c r="H622" s="151"/>
      <c r="I622" s="152"/>
      <c r="J622" s="134"/>
      <c r="K622" s="152"/>
      <c r="L622" s="156"/>
      <c r="M622" s="152"/>
      <c r="N622" s="134"/>
      <c r="O622" s="152"/>
      <c r="P622" s="151"/>
      <c r="Q622" s="152"/>
      <c r="R622" s="152"/>
      <c r="S622" s="133"/>
      <c r="T622" s="152"/>
      <c r="U622" s="151"/>
      <c r="V622" s="152"/>
      <c r="W622" s="132" t="e">
        <f t="shared" si="21"/>
        <v>#DIV/0!</v>
      </c>
      <c r="X622" s="151"/>
      <c r="Y622" s="135"/>
      <c r="Z622" s="135"/>
      <c r="AA622" s="149"/>
    </row>
    <row r="623" spans="1:27">
      <c r="A623" s="147"/>
      <c r="B623" s="215" t="s">
        <v>1053</v>
      </c>
      <c r="C623" s="136"/>
      <c r="D623" s="136" t="s">
        <v>416</v>
      </c>
      <c r="E623" s="154"/>
      <c r="F623" s="152"/>
      <c r="G623" s="135"/>
      <c r="H623" s="151"/>
      <c r="I623" s="152"/>
      <c r="J623" s="134"/>
      <c r="K623" s="152"/>
      <c r="L623" s="156"/>
      <c r="M623" s="152"/>
      <c r="N623" s="134"/>
      <c r="O623" s="152"/>
      <c r="P623" s="151"/>
      <c r="Q623" s="152"/>
      <c r="R623" s="152"/>
      <c r="S623" s="133"/>
      <c r="T623" s="152"/>
      <c r="U623" s="151"/>
      <c r="V623" s="152"/>
      <c r="W623" s="132" t="e">
        <f t="shared" si="21"/>
        <v>#DIV/0!</v>
      </c>
      <c r="X623" s="151"/>
      <c r="Y623" s="135"/>
      <c r="Z623" s="135"/>
      <c r="AA623" s="149"/>
    </row>
    <row r="624" spans="1:27" hidden="1">
      <c r="A624" s="147"/>
      <c r="B624" s="215" t="s">
        <v>423</v>
      </c>
      <c r="C624" s="136"/>
      <c r="D624" s="136" t="s">
        <v>416</v>
      </c>
      <c r="E624" s="154"/>
      <c r="F624" s="152"/>
      <c r="G624" s="135"/>
      <c r="H624" s="151"/>
      <c r="I624" s="152"/>
      <c r="J624" s="134"/>
      <c r="K624" s="152"/>
      <c r="L624" s="156"/>
      <c r="M624" s="152"/>
      <c r="N624" s="134"/>
      <c r="O624" s="152"/>
      <c r="P624" s="151"/>
      <c r="Q624" s="152"/>
      <c r="R624" s="152"/>
      <c r="S624" s="133"/>
      <c r="T624" s="152"/>
      <c r="U624" s="151"/>
      <c r="V624" s="152"/>
      <c r="W624" s="132" t="e">
        <f t="shared" si="21"/>
        <v>#DIV/0!</v>
      </c>
      <c r="X624" s="151"/>
      <c r="Y624" s="135"/>
      <c r="Z624" s="135"/>
      <c r="AA624" s="149"/>
    </row>
    <row r="625" spans="1:27" hidden="1">
      <c r="A625" s="147"/>
      <c r="B625" s="215" t="s">
        <v>1288</v>
      </c>
      <c r="C625" s="136"/>
      <c r="D625" s="136" t="s">
        <v>416</v>
      </c>
      <c r="E625" s="154"/>
      <c r="F625" s="152"/>
      <c r="G625" s="135"/>
      <c r="H625" s="151"/>
      <c r="I625" s="152"/>
      <c r="J625" s="134"/>
      <c r="K625" s="152"/>
      <c r="L625" s="156"/>
      <c r="M625" s="152"/>
      <c r="N625" s="134"/>
      <c r="O625" s="152"/>
      <c r="P625" s="151"/>
      <c r="Q625" s="152"/>
      <c r="R625" s="152"/>
      <c r="S625" s="133"/>
      <c r="T625" s="152"/>
      <c r="U625" s="151"/>
      <c r="V625" s="152"/>
      <c r="W625" s="132" t="e">
        <f t="shared" si="21"/>
        <v>#DIV/0!</v>
      </c>
      <c r="X625" s="151"/>
      <c r="Y625" s="135"/>
      <c r="Z625" s="135"/>
      <c r="AA625" s="149"/>
    </row>
    <row r="626" spans="1:27" hidden="1">
      <c r="A626" s="147"/>
      <c r="B626" s="215" t="s">
        <v>1183</v>
      </c>
      <c r="C626" s="136"/>
      <c r="D626" s="136" t="s">
        <v>416</v>
      </c>
      <c r="E626" s="154"/>
      <c r="F626" s="152"/>
      <c r="G626" s="135"/>
      <c r="H626" s="151"/>
      <c r="I626" s="152"/>
      <c r="J626" s="134"/>
      <c r="K626" s="152"/>
      <c r="L626" s="156"/>
      <c r="M626" s="152"/>
      <c r="N626" s="134"/>
      <c r="O626" s="152"/>
      <c r="P626" s="151"/>
      <c r="Q626" s="152"/>
      <c r="R626" s="152"/>
      <c r="S626" s="133"/>
      <c r="T626" s="152"/>
      <c r="U626" s="151"/>
      <c r="V626" s="152"/>
      <c r="W626" s="132" t="e">
        <f t="shared" si="21"/>
        <v>#DIV/0!</v>
      </c>
      <c r="X626" s="151"/>
      <c r="Y626" s="135"/>
      <c r="Z626" s="135"/>
      <c r="AA626" s="149"/>
    </row>
    <row r="627" spans="1:27" hidden="1">
      <c r="A627" s="147"/>
      <c r="B627" s="215" t="s">
        <v>422</v>
      </c>
      <c r="C627" s="136"/>
      <c r="D627" s="136" t="s">
        <v>416</v>
      </c>
      <c r="E627" s="154"/>
      <c r="F627" s="152"/>
      <c r="G627" s="135"/>
      <c r="H627" s="151"/>
      <c r="I627" s="152"/>
      <c r="J627" s="134"/>
      <c r="K627" s="152"/>
      <c r="L627" s="156"/>
      <c r="M627" s="152"/>
      <c r="N627" s="134"/>
      <c r="O627" s="152"/>
      <c r="P627" s="151"/>
      <c r="Q627" s="152"/>
      <c r="R627" s="152"/>
      <c r="S627" s="133"/>
      <c r="T627" s="152"/>
      <c r="U627" s="151"/>
      <c r="V627" s="152"/>
      <c r="W627" s="132" t="e">
        <f t="shared" si="21"/>
        <v>#DIV/0!</v>
      </c>
      <c r="X627" s="151"/>
      <c r="Y627" s="135"/>
      <c r="Z627" s="135"/>
      <c r="AA627" s="149"/>
    </row>
    <row r="628" spans="1:27" hidden="1">
      <c r="A628" s="147"/>
      <c r="B628" s="215" t="s">
        <v>1230</v>
      </c>
      <c r="C628" s="136"/>
      <c r="D628" s="136" t="s">
        <v>416</v>
      </c>
      <c r="E628" s="154"/>
      <c r="F628" s="152"/>
      <c r="G628" s="135"/>
      <c r="H628" s="151"/>
      <c r="I628" s="152"/>
      <c r="J628" s="134"/>
      <c r="K628" s="152"/>
      <c r="L628" s="156"/>
      <c r="M628" s="152"/>
      <c r="N628" s="134"/>
      <c r="O628" s="152"/>
      <c r="P628" s="151"/>
      <c r="Q628" s="152"/>
      <c r="R628" s="152"/>
      <c r="S628" s="133"/>
      <c r="T628" s="152"/>
      <c r="U628" s="151"/>
      <c r="V628" s="152"/>
      <c r="W628" s="132" t="e">
        <f t="shared" si="21"/>
        <v>#DIV/0!</v>
      </c>
      <c r="X628" s="151"/>
      <c r="Y628" s="135"/>
      <c r="Z628" s="135"/>
      <c r="AA628" s="149"/>
    </row>
    <row r="629" spans="1:27" hidden="1">
      <c r="A629" s="147"/>
      <c r="B629" s="215" t="s">
        <v>140</v>
      </c>
      <c r="C629" s="136"/>
      <c r="D629" s="136" t="s">
        <v>416</v>
      </c>
      <c r="E629" s="154"/>
      <c r="F629" s="152"/>
      <c r="G629" s="135"/>
      <c r="H629" s="151"/>
      <c r="I629" s="152"/>
      <c r="J629" s="134"/>
      <c r="K629" s="152"/>
      <c r="L629" s="156"/>
      <c r="M629" s="152"/>
      <c r="N629" s="134"/>
      <c r="O629" s="152"/>
      <c r="P629" s="151"/>
      <c r="Q629" s="152"/>
      <c r="R629" s="152"/>
      <c r="S629" s="133"/>
      <c r="T629" s="152"/>
      <c r="U629" s="151"/>
      <c r="V629" s="152"/>
      <c r="W629" s="132" t="e">
        <f t="shared" si="21"/>
        <v>#DIV/0!</v>
      </c>
      <c r="X629" s="151"/>
      <c r="Y629" s="135"/>
      <c r="Z629" s="135"/>
      <c r="AA629" s="149"/>
    </row>
    <row r="630" spans="1:27" hidden="1">
      <c r="A630" s="147"/>
      <c r="B630" s="215" t="s">
        <v>1102</v>
      </c>
      <c r="C630" s="136"/>
      <c r="D630" s="136" t="s">
        <v>416</v>
      </c>
      <c r="E630" s="154"/>
      <c r="F630" s="152"/>
      <c r="G630" s="135"/>
      <c r="H630" s="151"/>
      <c r="I630" s="152"/>
      <c r="J630" s="134"/>
      <c r="K630" s="152"/>
      <c r="L630" s="156"/>
      <c r="M630" s="152"/>
      <c r="N630" s="134"/>
      <c r="O630" s="152"/>
      <c r="P630" s="151"/>
      <c r="Q630" s="152"/>
      <c r="R630" s="152"/>
      <c r="S630" s="133"/>
      <c r="T630" s="152"/>
      <c r="U630" s="151"/>
      <c r="V630" s="152"/>
      <c r="W630" s="132" t="e">
        <f t="shared" si="21"/>
        <v>#DIV/0!</v>
      </c>
      <c r="X630" s="151"/>
      <c r="Y630" s="135"/>
      <c r="Z630" s="135"/>
      <c r="AA630" s="149"/>
    </row>
    <row r="631" spans="1:27" hidden="1">
      <c r="A631" s="147"/>
      <c r="B631" s="215" t="s">
        <v>1041</v>
      </c>
      <c r="C631" s="136"/>
      <c r="D631" s="136" t="s">
        <v>416</v>
      </c>
      <c r="E631" s="154"/>
      <c r="F631" s="152"/>
      <c r="G631" s="135"/>
      <c r="H631" s="151"/>
      <c r="I631" s="152"/>
      <c r="J631" s="134"/>
      <c r="K631" s="152"/>
      <c r="L631" s="156"/>
      <c r="M631" s="152"/>
      <c r="N631" s="134"/>
      <c r="O631" s="152"/>
      <c r="P631" s="151"/>
      <c r="Q631" s="152"/>
      <c r="R631" s="152"/>
      <c r="S631" s="133"/>
      <c r="T631" s="152"/>
      <c r="U631" s="151"/>
      <c r="V631" s="152"/>
      <c r="W631" s="132" t="e">
        <f t="shared" si="21"/>
        <v>#DIV/0!</v>
      </c>
      <c r="X631" s="151"/>
      <c r="Y631" s="135"/>
      <c r="Z631" s="135"/>
      <c r="AA631" s="149"/>
    </row>
    <row r="632" spans="1:27" hidden="1">
      <c r="A632" s="147"/>
      <c r="B632" s="215" t="s">
        <v>1052</v>
      </c>
      <c r="C632" s="136"/>
      <c r="D632" s="136" t="s">
        <v>416</v>
      </c>
      <c r="E632" s="154"/>
      <c r="F632" s="152"/>
      <c r="G632" s="135"/>
      <c r="H632" s="151"/>
      <c r="I632" s="152"/>
      <c r="J632" s="134"/>
      <c r="K632" s="152"/>
      <c r="L632" s="156"/>
      <c r="M632" s="152"/>
      <c r="N632" s="134"/>
      <c r="O632" s="152"/>
      <c r="P632" s="151"/>
      <c r="Q632" s="152"/>
      <c r="R632" s="152"/>
      <c r="S632" s="133"/>
      <c r="T632" s="152"/>
      <c r="U632" s="151"/>
      <c r="V632" s="152"/>
      <c r="W632" s="132" t="e">
        <f t="shared" si="21"/>
        <v>#DIV/0!</v>
      </c>
      <c r="X632" s="151"/>
      <c r="Y632" s="135"/>
      <c r="Z632" s="135"/>
      <c r="AA632" s="149"/>
    </row>
    <row r="633" spans="1:27" hidden="1">
      <c r="A633" s="147"/>
      <c r="B633" s="215" t="s">
        <v>417</v>
      </c>
      <c r="C633" s="136"/>
      <c r="D633" s="136" t="s">
        <v>416</v>
      </c>
      <c r="E633" s="154"/>
      <c r="F633" s="152"/>
      <c r="G633" s="433"/>
      <c r="H633" s="151"/>
      <c r="I633" s="152"/>
      <c r="J633" s="134"/>
      <c r="K633" s="152"/>
      <c r="L633" s="156"/>
      <c r="M633" s="152"/>
      <c r="N633" s="134"/>
      <c r="O633" s="152"/>
      <c r="P633" s="151"/>
      <c r="Q633" s="152"/>
      <c r="R633" s="152"/>
      <c r="S633" s="133"/>
      <c r="T633" s="152"/>
      <c r="U633" s="151"/>
      <c r="V633" s="152"/>
      <c r="W633" s="132" t="e">
        <f t="shared" si="21"/>
        <v>#DIV/0!</v>
      </c>
      <c r="X633" s="151"/>
      <c r="Y633" s="433"/>
      <c r="Z633" s="433"/>
      <c r="AA633" s="434"/>
    </row>
    <row r="634" spans="1:27" hidden="1">
      <c r="A634" s="147"/>
      <c r="B634" s="215" t="s">
        <v>426</v>
      </c>
      <c r="C634" s="136"/>
      <c r="D634" s="136" t="s">
        <v>416</v>
      </c>
      <c r="E634" s="154"/>
      <c r="F634" s="152"/>
      <c r="G634" s="433"/>
      <c r="H634" s="151"/>
      <c r="I634" s="152"/>
      <c r="J634" s="134"/>
      <c r="K634" s="152"/>
      <c r="L634" s="156"/>
      <c r="M634" s="152"/>
      <c r="N634" s="134"/>
      <c r="O634" s="152"/>
      <c r="P634" s="151"/>
      <c r="Q634" s="152"/>
      <c r="R634" s="152"/>
      <c r="S634" s="133"/>
      <c r="T634" s="152"/>
      <c r="U634" s="151"/>
      <c r="V634" s="152"/>
      <c r="W634" s="132" t="e">
        <f t="shared" si="21"/>
        <v>#DIV/0!</v>
      </c>
      <c r="X634" s="151"/>
      <c r="Y634" s="135"/>
      <c r="Z634" s="135"/>
      <c r="AA634" s="149"/>
    </row>
    <row r="635" spans="1:27" hidden="1">
      <c r="A635" s="147"/>
      <c r="B635" s="215" t="s">
        <v>419</v>
      </c>
      <c r="C635" s="136"/>
      <c r="D635" s="136" t="s">
        <v>416</v>
      </c>
      <c r="E635" s="154"/>
      <c r="F635" s="152"/>
      <c r="G635" s="616"/>
      <c r="H635" s="151"/>
      <c r="I635" s="152"/>
      <c r="J635" s="134"/>
      <c r="K635" s="152"/>
      <c r="L635" s="156"/>
      <c r="M635" s="152"/>
      <c r="N635" s="134"/>
      <c r="O635" s="152"/>
      <c r="P635" s="151"/>
      <c r="Q635" s="152"/>
      <c r="R635" s="152"/>
      <c r="S635" s="133"/>
      <c r="T635" s="152"/>
      <c r="U635" s="151"/>
      <c r="V635" s="152"/>
      <c r="W635" s="132" t="e">
        <f t="shared" si="21"/>
        <v>#DIV/0!</v>
      </c>
      <c r="X635" s="151"/>
      <c r="Y635" s="616"/>
      <c r="Z635" s="616"/>
      <c r="AA635" s="617"/>
    </row>
    <row r="636" spans="1:27" hidden="1">
      <c r="A636" s="147"/>
      <c r="B636" s="215" t="s">
        <v>177</v>
      </c>
      <c r="C636" s="136"/>
      <c r="D636" s="136" t="s">
        <v>416</v>
      </c>
      <c r="E636" s="154"/>
      <c r="F636" s="152"/>
      <c r="G636" s="616"/>
      <c r="H636" s="151"/>
      <c r="I636" s="152"/>
      <c r="J636" s="134"/>
      <c r="K636" s="152"/>
      <c r="L636" s="156"/>
      <c r="M636" s="152"/>
      <c r="N636" s="134"/>
      <c r="O636" s="152"/>
      <c r="P636" s="151"/>
      <c r="Q636" s="152"/>
      <c r="R636" s="152"/>
      <c r="S636" s="133"/>
      <c r="T636" s="152"/>
      <c r="U636" s="151"/>
      <c r="V636" s="152"/>
      <c r="W636" s="132" t="e">
        <f t="shared" si="21"/>
        <v>#DIV/0!</v>
      </c>
      <c r="X636" s="151"/>
      <c r="Y636" s="135"/>
      <c r="Z636" s="135"/>
      <c r="AA636" s="149"/>
    </row>
    <row r="637" spans="1:27" hidden="1">
      <c r="A637" s="147"/>
      <c r="B637" s="215" t="s">
        <v>788</v>
      </c>
      <c r="C637" s="136"/>
      <c r="D637" s="136" t="s">
        <v>416</v>
      </c>
      <c r="E637" s="154"/>
      <c r="F637" s="152"/>
      <c r="G637" s="441"/>
      <c r="H637" s="151"/>
      <c r="I637" s="152"/>
      <c r="J637" s="134"/>
      <c r="K637" s="152"/>
      <c r="L637" s="156"/>
      <c r="M637" s="152"/>
      <c r="N637" s="134"/>
      <c r="O637" s="152"/>
      <c r="P637" s="151"/>
      <c r="Q637" s="152"/>
      <c r="R637" s="152"/>
      <c r="S637" s="133"/>
      <c r="T637" s="152"/>
      <c r="U637" s="151"/>
      <c r="V637" s="152"/>
      <c r="W637" s="132" t="e">
        <f t="shared" si="21"/>
        <v>#DIV/0!</v>
      </c>
      <c r="X637" s="151"/>
      <c r="Y637" s="441"/>
      <c r="Z637" s="441"/>
      <c r="AA637" s="442"/>
    </row>
    <row r="638" spans="1:27" hidden="1">
      <c r="A638" s="147"/>
      <c r="B638" s="215" t="s">
        <v>421</v>
      </c>
      <c r="C638" s="136"/>
      <c r="D638" s="136" t="s">
        <v>416</v>
      </c>
      <c r="E638" s="154"/>
      <c r="F638" s="152"/>
      <c r="G638" s="636"/>
      <c r="H638" s="151"/>
      <c r="I638" s="152"/>
      <c r="J638" s="134"/>
      <c r="K638" s="152"/>
      <c r="L638" s="156"/>
      <c r="M638" s="152"/>
      <c r="N638" s="134"/>
      <c r="O638" s="152"/>
      <c r="P638" s="151"/>
      <c r="Q638" s="152"/>
      <c r="R638" s="152"/>
      <c r="S638" s="133"/>
      <c r="T638" s="152"/>
      <c r="U638" s="151"/>
      <c r="V638" s="152"/>
      <c r="W638" s="132" t="e">
        <f t="shared" si="21"/>
        <v>#DIV/0!</v>
      </c>
      <c r="X638" s="151"/>
      <c r="Y638" s="636"/>
      <c r="Z638" s="636"/>
      <c r="AA638" s="637"/>
    </row>
    <row r="639" spans="1:27" hidden="1">
      <c r="A639" s="147"/>
      <c r="B639" s="215" t="s">
        <v>420</v>
      </c>
      <c r="C639" s="136"/>
      <c r="D639" s="136" t="s">
        <v>416</v>
      </c>
      <c r="E639" s="154"/>
      <c r="F639" s="152"/>
      <c r="G639" s="636"/>
      <c r="H639" s="151"/>
      <c r="I639" s="152"/>
      <c r="J639" s="134"/>
      <c r="K639" s="152"/>
      <c r="L639" s="156"/>
      <c r="M639" s="152"/>
      <c r="N639" s="134"/>
      <c r="O639" s="152"/>
      <c r="P639" s="151"/>
      <c r="Q639" s="152"/>
      <c r="R639" s="152"/>
      <c r="S639" s="133"/>
      <c r="T639" s="152"/>
      <c r="U639" s="151"/>
      <c r="V639" s="152"/>
      <c r="W639" s="132" t="e">
        <f t="shared" si="21"/>
        <v>#DIV/0!</v>
      </c>
      <c r="X639" s="151"/>
      <c r="Y639" s="636"/>
      <c r="Z639" s="636"/>
      <c r="AA639" s="637"/>
    </row>
    <row r="640" spans="1:27" hidden="1">
      <c r="A640" s="147"/>
      <c r="B640" s="215" t="s">
        <v>103</v>
      </c>
      <c r="C640" s="136"/>
      <c r="D640" s="136" t="s">
        <v>416</v>
      </c>
      <c r="E640" s="154"/>
      <c r="F640" s="152"/>
      <c r="G640" s="636"/>
      <c r="H640" s="151"/>
      <c r="I640" s="152"/>
      <c r="J640" s="134"/>
      <c r="K640" s="152"/>
      <c r="L640" s="156"/>
      <c r="M640" s="152"/>
      <c r="N640" s="134"/>
      <c r="O640" s="152"/>
      <c r="P640" s="151"/>
      <c r="Q640" s="152"/>
      <c r="R640" s="152"/>
      <c r="S640" s="133"/>
      <c r="T640" s="152"/>
      <c r="U640" s="151"/>
      <c r="V640" s="152"/>
      <c r="W640" s="132" t="e">
        <f t="shared" si="21"/>
        <v>#DIV/0!</v>
      </c>
      <c r="X640" s="151"/>
      <c r="Y640" s="636"/>
      <c r="Z640" s="636"/>
      <c r="AA640" s="637"/>
    </row>
    <row r="641" spans="1:27" hidden="1">
      <c r="A641" s="147"/>
      <c r="B641" s="215" t="s">
        <v>81</v>
      </c>
      <c r="C641" s="136"/>
      <c r="D641" s="136" t="s">
        <v>416</v>
      </c>
      <c r="E641" s="154"/>
      <c r="F641" s="152"/>
      <c r="G641" s="700"/>
      <c r="H641" s="151"/>
      <c r="I641" s="152"/>
      <c r="J641" s="134"/>
      <c r="K641" s="152"/>
      <c r="L641" s="156"/>
      <c r="M641" s="152"/>
      <c r="N641" s="134"/>
      <c r="O641" s="152"/>
      <c r="P641" s="151"/>
      <c r="Q641" s="152"/>
      <c r="R641" s="152"/>
      <c r="S641" s="133"/>
      <c r="T641" s="152"/>
      <c r="U641" s="151"/>
      <c r="V641" s="152"/>
      <c r="W641" s="132" t="e">
        <f t="shared" si="21"/>
        <v>#DIV/0!</v>
      </c>
      <c r="X641" s="151"/>
      <c r="Y641" s="700"/>
      <c r="Z641" s="700"/>
      <c r="AA641" s="701"/>
    </row>
    <row r="642" spans="1:27" hidden="1">
      <c r="A642" s="147"/>
      <c r="B642" s="215" t="s">
        <v>83</v>
      </c>
      <c r="C642" s="136"/>
      <c r="D642" s="136" t="s">
        <v>416</v>
      </c>
      <c r="E642" s="154"/>
      <c r="F642" s="152"/>
      <c r="G642" s="700"/>
      <c r="H642" s="151"/>
      <c r="I642" s="152"/>
      <c r="J642" s="134"/>
      <c r="K642" s="152"/>
      <c r="L642" s="156"/>
      <c r="M642" s="152"/>
      <c r="N642" s="134"/>
      <c r="O642" s="152"/>
      <c r="P642" s="151"/>
      <c r="Q642" s="152"/>
      <c r="R642" s="152"/>
      <c r="S642" s="133"/>
      <c r="T642" s="152"/>
      <c r="U642" s="151"/>
      <c r="V642" s="152"/>
      <c r="W642" s="132" t="e">
        <f t="shared" si="21"/>
        <v>#DIV/0!</v>
      </c>
      <c r="X642" s="151"/>
      <c r="Y642" s="700"/>
      <c r="Z642" s="700"/>
      <c r="AA642" s="701"/>
    </row>
    <row r="643" spans="1:27" hidden="1">
      <c r="A643" s="147"/>
      <c r="B643" s="215" t="s">
        <v>418</v>
      </c>
      <c r="C643" s="136"/>
      <c r="D643" s="136" t="s">
        <v>416</v>
      </c>
      <c r="E643" s="154"/>
      <c r="F643" s="152"/>
      <c r="G643" s="700"/>
      <c r="H643" s="151"/>
      <c r="I643" s="152"/>
      <c r="J643" s="134"/>
      <c r="K643" s="152"/>
      <c r="L643" s="156"/>
      <c r="M643" s="152"/>
      <c r="N643" s="134"/>
      <c r="O643" s="152"/>
      <c r="P643" s="151"/>
      <c r="Q643" s="152"/>
      <c r="R643" s="152"/>
      <c r="S643" s="133"/>
      <c r="T643" s="152"/>
      <c r="U643" s="151"/>
      <c r="V643" s="152"/>
      <c r="W643" s="132" t="e">
        <f t="shared" si="21"/>
        <v>#DIV/0!</v>
      </c>
      <c r="X643" s="151"/>
      <c r="Y643" s="700"/>
      <c r="Z643" s="700"/>
      <c r="AA643" s="701"/>
    </row>
    <row r="644" spans="1:27" hidden="1">
      <c r="A644" s="147"/>
      <c r="B644" s="215" t="s">
        <v>1184</v>
      </c>
      <c r="C644" s="136"/>
      <c r="D644" s="136" t="s">
        <v>416</v>
      </c>
      <c r="E644" s="154"/>
      <c r="F644" s="152"/>
      <c r="G644" s="700"/>
      <c r="H644" s="151"/>
      <c r="I644" s="152"/>
      <c r="J644" s="134"/>
      <c r="K644" s="152"/>
      <c r="L644" s="156"/>
      <c r="M644" s="152"/>
      <c r="N644" s="134"/>
      <c r="O644" s="152"/>
      <c r="P644" s="151"/>
      <c r="Q644" s="152"/>
      <c r="R644" s="152"/>
      <c r="S644" s="133"/>
      <c r="T644" s="152"/>
      <c r="U644" s="151"/>
      <c r="V644" s="152"/>
      <c r="W644" s="132" t="e">
        <f t="shared" si="21"/>
        <v>#DIV/0!</v>
      </c>
      <c r="X644" s="151"/>
      <c r="Y644" s="700"/>
      <c r="Z644" s="700"/>
      <c r="AA644" s="701"/>
    </row>
    <row r="645" spans="1:27" hidden="1">
      <c r="A645" s="147"/>
      <c r="B645" s="215" t="s">
        <v>1344</v>
      </c>
      <c r="C645" s="136"/>
      <c r="D645" s="136" t="s">
        <v>416</v>
      </c>
      <c r="E645" s="154"/>
      <c r="F645" s="152"/>
      <c r="G645" s="700"/>
      <c r="H645" s="151"/>
      <c r="I645" s="152"/>
      <c r="J645" s="134"/>
      <c r="K645" s="152"/>
      <c r="L645" s="156"/>
      <c r="M645" s="152"/>
      <c r="N645" s="134"/>
      <c r="O645" s="152"/>
      <c r="P645" s="151"/>
      <c r="Q645" s="152"/>
      <c r="R645" s="152"/>
      <c r="S645" s="133"/>
      <c r="T645" s="152"/>
      <c r="U645" s="151"/>
      <c r="V645" s="152"/>
      <c r="W645" s="132" t="e">
        <f t="shared" si="21"/>
        <v>#DIV/0!</v>
      </c>
      <c r="X645" s="151"/>
      <c r="Y645" s="700"/>
      <c r="Z645" s="700"/>
      <c r="AA645" s="701"/>
    </row>
    <row r="646" spans="1:27" hidden="1">
      <c r="A646" s="147"/>
      <c r="B646" s="215"/>
      <c r="C646" s="136"/>
      <c r="D646" s="136" t="s">
        <v>416</v>
      </c>
      <c r="E646" s="154"/>
      <c r="F646" s="152"/>
      <c r="G646" s="700"/>
      <c r="H646" s="151"/>
      <c r="I646" s="152"/>
      <c r="J646" s="134"/>
      <c r="K646" s="152"/>
      <c r="L646" s="156"/>
      <c r="M646" s="152"/>
      <c r="N646" s="134"/>
      <c r="O646" s="152"/>
      <c r="P646" s="151"/>
      <c r="Q646" s="152"/>
      <c r="R646" s="152"/>
      <c r="S646" s="133"/>
      <c r="T646" s="152"/>
      <c r="U646" s="151"/>
      <c r="V646" s="152"/>
      <c r="W646" s="132" t="e">
        <f t="shared" ref="W646" si="22">(J646+S646)/G646</f>
        <v>#DIV/0!</v>
      </c>
      <c r="X646" s="151"/>
      <c r="Y646" s="135"/>
      <c r="Z646" s="135"/>
      <c r="AA646" s="149"/>
    </row>
    <row r="647" spans="1:27">
      <c r="A647" s="147"/>
      <c r="B647" s="167"/>
      <c r="C647" s="166"/>
      <c r="D647" s="166"/>
      <c r="E647" s="166"/>
      <c r="F647" s="152"/>
      <c r="G647" s="135"/>
      <c r="H647" s="152"/>
      <c r="I647" s="152"/>
      <c r="J647" s="134"/>
      <c r="K647" s="152"/>
      <c r="L647" s="156"/>
      <c r="M647" s="152"/>
      <c r="N647" s="134"/>
      <c r="O647" s="152"/>
      <c r="P647" s="151"/>
      <c r="Q647" s="152"/>
      <c r="R647" s="152"/>
      <c r="S647" s="133"/>
      <c r="T647" s="152"/>
      <c r="U647" s="152"/>
      <c r="V647" s="152"/>
      <c r="W647" s="132"/>
      <c r="X647" s="152"/>
      <c r="Y647" s="1164"/>
      <c r="Z647" s="1164"/>
      <c r="AA647" s="1165"/>
    </row>
    <row r="648" spans="1:27">
      <c r="A648" s="147"/>
      <c r="B648" s="165" t="s">
        <v>405</v>
      </c>
      <c r="C648" s="163"/>
      <c r="D648" s="136" t="s">
        <v>333</v>
      </c>
      <c r="E648" s="154"/>
      <c r="F648" s="153"/>
      <c r="G648" s="135"/>
      <c r="H648" s="152"/>
      <c r="I648" s="153"/>
      <c r="J648" s="134"/>
      <c r="K648" s="152"/>
      <c r="L648" s="156"/>
      <c r="M648" s="152"/>
      <c r="N648" s="134"/>
      <c r="O648" s="152"/>
      <c r="P648" s="151"/>
      <c r="Q648" s="152"/>
      <c r="R648" s="152"/>
      <c r="S648" s="133"/>
      <c r="T648" s="152"/>
      <c r="U648" s="151"/>
      <c r="V648" s="152"/>
      <c r="W648" s="132" t="e">
        <f t="shared" ref="W648:W679" si="23">(J648+S648)/G648</f>
        <v>#DIV/0!</v>
      </c>
      <c r="X648" s="151"/>
      <c r="Y648" s="1162"/>
      <c r="Z648" s="1162"/>
      <c r="AA648" s="1163"/>
    </row>
    <row r="649" spans="1:27">
      <c r="A649" s="147"/>
      <c r="B649" s="165" t="s">
        <v>1029</v>
      </c>
      <c r="C649" s="163"/>
      <c r="D649" s="136" t="s">
        <v>333</v>
      </c>
      <c r="E649" s="154"/>
      <c r="F649" s="153"/>
      <c r="G649" s="135"/>
      <c r="H649" s="152"/>
      <c r="I649" s="153"/>
      <c r="J649" s="134"/>
      <c r="K649" s="152"/>
      <c r="L649" s="156"/>
      <c r="M649" s="152"/>
      <c r="N649" s="134"/>
      <c r="O649" s="152"/>
      <c r="P649" s="151"/>
      <c r="Q649" s="152"/>
      <c r="R649" s="152"/>
      <c r="S649" s="133"/>
      <c r="T649" s="152"/>
      <c r="U649" s="151"/>
      <c r="V649" s="152"/>
      <c r="W649" s="132" t="e">
        <f t="shared" si="23"/>
        <v>#DIV/0!</v>
      </c>
      <c r="X649" s="151"/>
      <c r="Y649" s="1162"/>
      <c r="Z649" s="1162"/>
      <c r="AA649" s="1163"/>
    </row>
    <row r="650" spans="1:27">
      <c r="A650" s="147"/>
      <c r="B650" s="213" t="s">
        <v>2296</v>
      </c>
      <c r="C650" s="163"/>
      <c r="D650" s="136" t="s">
        <v>333</v>
      </c>
      <c r="E650" s="154"/>
      <c r="F650" s="153"/>
      <c r="G650" s="135"/>
      <c r="H650" s="152"/>
      <c r="I650" s="153"/>
      <c r="J650" s="134"/>
      <c r="K650" s="152"/>
      <c r="L650" s="156"/>
      <c r="M650" s="152"/>
      <c r="N650" s="134"/>
      <c r="O650" s="152"/>
      <c r="P650" s="151"/>
      <c r="Q650" s="152"/>
      <c r="R650" s="152"/>
      <c r="S650" s="133"/>
      <c r="T650" s="152"/>
      <c r="U650" s="151"/>
      <c r="V650" s="152"/>
      <c r="W650" s="132" t="e">
        <f t="shared" si="23"/>
        <v>#DIV/0!</v>
      </c>
      <c r="X650" s="151"/>
      <c r="Y650" s="1162"/>
      <c r="Z650" s="1162"/>
      <c r="AA650" s="1163"/>
    </row>
    <row r="651" spans="1:27">
      <c r="A651" s="147"/>
      <c r="B651" s="164" t="s">
        <v>309</v>
      </c>
      <c r="C651" s="163"/>
      <c r="D651" s="136" t="s">
        <v>333</v>
      </c>
      <c r="E651" s="154"/>
      <c r="F651" s="153"/>
      <c r="G651" s="135"/>
      <c r="H651" s="152"/>
      <c r="I651" s="153"/>
      <c r="J651" s="134"/>
      <c r="K651" s="152"/>
      <c r="L651" s="156"/>
      <c r="M651" s="152"/>
      <c r="N651" s="134"/>
      <c r="O651" s="152"/>
      <c r="P651" s="151"/>
      <c r="Q651" s="152"/>
      <c r="R651" s="152"/>
      <c r="S651" s="133"/>
      <c r="T651" s="152"/>
      <c r="U651" s="151"/>
      <c r="V651" s="152"/>
      <c r="W651" s="132" t="e">
        <f t="shared" si="23"/>
        <v>#DIV/0!</v>
      </c>
      <c r="X651" s="151"/>
      <c r="Y651" s="1162"/>
      <c r="Z651" s="1162"/>
      <c r="AA651" s="1163"/>
    </row>
    <row r="652" spans="1:27">
      <c r="A652" s="147"/>
      <c r="B652" s="213" t="s">
        <v>2290</v>
      </c>
      <c r="C652" s="163"/>
      <c r="D652" s="136" t="s">
        <v>333</v>
      </c>
      <c r="E652" s="154"/>
      <c r="F652" s="153"/>
      <c r="G652" s="135"/>
      <c r="H652" s="152"/>
      <c r="I652" s="153"/>
      <c r="J652" s="134"/>
      <c r="K652" s="152"/>
      <c r="L652" s="156"/>
      <c r="M652" s="152"/>
      <c r="N652" s="134"/>
      <c r="O652" s="152"/>
      <c r="P652" s="151"/>
      <c r="Q652" s="152"/>
      <c r="R652" s="152"/>
      <c r="S652" s="133"/>
      <c r="T652" s="152"/>
      <c r="U652" s="151"/>
      <c r="V652" s="152"/>
      <c r="W652" s="132" t="e">
        <f t="shared" si="23"/>
        <v>#DIV/0!</v>
      </c>
      <c r="X652" s="151"/>
      <c r="Y652" s="1162"/>
      <c r="Z652" s="1162"/>
      <c r="AA652" s="1163"/>
    </row>
    <row r="653" spans="1:27">
      <c r="A653" s="147"/>
      <c r="B653" s="213" t="s">
        <v>4102</v>
      </c>
      <c r="C653" s="163"/>
      <c r="D653" s="136" t="s">
        <v>333</v>
      </c>
      <c r="E653" s="154"/>
      <c r="F653" s="153"/>
      <c r="G653" s="135"/>
      <c r="H653" s="152"/>
      <c r="I653" s="153"/>
      <c r="J653" s="134"/>
      <c r="K653" s="152"/>
      <c r="L653" s="156"/>
      <c r="M653" s="152"/>
      <c r="N653" s="134"/>
      <c r="O653" s="152"/>
      <c r="P653" s="151"/>
      <c r="Q653" s="152"/>
      <c r="R653" s="152"/>
      <c r="S653" s="133"/>
      <c r="T653" s="152"/>
      <c r="U653" s="151"/>
      <c r="V653" s="152"/>
      <c r="W653" s="132" t="e">
        <f t="shared" si="23"/>
        <v>#DIV/0!</v>
      </c>
      <c r="X653" s="151"/>
      <c r="Y653" s="1162"/>
      <c r="Z653" s="1162"/>
      <c r="AA653" s="1163"/>
    </row>
    <row r="654" spans="1:27">
      <c r="A654" s="147"/>
      <c r="B654" s="164" t="s">
        <v>1465</v>
      </c>
      <c r="C654" s="163"/>
      <c r="D654" s="136" t="s">
        <v>333</v>
      </c>
      <c r="E654" s="154"/>
      <c r="F654" s="153"/>
      <c r="G654" s="135"/>
      <c r="H654" s="152"/>
      <c r="I654" s="153"/>
      <c r="J654" s="134"/>
      <c r="K654" s="152"/>
      <c r="L654" s="156"/>
      <c r="M654" s="152"/>
      <c r="N654" s="134"/>
      <c r="O654" s="152"/>
      <c r="P654" s="151"/>
      <c r="Q654" s="152"/>
      <c r="R654" s="152"/>
      <c r="S654" s="133"/>
      <c r="T654" s="152"/>
      <c r="U654" s="151"/>
      <c r="V654" s="152"/>
      <c r="W654" s="132" t="e">
        <f t="shared" si="23"/>
        <v>#DIV/0!</v>
      </c>
      <c r="X654" s="151"/>
      <c r="Y654" s="1162"/>
      <c r="Z654" s="1162"/>
      <c r="AA654" s="1163"/>
    </row>
    <row r="655" spans="1:27">
      <c r="A655" s="147"/>
      <c r="B655" s="213" t="s">
        <v>2288</v>
      </c>
      <c r="C655" s="163"/>
      <c r="D655" s="136" t="s">
        <v>333</v>
      </c>
      <c r="E655" s="154"/>
      <c r="F655" s="153"/>
      <c r="G655" s="135"/>
      <c r="H655" s="152"/>
      <c r="I655" s="153"/>
      <c r="J655" s="134"/>
      <c r="K655" s="152"/>
      <c r="L655" s="156"/>
      <c r="M655" s="152"/>
      <c r="N655" s="134"/>
      <c r="O655" s="152"/>
      <c r="P655" s="151"/>
      <c r="Q655" s="152"/>
      <c r="R655" s="152"/>
      <c r="S655" s="133"/>
      <c r="T655" s="152"/>
      <c r="U655" s="151"/>
      <c r="V655" s="152"/>
      <c r="W655" s="132" t="e">
        <f t="shared" si="23"/>
        <v>#DIV/0!</v>
      </c>
      <c r="X655" s="151"/>
      <c r="Y655" s="1162"/>
      <c r="Z655" s="1162"/>
      <c r="AA655" s="1163"/>
    </row>
    <row r="656" spans="1:27">
      <c r="A656" s="147"/>
      <c r="B656" s="165" t="s">
        <v>1042</v>
      </c>
      <c r="C656" s="163"/>
      <c r="D656" s="136" t="s">
        <v>333</v>
      </c>
      <c r="E656" s="154"/>
      <c r="F656" s="153"/>
      <c r="G656" s="135"/>
      <c r="H656" s="152"/>
      <c r="I656" s="153"/>
      <c r="J656" s="134"/>
      <c r="K656" s="152"/>
      <c r="L656" s="156"/>
      <c r="M656" s="152"/>
      <c r="N656" s="134"/>
      <c r="O656" s="152"/>
      <c r="P656" s="151"/>
      <c r="Q656" s="152"/>
      <c r="R656" s="152"/>
      <c r="S656" s="133"/>
      <c r="T656" s="152"/>
      <c r="U656" s="151"/>
      <c r="V656" s="152"/>
      <c r="W656" s="132" t="e">
        <f t="shared" si="23"/>
        <v>#DIV/0!</v>
      </c>
      <c r="X656" s="151"/>
      <c r="Y656" s="1162"/>
      <c r="Z656" s="1162"/>
      <c r="AA656" s="1163"/>
    </row>
    <row r="657" spans="1:27">
      <c r="A657" s="147"/>
      <c r="B657" s="164" t="s">
        <v>1222</v>
      </c>
      <c r="C657" s="163"/>
      <c r="D657" s="136" t="s">
        <v>333</v>
      </c>
      <c r="E657" s="154"/>
      <c r="F657" s="153"/>
      <c r="G657" s="135"/>
      <c r="H657" s="152"/>
      <c r="I657" s="153"/>
      <c r="J657" s="134"/>
      <c r="K657" s="152"/>
      <c r="L657" s="156"/>
      <c r="M657" s="152"/>
      <c r="N657" s="134"/>
      <c r="O657" s="152"/>
      <c r="P657" s="151"/>
      <c r="Q657" s="152"/>
      <c r="R657" s="152"/>
      <c r="S657" s="133"/>
      <c r="T657" s="152"/>
      <c r="U657" s="151"/>
      <c r="V657" s="152"/>
      <c r="W657" s="132" t="e">
        <f t="shared" si="23"/>
        <v>#DIV/0!</v>
      </c>
      <c r="X657" s="151"/>
      <c r="Y657" s="1162"/>
      <c r="Z657" s="1162"/>
      <c r="AA657" s="1163"/>
    </row>
    <row r="658" spans="1:27">
      <c r="A658" s="147"/>
      <c r="B658" s="213" t="s">
        <v>392</v>
      </c>
      <c r="C658" s="163"/>
      <c r="D658" s="136" t="s">
        <v>333</v>
      </c>
      <c r="E658" s="154"/>
      <c r="F658" s="153"/>
      <c r="G658" s="135"/>
      <c r="H658" s="152"/>
      <c r="I658" s="153"/>
      <c r="J658" s="134"/>
      <c r="K658" s="152"/>
      <c r="L658" s="156"/>
      <c r="M658" s="152"/>
      <c r="N658" s="134"/>
      <c r="O658" s="152"/>
      <c r="P658" s="151"/>
      <c r="Q658" s="152"/>
      <c r="R658" s="152"/>
      <c r="S658" s="133"/>
      <c r="T658" s="152"/>
      <c r="U658" s="151"/>
      <c r="V658" s="152"/>
      <c r="W658" s="132" t="e">
        <f t="shared" si="23"/>
        <v>#DIV/0!</v>
      </c>
      <c r="X658" s="151"/>
      <c r="Y658" s="1162"/>
      <c r="Z658" s="1162"/>
      <c r="AA658" s="1163"/>
    </row>
    <row r="659" spans="1:27">
      <c r="A659" s="147"/>
      <c r="B659" s="214" t="s">
        <v>387</v>
      </c>
      <c r="C659" s="163"/>
      <c r="D659" s="136" t="s">
        <v>333</v>
      </c>
      <c r="E659" s="154"/>
      <c r="F659" s="153"/>
      <c r="G659" s="135"/>
      <c r="H659" s="152"/>
      <c r="I659" s="153"/>
      <c r="J659" s="134"/>
      <c r="K659" s="152"/>
      <c r="L659" s="156"/>
      <c r="M659" s="152"/>
      <c r="N659" s="134"/>
      <c r="O659" s="152"/>
      <c r="P659" s="151"/>
      <c r="Q659" s="152"/>
      <c r="R659" s="152"/>
      <c r="S659" s="133"/>
      <c r="T659" s="152"/>
      <c r="U659" s="151"/>
      <c r="V659" s="152"/>
      <c r="W659" s="132" t="e">
        <f t="shared" si="23"/>
        <v>#DIV/0!</v>
      </c>
      <c r="X659" s="151"/>
      <c r="Y659" s="1162"/>
      <c r="Z659" s="1162"/>
      <c r="AA659" s="1163"/>
    </row>
    <row r="660" spans="1:27">
      <c r="A660" s="147"/>
      <c r="B660" s="164" t="s">
        <v>245</v>
      </c>
      <c r="C660" s="163"/>
      <c r="D660" s="136" t="s">
        <v>333</v>
      </c>
      <c r="E660" s="154"/>
      <c r="F660" s="153"/>
      <c r="G660" s="135"/>
      <c r="H660" s="152"/>
      <c r="I660" s="153"/>
      <c r="J660" s="134"/>
      <c r="K660" s="152"/>
      <c r="L660" s="156"/>
      <c r="M660" s="152"/>
      <c r="N660" s="134"/>
      <c r="O660" s="152"/>
      <c r="P660" s="151"/>
      <c r="Q660" s="152"/>
      <c r="R660" s="152"/>
      <c r="S660" s="133"/>
      <c r="T660" s="152"/>
      <c r="U660" s="151"/>
      <c r="V660" s="152"/>
      <c r="W660" s="132" t="e">
        <f t="shared" si="23"/>
        <v>#DIV/0!</v>
      </c>
      <c r="X660" s="151"/>
      <c r="Y660" s="1162"/>
      <c r="Z660" s="1162"/>
      <c r="AA660" s="1163"/>
    </row>
    <row r="661" spans="1:27">
      <c r="A661" s="147"/>
      <c r="B661" s="164" t="s">
        <v>1274</v>
      </c>
      <c r="C661" s="163"/>
      <c r="D661" s="136" t="s">
        <v>333</v>
      </c>
      <c r="E661" s="154"/>
      <c r="F661" s="153"/>
      <c r="G661" s="135"/>
      <c r="H661" s="152"/>
      <c r="I661" s="153"/>
      <c r="J661" s="134"/>
      <c r="K661" s="152"/>
      <c r="L661" s="156"/>
      <c r="M661" s="152"/>
      <c r="N661" s="134"/>
      <c r="O661" s="152"/>
      <c r="P661" s="151"/>
      <c r="Q661" s="152"/>
      <c r="R661" s="152"/>
      <c r="S661" s="133"/>
      <c r="T661" s="152"/>
      <c r="U661" s="151"/>
      <c r="V661" s="152"/>
      <c r="W661" s="132" t="e">
        <f t="shared" si="23"/>
        <v>#DIV/0!</v>
      </c>
      <c r="X661" s="151"/>
      <c r="Y661" s="1162"/>
      <c r="Z661" s="1162"/>
      <c r="AA661" s="1163"/>
    </row>
    <row r="662" spans="1:27">
      <c r="A662" s="147"/>
      <c r="B662" s="213" t="s">
        <v>103</v>
      </c>
      <c r="C662" s="163"/>
      <c r="D662" s="136" t="s">
        <v>333</v>
      </c>
      <c r="E662" s="154"/>
      <c r="F662" s="153"/>
      <c r="G662" s="135"/>
      <c r="H662" s="152"/>
      <c r="I662" s="153"/>
      <c r="J662" s="134"/>
      <c r="K662" s="152"/>
      <c r="L662" s="156"/>
      <c r="M662" s="152"/>
      <c r="N662" s="134"/>
      <c r="O662" s="152"/>
      <c r="P662" s="151"/>
      <c r="Q662" s="152"/>
      <c r="R662" s="152"/>
      <c r="S662" s="133"/>
      <c r="T662" s="152"/>
      <c r="U662" s="151"/>
      <c r="V662" s="152"/>
      <c r="W662" s="132" t="e">
        <f t="shared" si="23"/>
        <v>#DIV/0!</v>
      </c>
      <c r="X662" s="151"/>
      <c r="Y662" s="1162"/>
      <c r="Z662" s="1162"/>
      <c r="AA662" s="1163"/>
    </row>
    <row r="663" spans="1:27">
      <c r="A663" s="147"/>
      <c r="B663" s="213" t="s">
        <v>92</v>
      </c>
      <c r="C663" s="163"/>
      <c r="D663" s="136" t="s">
        <v>333</v>
      </c>
      <c r="E663" s="154"/>
      <c r="F663" s="153"/>
      <c r="G663" s="135"/>
      <c r="H663" s="152"/>
      <c r="I663" s="153"/>
      <c r="J663" s="134"/>
      <c r="K663" s="152"/>
      <c r="L663" s="156"/>
      <c r="M663" s="152"/>
      <c r="N663" s="134"/>
      <c r="O663" s="152"/>
      <c r="P663" s="151"/>
      <c r="Q663" s="152"/>
      <c r="R663" s="152"/>
      <c r="S663" s="133"/>
      <c r="T663" s="152"/>
      <c r="U663" s="151"/>
      <c r="V663" s="152"/>
      <c r="W663" s="132" t="e">
        <f t="shared" si="23"/>
        <v>#DIV/0!</v>
      </c>
      <c r="X663" s="151"/>
      <c r="Y663" s="1162"/>
      <c r="Z663" s="1162"/>
      <c r="AA663" s="1163"/>
    </row>
    <row r="664" spans="1:27">
      <c r="A664" s="147"/>
      <c r="B664" s="164" t="s">
        <v>240</v>
      </c>
      <c r="C664" s="163"/>
      <c r="D664" s="136" t="s">
        <v>333</v>
      </c>
      <c r="E664" s="154"/>
      <c r="F664" s="153"/>
      <c r="G664" s="135"/>
      <c r="H664" s="152"/>
      <c r="I664" s="153"/>
      <c r="J664" s="134"/>
      <c r="K664" s="152"/>
      <c r="L664" s="156"/>
      <c r="M664" s="152"/>
      <c r="N664" s="134"/>
      <c r="O664" s="152"/>
      <c r="P664" s="151"/>
      <c r="Q664" s="152"/>
      <c r="R664" s="152"/>
      <c r="S664" s="133"/>
      <c r="T664" s="152"/>
      <c r="U664" s="151"/>
      <c r="V664" s="152"/>
      <c r="W664" s="132" t="e">
        <f t="shared" si="23"/>
        <v>#DIV/0!</v>
      </c>
      <c r="X664" s="151"/>
      <c r="Y664" s="1162"/>
      <c r="Z664" s="1162"/>
      <c r="AA664" s="1163"/>
    </row>
    <row r="665" spans="1:27" hidden="1">
      <c r="A665" s="147"/>
      <c r="B665" s="168" t="s">
        <v>411</v>
      </c>
      <c r="C665" s="163"/>
      <c r="D665" s="136" t="s">
        <v>333</v>
      </c>
      <c r="E665" s="154"/>
      <c r="F665" s="153"/>
      <c r="G665" s="135"/>
      <c r="H665" s="152"/>
      <c r="I665" s="153"/>
      <c r="J665" s="134"/>
      <c r="K665" s="152"/>
      <c r="L665" s="156"/>
      <c r="M665" s="152"/>
      <c r="N665" s="134"/>
      <c r="O665" s="152"/>
      <c r="P665" s="151"/>
      <c r="Q665" s="152"/>
      <c r="R665" s="152"/>
      <c r="S665" s="133"/>
      <c r="T665" s="152"/>
      <c r="U665" s="151"/>
      <c r="V665" s="152"/>
      <c r="W665" s="132" t="e">
        <f t="shared" si="23"/>
        <v>#DIV/0!</v>
      </c>
      <c r="X665" s="151"/>
      <c r="Y665" s="1162"/>
      <c r="Z665" s="1162"/>
      <c r="AA665" s="1163"/>
    </row>
    <row r="666" spans="1:27" hidden="1">
      <c r="A666" s="147"/>
      <c r="B666" s="164" t="s">
        <v>1416</v>
      </c>
      <c r="C666" s="163"/>
      <c r="D666" s="136" t="s">
        <v>333</v>
      </c>
      <c r="E666" s="154"/>
      <c r="F666" s="153"/>
      <c r="G666" s="135"/>
      <c r="H666" s="152"/>
      <c r="I666" s="153"/>
      <c r="J666" s="134"/>
      <c r="K666" s="152"/>
      <c r="L666" s="156"/>
      <c r="M666" s="152"/>
      <c r="N666" s="134"/>
      <c r="O666" s="152"/>
      <c r="P666" s="151"/>
      <c r="Q666" s="152"/>
      <c r="R666" s="152"/>
      <c r="S666" s="133"/>
      <c r="T666" s="152"/>
      <c r="U666" s="151"/>
      <c r="V666" s="152"/>
      <c r="W666" s="132" t="e">
        <f t="shared" si="23"/>
        <v>#DIV/0!</v>
      </c>
      <c r="X666" s="151"/>
      <c r="Y666" s="1162"/>
      <c r="Z666" s="1162"/>
      <c r="AA666" s="1163"/>
    </row>
    <row r="667" spans="1:27" hidden="1">
      <c r="A667" s="147"/>
      <c r="B667" s="164" t="s">
        <v>1434</v>
      </c>
      <c r="C667" s="163"/>
      <c r="D667" s="136" t="s">
        <v>333</v>
      </c>
      <c r="E667" s="154"/>
      <c r="F667" s="153"/>
      <c r="G667" s="135"/>
      <c r="H667" s="152"/>
      <c r="I667" s="153"/>
      <c r="J667" s="134"/>
      <c r="K667" s="152"/>
      <c r="L667" s="156"/>
      <c r="M667" s="152"/>
      <c r="N667" s="134"/>
      <c r="O667" s="152"/>
      <c r="P667" s="151"/>
      <c r="Q667" s="152"/>
      <c r="R667" s="152"/>
      <c r="S667" s="133"/>
      <c r="T667" s="152"/>
      <c r="U667" s="151"/>
      <c r="V667" s="152"/>
      <c r="W667" s="132" t="e">
        <f t="shared" si="23"/>
        <v>#DIV/0!</v>
      </c>
      <c r="X667" s="151"/>
      <c r="Y667" s="1162"/>
      <c r="Z667" s="1162"/>
      <c r="AA667" s="1163"/>
    </row>
    <row r="668" spans="1:27" hidden="1">
      <c r="A668" s="147"/>
      <c r="B668" s="168" t="s">
        <v>187</v>
      </c>
      <c r="C668" s="163"/>
      <c r="D668" s="136" t="s">
        <v>333</v>
      </c>
      <c r="E668" s="154"/>
      <c r="F668" s="153"/>
      <c r="G668" s="135"/>
      <c r="H668" s="152"/>
      <c r="I668" s="153"/>
      <c r="J668" s="134"/>
      <c r="K668" s="152"/>
      <c r="L668" s="156"/>
      <c r="M668" s="152"/>
      <c r="N668" s="134"/>
      <c r="O668" s="152"/>
      <c r="P668" s="151"/>
      <c r="Q668" s="152"/>
      <c r="R668" s="152"/>
      <c r="S668" s="133"/>
      <c r="T668" s="152"/>
      <c r="U668" s="151"/>
      <c r="V668" s="152"/>
      <c r="W668" s="132" t="e">
        <f t="shared" si="23"/>
        <v>#DIV/0!</v>
      </c>
      <c r="X668" s="151"/>
      <c r="Y668" s="1162"/>
      <c r="Z668" s="1162"/>
      <c r="AA668" s="1163"/>
    </row>
    <row r="669" spans="1:27" hidden="1">
      <c r="A669" s="147"/>
      <c r="B669" s="164" t="s">
        <v>116</v>
      </c>
      <c r="C669" s="163"/>
      <c r="D669" s="136" t="s">
        <v>333</v>
      </c>
      <c r="E669" s="154"/>
      <c r="F669" s="153"/>
      <c r="G669" s="135"/>
      <c r="H669" s="152"/>
      <c r="I669" s="153"/>
      <c r="J669" s="134"/>
      <c r="K669" s="152"/>
      <c r="L669" s="156"/>
      <c r="M669" s="152"/>
      <c r="N669" s="134"/>
      <c r="O669" s="152"/>
      <c r="P669" s="151"/>
      <c r="Q669" s="152"/>
      <c r="R669" s="152"/>
      <c r="S669" s="133"/>
      <c r="T669" s="152"/>
      <c r="U669" s="151"/>
      <c r="V669" s="152"/>
      <c r="W669" s="132" t="e">
        <f t="shared" si="23"/>
        <v>#DIV/0!</v>
      </c>
      <c r="X669" s="151"/>
      <c r="Y669" s="1162"/>
      <c r="Z669" s="1162"/>
      <c r="AA669" s="1163"/>
    </row>
    <row r="670" spans="1:27" hidden="1">
      <c r="A670" s="147"/>
      <c r="B670" s="165" t="s">
        <v>1094</v>
      </c>
      <c r="C670" s="163"/>
      <c r="D670" s="136" t="s">
        <v>333</v>
      </c>
      <c r="E670" s="154"/>
      <c r="F670" s="153"/>
      <c r="G670" s="135"/>
      <c r="H670" s="152"/>
      <c r="I670" s="153"/>
      <c r="J670" s="134"/>
      <c r="K670" s="152"/>
      <c r="L670" s="156"/>
      <c r="M670" s="152"/>
      <c r="N670" s="134"/>
      <c r="O670" s="152"/>
      <c r="P670" s="151"/>
      <c r="Q670" s="152"/>
      <c r="R670" s="152"/>
      <c r="S670" s="133"/>
      <c r="T670" s="152"/>
      <c r="U670" s="151"/>
      <c r="V670" s="152"/>
      <c r="W670" s="132" t="e">
        <f t="shared" si="23"/>
        <v>#DIV/0!</v>
      </c>
      <c r="X670" s="151"/>
      <c r="Y670" s="1162"/>
      <c r="Z670" s="1162"/>
      <c r="AA670" s="1163"/>
    </row>
    <row r="671" spans="1:27" hidden="1">
      <c r="A671" s="147"/>
      <c r="B671" s="898" t="s">
        <v>390</v>
      </c>
      <c r="C671" s="163"/>
      <c r="D671" s="136" t="s">
        <v>333</v>
      </c>
      <c r="E671" s="154"/>
      <c r="F671" s="153"/>
      <c r="G671" s="135"/>
      <c r="H671" s="152"/>
      <c r="I671" s="153"/>
      <c r="J671" s="134"/>
      <c r="K671" s="152"/>
      <c r="L671" s="156"/>
      <c r="M671" s="152"/>
      <c r="N671" s="134"/>
      <c r="O671" s="152"/>
      <c r="P671" s="151"/>
      <c r="Q671" s="152"/>
      <c r="R671" s="152"/>
      <c r="S671" s="133"/>
      <c r="T671" s="152"/>
      <c r="U671" s="151"/>
      <c r="V671" s="152"/>
      <c r="W671" s="132" t="e">
        <f t="shared" si="23"/>
        <v>#DIV/0!</v>
      </c>
      <c r="X671" s="151"/>
      <c r="Y671" s="1162"/>
      <c r="Z671" s="1162"/>
      <c r="AA671" s="1163"/>
    </row>
    <row r="672" spans="1:27" hidden="1">
      <c r="A672" s="147"/>
      <c r="B672" s="213" t="s">
        <v>1510</v>
      </c>
      <c r="C672" s="163"/>
      <c r="D672" s="136" t="s">
        <v>333</v>
      </c>
      <c r="E672" s="154"/>
      <c r="F672" s="153"/>
      <c r="G672" s="135"/>
      <c r="H672" s="152"/>
      <c r="I672" s="153"/>
      <c r="J672" s="134"/>
      <c r="K672" s="152"/>
      <c r="L672" s="156"/>
      <c r="M672" s="152"/>
      <c r="N672" s="134"/>
      <c r="O672" s="152"/>
      <c r="P672" s="151"/>
      <c r="Q672" s="152"/>
      <c r="R672" s="152"/>
      <c r="S672" s="133"/>
      <c r="T672" s="152"/>
      <c r="U672" s="151"/>
      <c r="V672" s="152"/>
      <c r="W672" s="132" t="e">
        <f t="shared" si="23"/>
        <v>#DIV/0!</v>
      </c>
      <c r="X672" s="151"/>
      <c r="Y672" s="1162"/>
      <c r="Z672" s="1162"/>
      <c r="AA672" s="1163"/>
    </row>
    <row r="673" spans="1:27" hidden="1">
      <c r="A673" s="147"/>
      <c r="B673" s="165" t="s">
        <v>1033</v>
      </c>
      <c r="C673" s="163"/>
      <c r="D673" s="136" t="s">
        <v>333</v>
      </c>
      <c r="E673" s="154"/>
      <c r="F673" s="153"/>
      <c r="G673" s="135"/>
      <c r="H673" s="152"/>
      <c r="I673" s="153"/>
      <c r="J673" s="134"/>
      <c r="K673" s="152"/>
      <c r="L673" s="156"/>
      <c r="M673" s="152"/>
      <c r="N673" s="134"/>
      <c r="O673" s="152"/>
      <c r="P673" s="151"/>
      <c r="Q673" s="152"/>
      <c r="R673" s="152"/>
      <c r="S673" s="133"/>
      <c r="T673" s="152"/>
      <c r="U673" s="151"/>
      <c r="V673" s="152"/>
      <c r="W673" s="132" t="e">
        <f t="shared" si="23"/>
        <v>#DIV/0!</v>
      </c>
      <c r="X673" s="151"/>
      <c r="Y673" s="1162"/>
      <c r="Z673" s="1162"/>
      <c r="AA673" s="1163"/>
    </row>
    <row r="674" spans="1:27" hidden="1">
      <c r="A674" s="147"/>
      <c r="B674" s="213" t="s">
        <v>1494</v>
      </c>
      <c r="C674" s="163"/>
      <c r="D674" s="136" t="s">
        <v>333</v>
      </c>
      <c r="E674" s="154"/>
      <c r="F674" s="153"/>
      <c r="G674" s="135"/>
      <c r="H674" s="152"/>
      <c r="I674" s="153"/>
      <c r="J674" s="134"/>
      <c r="K674" s="152"/>
      <c r="L674" s="156"/>
      <c r="M674" s="152"/>
      <c r="N674" s="134"/>
      <c r="O674" s="152"/>
      <c r="P674" s="151"/>
      <c r="Q674" s="152"/>
      <c r="R674" s="152"/>
      <c r="S674" s="133"/>
      <c r="T674" s="152"/>
      <c r="U674" s="151"/>
      <c r="V674" s="152"/>
      <c r="W674" s="132" t="e">
        <f t="shared" si="23"/>
        <v>#DIV/0!</v>
      </c>
      <c r="X674" s="151"/>
      <c r="Y674" s="1162"/>
      <c r="Z674" s="1162"/>
      <c r="AA674" s="1163"/>
    </row>
    <row r="675" spans="1:27" hidden="1">
      <c r="A675" s="147"/>
      <c r="B675" s="213" t="s">
        <v>1504</v>
      </c>
      <c r="C675" s="163"/>
      <c r="D675" s="136" t="s">
        <v>333</v>
      </c>
      <c r="E675" s="154"/>
      <c r="F675" s="153"/>
      <c r="G675" s="135"/>
      <c r="H675" s="152"/>
      <c r="I675" s="153"/>
      <c r="J675" s="134"/>
      <c r="K675" s="152"/>
      <c r="L675" s="156"/>
      <c r="M675" s="152"/>
      <c r="N675" s="134"/>
      <c r="O675" s="152"/>
      <c r="P675" s="151"/>
      <c r="Q675" s="152"/>
      <c r="R675" s="152"/>
      <c r="S675" s="133"/>
      <c r="T675" s="152"/>
      <c r="U675" s="151"/>
      <c r="V675" s="152"/>
      <c r="W675" s="132" t="e">
        <f t="shared" si="23"/>
        <v>#DIV/0!</v>
      </c>
      <c r="X675" s="151"/>
      <c r="Y675" s="1162"/>
      <c r="Z675" s="1162"/>
      <c r="AA675" s="1163"/>
    </row>
    <row r="676" spans="1:27" hidden="1">
      <c r="A676" s="147"/>
      <c r="B676" s="164" t="s">
        <v>1148</v>
      </c>
      <c r="C676" s="163"/>
      <c r="D676" s="136" t="s">
        <v>333</v>
      </c>
      <c r="E676" s="154"/>
      <c r="F676" s="153"/>
      <c r="G676" s="135"/>
      <c r="H676" s="152"/>
      <c r="I676" s="153"/>
      <c r="J676" s="134"/>
      <c r="K676" s="152"/>
      <c r="L676" s="156"/>
      <c r="M676" s="152"/>
      <c r="N676" s="134"/>
      <c r="O676" s="152"/>
      <c r="P676" s="151"/>
      <c r="Q676" s="152"/>
      <c r="R676" s="152"/>
      <c r="S676" s="133"/>
      <c r="T676" s="152"/>
      <c r="U676" s="151"/>
      <c r="V676" s="152"/>
      <c r="W676" s="132" t="e">
        <f t="shared" si="23"/>
        <v>#DIV/0!</v>
      </c>
      <c r="X676" s="151"/>
      <c r="Y676" s="1162"/>
      <c r="Z676" s="1162"/>
      <c r="AA676" s="1163"/>
    </row>
    <row r="677" spans="1:27" hidden="1">
      <c r="A677" s="147"/>
      <c r="B677" s="165" t="s">
        <v>163</v>
      </c>
      <c r="C677" s="163"/>
      <c r="D677" s="136" t="s">
        <v>333</v>
      </c>
      <c r="E677" s="154"/>
      <c r="F677" s="153"/>
      <c r="G677" s="135"/>
      <c r="H677" s="152"/>
      <c r="I677" s="153"/>
      <c r="J677" s="134"/>
      <c r="K677" s="152"/>
      <c r="L677" s="156"/>
      <c r="M677" s="152"/>
      <c r="N677" s="134"/>
      <c r="O677" s="152"/>
      <c r="P677" s="151"/>
      <c r="Q677" s="152"/>
      <c r="R677" s="152"/>
      <c r="S677" s="133"/>
      <c r="T677" s="152"/>
      <c r="U677" s="151"/>
      <c r="V677" s="152"/>
      <c r="W677" s="132" t="e">
        <f t="shared" si="23"/>
        <v>#DIV/0!</v>
      </c>
      <c r="X677" s="151"/>
      <c r="Y677" s="1162"/>
      <c r="Z677" s="1162"/>
      <c r="AA677" s="1163"/>
    </row>
    <row r="678" spans="1:27" hidden="1">
      <c r="A678" s="147"/>
      <c r="B678" s="203" t="s">
        <v>372</v>
      </c>
      <c r="C678" s="163"/>
      <c r="D678" s="136" t="s">
        <v>333</v>
      </c>
      <c r="E678" s="154"/>
      <c r="F678" s="153"/>
      <c r="G678" s="135"/>
      <c r="H678" s="152"/>
      <c r="I678" s="153"/>
      <c r="J678" s="134"/>
      <c r="K678" s="152"/>
      <c r="L678" s="156"/>
      <c r="M678" s="152"/>
      <c r="N678" s="134"/>
      <c r="O678" s="152"/>
      <c r="P678" s="151"/>
      <c r="Q678" s="152"/>
      <c r="R678" s="152"/>
      <c r="S678" s="133"/>
      <c r="T678" s="152"/>
      <c r="U678" s="151"/>
      <c r="V678" s="152"/>
      <c r="W678" s="132" t="e">
        <f t="shared" si="23"/>
        <v>#DIV/0!</v>
      </c>
      <c r="X678" s="151"/>
      <c r="Y678" s="1162"/>
      <c r="Z678" s="1162"/>
      <c r="AA678" s="1163"/>
    </row>
    <row r="679" spans="1:27" hidden="1">
      <c r="A679" s="147"/>
      <c r="B679" s="213" t="s">
        <v>1487</v>
      </c>
      <c r="C679" s="163"/>
      <c r="D679" s="136" t="s">
        <v>333</v>
      </c>
      <c r="E679" s="154"/>
      <c r="F679" s="153"/>
      <c r="G679" s="135"/>
      <c r="H679" s="152"/>
      <c r="I679" s="153"/>
      <c r="J679" s="134"/>
      <c r="K679" s="152"/>
      <c r="L679" s="156"/>
      <c r="M679" s="152"/>
      <c r="N679" s="134"/>
      <c r="O679" s="152"/>
      <c r="P679" s="151"/>
      <c r="Q679" s="152"/>
      <c r="R679" s="152"/>
      <c r="S679" s="133"/>
      <c r="T679" s="152"/>
      <c r="U679" s="151"/>
      <c r="V679" s="152"/>
      <c r="W679" s="132" t="e">
        <f t="shared" si="23"/>
        <v>#DIV/0!</v>
      </c>
      <c r="X679" s="151"/>
      <c r="Y679" s="1162"/>
      <c r="Z679" s="1162"/>
      <c r="AA679" s="1163"/>
    </row>
    <row r="680" spans="1:27" hidden="1">
      <c r="A680" s="147"/>
      <c r="B680" s="164" t="s">
        <v>310</v>
      </c>
      <c r="C680" s="163"/>
      <c r="D680" s="136" t="s">
        <v>333</v>
      </c>
      <c r="E680" s="154"/>
      <c r="F680" s="153"/>
      <c r="G680" s="135"/>
      <c r="H680" s="152"/>
      <c r="I680" s="153"/>
      <c r="J680" s="134"/>
      <c r="K680" s="152"/>
      <c r="L680" s="156"/>
      <c r="M680" s="152"/>
      <c r="N680" s="134"/>
      <c r="O680" s="152"/>
      <c r="P680" s="151"/>
      <c r="Q680" s="152"/>
      <c r="R680" s="152"/>
      <c r="S680" s="133"/>
      <c r="T680" s="152"/>
      <c r="U680" s="151"/>
      <c r="V680" s="152"/>
      <c r="W680" s="132" t="e">
        <f t="shared" ref="W680:W711" si="24">(J680+S680)/G680</f>
        <v>#DIV/0!</v>
      </c>
      <c r="X680" s="151"/>
      <c r="Y680" s="1162"/>
      <c r="Z680" s="1162"/>
      <c r="AA680" s="1163"/>
    </row>
    <row r="681" spans="1:27" hidden="1">
      <c r="A681" s="147"/>
      <c r="B681" s="164" t="s">
        <v>1217</v>
      </c>
      <c r="C681" s="163"/>
      <c r="D681" s="136" t="s">
        <v>333</v>
      </c>
      <c r="E681" s="154"/>
      <c r="F681" s="153"/>
      <c r="G681" s="135"/>
      <c r="H681" s="152"/>
      <c r="I681" s="153"/>
      <c r="J681" s="134"/>
      <c r="K681" s="152"/>
      <c r="L681" s="156"/>
      <c r="M681" s="152"/>
      <c r="N681" s="134"/>
      <c r="O681" s="152"/>
      <c r="P681" s="151"/>
      <c r="Q681" s="152"/>
      <c r="R681" s="152"/>
      <c r="S681" s="133"/>
      <c r="T681" s="152"/>
      <c r="U681" s="151"/>
      <c r="V681" s="152"/>
      <c r="W681" s="132" t="e">
        <f t="shared" si="24"/>
        <v>#DIV/0!</v>
      </c>
      <c r="X681" s="151"/>
      <c r="Y681" s="1162"/>
      <c r="Z681" s="1162"/>
      <c r="AA681" s="1163"/>
    </row>
    <row r="682" spans="1:27" hidden="1">
      <c r="A682" s="147"/>
      <c r="B682" s="164" t="s">
        <v>1296</v>
      </c>
      <c r="C682" s="163"/>
      <c r="D682" s="136" t="s">
        <v>333</v>
      </c>
      <c r="E682" s="154"/>
      <c r="F682" s="153"/>
      <c r="G682" s="135"/>
      <c r="H682" s="152"/>
      <c r="I682" s="153"/>
      <c r="J682" s="134"/>
      <c r="K682" s="152"/>
      <c r="L682" s="156"/>
      <c r="M682" s="152"/>
      <c r="N682" s="134"/>
      <c r="O682" s="152"/>
      <c r="P682" s="151"/>
      <c r="Q682" s="152"/>
      <c r="R682" s="152"/>
      <c r="S682" s="133"/>
      <c r="T682" s="152"/>
      <c r="U682" s="151"/>
      <c r="V682" s="152"/>
      <c r="W682" s="132" t="e">
        <f t="shared" si="24"/>
        <v>#DIV/0!</v>
      </c>
      <c r="X682" s="151"/>
      <c r="Y682" s="1162"/>
      <c r="Z682" s="1162"/>
      <c r="AA682" s="1163"/>
    </row>
    <row r="683" spans="1:27" hidden="1">
      <c r="A683" s="147"/>
      <c r="B683" s="164" t="s">
        <v>1180</v>
      </c>
      <c r="C683" s="163"/>
      <c r="D683" s="136" t="s">
        <v>333</v>
      </c>
      <c r="E683" s="154"/>
      <c r="F683" s="153"/>
      <c r="G683" s="135"/>
      <c r="H683" s="152"/>
      <c r="I683" s="153"/>
      <c r="J683" s="134"/>
      <c r="K683" s="152"/>
      <c r="L683" s="156"/>
      <c r="M683" s="152"/>
      <c r="N683" s="134"/>
      <c r="O683" s="152"/>
      <c r="P683" s="151"/>
      <c r="Q683" s="152"/>
      <c r="R683" s="152"/>
      <c r="S683" s="133"/>
      <c r="T683" s="152"/>
      <c r="U683" s="151"/>
      <c r="V683" s="152"/>
      <c r="W683" s="132" t="e">
        <f t="shared" si="24"/>
        <v>#DIV/0!</v>
      </c>
      <c r="X683" s="151"/>
      <c r="Y683" s="1162"/>
      <c r="Z683" s="1162"/>
      <c r="AA683" s="1163"/>
    </row>
    <row r="684" spans="1:27" hidden="1">
      <c r="A684" s="147"/>
      <c r="B684" s="213" t="s">
        <v>375</v>
      </c>
      <c r="C684" s="163"/>
      <c r="D684" s="136" t="s">
        <v>333</v>
      </c>
      <c r="E684" s="154"/>
      <c r="F684" s="153"/>
      <c r="G684" s="135"/>
      <c r="H684" s="152"/>
      <c r="I684" s="153"/>
      <c r="J684" s="134"/>
      <c r="K684" s="152"/>
      <c r="L684" s="156"/>
      <c r="M684" s="152"/>
      <c r="N684" s="134"/>
      <c r="O684" s="152"/>
      <c r="P684" s="151"/>
      <c r="Q684" s="152"/>
      <c r="R684" s="152"/>
      <c r="S684" s="133"/>
      <c r="T684" s="152"/>
      <c r="U684" s="151"/>
      <c r="V684" s="152"/>
      <c r="W684" s="132" t="e">
        <f t="shared" si="24"/>
        <v>#DIV/0!</v>
      </c>
      <c r="X684" s="151"/>
      <c r="Y684" s="1162"/>
      <c r="Z684" s="1162"/>
      <c r="AA684" s="1163"/>
    </row>
    <row r="685" spans="1:27" hidden="1">
      <c r="A685" s="147"/>
      <c r="B685" s="203" t="s">
        <v>412</v>
      </c>
      <c r="C685" s="163"/>
      <c r="D685" s="136" t="s">
        <v>333</v>
      </c>
      <c r="E685" s="154"/>
      <c r="F685" s="153"/>
      <c r="G685" s="135"/>
      <c r="H685" s="152"/>
      <c r="I685" s="153"/>
      <c r="J685" s="134"/>
      <c r="K685" s="152"/>
      <c r="L685" s="156"/>
      <c r="M685" s="152"/>
      <c r="N685" s="134"/>
      <c r="O685" s="152"/>
      <c r="P685" s="151"/>
      <c r="Q685" s="152"/>
      <c r="R685" s="152"/>
      <c r="S685" s="133"/>
      <c r="T685" s="152"/>
      <c r="U685" s="151"/>
      <c r="V685" s="152"/>
      <c r="W685" s="132" t="e">
        <f t="shared" si="24"/>
        <v>#DIV/0!</v>
      </c>
      <c r="X685" s="151"/>
      <c r="Y685" s="1162"/>
      <c r="Z685" s="1162"/>
      <c r="AA685" s="1163"/>
    </row>
    <row r="686" spans="1:27" hidden="1">
      <c r="A686" s="147"/>
      <c r="B686" s="164" t="s">
        <v>1364</v>
      </c>
      <c r="C686" s="163"/>
      <c r="D686" s="136" t="s">
        <v>333</v>
      </c>
      <c r="E686" s="154"/>
      <c r="F686" s="153"/>
      <c r="G686" s="135"/>
      <c r="H686" s="152"/>
      <c r="I686" s="153"/>
      <c r="J686" s="134"/>
      <c r="K686" s="152"/>
      <c r="L686" s="156"/>
      <c r="M686" s="152"/>
      <c r="N686" s="134"/>
      <c r="O686" s="152"/>
      <c r="P686" s="151"/>
      <c r="Q686" s="152"/>
      <c r="R686" s="152"/>
      <c r="S686" s="133"/>
      <c r="T686" s="152"/>
      <c r="U686" s="151"/>
      <c r="V686" s="152"/>
      <c r="W686" s="132" t="e">
        <f t="shared" si="24"/>
        <v>#DIV/0!</v>
      </c>
      <c r="X686" s="151"/>
      <c r="Y686" s="1162"/>
      <c r="Z686" s="1162"/>
      <c r="AA686" s="1163"/>
    </row>
    <row r="687" spans="1:27" hidden="1">
      <c r="A687" s="147"/>
      <c r="B687" s="213" t="s">
        <v>414</v>
      </c>
      <c r="C687" s="163"/>
      <c r="D687" s="136" t="s">
        <v>333</v>
      </c>
      <c r="E687" s="154"/>
      <c r="F687" s="153"/>
      <c r="G687" s="135"/>
      <c r="H687" s="152"/>
      <c r="I687" s="153"/>
      <c r="J687" s="134"/>
      <c r="K687" s="152"/>
      <c r="L687" s="156"/>
      <c r="M687" s="152"/>
      <c r="N687" s="134"/>
      <c r="O687" s="152"/>
      <c r="P687" s="151"/>
      <c r="Q687" s="152"/>
      <c r="R687" s="152"/>
      <c r="S687" s="133"/>
      <c r="T687" s="152"/>
      <c r="U687" s="151"/>
      <c r="V687" s="152"/>
      <c r="W687" s="132" t="e">
        <f t="shared" si="24"/>
        <v>#DIV/0!</v>
      </c>
      <c r="X687" s="151"/>
      <c r="Y687" s="1162"/>
      <c r="Z687" s="1162"/>
      <c r="AA687" s="1163"/>
    </row>
    <row r="688" spans="1:27" hidden="1">
      <c r="A688" s="147"/>
      <c r="B688" s="213" t="s">
        <v>196</v>
      </c>
      <c r="C688" s="163"/>
      <c r="D688" s="136" t="s">
        <v>333</v>
      </c>
      <c r="E688" s="154"/>
      <c r="F688" s="153"/>
      <c r="G688" s="135"/>
      <c r="H688" s="152"/>
      <c r="I688" s="153"/>
      <c r="J688" s="134"/>
      <c r="K688" s="152"/>
      <c r="L688" s="156"/>
      <c r="M688" s="152"/>
      <c r="N688" s="134"/>
      <c r="O688" s="152"/>
      <c r="P688" s="151"/>
      <c r="Q688" s="152"/>
      <c r="R688" s="152"/>
      <c r="S688" s="133"/>
      <c r="T688" s="152"/>
      <c r="U688" s="151"/>
      <c r="V688" s="152"/>
      <c r="W688" s="132" t="e">
        <f t="shared" si="24"/>
        <v>#DIV/0!</v>
      </c>
      <c r="X688" s="151"/>
      <c r="Y688" s="1162"/>
      <c r="Z688" s="1162"/>
      <c r="AA688" s="1163"/>
    </row>
    <row r="689" spans="1:27" hidden="1">
      <c r="A689" s="147"/>
      <c r="B689" s="164" t="s">
        <v>1464</v>
      </c>
      <c r="C689" s="163"/>
      <c r="D689" s="136" t="s">
        <v>333</v>
      </c>
      <c r="E689" s="154"/>
      <c r="F689" s="153"/>
      <c r="G689" s="135"/>
      <c r="H689" s="152"/>
      <c r="I689" s="153"/>
      <c r="J689" s="134"/>
      <c r="K689" s="152"/>
      <c r="L689" s="156"/>
      <c r="M689" s="152"/>
      <c r="N689" s="134"/>
      <c r="O689" s="152"/>
      <c r="P689" s="151"/>
      <c r="Q689" s="152"/>
      <c r="R689" s="152"/>
      <c r="S689" s="133"/>
      <c r="T689" s="152"/>
      <c r="U689" s="151"/>
      <c r="V689" s="152"/>
      <c r="W689" s="132" t="e">
        <f t="shared" si="24"/>
        <v>#DIV/0!</v>
      </c>
      <c r="X689" s="151"/>
      <c r="Y689" s="1162"/>
      <c r="Z689" s="1162"/>
      <c r="AA689" s="1163"/>
    </row>
    <row r="690" spans="1:27" hidden="1">
      <c r="A690" s="147"/>
      <c r="B690" s="213" t="s">
        <v>398</v>
      </c>
      <c r="C690" s="163"/>
      <c r="D690" s="136" t="s">
        <v>333</v>
      </c>
      <c r="E690" s="154"/>
      <c r="F690" s="153"/>
      <c r="G690" s="135"/>
      <c r="H690" s="152"/>
      <c r="I690" s="153"/>
      <c r="J690" s="134"/>
      <c r="K690" s="152"/>
      <c r="L690" s="156"/>
      <c r="M690" s="152"/>
      <c r="N690" s="134"/>
      <c r="O690" s="152"/>
      <c r="P690" s="151"/>
      <c r="Q690" s="152"/>
      <c r="R690" s="152"/>
      <c r="S690" s="133"/>
      <c r="T690" s="152"/>
      <c r="U690" s="151"/>
      <c r="V690" s="152"/>
      <c r="W690" s="132" t="e">
        <f t="shared" si="24"/>
        <v>#DIV/0!</v>
      </c>
      <c r="X690" s="151"/>
      <c r="Y690" s="1162"/>
      <c r="Z690" s="1162"/>
      <c r="AA690" s="1163"/>
    </row>
    <row r="691" spans="1:27" hidden="1">
      <c r="A691" s="147"/>
      <c r="B691" s="164" t="s">
        <v>1182</v>
      </c>
      <c r="C691" s="163"/>
      <c r="D691" s="136" t="s">
        <v>333</v>
      </c>
      <c r="E691" s="154"/>
      <c r="F691" s="153"/>
      <c r="G691" s="135"/>
      <c r="H691" s="152"/>
      <c r="I691" s="153"/>
      <c r="J691" s="134"/>
      <c r="K691" s="152"/>
      <c r="L691" s="156"/>
      <c r="M691" s="152"/>
      <c r="N691" s="134"/>
      <c r="O691" s="152"/>
      <c r="P691" s="151"/>
      <c r="Q691" s="152"/>
      <c r="R691" s="152"/>
      <c r="S691" s="133"/>
      <c r="T691" s="152"/>
      <c r="U691" s="151"/>
      <c r="V691" s="152"/>
      <c r="W691" s="132" t="e">
        <f t="shared" si="24"/>
        <v>#DIV/0!</v>
      </c>
      <c r="X691" s="151"/>
      <c r="Y691" s="1162"/>
      <c r="Z691" s="1162"/>
      <c r="AA691" s="1163"/>
    </row>
    <row r="692" spans="1:27" hidden="1">
      <c r="A692" s="147"/>
      <c r="B692" s="164" t="s">
        <v>865</v>
      </c>
      <c r="C692" s="163"/>
      <c r="D692" s="136" t="s">
        <v>333</v>
      </c>
      <c r="E692" s="154"/>
      <c r="F692" s="153"/>
      <c r="G692" s="135"/>
      <c r="H692" s="152"/>
      <c r="I692" s="153"/>
      <c r="J692" s="134"/>
      <c r="K692" s="152"/>
      <c r="L692" s="156"/>
      <c r="M692" s="152"/>
      <c r="N692" s="134"/>
      <c r="O692" s="152"/>
      <c r="P692" s="151"/>
      <c r="Q692" s="152"/>
      <c r="R692" s="152"/>
      <c r="S692" s="133"/>
      <c r="T692" s="152"/>
      <c r="U692" s="151"/>
      <c r="V692" s="152"/>
      <c r="W692" s="132" t="e">
        <f t="shared" si="24"/>
        <v>#DIV/0!</v>
      </c>
      <c r="X692" s="151"/>
      <c r="Y692" s="1162"/>
      <c r="Z692" s="1162"/>
      <c r="AA692" s="1163"/>
    </row>
    <row r="693" spans="1:27" hidden="1">
      <c r="A693" s="147"/>
      <c r="B693" s="165" t="s">
        <v>1030</v>
      </c>
      <c r="C693" s="163"/>
      <c r="D693" s="136" t="s">
        <v>333</v>
      </c>
      <c r="E693" s="154"/>
      <c r="F693" s="153"/>
      <c r="G693" s="135"/>
      <c r="H693" s="152"/>
      <c r="I693" s="153"/>
      <c r="J693" s="134"/>
      <c r="K693" s="152"/>
      <c r="L693" s="156"/>
      <c r="M693" s="152"/>
      <c r="N693" s="134"/>
      <c r="O693" s="152"/>
      <c r="P693" s="151"/>
      <c r="Q693" s="152"/>
      <c r="R693" s="152"/>
      <c r="S693" s="133"/>
      <c r="T693" s="152"/>
      <c r="U693" s="151"/>
      <c r="V693" s="152"/>
      <c r="W693" s="132" t="e">
        <f t="shared" si="24"/>
        <v>#DIV/0!</v>
      </c>
      <c r="X693" s="151"/>
      <c r="Y693" s="1162"/>
      <c r="Z693" s="1162"/>
      <c r="AA693" s="1163"/>
    </row>
    <row r="694" spans="1:27" hidden="1">
      <c r="A694" s="147"/>
      <c r="B694" s="998" t="s">
        <v>358</v>
      </c>
      <c r="C694" s="163"/>
      <c r="D694" s="136" t="s">
        <v>333</v>
      </c>
      <c r="E694" s="154"/>
      <c r="F694" s="153"/>
      <c r="G694" s="135"/>
      <c r="H694" s="152"/>
      <c r="I694" s="153"/>
      <c r="J694" s="134"/>
      <c r="K694" s="152"/>
      <c r="L694" s="156"/>
      <c r="M694" s="152"/>
      <c r="N694" s="134"/>
      <c r="O694" s="152"/>
      <c r="P694" s="151"/>
      <c r="Q694" s="152"/>
      <c r="R694" s="152"/>
      <c r="S694" s="133"/>
      <c r="T694" s="152"/>
      <c r="U694" s="151"/>
      <c r="V694" s="152"/>
      <c r="W694" s="132" t="e">
        <f t="shared" si="24"/>
        <v>#DIV/0!</v>
      </c>
      <c r="X694" s="151"/>
      <c r="Y694" s="1162"/>
      <c r="Z694" s="1162"/>
      <c r="AA694" s="1163"/>
    </row>
    <row r="695" spans="1:27" hidden="1">
      <c r="A695" s="147"/>
      <c r="B695" s="709" t="s">
        <v>351</v>
      </c>
      <c r="C695" s="163"/>
      <c r="D695" s="136" t="s">
        <v>333</v>
      </c>
      <c r="E695" s="154"/>
      <c r="F695" s="153"/>
      <c r="G695" s="135"/>
      <c r="H695" s="152"/>
      <c r="I695" s="153"/>
      <c r="J695" s="134"/>
      <c r="K695" s="152"/>
      <c r="L695" s="156"/>
      <c r="M695" s="152"/>
      <c r="N695" s="134"/>
      <c r="O695" s="152"/>
      <c r="P695" s="151"/>
      <c r="Q695" s="152"/>
      <c r="R695" s="152"/>
      <c r="S695" s="133"/>
      <c r="T695" s="152"/>
      <c r="U695" s="151"/>
      <c r="V695" s="152"/>
      <c r="W695" s="132" t="e">
        <f t="shared" si="24"/>
        <v>#DIV/0!</v>
      </c>
      <c r="X695" s="151"/>
      <c r="Y695" s="1162"/>
      <c r="Z695" s="1162"/>
      <c r="AA695" s="1163"/>
    </row>
    <row r="696" spans="1:27" hidden="1">
      <c r="A696" s="147"/>
      <c r="B696" s="709" t="s">
        <v>384</v>
      </c>
      <c r="C696" s="163"/>
      <c r="D696" s="136" t="s">
        <v>333</v>
      </c>
      <c r="E696" s="154"/>
      <c r="F696" s="153"/>
      <c r="G696" s="135"/>
      <c r="H696" s="152"/>
      <c r="I696" s="153"/>
      <c r="J696" s="134"/>
      <c r="K696" s="152"/>
      <c r="L696" s="156"/>
      <c r="M696" s="152"/>
      <c r="N696" s="134"/>
      <c r="O696" s="152"/>
      <c r="P696" s="151"/>
      <c r="Q696" s="152"/>
      <c r="R696" s="152"/>
      <c r="S696" s="133"/>
      <c r="T696" s="152"/>
      <c r="U696" s="151"/>
      <c r="V696" s="152"/>
      <c r="W696" s="132" t="e">
        <f t="shared" si="24"/>
        <v>#DIV/0!</v>
      </c>
      <c r="X696" s="151"/>
      <c r="Y696" s="1162"/>
      <c r="Z696" s="1162"/>
      <c r="AA696" s="1163"/>
    </row>
    <row r="697" spans="1:27" hidden="1">
      <c r="A697" s="147"/>
      <c r="B697" s="709" t="s">
        <v>410</v>
      </c>
      <c r="C697" s="163"/>
      <c r="D697" s="136" t="s">
        <v>333</v>
      </c>
      <c r="E697" s="154"/>
      <c r="F697" s="153"/>
      <c r="G697" s="135"/>
      <c r="H697" s="152"/>
      <c r="I697" s="153"/>
      <c r="J697" s="134"/>
      <c r="K697" s="152"/>
      <c r="L697" s="156"/>
      <c r="M697" s="152"/>
      <c r="N697" s="134"/>
      <c r="O697" s="152"/>
      <c r="P697" s="151"/>
      <c r="Q697" s="152"/>
      <c r="R697" s="152"/>
      <c r="S697" s="133"/>
      <c r="T697" s="152"/>
      <c r="U697" s="151"/>
      <c r="V697" s="152"/>
      <c r="W697" s="132" t="e">
        <f t="shared" si="24"/>
        <v>#DIV/0!</v>
      </c>
      <c r="X697" s="151"/>
      <c r="Y697" s="1162"/>
      <c r="Z697" s="1162"/>
      <c r="AA697" s="1163"/>
    </row>
    <row r="698" spans="1:27" hidden="1">
      <c r="A698" s="147"/>
      <c r="B698" s="709" t="s">
        <v>1417</v>
      </c>
      <c r="C698" s="163"/>
      <c r="D698" s="136" t="s">
        <v>333</v>
      </c>
      <c r="E698" s="154"/>
      <c r="F698" s="153"/>
      <c r="G698" s="135"/>
      <c r="H698" s="152"/>
      <c r="I698" s="153"/>
      <c r="J698" s="134"/>
      <c r="K698" s="152"/>
      <c r="L698" s="156"/>
      <c r="M698" s="152"/>
      <c r="N698" s="134"/>
      <c r="O698" s="152"/>
      <c r="P698" s="151"/>
      <c r="Q698" s="152"/>
      <c r="R698" s="152"/>
      <c r="S698" s="133"/>
      <c r="T698" s="152"/>
      <c r="U698" s="151"/>
      <c r="V698" s="152"/>
      <c r="W698" s="132" t="e">
        <f t="shared" si="24"/>
        <v>#DIV/0!</v>
      </c>
      <c r="X698" s="151"/>
      <c r="Y698" s="1162"/>
      <c r="Z698" s="1162"/>
      <c r="AA698" s="1163"/>
    </row>
    <row r="699" spans="1:27" hidden="1">
      <c r="A699" s="147"/>
      <c r="B699" s="883" t="s">
        <v>1422</v>
      </c>
      <c r="C699" s="163"/>
      <c r="D699" s="136" t="s">
        <v>333</v>
      </c>
      <c r="E699" s="154"/>
      <c r="F699" s="153"/>
      <c r="G699" s="135"/>
      <c r="H699" s="152"/>
      <c r="I699" s="153"/>
      <c r="J699" s="134"/>
      <c r="K699" s="152"/>
      <c r="L699" s="156"/>
      <c r="M699" s="152"/>
      <c r="N699" s="134"/>
      <c r="O699" s="152"/>
      <c r="P699" s="151"/>
      <c r="Q699" s="152"/>
      <c r="R699" s="152"/>
      <c r="S699" s="133"/>
      <c r="T699" s="152"/>
      <c r="U699" s="151"/>
      <c r="V699" s="152"/>
      <c r="W699" s="132" t="e">
        <f t="shared" si="24"/>
        <v>#DIV/0!</v>
      </c>
      <c r="X699" s="151"/>
      <c r="Y699" s="1162"/>
      <c r="Z699" s="1162"/>
      <c r="AA699" s="1163"/>
    </row>
    <row r="700" spans="1:27" hidden="1">
      <c r="A700" s="147"/>
      <c r="B700" s="814" t="s">
        <v>1436</v>
      </c>
      <c r="C700" s="163"/>
      <c r="D700" s="136" t="s">
        <v>333</v>
      </c>
      <c r="E700" s="154"/>
      <c r="F700" s="153"/>
      <c r="G700" s="135"/>
      <c r="H700" s="152"/>
      <c r="I700" s="153"/>
      <c r="J700" s="134"/>
      <c r="K700" s="152"/>
      <c r="L700" s="156"/>
      <c r="M700" s="152"/>
      <c r="N700" s="134"/>
      <c r="O700" s="152"/>
      <c r="P700" s="151"/>
      <c r="Q700" s="152"/>
      <c r="R700" s="152"/>
      <c r="S700" s="133"/>
      <c r="T700" s="152"/>
      <c r="U700" s="151"/>
      <c r="V700" s="152"/>
      <c r="W700" s="132" t="e">
        <f t="shared" si="24"/>
        <v>#DIV/0!</v>
      </c>
      <c r="X700" s="151"/>
      <c r="Y700" s="1162"/>
      <c r="Z700" s="1162"/>
      <c r="AA700" s="1163"/>
    </row>
    <row r="701" spans="1:27" hidden="1">
      <c r="A701" s="147"/>
      <c r="B701" s="814" t="s">
        <v>831</v>
      </c>
      <c r="C701" s="163"/>
      <c r="D701" s="136" t="s">
        <v>333</v>
      </c>
      <c r="E701" s="154"/>
      <c r="F701" s="153"/>
      <c r="G701" s="135"/>
      <c r="H701" s="152"/>
      <c r="I701" s="153"/>
      <c r="J701" s="134"/>
      <c r="K701" s="152"/>
      <c r="L701" s="156"/>
      <c r="M701" s="152"/>
      <c r="N701" s="134"/>
      <c r="O701" s="152"/>
      <c r="P701" s="151"/>
      <c r="Q701" s="152"/>
      <c r="R701" s="152"/>
      <c r="S701" s="133"/>
      <c r="T701" s="152"/>
      <c r="U701" s="151"/>
      <c r="V701" s="152"/>
      <c r="W701" s="132" t="e">
        <f t="shared" si="24"/>
        <v>#DIV/0!</v>
      </c>
      <c r="X701" s="151"/>
      <c r="Y701" s="1162"/>
      <c r="Z701" s="1162"/>
      <c r="AA701" s="1163"/>
    </row>
    <row r="702" spans="1:27" hidden="1">
      <c r="A702" s="147"/>
      <c r="B702" s="709" t="s">
        <v>413</v>
      </c>
      <c r="C702" s="163"/>
      <c r="D702" s="136" t="s">
        <v>333</v>
      </c>
      <c r="E702" s="154"/>
      <c r="F702" s="153"/>
      <c r="G702" s="135"/>
      <c r="H702" s="152"/>
      <c r="I702" s="153"/>
      <c r="J702" s="134"/>
      <c r="K702" s="152"/>
      <c r="L702" s="156"/>
      <c r="M702" s="152"/>
      <c r="N702" s="134"/>
      <c r="O702" s="152"/>
      <c r="P702" s="151"/>
      <c r="Q702" s="152"/>
      <c r="R702" s="152"/>
      <c r="S702" s="133"/>
      <c r="T702" s="152"/>
      <c r="U702" s="151"/>
      <c r="V702" s="152"/>
      <c r="W702" s="132" t="e">
        <f t="shared" si="24"/>
        <v>#DIV/0!</v>
      </c>
      <c r="X702" s="151"/>
      <c r="Y702" s="1162"/>
      <c r="Z702" s="1162"/>
      <c r="AA702" s="1163"/>
    </row>
    <row r="703" spans="1:27" hidden="1">
      <c r="A703" s="147"/>
      <c r="B703" s="212" t="s">
        <v>389</v>
      </c>
      <c r="C703" s="163"/>
      <c r="D703" s="136" t="s">
        <v>333</v>
      </c>
      <c r="E703" s="154"/>
      <c r="F703" s="153"/>
      <c r="G703" s="135"/>
      <c r="H703" s="152"/>
      <c r="I703" s="153"/>
      <c r="J703" s="134"/>
      <c r="K703" s="152"/>
      <c r="L703" s="156"/>
      <c r="M703" s="152"/>
      <c r="N703" s="134"/>
      <c r="O703" s="152"/>
      <c r="P703" s="151"/>
      <c r="Q703" s="152"/>
      <c r="R703" s="152"/>
      <c r="S703" s="133"/>
      <c r="T703" s="152"/>
      <c r="U703" s="151"/>
      <c r="V703" s="152"/>
      <c r="W703" s="132" t="e">
        <f t="shared" si="24"/>
        <v>#DIV/0!</v>
      </c>
      <c r="X703" s="151"/>
      <c r="Y703" s="1162"/>
      <c r="Z703" s="1162"/>
      <c r="AA703" s="1163"/>
    </row>
    <row r="704" spans="1:27" hidden="1">
      <c r="A704" s="147"/>
      <c r="B704" s="999" t="s">
        <v>1032</v>
      </c>
      <c r="C704" s="136"/>
      <c r="D704" s="136" t="s">
        <v>333</v>
      </c>
      <c r="E704" s="154"/>
      <c r="F704" s="153"/>
      <c r="G704" s="135"/>
      <c r="H704" s="152"/>
      <c r="I704" s="153"/>
      <c r="J704" s="134"/>
      <c r="K704" s="152"/>
      <c r="L704" s="156"/>
      <c r="M704" s="152"/>
      <c r="N704" s="134"/>
      <c r="O704" s="152"/>
      <c r="P704" s="151"/>
      <c r="Q704" s="152"/>
      <c r="R704" s="152"/>
      <c r="S704" s="133"/>
      <c r="T704" s="152"/>
      <c r="U704" s="151"/>
      <c r="V704" s="152"/>
      <c r="W704" s="132" t="e">
        <f t="shared" si="24"/>
        <v>#DIV/0!</v>
      </c>
      <c r="X704" s="151"/>
      <c r="Y704" s="1162"/>
      <c r="Z704" s="1162"/>
      <c r="AA704" s="1163"/>
    </row>
    <row r="705" spans="1:27" hidden="1">
      <c r="A705" s="147"/>
      <c r="B705" s="1000" t="s">
        <v>1297</v>
      </c>
      <c r="C705" s="136"/>
      <c r="D705" s="136" t="s">
        <v>333</v>
      </c>
      <c r="E705" s="154"/>
      <c r="F705" s="153"/>
      <c r="G705" s="135"/>
      <c r="H705" s="152"/>
      <c r="I705" s="153"/>
      <c r="J705" s="134"/>
      <c r="K705" s="152"/>
      <c r="L705" s="156"/>
      <c r="M705" s="152"/>
      <c r="N705" s="134"/>
      <c r="O705" s="152"/>
      <c r="P705" s="151"/>
      <c r="Q705" s="152"/>
      <c r="R705" s="152"/>
      <c r="S705" s="133"/>
      <c r="T705" s="152"/>
      <c r="U705" s="151"/>
      <c r="V705" s="152"/>
      <c r="W705" s="132" t="e">
        <f t="shared" si="24"/>
        <v>#DIV/0!</v>
      </c>
      <c r="X705" s="151"/>
      <c r="Y705" s="1162"/>
      <c r="Z705" s="1162"/>
      <c r="AA705" s="1163"/>
    </row>
    <row r="706" spans="1:27" hidden="1">
      <c r="A706" s="147"/>
      <c r="B706" s="211" t="s">
        <v>1435</v>
      </c>
      <c r="C706" s="136"/>
      <c r="D706" s="136" t="s">
        <v>333</v>
      </c>
      <c r="E706" s="154"/>
      <c r="F706" s="153"/>
      <c r="G706" s="135"/>
      <c r="H706" s="152"/>
      <c r="I706" s="153"/>
      <c r="J706" s="134"/>
      <c r="K706" s="152"/>
      <c r="L706" s="156"/>
      <c r="M706" s="152"/>
      <c r="N706" s="134"/>
      <c r="O706" s="152"/>
      <c r="P706" s="151"/>
      <c r="Q706" s="152"/>
      <c r="R706" s="152"/>
      <c r="S706" s="133"/>
      <c r="T706" s="152"/>
      <c r="U706" s="151"/>
      <c r="V706" s="152"/>
      <c r="W706" s="132" t="e">
        <f t="shared" si="24"/>
        <v>#DIV/0!</v>
      </c>
      <c r="X706" s="151"/>
      <c r="Y706" s="1162"/>
      <c r="Z706" s="1162"/>
      <c r="AA706" s="1163"/>
    </row>
    <row r="707" spans="1:27" hidden="1">
      <c r="A707" s="147"/>
      <c r="B707" s="210" t="s">
        <v>400</v>
      </c>
      <c r="C707" s="136"/>
      <c r="D707" s="136" t="s">
        <v>333</v>
      </c>
      <c r="E707" s="154"/>
      <c r="F707" s="153"/>
      <c r="G707" s="135"/>
      <c r="H707" s="152"/>
      <c r="I707" s="153"/>
      <c r="J707" s="134"/>
      <c r="K707" s="152"/>
      <c r="L707" s="156"/>
      <c r="M707" s="152"/>
      <c r="N707" s="134"/>
      <c r="O707" s="152"/>
      <c r="P707" s="151"/>
      <c r="Q707" s="152"/>
      <c r="R707" s="152"/>
      <c r="S707" s="133"/>
      <c r="T707" s="152"/>
      <c r="U707" s="151"/>
      <c r="V707" s="152"/>
      <c r="W707" s="132" t="e">
        <f t="shared" si="24"/>
        <v>#DIV/0!</v>
      </c>
      <c r="X707" s="151"/>
      <c r="Y707" s="1162"/>
      <c r="Z707" s="1162"/>
      <c r="AA707" s="1163"/>
    </row>
    <row r="708" spans="1:27" hidden="1">
      <c r="A708" s="147"/>
      <c r="B708" s="211" t="s">
        <v>1299</v>
      </c>
      <c r="C708" s="136"/>
      <c r="D708" s="136" t="s">
        <v>333</v>
      </c>
      <c r="E708" s="154"/>
      <c r="F708" s="153"/>
      <c r="G708" s="135"/>
      <c r="H708" s="152"/>
      <c r="I708" s="153"/>
      <c r="J708" s="134"/>
      <c r="K708" s="152"/>
      <c r="L708" s="156"/>
      <c r="M708" s="152"/>
      <c r="N708" s="134"/>
      <c r="O708" s="152"/>
      <c r="P708" s="151"/>
      <c r="Q708" s="152"/>
      <c r="R708" s="152"/>
      <c r="S708" s="133"/>
      <c r="T708" s="152"/>
      <c r="U708" s="151"/>
      <c r="V708" s="152"/>
      <c r="W708" s="132" t="e">
        <f t="shared" si="24"/>
        <v>#DIV/0!</v>
      </c>
      <c r="X708" s="151"/>
      <c r="Y708" s="1162"/>
      <c r="Z708" s="1162"/>
      <c r="AA708" s="1163"/>
    </row>
    <row r="709" spans="1:27" hidden="1">
      <c r="A709" s="147"/>
      <c r="B709" s="211" t="s">
        <v>1298</v>
      </c>
      <c r="C709" s="136"/>
      <c r="D709" s="136" t="s">
        <v>333</v>
      </c>
      <c r="E709" s="154"/>
      <c r="F709" s="153"/>
      <c r="G709" s="135"/>
      <c r="H709" s="152"/>
      <c r="I709" s="153"/>
      <c r="J709" s="134"/>
      <c r="K709" s="152"/>
      <c r="L709" s="156"/>
      <c r="M709" s="152"/>
      <c r="N709" s="134"/>
      <c r="O709" s="152"/>
      <c r="P709" s="151"/>
      <c r="Q709" s="152"/>
      <c r="R709" s="152"/>
      <c r="S709" s="133"/>
      <c r="T709" s="152"/>
      <c r="U709" s="151"/>
      <c r="V709" s="152"/>
      <c r="W709" s="132" t="e">
        <f t="shared" si="24"/>
        <v>#DIV/0!</v>
      </c>
      <c r="X709" s="151"/>
      <c r="Y709" s="1162"/>
      <c r="Z709" s="1162"/>
      <c r="AA709" s="1163"/>
    </row>
    <row r="710" spans="1:27" hidden="1">
      <c r="A710" s="147"/>
      <c r="B710" s="211" t="s">
        <v>1300</v>
      </c>
      <c r="C710" s="136"/>
      <c r="D710" s="136" t="s">
        <v>333</v>
      </c>
      <c r="E710" s="154"/>
      <c r="F710" s="153"/>
      <c r="G710" s="135"/>
      <c r="H710" s="152"/>
      <c r="I710" s="153"/>
      <c r="J710" s="134"/>
      <c r="K710" s="152"/>
      <c r="L710" s="156"/>
      <c r="M710" s="152"/>
      <c r="N710" s="134"/>
      <c r="O710" s="152"/>
      <c r="P710" s="151"/>
      <c r="Q710" s="152"/>
      <c r="R710" s="152"/>
      <c r="S710" s="133"/>
      <c r="T710" s="152"/>
      <c r="U710" s="151"/>
      <c r="V710" s="152"/>
      <c r="W710" s="132" t="e">
        <f t="shared" si="24"/>
        <v>#DIV/0!</v>
      </c>
      <c r="X710" s="151"/>
      <c r="Y710" s="1162"/>
      <c r="Z710" s="1162"/>
      <c r="AA710" s="1163"/>
    </row>
    <row r="711" spans="1:27" hidden="1">
      <c r="A711" s="147"/>
      <c r="B711" s="210" t="s">
        <v>844</v>
      </c>
      <c r="C711" s="136"/>
      <c r="D711" s="136" t="s">
        <v>333</v>
      </c>
      <c r="E711" s="154"/>
      <c r="F711" s="153"/>
      <c r="G711" s="135"/>
      <c r="H711" s="152"/>
      <c r="I711" s="153"/>
      <c r="J711" s="134"/>
      <c r="K711" s="152"/>
      <c r="L711" s="156"/>
      <c r="M711" s="152"/>
      <c r="N711" s="134"/>
      <c r="O711" s="152"/>
      <c r="P711" s="151"/>
      <c r="Q711" s="152"/>
      <c r="R711" s="152"/>
      <c r="S711" s="133"/>
      <c r="T711" s="152"/>
      <c r="U711" s="151"/>
      <c r="V711" s="152"/>
      <c r="W711" s="132" t="e">
        <f t="shared" si="24"/>
        <v>#DIV/0!</v>
      </c>
      <c r="X711" s="151"/>
      <c r="Y711" s="1162"/>
      <c r="Z711" s="1162"/>
      <c r="AA711" s="1163"/>
    </row>
    <row r="712" spans="1:27" hidden="1">
      <c r="A712" s="147"/>
      <c r="B712" s="211" t="s">
        <v>1273</v>
      </c>
      <c r="C712" s="136"/>
      <c r="D712" s="136" t="s">
        <v>333</v>
      </c>
      <c r="E712" s="154"/>
      <c r="F712" s="153"/>
      <c r="G712" s="135"/>
      <c r="H712" s="152"/>
      <c r="I712" s="153"/>
      <c r="J712" s="134"/>
      <c r="K712" s="152"/>
      <c r="L712" s="156"/>
      <c r="M712" s="152"/>
      <c r="N712" s="134"/>
      <c r="O712" s="152"/>
      <c r="P712" s="151"/>
      <c r="Q712" s="152"/>
      <c r="R712" s="152"/>
      <c r="S712" s="133"/>
      <c r="T712" s="152"/>
      <c r="U712" s="151"/>
      <c r="V712" s="152"/>
      <c r="W712" s="132" t="e">
        <f t="shared" ref="W712:W743" si="25">(J712+S712)/G712</f>
        <v>#DIV/0!</v>
      </c>
      <c r="X712" s="151"/>
      <c r="Y712" s="1162"/>
      <c r="Z712" s="1162"/>
      <c r="AA712" s="1163"/>
    </row>
    <row r="713" spans="1:27" hidden="1">
      <c r="A713" s="147"/>
      <c r="B713" s="211" t="s">
        <v>1272</v>
      </c>
      <c r="C713" s="136"/>
      <c r="D713" s="136" t="s">
        <v>333</v>
      </c>
      <c r="E713" s="154"/>
      <c r="F713" s="153"/>
      <c r="G713" s="135"/>
      <c r="H713" s="152"/>
      <c r="I713" s="153"/>
      <c r="J713" s="134"/>
      <c r="K713" s="152"/>
      <c r="L713" s="156"/>
      <c r="M713" s="152"/>
      <c r="N713" s="134"/>
      <c r="O713" s="152"/>
      <c r="P713" s="151"/>
      <c r="Q713" s="152"/>
      <c r="R713" s="152"/>
      <c r="S713" s="133"/>
      <c r="T713" s="152"/>
      <c r="U713" s="151"/>
      <c r="V713" s="152"/>
      <c r="W713" s="132" t="e">
        <f t="shared" si="25"/>
        <v>#DIV/0!</v>
      </c>
      <c r="X713" s="151"/>
      <c r="Y713" s="1162"/>
      <c r="Z713" s="1162"/>
      <c r="AA713" s="1163"/>
    </row>
    <row r="714" spans="1:27" hidden="1">
      <c r="A714" s="147"/>
      <c r="B714" s="209" t="s">
        <v>1179</v>
      </c>
      <c r="C714" s="136"/>
      <c r="D714" s="136" t="s">
        <v>333</v>
      </c>
      <c r="E714" s="154"/>
      <c r="F714" s="153"/>
      <c r="G714" s="135"/>
      <c r="H714" s="152"/>
      <c r="I714" s="153"/>
      <c r="J714" s="134"/>
      <c r="K714" s="152"/>
      <c r="L714" s="156"/>
      <c r="M714" s="152"/>
      <c r="N714" s="134"/>
      <c r="O714" s="152"/>
      <c r="P714" s="151"/>
      <c r="Q714" s="152"/>
      <c r="R714" s="152"/>
      <c r="S714" s="133"/>
      <c r="T714" s="152"/>
      <c r="U714" s="151"/>
      <c r="V714" s="152"/>
      <c r="W714" s="132" t="e">
        <f t="shared" si="25"/>
        <v>#DIV/0!</v>
      </c>
      <c r="X714" s="151"/>
      <c r="Y714" s="1162"/>
      <c r="Z714" s="1162"/>
      <c r="AA714" s="1163"/>
    </row>
    <row r="715" spans="1:27" hidden="1">
      <c r="A715" s="147"/>
      <c r="B715" s="148" t="s">
        <v>403</v>
      </c>
      <c r="C715" s="136"/>
      <c r="D715" s="136" t="s">
        <v>333</v>
      </c>
      <c r="E715" s="154"/>
      <c r="F715" s="153"/>
      <c r="G715" s="135"/>
      <c r="H715" s="152"/>
      <c r="I715" s="153"/>
      <c r="J715" s="134"/>
      <c r="K715" s="152"/>
      <c r="L715" s="156"/>
      <c r="M715" s="152"/>
      <c r="N715" s="134"/>
      <c r="O715" s="152"/>
      <c r="P715" s="151"/>
      <c r="Q715" s="152"/>
      <c r="R715" s="152"/>
      <c r="S715" s="133"/>
      <c r="T715" s="152"/>
      <c r="U715" s="151"/>
      <c r="V715" s="152"/>
      <c r="W715" s="132" t="e">
        <f t="shared" si="25"/>
        <v>#DIV/0!</v>
      </c>
      <c r="X715" s="151"/>
      <c r="Y715" s="1162"/>
      <c r="Z715" s="1162"/>
      <c r="AA715" s="1163"/>
    </row>
    <row r="716" spans="1:27" hidden="1">
      <c r="A716" s="147"/>
      <c r="B716" s="209" t="s">
        <v>1221</v>
      </c>
      <c r="C716" s="136"/>
      <c r="D716" s="136" t="s">
        <v>333</v>
      </c>
      <c r="E716" s="154"/>
      <c r="F716" s="153"/>
      <c r="G716" s="135"/>
      <c r="H716" s="152"/>
      <c r="I716" s="153"/>
      <c r="J716" s="134"/>
      <c r="K716" s="152"/>
      <c r="L716" s="156"/>
      <c r="M716" s="152"/>
      <c r="N716" s="134"/>
      <c r="O716" s="152"/>
      <c r="P716" s="151"/>
      <c r="Q716" s="152"/>
      <c r="R716" s="152"/>
      <c r="S716" s="133"/>
      <c r="T716" s="152"/>
      <c r="U716" s="151"/>
      <c r="V716" s="152"/>
      <c r="W716" s="132" t="e">
        <f t="shared" si="25"/>
        <v>#DIV/0!</v>
      </c>
      <c r="X716" s="151"/>
      <c r="Y716" s="1162"/>
      <c r="Z716" s="1162"/>
      <c r="AA716" s="1163"/>
    </row>
    <row r="717" spans="1:27" hidden="1">
      <c r="A717" s="147"/>
      <c r="B717" s="159" t="s">
        <v>377</v>
      </c>
      <c r="C717" s="136"/>
      <c r="D717" s="136" t="s">
        <v>333</v>
      </c>
      <c r="E717" s="154"/>
      <c r="F717" s="153"/>
      <c r="G717" s="135"/>
      <c r="H717" s="152"/>
      <c r="I717" s="153"/>
      <c r="J717" s="134"/>
      <c r="K717" s="152"/>
      <c r="L717" s="156"/>
      <c r="M717" s="152"/>
      <c r="N717" s="134"/>
      <c r="O717" s="152"/>
      <c r="P717" s="151"/>
      <c r="Q717" s="152"/>
      <c r="R717" s="152"/>
      <c r="S717" s="133"/>
      <c r="T717" s="152"/>
      <c r="U717" s="151"/>
      <c r="V717" s="152"/>
      <c r="W717" s="132" t="e">
        <f t="shared" si="25"/>
        <v>#DIV/0!</v>
      </c>
      <c r="X717" s="151"/>
      <c r="Y717" s="1162"/>
      <c r="Z717" s="1162"/>
      <c r="AA717" s="1163"/>
    </row>
    <row r="718" spans="1:27" hidden="1">
      <c r="A718" s="147"/>
      <c r="B718" s="209" t="s">
        <v>1158</v>
      </c>
      <c r="C718" s="136"/>
      <c r="D718" s="136" t="s">
        <v>333</v>
      </c>
      <c r="E718" s="154"/>
      <c r="F718" s="153"/>
      <c r="G718" s="135"/>
      <c r="H718" s="152"/>
      <c r="I718" s="153"/>
      <c r="J718" s="134"/>
      <c r="K718" s="152"/>
      <c r="L718" s="156"/>
      <c r="M718" s="152"/>
      <c r="N718" s="134"/>
      <c r="O718" s="152"/>
      <c r="P718" s="151"/>
      <c r="Q718" s="152"/>
      <c r="R718" s="152"/>
      <c r="S718" s="133"/>
      <c r="T718" s="152"/>
      <c r="U718" s="151"/>
      <c r="V718" s="152"/>
      <c r="W718" s="132" t="e">
        <f t="shared" si="25"/>
        <v>#DIV/0!</v>
      </c>
      <c r="X718" s="151"/>
      <c r="Y718" s="1162"/>
      <c r="Z718" s="1162"/>
      <c r="AA718" s="1163"/>
    </row>
    <row r="719" spans="1:27" hidden="1">
      <c r="A719" s="147"/>
      <c r="B719" s="209" t="s">
        <v>1208</v>
      </c>
      <c r="C719" s="136"/>
      <c r="D719" s="136" t="s">
        <v>333</v>
      </c>
      <c r="E719" s="154"/>
      <c r="F719" s="153"/>
      <c r="G719" s="135"/>
      <c r="H719" s="152"/>
      <c r="I719" s="153"/>
      <c r="J719" s="134"/>
      <c r="K719" s="152"/>
      <c r="L719" s="156"/>
      <c r="M719" s="152"/>
      <c r="N719" s="134"/>
      <c r="O719" s="152"/>
      <c r="P719" s="151"/>
      <c r="Q719" s="152"/>
      <c r="R719" s="152"/>
      <c r="S719" s="133"/>
      <c r="T719" s="152"/>
      <c r="U719" s="151"/>
      <c r="V719" s="152"/>
      <c r="W719" s="132" t="e">
        <f t="shared" si="25"/>
        <v>#DIV/0!</v>
      </c>
      <c r="X719" s="151"/>
      <c r="Y719" s="1162"/>
      <c r="Z719" s="1162"/>
      <c r="AA719" s="1163"/>
    </row>
    <row r="720" spans="1:27" hidden="1">
      <c r="A720" s="147"/>
      <c r="B720" s="209" t="s">
        <v>379</v>
      </c>
      <c r="C720" s="136"/>
      <c r="D720" s="136" t="s">
        <v>333</v>
      </c>
      <c r="E720" s="154"/>
      <c r="F720" s="152"/>
      <c r="G720" s="135"/>
      <c r="H720" s="151"/>
      <c r="I720" s="152"/>
      <c r="J720" s="134"/>
      <c r="K720" s="152"/>
      <c r="L720" s="156"/>
      <c r="M720" s="152"/>
      <c r="N720" s="134"/>
      <c r="O720" s="152"/>
      <c r="P720" s="151"/>
      <c r="Q720" s="152"/>
      <c r="R720" s="152"/>
      <c r="S720" s="133"/>
      <c r="T720" s="152"/>
      <c r="U720" s="151"/>
      <c r="V720" s="152"/>
      <c r="W720" s="132" t="e">
        <f t="shared" si="25"/>
        <v>#DIV/0!</v>
      </c>
      <c r="X720" s="151"/>
      <c r="Y720" s="1162"/>
      <c r="Z720" s="1162"/>
      <c r="AA720" s="1163"/>
    </row>
    <row r="721" spans="1:27" hidden="1">
      <c r="A721" s="147"/>
      <c r="B721" s="209" t="s">
        <v>1167</v>
      </c>
      <c r="C721" s="136"/>
      <c r="D721" s="136" t="s">
        <v>333</v>
      </c>
      <c r="E721" s="154"/>
      <c r="F721" s="152"/>
      <c r="G721" s="135"/>
      <c r="H721" s="151"/>
      <c r="I721" s="152"/>
      <c r="J721" s="134"/>
      <c r="K721" s="152"/>
      <c r="L721" s="156"/>
      <c r="M721" s="152"/>
      <c r="N721" s="134"/>
      <c r="O721" s="152"/>
      <c r="P721" s="151"/>
      <c r="Q721" s="152"/>
      <c r="R721" s="152"/>
      <c r="S721" s="133"/>
      <c r="T721" s="152"/>
      <c r="U721" s="151"/>
      <c r="V721" s="152"/>
      <c r="W721" s="132" t="e">
        <f t="shared" si="25"/>
        <v>#DIV/0!</v>
      </c>
      <c r="X721" s="151"/>
      <c r="Y721" s="1162"/>
      <c r="Z721" s="1162"/>
      <c r="AA721" s="1163"/>
    </row>
    <row r="722" spans="1:27" hidden="1">
      <c r="A722" s="147"/>
      <c r="B722" s="148" t="s">
        <v>401</v>
      </c>
      <c r="C722" s="136"/>
      <c r="D722" s="136" t="s">
        <v>333</v>
      </c>
      <c r="E722" s="154"/>
      <c r="F722" s="152"/>
      <c r="G722" s="135"/>
      <c r="H722" s="151"/>
      <c r="I722" s="152"/>
      <c r="J722" s="134"/>
      <c r="K722" s="152"/>
      <c r="L722" s="156"/>
      <c r="M722" s="152"/>
      <c r="N722" s="134"/>
      <c r="O722" s="152"/>
      <c r="P722" s="151"/>
      <c r="Q722" s="152"/>
      <c r="R722" s="152"/>
      <c r="S722" s="133"/>
      <c r="T722" s="152"/>
      <c r="U722" s="151"/>
      <c r="V722" s="152"/>
      <c r="W722" s="132" t="e">
        <f t="shared" si="25"/>
        <v>#DIV/0!</v>
      </c>
      <c r="X722" s="151"/>
      <c r="Y722" s="1162"/>
      <c r="Z722" s="1162"/>
      <c r="AA722" s="1163"/>
    </row>
    <row r="723" spans="1:27" hidden="1">
      <c r="A723" s="147"/>
      <c r="B723" s="209" t="s">
        <v>1181</v>
      </c>
      <c r="C723" s="136"/>
      <c r="D723" s="136" t="s">
        <v>333</v>
      </c>
      <c r="E723" s="154"/>
      <c r="F723" s="152"/>
      <c r="G723" s="135"/>
      <c r="H723" s="151"/>
      <c r="I723" s="152"/>
      <c r="J723" s="134"/>
      <c r="K723" s="152"/>
      <c r="L723" s="156"/>
      <c r="M723" s="152"/>
      <c r="N723" s="134"/>
      <c r="O723" s="152"/>
      <c r="P723" s="151"/>
      <c r="Q723" s="152"/>
      <c r="R723" s="152"/>
      <c r="S723" s="133"/>
      <c r="T723" s="152"/>
      <c r="U723" s="151"/>
      <c r="V723" s="152"/>
      <c r="W723" s="132" t="e">
        <f t="shared" si="25"/>
        <v>#DIV/0!</v>
      </c>
      <c r="X723" s="151"/>
      <c r="Y723" s="1162"/>
      <c r="Z723" s="1162"/>
      <c r="AA723" s="1163"/>
    </row>
    <row r="724" spans="1:27" hidden="1">
      <c r="A724" s="147"/>
      <c r="B724" s="209" t="s">
        <v>1176</v>
      </c>
      <c r="C724" s="136"/>
      <c r="D724" s="136" t="s">
        <v>333</v>
      </c>
      <c r="E724" s="154"/>
      <c r="F724" s="152"/>
      <c r="G724" s="135"/>
      <c r="H724" s="151"/>
      <c r="I724" s="152"/>
      <c r="J724" s="134"/>
      <c r="K724" s="152"/>
      <c r="L724" s="156"/>
      <c r="M724" s="152"/>
      <c r="N724" s="134"/>
      <c r="O724" s="152"/>
      <c r="P724" s="151"/>
      <c r="Q724" s="152"/>
      <c r="R724" s="152"/>
      <c r="S724" s="133"/>
      <c r="T724" s="152"/>
      <c r="U724" s="151"/>
      <c r="V724" s="152"/>
      <c r="W724" s="132" t="e">
        <f t="shared" si="25"/>
        <v>#DIV/0!</v>
      </c>
      <c r="X724" s="151"/>
      <c r="Y724" s="1162"/>
      <c r="Z724" s="1162"/>
      <c r="AA724" s="1163"/>
    </row>
    <row r="725" spans="1:27" hidden="1">
      <c r="A725" s="147"/>
      <c r="B725" s="209" t="s">
        <v>1159</v>
      </c>
      <c r="C725" s="136"/>
      <c r="D725" s="136" t="s">
        <v>333</v>
      </c>
      <c r="E725" s="154"/>
      <c r="F725" s="152"/>
      <c r="G725" s="135"/>
      <c r="H725" s="151"/>
      <c r="I725" s="152"/>
      <c r="J725" s="134"/>
      <c r="K725" s="152"/>
      <c r="L725" s="156"/>
      <c r="M725" s="152"/>
      <c r="N725" s="134"/>
      <c r="O725" s="152"/>
      <c r="P725" s="151"/>
      <c r="Q725" s="152"/>
      <c r="R725" s="152"/>
      <c r="S725" s="133"/>
      <c r="T725" s="152"/>
      <c r="U725" s="151"/>
      <c r="V725" s="152"/>
      <c r="W725" s="132" t="e">
        <f t="shared" si="25"/>
        <v>#DIV/0!</v>
      </c>
      <c r="X725" s="151"/>
      <c r="Y725" s="1162"/>
      <c r="Z725" s="1162"/>
      <c r="AA725" s="1163"/>
    </row>
    <row r="726" spans="1:27" hidden="1">
      <c r="A726" s="147"/>
      <c r="B726" s="209" t="s">
        <v>1160</v>
      </c>
      <c r="C726" s="136"/>
      <c r="D726" s="136" t="s">
        <v>333</v>
      </c>
      <c r="E726" s="154"/>
      <c r="F726" s="152"/>
      <c r="G726" s="135"/>
      <c r="H726" s="151"/>
      <c r="I726" s="152"/>
      <c r="J726" s="134"/>
      <c r="K726" s="152"/>
      <c r="L726" s="156"/>
      <c r="M726" s="152"/>
      <c r="N726" s="134"/>
      <c r="O726" s="152"/>
      <c r="P726" s="151"/>
      <c r="Q726" s="152"/>
      <c r="R726" s="152"/>
      <c r="S726" s="133"/>
      <c r="T726" s="152"/>
      <c r="U726" s="151"/>
      <c r="V726" s="152"/>
      <c r="W726" s="132" t="e">
        <f t="shared" si="25"/>
        <v>#DIV/0!</v>
      </c>
      <c r="X726" s="151"/>
      <c r="Y726" s="1162"/>
      <c r="Z726" s="1162"/>
      <c r="AA726" s="1163"/>
    </row>
    <row r="727" spans="1:27" hidden="1">
      <c r="A727" s="147"/>
      <c r="B727" s="209" t="s">
        <v>1127</v>
      </c>
      <c r="C727" s="136"/>
      <c r="D727" s="136" t="s">
        <v>333</v>
      </c>
      <c r="E727" s="154"/>
      <c r="F727" s="152"/>
      <c r="G727" s="135"/>
      <c r="H727" s="151"/>
      <c r="I727" s="152"/>
      <c r="J727" s="134"/>
      <c r="K727" s="152"/>
      <c r="L727" s="156"/>
      <c r="M727" s="152"/>
      <c r="N727" s="134"/>
      <c r="O727" s="152"/>
      <c r="P727" s="151"/>
      <c r="Q727" s="152"/>
      <c r="R727" s="152"/>
      <c r="S727" s="133"/>
      <c r="T727" s="152"/>
      <c r="U727" s="151"/>
      <c r="V727" s="152"/>
      <c r="W727" s="132" t="e">
        <f t="shared" si="25"/>
        <v>#DIV/0!</v>
      </c>
      <c r="X727" s="151"/>
      <c r="Y727" s="1162"/>
      <c r="Z727" s="1162"/>
      <c r="AA727" s="1163"/>
    </row>
    <row r="728" spans="1:27" hidden="1">
      <c r="A728" s="147"/>
      <c r="B728" s="148" t="s">
        <v>409</v>
      </c>
      <c r="C728" s="136"/>
      <c r="D728" s="136" t="s">
        <v>333</v>
      </c>
      <c r="E728" s="154"/>
      <c r="F728" s="152"/>
      <c r="G728" s="135"/>
      <c r="H728" s="151"/>
      <c r="I728" s="152"/>
      <c r="J728" s="134"/>
      <c r="K728" s="152"/>
      <c r="L728" s="156"/>
      <c r="M728" s="152"/>
      <c r="N728" s="134"/>
      <c r="O728" s="152"/>
      <c r="P728" s="151"/>
      <c r="Q728" s="152"/>
      <c r="R728" s="152"/>
      <c r="S728" s="133"/>
      <c r="T728" s="152"/>
      <c r="U728" s="151"/>
      <c r="V728" s="152"/>
      <c r="W728" s="132" t="e">
        <f t="shared" si="25"/>
        <v>#DIV/0!</v>
      </c>
      <c r="X728" s="151"/>
      <c r="Y728" s="1162"/>
      <c r="Z728" s="1162"/>
      <c r="AA728" s="1163"/>
    </row>
    <row r="729" spans="1:27" hidden="1">
      <c r="A729" s="147"/>
      <c r="B729" s="204" t="s">
        <v>404</v>
      </c>
      <c r="C729" s="136"/>
      <c r="D729" s="136" t="s">
        <v>333</v>
      </c>
      <c r="E729" s="154"/>
      <c r="F729" s="152"/>
      <c r="G729" s="135"/>
      <c r="H729" s="151"/>
      <c r="I729" s="152"/>
      <c r="J729" s="134"/>
      <c r="K729" s="152"/>
      <c r="L729" s="156"/>
      <c r="M729" s="152"/>
      <c r="N729" s="134"/>
      <c r="O729" s="152"/>
      <c r="P729" s="151"/>
      <c r="Q729" s="152"/>
      <c r="R729" s="152"/>
      <c r="S729" s="133"/>
      <c r="T729" s="152"/>
      <c r="U729" s="151"/>
      <c r="V729" s="152"/>
      <c r="W729" s="132" t="e">
        <f t="shared" si="25"/>
        <v>#DIV/0!</v>
      </c>
      <c r="X729" s="151"/>
      <c r="Y729" s="1162"/>
      <c r="Z729" s="1162"/>
      <c r="AA729" s="1163"/>
    </row>
    <row r="730" spans="1:27" hidden="1">
      <c r="A730" s="147"/>
      <c r="B730" s="207" t="s">
        <v>355</v>
      </c>
      <c r="C730" s="136"/>
      <c r="D730" s="136" t="s">
        <v>333</v>
      </c>
      <c r="E730" s="154"/>
      <c r="F730" s="152"/>
      <c r="G730" s="135"/>
      <c r="H730" s="151"/>
      <c r="I730" s="152"/>
      <c r="J730" s="134"/>
      <c r="K730" s="152"/>
      <c r="L730" s="156"/>
      <c r="M730" s="152"/>
      <c r="N730" s="134"/>
      <c r="O730" s="152"/>
      <c r="P730" s="151"/>
      <c r="Q730" s="152"/>
      <c r="R730" s="152"/>
      <c r="S730" s="133"/>
      <c r="T730" s="152"/>
      <c r="U730" s="151"/>
      <c r="V730" s="152"/>
      <c r="W730" s="132" t="e">
        <f t="shared" si="25"/>
        <v>#DIV/0!</v>
      </c>
      <c r="X730" s="151"/>
      <c r="Y730" s="1162"/>
      <c r="Z730" s="1162"/>
      <c r="AA730" s="1163"/>
    </row>
    <row r="731" spans="1:27" hidden="1">
      <c r="A731" s="147"/>
      <c r="B731" s="207" t="s">
        <v>1131</v>
      </c>
      <c r="C731" s="136"/>
      <c r="D731" s="136" t="s">
        <v>333</v>
      </c>
      <c r="E731" s="154"/>
      <c r="F731" s="152"/>
      <c r="G731" s="135"/>
      <c r="H731" s="151"/>
      <c r="I731" s="152"/>
      <c r="J731" s="134"/>
      <c r="K731" s="152"/>
      <c r="L731" s="156"/>
      <c r="M731" s="152"/>
      <c r="N731" s="134"/>
      <c r="O731" s="152"/>
      <c r="P731" s="151"/>
      <c r="Q731" s="152"/>
      <c r="R731" s="152"/>
      <c r="S731" s="133"/>
      <c r="T731" s="152"/>
      <c r="U731" s="151"/>
      <c r="V731" s="152"/>
      <c r="W731" s="132" t="e">
        <f t="shared" si="25"/>
        <v>#DIV/0!</v>
      </c>
      <c r="X731" s="151"/>
      <c r="Y731" s="1162"/>
      <c r="Z731" s="1162"/>
      <c r="AA731" s="1163"/>
    </row>
    <row r="732" spans="1:27" hidden="1">
      <c r="A732" s="147"/>
      <c r="B732" s="205" t="s">
        <v>1138</v>
      </c>
      <c r="C732" s="136"/>
      <c r="D732" s="136" t="s">
        <v>333</v>
      </c>
      <c r="E732" s="154"/>
      <c r="F732" s="152"/>
      <c r="G732" s="135"/>
      <c r="H732" s="151"/>
      <c r="I732" s="152"/>
      <c r="J732" s="134"/>
      <c r="K732" s="152"/>
      <c r="L732" s="156"/>
      <c r="M732" s="152"/>
      <c r="N732" s="134"/>
      <c r="O732" s="152"/>
      <c r="P732" s="151"/>
      <c r="Q732" s="152"/>
      <c r="R732" s="152"/>
      <c r="S732" s="133"/>
      <c r="T732" s="152"/>
      <c r="U732" s="151"/>
      <c r="V732" s="152"/>
      <c r="W732" s="132" t="e">
        <f t="shared" si="25"/>
        <v>#DIV/0!</v>
      </c>
      <c r="X732" s="151"/>
      <c r="Y732" s="1162"/>
      <c r="Z732" s="1162"/>
      <c r="AA732" s="1163"/>
    </row>
    <row r="733" spans="1:27" hidden="1">
      <c r="A733" s="147"/>
      <c r="B733" s="204" t="s">
        <v>1144</v>
      </c>
      <c r="C733" s="136"/>
      <c r="D733" s="136" t="s">
        <v>333</v>
      </c>
      <c r="E733" s="154"/>
      <c r="F733" s="152"/>
      <c r="G733" s="135"/>
      <c r="H733" s="151"/>
      <c r="I733" s="152"/>
      <c r="J733" s="134"/>
      <c r="K733" s="152"/>
      <c r="L733" s="156"/>
      <c r="M733" s="152"/>
      <c r="N733" s="134"/>
      <c r="O733" s="152"/>
      <c r="P733" s="151"/>
      <c r="Q733" s="152"/>
      <c r="R733" s="152"/>
      <c r="S733" s="133"/>
      <c r="T733" s="152"/>
      <c r="U733" s="151"/>
      <c r="V733" s="152"/>
      <c r="W733" s="132" t="e">
        <f t="shared" si="25"/>
        <v>#DIV/0!</v>
      </c>
      <c r="X733" s="151"/>
      <c r="Y733" s="1162"/>
      <c r="Z733" s="1162"/>
      <c r="AA733" s="1163"/>
    </row>
    <row r="734" spans="1:27" hidden="1">
      <c r="A734" s="147"/>
      <c r="B734" s="207" t="s">
        <v>1066</v>
      </c>
      <c r="C734" s="136"/>
      <c r="D734" s="136" t="s">
        <v>333</v>
      </c>
      <c r="E734" s="154"/>
      <c r="F734" s="152"/>
      <c r="G734" s="135"/>
      <c r="H734" s="151"/>
      <c r="I734" s="152"/>
      <c r="J734" s="134"/>
      <c r="K734" s="152"/>
      <c r="L734" s="156"/>
      <c r="M734" s="152"/>
      <c r="N734" s="134"/>
      <c r="O734" s="152"/>
      <c r="P734" s="151"/>
      <c r="Q734" s="152"/>
      <c r="R734" s="152"/>
      <c r="S734" s="133"/>
      <c r="T734" s="152"/>
      <c r="U734" s="151"/>
      <c r="V734" s="152"/>
      <c r="W734" s="132" t="e">
        <f t="shared" si="25"/>
        <v>#DIV/0!</v>
      </c>
      <c r="X734" s="151"/>
      <c r="Y734" s="1162"/>
      <c r="Z734" s="1162"/>
      <c r="AA734" s="1163"/>
    </row>
    <row r="735" spans="1:27" hidden="1">
      <c r="A735" s="147"/>
      <c r="B735" s="205" t="s">
        <v>1073</v>
      </c>
      <c r="C735" s="136"/>
      <c r="D735" s="136" t="s">
        <v>333</v>
      </c>
      <c r="E735" s="154"/>
      <c r="F735" s="152"/>
      <c r="G735" s="135"/>
      <c r="H735" s="151"/>
      <c r="I735" s="152"/>
      <c r="J735" s="134"/>
      <c r="K735" s="152"/>
      <c r="L735" s="156"/>
      <c r="M735" s="152"/>
      <c r="N735" s="134"/>
      <c r="O735" s="152"/>
      <c r="P735" s="151"/>
      <c r="Q735" s="152"/>
      <c r="R735" s="152"/>
      <c r="S735" s="133"/>
      <c r="T735" s="152"/>
      <c r="U735" s="151"/>
      <c r="V735" s="152"/>
      <c r="W735" s="132" t="e">
        <f t="shared" si="25"/>
        <v>#DIV/0!</v>
      </c>
      <c r="X735" s="151"/>
      <c r="Y735" s="1162"/>
      <c r="Z735" s="1162"/>
      <c r="AA735" s="1163"/>
    </row>
    <row r="736" spans="1:27" hidden="1">
      <c r="A736" s="147"/>
      <c r="B736" s="204" t="s">
        <v>334</v>
      </c>
      <c r="C736" s="136"/>
      <c r="D736" s="136" t="s">
        <v>333</v>
      </c>
      <c r="E736" s="154"/>
      <c r="F736" s="152"/>
      <c r="G736" s="135"/>
      <c r="H736" s="151"/>
      <c r="I736" s="152"/>
      <c r="J736" s="134"/>
      <c r="K736" s="152"/>
      <c r="L736" s="156"/>
      <c r="M736" s="152"/>
      <c r="N736" s="134"/>
      <c r="O736" s="152"/>
      <c r="P736" s="151"/>
      <c r="Q736" s="152"/>
      <c r="R736" s="152"/>
      <c r="S736" s="133"/>
      <c r="T736" s="152"/>
      <c r="U736" s="151"/>
      <c r="V736" s="152"/>
      <c r="W736" s="132" t="e">
        <f t="shared" si="25"/>
        <v>#DIV/0!</v>
      </c>
      <c r="X736" s="151"/>
      <c r="Y736" s="1162"/>
      <c r="Z736" s="1162"/>
      <c r="AA736" s="1163"/>
    </row>
    <row r="737" spans="1:27" hidden="1">
      <c r="A737" s="147"/>
      <c r="B737" s="205" t="s">
        <v>1075</v>
      </c>
      <c r="C737" s="136"/>
      <c r="D737" s="136" t="s">
        <v>333</v>
      </c>
      <c r="E737" s="154"/>
      <c r="F737" s="152"/>
      <c r="G737" s="135"/>
      <c r="H737" s="151"/>
      <c r="I737" s="152"/>
      <c r="J737" s="134"/>
      <c r="K737" s="152"/>
      <c r="L737" s="156"/>
      <c r="M737" s="152"/>
      <c r="N737" s="134"/>
      <c r="O737" s="152"/>
      <c r="P737" s="151"/>
      <c r="Q737" s="152"/>
      <c r="R737" s="152"/>
      <c r="S737" s="133"/>
      <c r="T737" s="152"/>
      <c r="U737" s="151"/>
      <c r="V737" s="152"/>
      <c r="W737" s="132" t="e">
        <f t="shared" si="25"/>
        <v>#DIV/0!</v>
      </c>
      <c r="X737" s="151"/>
      <c r="Y737" s="1162"/>
      <c r="Z737" s="1162"/>
      <c r="AA737" s="1163"/>
    </row>
    <row r="738" spans="1:27" hidden="1">
      <c r="A738" s="147"/>
      <c r="B738" s="205" t="s">
        <v>1078</v>
      </c>
      <c r="C738" s="136"/>
      <c r="D738" s="136" t="s">
        <v>333</v>
      </c>
      <c r="E738" s="154"/>
      <c r="F738" s="152"/>
      <c r="G738" s="135"/>
      <c r="H738" s="151"/>
      <c r="I738" s="152"/>
      <c r="J738" s="134"/>
      <c r="K738" s="152"/>
      <c r="L738" s="156"/>
      <c r="M738" s="152"/>
      <c r="N738" s="134"/>
      <c r="O738" s="152"/>
      <c r="P738" s="151"/>
      <c r="Q738" s="152"/>
      <c r="R738" s="152"/>
      <c r="S738" s="133"/>
      <c r="T738" s="152"/>
      <c r="U738" s="151"/>
      <c r="V738" s="152"/>
      <c r="W738" s="132" t="e">
        <f t="shared" si="25"/>
        <v>#DIV/0!</v>
      </c>
      <c r="X738" s="151"/>
      <c r="Y738" s="1162"/>
      <c r="Z738" s="1162"/>
      <c r="AA738" s="1163"/>
    </row>
    <row r="739" spans="1:27" hidden="1">
      <c r="A739" s="147"/>
      <c r="B739" s="204" t="s">
        <v>407</v>
      </c>
      <c r="C739" s="136"/>
      <c r="D739" s="136" t="s">
        <v>333</v>
      </c>
      <c r="E739" s="154"/>
      <c r="F739" s="152"/>
      <c r="G739" s="135"/>
      <c r="H739" s="151"/>
      <c r="I739" s="152"/>
      <c r="J739" s="134"/>
      <c r="K739" s="152"/>
      <c r="L739" s="156"/>
      <c r="M739" s="152"/>
      <c r="N739" s="134"/>
      <c r="O739" s="152"/>
      <c r="P739" s="151"/>
      <c r="Q739" s="152"/>
      <c r="R739" s="152"/>
      <c r="S739" s="133"/>
      <c r="T739" s="152"/>
      <c r="U739" s="151"/>
      <c r="V739" s="152"/>
      <c r="W739" s="132" t="e">
        <f t="shared" si="25"/>
        <v>#DIV/0!</v>
      </c>
      <c r="X739" s="151"/>
      <c r="Y739" s="1162"/>
      <c r="Z739" s="1162"/>
      <c r="AA739" s="1163"/>
    </row>
    <row r="740" spans="1:27" hidden="1">
      <c r="A740" s="147"/>
      <c r="B740" s="204" t="s">
        <v>388</v>
      </c>
      <c r="C740" s="136"/>
      <c r="D740" s="136" t="s">
        <v>333</v>
      </c>
      <c r="E740" s="154"/>
      <c r="F740" s="152"/>
      <c r="G740" s="135"/>
      <c r="H740" s="151"/>
      <c r="I740" s="152"/>
      <c r="J740" s="134"/>
      <c r="K740" s="152"/>
      <c r="L740" s="156"/>
      <c r="M740" s="152"/>
      <c r="N740" s="134"/>
      <c r="O740" s="152"/>
      <c r="P740" s="151"/>
      <c r="Q740" s="152"/>
      <c r="R740" s="152"/>
      <c r="S740" s="133"/>
      <c r="T740" s="152"/>
      <c r="U740" s="151"/>
      <c r="V740" s="152"/>
      <c r="W740" s="132" t="e">
        <f t="shared" si="25"/>
        <v>#DIV/0!</v>
      </c>
      <c r="X740" s="151"/>
      <c r="Y740" s="1162"/>
      <c r="Z740" s="1162"/>
      <c r="AA740" s="1163"/>
    </row>
    <row r="741" spans="1:27" hidden="1">
      <c r="A741" s="147"/>
      <c r="B741" s="204" t="s">
        <v>396</v>
      </c>
      <c r="C741" s="136"/>
      <c r="D741" s="136" t="s">
        <v>333</v>
      </c>
      <c r="E741" s="154"/>
      <c r="F741" s="152"/>
      <c r="G741" s="135"/>
      <c r="H741" s="151"/>
      <c r="I741" s="152"/>
      <c r="J741" s="134"/>
      <c r="K741" s="152"/>
      <c r="L741" s="156"/>
      <c r="M741" s="152"/>
      <c r="N741" s="134"/>
      <c r="O741" s="152"/>
      <c r="P741" s="151"/>
      <c r="Q741" s="152"/>
      <c r="R741" s="152"/>
      <c r="S741" s="133"/>
      <c r="T741" s="152"/>
      <c r="U741" s="151"/>
      <c r="V741" s="152"/>
      <c r="W741" s="132" t="e">
        <f t="shared" si="25"/>
        <v>#DIV/0!</v>
      </c>
      <c r="X741" s="151"/>
      <c r="Y741" s="1162"/>
      <c r="Z741" s="1162"/>
      <c r="AA741" s="1163"/>
    </row>
    <row r="742" spans="1:27" hidden="1">
      <c r="A742" s="147"/>
      <c r="B742" s="207" t="s">
        <v>867</v>
      </c>
      <c r="C742" s="136"/>
      <c r="D742" s="136" t="s">
        <v>333</v>
      </c>
      <c r="E742" s="154"/>
      <c r="F742" s="152"/>
      <c r="G742" s="135"/>
      <c r="H742" s="151"/>
      <c r="I742" s="152"/>
      <c r="J742" s="134"/>
      <c r="K742" s="152"/>
      <c r="L742" s="156"/>
      <c r="M742" s="152"/>
      <c r="N742" s="134"/>
      <c r="O742" s="152"/>
      <c r="P742" s="151"/>
      <c r="Q742" s="152"/>
      <c r="R742" s="152"/>
      <c r="S742" s="133"/>
      <c r="T742" s="152"/>
      <c r="U742" s="151"/>
      <c r="V742" s="152"/>
      <c r="W742" s="132" t="e">
        <f t="shared" si="25"/>
        <v>#DIV/0!</v>
      </c>
      <c r="X742" s="151"/>
      <c r="Y742" s="1162"/>
      <c r="Z742" s="1162"/>
      <c r="AA742" s="1163"/>
    </row>
    <row r="743" spans="1:27" hidden="1">
      <c r="A743" s="147"/>
      <c r="B743" s="190" t="s">
        <v>872</v>
      </c>
      <c r="C743" s="136"/>
      <c r="D743" s="136" t="s">
        <v>333</v>
      </c>
      <c r="E743" s="154"/>
      <c r="F743" s="152"/>
      <c r="G743" s="135"/>
      <c r="H743" s="151"/>
      <c r="I743" s="152"/>
      <c r="J743" s="134"/>
      <c r="K743" s="152"/>
      <c r="L743" s="156"/>
      <c r="M743" s="152"/>
      <c r="N743" s="134"/>
      <c r="O743" s="152"/>
      <c r="P743" s="151"/>
      <c r="Q743" s="152"/>
      <c r="R743" s="152"/>
      <c r="S743" s="133"/>
      <c r="T743" s="152"/>
      <c r="U743" s="151"/>
      <c r="V743" s="152"/>
      <c r="W743" s="132" t="e">
        <f t="shared" si="25"/>
        <v>#DIV/0!</v>
      </c>
      <c r="X743" s="151"/>
      <c r="Y743" s="1162"/>
      <c r="Z743" s="1162"/>
      <c r="AA743" s="1163"/>
    </row>
    <row r="744" spans="1:27" hidden="1">
      <c r="A744" s="147"/>
      <c r="B744" s="205" t="s">
        <v>878</v>
      </c>
      <c r="C744" s="136"/>
      <c r="D744" s="136" t="s">
        <v>333</v>
      </c>
      <c r="E744" s="154"/>
      <c r="F744" s="152"/>
      <c r="G744" s="135"/>
      <c r="H744" s="151"/>
      <c r="I744" s="152"/>
      <c r="J744" s="134"/>
      <c r="K744" s="152"/>
      <c r="L744" s="156"/>
      <c r="M744" s="152"/>
      <c r="N744" s="134"/>
      <c r="O744" s="152"/>
      <c r="P744" s="151"/>
      <c r="Q744" s="152"/>
      <c r="R744" s="152"/>
      <c r="S744" s="133"/>
      <c r="T744" s="152"/>
      <c r="U744" s="151"/>
      <c r="V744" s="152"/>
      <c r="W744" s="132" t="e">
        <f t="shared" ref="W744:W775" si="26">(J744+S744)/G744</f>
        <v>#DIV/0!</v>
      </c>
      <c r="X744" s="151"/>
      <c r="Y744" s="1162"/>
      <c r="Z744" s="1162"/>
      <c r="AA744" s="1163"/>
    </row>
    <row r="745" spans="1:27" hidden="1">
      <c r="A745" s="147"/>
      <c r="B745" s="205" t="s">
        <v>845</v>
      </c>
      <c r="C745" s="136"/>
      <c r="D745" s="136" t="s">
        <v>333</v>
      </c>
      <c r="E745" s="154"/>
      <c r="F745" s="152"/>
      <c r="G745" s="135"/>
      <c r="H745" s="151"/>
      <c r="I745" s="152"/>
      <c r="J745" s="134"/>
      <c r="K745" s="152"/>
      <c r="L745" s="156"/>
      <c r="M745" s="152"/>
      <c r="N745" s="134"/>
      <c r="O745" s="152"/>
      <c r="P745" s="151"/>
      <c r="Q745" s="152"/>
      <c r="R745" s="152"/>
      <c r="S745" s="133"/>
      <c r="T745" s="152"/>
      <c r="U745" s="151"/>
      <c r="V745" s="152"/>
      <c r="W745" s="132" t="e">
        <f t="shared" si="26"/>
        <v>#DIV/0!</v>
      </c>
      <c r="X745" s="151"/>
      <c r="Y745" s="1162"/>
      <c r="Z745" s="1162"/>
      <c r="AA745" s="1163"/>
    </row>
    <row r="746" spans="1:27" hidden="1">
      <c r="A746" s="147"/>
      <c r="B746" s="204" t="s">
        <v>843</v>
      </c>
      <c r="C746" s="136"/>
      <c r="D746" s="136" t="s">
        <v>333</v>
      </c>
      <c r="E746" s="154"/>
      <c r="F746" s="152"/>
      <c r="G746" s="135"/>
      <c r="H746" s="151"/>
      <c r="I746" s="152"/>
      <c r="J746" s="134"/>
      <c r="K746" s="152"/>
      <c r="L746" s="156"/>
      <c r="M746" s="152"/>
      <c r="N746" s="134"/>
      <c r="O746" s="152"/>
      <c r="P746" s="151"/>
      <c r="Q746" s="152"/>
      <c r="R746" s="152"/>
      <c r="S746" s="133"/>
      <c r="T746" s="152"/>
      <c r="U746" s="151"/>
      <c r="V746" s="152"/>
      <c r="W746" s="132" t="e">
        <f t="shared" si="26"/>
        <v>#DIV/0!</v>
      </c>
      <c r="X746" s="151"/>
      <c r="Y746" s="1162"/>
      <c r="Z746" s="1162"/>
      <c r="AA746" s="1163"/>
    </row>
    <row r="747" spans="1:27" hidden="1">
      <c r="A747" s="147"/>
      <c r="B747" s="204" t="s">
        <v>796</v>
      </c>
      <c r="C747" s="136"/>
      <c r="D747" s="136" t="s">
        <v>333</v>
      </c>
      <c r="E747" s="154"/>
      <c r="F747" s="152"/>
      <c r="G747" s="135"/>
      <c r="H747" s="151"/>
      <c r="I747" s="152"/>
      <c r="J747" s="134"/>
      <c r="K747" s="152"/>
      <c r="L747" s="156"/>
      <c r="M747" s="152"/>
      <c r="N747" s="134"/>
      <c r="O747" s="152"/>
      <c r="P747" s="151"/>
      <c r="Q747" s="152"/>
      <c r="R747" s="152"/>
      <c r="S747" s="133"/>
      <c r="T747" s="152"/>
      <c r="U747" s="151"/>
      <c r="V747" s="152"/>
      <c r="W747" s="132" t="e">
        <f t="shared" si="26"/>
        <v>#DIV/0!</v>
      </c>
      <c r="X747" s="151"/>
      <c r="Y747" s="1162"/>
      <c r="Z747" s="1162"/>
      <c r="AA747" s="1163"/>
    </row>
    <row r="748" spans="1:27" hidden="1">
      <c r="A748" s="147"/>
      <c r="B748" s="204" t="s">
        <v>96</v>
      </c>
      <c r="C748" s="136"/>
      <c r="D748" s="136" t="s">
        <v>333</v>
      </c>
      <c r="E748" s="154"/>
      <c r="F748" s="152"/>
      <c r="G748" s="135"/>
      <c r="H748" s="151"/>
      <c r="I748" s="152"/>
      <c r="J748" s="134"/>
      <c r="K748" s="152"/>
      <c r="L748" s="156"/>
      <c r="M748" s="152"/>
      <c r="N748" s="134"/>
      <c r="O748" s="152"/>
      <c r="P748" s="151"/>
      <c r="Q748" s="152"/>
      <c r="R748" s="152"/>
      <c r="S748" s="133"/>
      <c r="T748" s="152"/>
      <c r="U748" s="151"/>
      <c r="V748" s="152"/>
      <c r="W748" s="132" t="e">
        <f t="shared" si="26"/>
        <v>#DIV/0!</v>
      </c>
      <c r="X748" s="151"/>
      <c r="Y748" s="1169"/>
      <c r="Z748" s="1164"/>
      <c r="AA748" s="1165"/>
    </row>
    <row r="749" spans="1:27" hidden="1">
      <c r="A749" s="147"/>
      <c r="B749" s="207" t="s">
        <v>318</v>
      </c>
      <c r="C749" s="136"/>
      <c r="D749" s="136" t="s">
        <v>333</v>
      </c>
      <c r="E749" s="154"/>
      <c r="F749" s="152"/>
      <c r="G749" s="135"/>
      <c r="H749" s="151"/>
      <c r="I749" s="152"/>
      <c r="J749" s="134"/>
      <c r="K749" s="152"/>
      <c r="L749" s="156"/>
      <c r="M749" s="152"/>
      <c r="N749" s="134"/>
      <c r="O749" s="152"/>
      <c r="P749" s="151"/>
      <c r="Q749" s="152"/>
      <c r="R749" s="152"/>
      <c r="S749" s="133"/>
      <c r="T749" s="152"/>
      <c r="U749" s="151"/>
      <c r="V749" s="152"/>
      <c r="W749" s="132" t="e">
        <f t="shared" si="26"/>
        <v>#DIV/0!</v>
      </c>
      <c r="X749" s="151"/>
      <c r="Y749" s="150"/>
      <c r="Z749" s="135"/>
      <c r="AA749" s="149"/>
    </row>
    <row r="750" spans="1:27" hidden="1">
      <c r="A750" s="147"/>
      <c r="B750" s="204" t="s">
        <v>399</v>
      </c>
      <c r="C750" s="136"/>
      <c r="D750" s="136" t="s">
        <v>333</v>
      </c>
      <c r="E750" s="154"/>
      <c r="F750" s="152"/>
      <c r="G750" s="135"/>
      <c r="H750" s="151"/>
      <c r="I750" s="152"/>
      <c r="J750" s="134"/>
      <c r="K750" s="152"/>
      <c r="L750" s="156"/>
      <c r="M750" s="152"/>
      <c r="N750" s="134"/>
      <c r="O750" s="152"/>
      <c r="P750" s="151"/>
      <c r="Q750" s="152"/>
      <c r="R750" s="152"/>
      <c r="S750" s="133"/>
      <c r="T750" s="152"/>
      <c r="U750" s="151"/>
      <c r="V750" s="152"/>
      <c r="W750" s="132" t="e">
        <f t="shared" si="26"/>
        <v>#DIV/0!</v>
      </c>
      <c r="X750" s="151"/>
      <c r="Y750" s="150"/>
      <c r="Z750" s="135"/>
      <c r="AA750" s="149"/>
    </row>
    <row r="751" spans="1:27" hidden="1">
      <c r="A751" s="147"/>
      <c r="B751" s="190" t="s">
        <v>199</v>
      </c>
      <c r="C751" s="136"/>
      <c r="D751" s="136" t="s">
        <v>333</v>
      </c>
      <c r="E751" s="154"/>
      <c r="F751" s="152"/>
      <c r="G751" s="135"/>
      <c r="H751" s="151"/>
      <c r="I751" s="152"/>
      <c r="J751" s="134"/>
      <c r="K751" s="152"/>
      <c r="L751" s="156"/>
      <c r="M751" s="152"/>
      <c r="N751" s="134"/>
      <c r="O751" s="152"/>
      <c r="P751" s="151"/>
      <c r="Q751" s="152"/>
      <c r="R751" s="152"/>
      <c r="S751" s="133"/>
      <c r="T751" s="152"/>
      <c r="U751" s="151"/>
      <c r="V751" s="152"/>
      <c r="W751" s="132" t="e">
        <f t="shared" si="26"/>
        <v>#DIV/0!</v>
      </c>
      <c r="X751" s="151"/>
      <c r="Y751" s="150"/>
      <c r="Z751" s="135"/>
      <c r="AA751" s="149"/>
    </row>
    <row r="752" spans="1:27" hidden="1">
      <c r="A752" s="147"/>
      <c r="B752" s="204" t="s">
        <v>336</v>
      </c>
      <c r="C752" s="136"/>
      <c r="D752" s="136" t="s">
        <v>333</v>
      </c>
      <c r="E752" s="154"/>
      <c r="F752" s="152"/>
      <c r="G752" s="135"/>
      <c r="H752" s="151"/>
      <c r="I752" s="152"/>
      <c r="J752" s="134"/>
      <c r="K752" s="152"/>
      <c r="L752" s="156"/>
      <c r="M752" s="152"/>
      <c r="N752" s="134"/>
      <c r="O752" s="152"/>
      <c r="P752" s="151"/>
      <c r="Q752" s="152"/>
      <c r="R752" s="152"/>
      <c r="S752" s="133"/>
      <c r="T752" s="152"/>
      <c r="U752" s="151"/>
      <c r="V752" s="152"/>
      <c r="W752" s="132" t="e">
        <f t="shared" si="26"/>
        <v>#DIV/0!</v>
      </c>
      <c r="X752" s="151"/>
      <c r="Y752" s="150"/>
      <c r="Z752" s="135"/>
      <c r="AA752" s="149"/>
    </row>
    <row r="753" spans="1:27" hidden="1">
      <c r="A753" s="147"/>
      <c r="B753" s="204" t="s">
        <v>335</v>
      </c>
      <c r="C753" s="136"/>
      <c r="D753" s="136" t="s">
        <v>333</v>
      </c>
      <c r="E753" s="154"/>
      <c r="F753" s="152"/>
      <c r="G753" s="135"/>
      <c r="H753" s="151"/>
      <c r="I753" s="152"/>
      <c r="J753" s="134"/>
      <c r="K753" s="152"/>
      <c r="L753" s="156"/>
      <c r="M753" s="152"/>
      <c r="N753" s="134"/>
      <c r="O753" s="152"/>
      <c r="P753" s="151"/>
      <c r="Q753" s="152"/>
      <c r="R753" s="152"/>
      <c r="S753" s="133"/>
      <c r="T753" s="152"/>
      <c r="U753" s="151"/>
      <c r="V753" s="152"/>
      <c r="W753" s="132" t="e">
        <f t="shared" si="26"/>
        <v>#DIV/0!</v>
      </c>
      <c r="X753" s="151"/>
      <c r="Y753" s="150"/>
      <c r="Z753" s="135"/>
      <c r="AA753" s="149"/>
    </row>
    <row r="754" spans="1:27" hidden="1">
      <c r="A754" s="147"/>
      <c r="B754" s="204" t="s">
        <v>806</v>
      </c>
      <c r="C754" s="136"/>
      <c r="D754" s="136" t="s">
        <v>333</v>
      </c>
      <c r="E754" s="154"/>
      <c r="F754" s="152"/>
      <c r="G754" s="135"/>
      <c r="H754" s="151"/>
      <c r="I754" s="152"/>
      <c r="J754" s="134"/>
      <c r="K754" s="152"/>
      <c r="L754" s="156"/>
      <c r="M754" s="152"/>
      <c r="N754" s="134"/>
      <c r="O754" s="152"/>
      <c r="P754" s="151"/>
      <c r="Q754" s="152"/>
      <c r="R754" s="152"/>
      <c r="S754" s="133"/>
      <c r="T754" s="152"/>
      <c r="U754" s="151"/>
      <c r="V754" s="152"/>
      <c r="W754" s="132" t="e">
        <f t="shared" si="26"/>
        <v>#DIV/0!</v>
      </c>
      <c r="X754" s="151"/>
      <c r="Y754" s="150"/>
      <c r="Z754" s="135"/>
      <c r="AA754" s="149"/>
    </row>
    <row r="755" spans="1:27" hidden="1">
      <c r="A755" s="147"/>
      <c r="B755" s="207" t="s">
        <v>394</v>
      </c>
      <c r="C755" s="136"/>
      <c r="D755" s="136" t="s">
        <v>333</v>
      </c>
      <c r="E755" s="154"/>
      <c r="F755" s="152"/>
      <c r="G755" s="135"/>
      <c r="H755" s="151"/>
      <c r="I755" s="152"/>
      <c r="J755" s="134"/>
      <c r="K755" s="152"/>
      <c r="L755" s="156"/>
      <c r="M755" s="152"/>
      <c r="N755" s="134"/>
      <c r="O755" s="152"/>
      <c r="P755" s="151"/>
      <c r="Q755" s="152"/>
      <c r="R755" s="152"/>
      <c r="S755" s="133"/>
      <c r="T755" s="152"/>
      <c r="U755" s="151"/>
      <c r="V755" s="152"/>
      <c r="W755" s="132" t="e">
        <f t="shared" si="26"/>
        <v>#DIV/0!</v>
      </c>
      <c r="X755" s="151"/>
      <c r="Y755" s="150"/>
      <c r="Z755" s="135"/>
      <c r="AA755" s="149"/>
    </row>
    <row r="756" spans="1:27" hidden="1">
      <c r="A756" s="147"/>
      <c r="B756" s="205" t="s">
        <v>415</v>
      </c>
      <c r="C756" s="136"/>
      <c r="D756" s="136" t="s">
        <v>333</v>
      </c>
      <c r="E756" s="154"/>
      <c r="F756" s="152"/>
      <c r="G756" s="135"/>
      <c r="H756" s="151"/>
      <c r="I756" s="152"/>
      <c r="J756" s="134"/>
      <c r="K756" s="152"/>
      <c r="L756" s="156"/>
      <c r="M756" s="152"/>
      <c r="N756" s="134"/>
      <c r="O756" s="152"/>
      <c r="P756" s="151"/>
      <c r="Q756" s="152"/>
      <c r="R756" s="152"/>
      <c r="S756" s="133"/>
      <c r="T756" s="152"/>
      <c r="U756" s="151"/>
      <c r="V756" s="152"/>
      <c r="W756" s="132" t="e">
        <f t="shared" si="26"/>
        <v>#DIV/0!</v>
      </c>
      <c r="X756" s="151"/>
      <c r="Y756" s="150"/>
      <c r="Z756" s="135"/>
      <c r="AA756" s="149"/>
    </row>
    <row r="757" spans="1:27" hidden="1">
      <c r="A757" s="147"/>
      <c r="B757" s="204" t="s">
        <v>408</v>
      </c>
      <c r="C757" s="136"/>
      <c r="D757" s="136" t="s">
        <v>333</v>
      </c>
      <c r="E757" s="154"/>
      <c r="F757" s="152"/>
      <c r="G757" s="135"/>
      <c r="H757" s="151"/>
      <c r="I757" s="152"/>
      <c r="J757" s="134"/>
      <c r="K757" s="152"/>
      <c r="L757" s="156"/>
      <c r="M757" s="152"/>
      <c r="N757" s="134"/>
      <c r="O757" s="152"/>
      <c r="P757" s="151"/>
      <c r="Q757" s="152"/>
      <c r="R757" s="152"/>
      <c r="S757" s="133"/>
      <c r="T757" s="152"/>
      <c r="U757" s="151"/>
      <c r="V757" s="152"/>
      <c r="W757" s="132" t="e">
        <f t="shared" si="26"/>
        <v>#DIV/0!</v>
      </c>
      <c r="X757" s="151"/>
      <c r="Y757" s="150"/>
      <c r="Z757" s="135"/>
      <c r="AA757" s="149"/>
    </row>
    <row r="758" spans="1:27" hidden="1">
      <c r="A758" s="147"/>
      <c r="B758" s="204" t="s">
        <v>406</v>
      </c>
      <c r="C758" s="136"/>
      <c r="D758" s="136" t="s">
        <v>333</v>
      </c>
      <c r="E758" s="154"/>
      <c r="F758" s="152"/>
      <c r="G758" s="135"/>
      <c r="H758" s="151"/>
      <c r="I758" s="152"/>
      <c r="J758" s="134"/>
      <c r="K758" s="152"/>
      <c r="L758" s="156"/>
      <c r="M758" s="152"/>
      <c r="N758" s="134"/>
      <c r="O758" s="152"/>
      <c r="P758" s="151"/>
      <c r="Q758" s="152"/>
      <c r="R758" s="152"/>
      <c r="S758" s="133"/>
      <c r="T758" s="152"/>
      <c r="U758" s="151"/>
      <c r="V758" s="152"/>
      <c r="W758" s="132" t="e">
        <f t="shared" si="26"/>
        <v>#DIV/0!</v>
      </c>
      <c r="X758" s="151"/>
      <c r="Y758" s="150"/>
      <c r="Z758" s="135"/>
      <c r="AA758" s="149"/>
    </row>
    <row r="759" spans="1:27" hidden="1">
      <c r="A759" s="147"/>
      <c r="B759" s="204" t="s">
        <v>402</v>
      </c>
      <c r="C759" s="136"/>
      <c r="D759" s="136" t="s">
        <v>333</v>
      </c>
      <c r="E759" s="154"/>
      <c r="F759" s="152"/>
      <c r="G759" s="135"/>
      <c r="H759" s="151"/>
      <c r="I759" s="152"/>
      <c r="J759" s="134"/>
      <c r="K759" s="152"/>
      <c r="L759" s="156"/>
      <c r="M759" s="152"/>
      <c r="N759" s="134"/>
      <c r="O759" s="152"/>
      <c r="P759" s="151"/>
      <c r="Q759" s="152"/>
      <c r="R759" s="152"/>
      <c r="S759" s="133"/>
      <c r="T759" s="152"/>
      <c r="U759" s="151"/>
      <c r="V759" s="152"/>
      <c r="W759" s="132" t="e">
        <f t="shared" si="26"/>
        <v>#DIV/0!</v>
      </c>
      <c r="X759" s="151"/>
      <c r="Y759" s="150"/>
      <c r="Z759" s="135"/>
      <c r="AA759" s="149"/>
    </row>
    <row r="760" spans="1:27" hidden="1">
      <c r="A760" s="147"/>
      <c r="B760" s="204" t="s">
        <v>397</v>
      </c>
      <c r="C760" s="136"/>
      <c r="D760" s="136" t="s">
        <v>333</v>
      </c>
      <c r="E760" s="154"/>
      <c r="F760" s="152"/>
      <c r="G760" s="135"/>
      <c r="H760" s="151"/>
      <c r="I760" s="152"/>
      <c r="J760" s="134"/>
      <c r="K760" s="152"/>
      <c r="L760" s="156"/>
      <c r="M760" s="152"/>
      <c r="N760" s="134"/>
      <c r="O760" s="152"/>
      <c r="P760" s="151"/>
      <c r="Q760" s="152"/>
      <c r="R760" s="152"/>
      <c r="S760" s="133"/>
      <c r="T760" s="152"/>
      <c r="U760" s="151"/>
      <c r="V760" s="152"/>
      <c r="W760" s="132" t="e">
        <f t="shared" si="26"/>
        <v>#DIV/0!</v>
      </c>
      <c r="X760" s="151"/>
      <c r="Y760" s="150"/>
      <c r="Z760" s="135"/>
      <c r="AA760" s="149"/>
    </row>
    <row r="761" spans="1:27" hidden="1">
      <c r="A761" s="147"/>
      <c r="B761" s="204" t="s">
        <v>395</v>
      </c>
      <c r="C761" s="136"/>
      <c r="D761" s="136" t="s">
        <v>333</v>
      </c>
      <c r="E761" s="154"/>
      <c r="F761" s="152"/>
      <c r="G761" s="135"/>
      <c r="H761" s="151"/>
      <c r="I761" s="152"/>
      <c r="J761" s="134"/>
      <c r="K761" s="152"/>
      <c r="L761" s="156"/>
      <c r="M761" s="152"/>
      <c r="N761" s="134"/>
      <c r="O761" s="152"/>
      <c r="P761" s="151"/>
      <c r="Q761" s="152"/>
      <c r="R761" s="152"/>
      <c r="S761" s="133"/>
      <c r="T761" s="152"/>
      <c r="U761" s="151"/>
      <c r="V761" s="152"/>
      <c r="W761" s="132" t="e">
        <f t="shared" si="26"/>
        <v>#DIV/0!</v>
      </c>
      <c r="X761" s="151"/>
      <c r="Y761" s="150"/>
      <c r="Z761" s="135"/>
      <c r="AA761" s="149"/>
    </row>
    <row r="762" spans="1:27" hidden="1">
      <c r="A762" s="147"/>
      <c r="B762" s="204" t="s">
        <v>393</v>
      </c>
      <c r="C762" s="136"/>
      <c r="D762" s="136" t="s">
        <v>333</v>
      </c>
      <c r="E762" s="154"/>
      <c r="F762" s="152"/>
      <c r="G762" s="135"/>
      <c r="H762" s="151"/>
      <c r="I762" s="152"/>
      <c r="J762" s="134"/>
      <c r="K762" s="152"/>
      <c r="L762" s="156"/>
      <c r="M762" s="152"/>
      <c r="N762" s="134"/>
      <c r="O762" s="152"/>
      <c r="P762" s="151"/>
      <c r="Q762" s="152"/>
      <c r="R762" s="152"/>
      <c r="S762" s="133"/>
      <c r="T762" s="152"/>
      <c r="U762" s="151"/>
      <c r="V762" s="152"/>
      <c r="W762" s="132" t="e">
        <f t="shared" si="26"/>
        <v>#DIV/0!</v>
      </c>
      <c r="X762" s="151"/>
      <c r="Y762" s="150"/>
      <c r="Z762" s="135"/>
      <c r="AA762" s="149"/>
    </row>
    <row r="763" spans="1:27" hidden="1">
      <c r="A763" s="147"/>
      <c r="B763" s="204" t="s">
        <v>391</v>
      </c>
      <c r="C763" s="136"/>
      <c r="D763" s="136" t="s">
        <v>333</v>
      </c>
      <c r="E763" s="154"/>
      <c r="F763" s="152"/>
      <c r="G763" s="135"/>
      <c r="H763" s="151"/>
      <c r="I763" s="152"/>
      <c r="J763" s="134"/>
      <c r="K763" s="152"/>
      <c r="L763" s="156"/>
      <c r="M763" s="152"/>
      <c r="N763" s="134"/>
      <c r="O763" s="152"/>
      <c r="P763" s="151"/>
      <c r="Q763" s="152"/>
      <c r="R763" s="152"/>
      <c r="S763" s="133"/>
      <c r="T763" s="152"/>
      <c r="U763" s="151"/>
      <c r="V763" s="152"/>
      <c r="W763" s="132" t="e">
        <f t="shared" si="26"/>
        <v>#DIV/0!</v>
      </c>
      <c r="X763" s="151"/>
      <c r="Y763" s="150"/>
      <c r="Z763" s="135"/>
      <c r="AA763" s="149"/>
    </row>
    <row r="764" spans="1:27" hidden="1">
      <c r="A764" s="147"/>
      <c r="B764" s="207" t="s">
        <v>229</v>
      </c>
      <c r="C764" s="136"/>
      <c r="D764" s="136" t="s">
        <v>333</v>
      </c>
      <c r="E764" s="154"/>
      <c r="F764" s="152"/>
      <c r="G764" s="135"/>
      <c r="H764" s="151"/>
      <c r="I764" s="152"/>
      <c r="J764" s="134"/>
      <c r="K764" s="152"/>
      <c r="L764" s="156"/>
      <c r="M764" s="152"/>
      <c r="N764" s="134"/>
      <c r="O764" s="152"/>
      <c r="P764" s="151"/>
      <c r="Q764" s="152"/>
      <c r="R764" s="152"/>
      <c r="S764" s="133"/>
      <c r="T764" s="152"/>
      <c r="U764" s="151"/>
      <c r="V764" s="152"/>
      <c r="W764" s="132" t="e">
        <f t="shared" si="26"/>
        <v>#DIV/0!</v>
      </c>
      <c r="X764" s="151"/>
      <c r="Y764" s="150"/>
      <c r="Z764" s="135"/>
      <c r="AA764" s="149"/>
    </row>
    <row r="765" spans="1:27" hidden="1">
      <c r="A765" s="147"/>
      <c r="B765" s="207" t="s">
        <v>386</v>
      </c>
      <c r="C765" s="136"/>
      <c r="D765" s="136" t="s">
        <v>333</v>
      </c>
      <c r="E765" s="154"/>
      <c r="F765" s="152"/>
      <c r="G765" s="135"/>
      <c r="H765" s="151"/>
      <c r="I765" s="152"/>
      <c r="J765" s="134"/>
      <c r="K765" s="152"/>
      <c r="L765" s="156"/>
      <c r="M765" s="152"/>
      <c r="N765" s="134"/>
      <c r="O765" s="152"/>
      <c r="P765" s="151"/>
      <c r="Q765" s="152"/>
      <c r="R765" s="152"/>
      <c r="S765" s="133"/>
      <c r="T765" s="152"/>
      <c r="U765" s="151"/>
      <c r="V765" s="152"/>
      <c r="W765" s="132" t="e">
        <f t="shared" si="26"/>
        <v>#DIV/0!</v>
      </c>
      <c r="X765" s="151"/>
      <c r="Y765" s="150"/>
      <c r="Z765" s="135"/>
      <c r="AA765" s="149"/>
    </row>
    <row r="766" spans="1:27" hidden="1">
      <c r="A766" s="147"/>
      <c r="B766" s="205" t="s">
        <v>385</v>
      </c>
      <c r="C766" s="136"/>
      <c r="D766" s="136" t="s">
        <v>333</v>
      </c>
      <c r="E766" s="154"/>
      <c r="F766" s="152"/>
      <c r="G766" s="135"/>
      <c r="H766" s="151"/>
      <c r="I766" s="152"/>
      <c r="J766" s="134"/>
      <c r="K766" s="152"/>
      <c r="L766" s="156"/>
      <c r="M766" s="152"/>
      <c r="N766" s="134"/>
      <c r="O766" s="152"/>
      <c r="P766" s="151"/>
      <c r="Q766" s="152"/>
      <c r="R766" s="152"/>
      <c r="S766" s="133"/>
      <c r="T766" s="152"/>
      <c r="U766" s="151"/>
      <c r="V766" s="152"/>
      <c r="W766" s="132" t="e">
        <f t="shared" si="26"/>
        <v>#DIV/0!</v>
      </c>
      <c r="X766" s="151"/>
      <c r="Y766" s="150"/>
      <c r="Z766" s="135"/>
      <c r="AA766" s="149"/>
    </row>
    <row r="767" spans="1:27" hidden="1">
      <c r="A767" s="147"/>
      <c r="B767" s="204" t="s">
        <v>383</v>
      </c>
      <c r="C767" s="136"/>
      <c r="D767" s="136" t="s">
        <v>333</v>
      </c>
      <c r="E767" s="154"/>
      <c r="F767" s="152"/>
      <c r="G767" s="135"/>
      <c r="H767" s="151"/>
      <c r="I767" s="152"/>
      <c r="J767" s="134"/>
      <c r="K767" s="152"/>
      <c r="L767" s="156"/>
      <c r="M767" s="152"/>
      <c r="N767" s="134"/>
      <c r="O767" s="152"/>
      <c r="P767" s="151"/>
      <c r="Q767" s="152"/>
      <c r="R767" s="152"/>
      <c r="S767" s="133"/>
      <c r="T767" s="152"/>
      <c r="U767" s="151"/>
      <c r="V767" s="152"/>
      <c r="W767" s="132" t="e">
        <f t="shared" si="26"/>
        <v>#DIV/0!</v>
      </c>
      <c r="X767" s="151"/>
      <c r="Y767" s="150"/>
      <c r="Z767" s="135"/>
      <c r="AA767" s="149"/>
    </row>
    <row r="768" spans="1:27" hidden="1">
      <c r="A768" s="147"/>
      <c r="B768" s="204" t="s">
        <v>302</v>
      </c>
      <c r="C768" s="136"/>
      <c r="D768" s="136" t="s">
        <v>333</v>
      </c>
      <c r="E768" s="154"/>
      <c r="F768" s="152"/>
      <c r="G768" s="135"/>
      <c r="H768" s="151"/>
      <c r="I768" s="152"/>
      <c r="J768" s="134"/>
      <c r="K768" s="152"/>
      <c r="L768" s="156"/>
      <c r="M768" s="152"/>
      <c r="N768" s="134"/>
      <c r="O768" s="152"/>
      <c r="P768" s="151"/>
      <c r="Q768" s="152"/>
      <c r="R768" s="152"/>
      <c r="S768" s="133"/>
      <c r="T768" s="152"/>
      <c r="U768" s="151"/>
      <c r="V768" s="152"/>
      <c r="W768" s="132" t="e">
        <f t="shared" si="26"/>
        <v>#DIV/0!</v>
      </c>
      <c r="X768" s="151"/>
      <c r="Y768" s="150"/>
      <c r="Z768" s="135"/>
      <c r="AA768" s="149"/>
    </row>
    <row r="769" spans="1:27" hidden="1">
      <c r="A769" s="147"/>
      <c r="B769" s="204" t="s">
        <v>382</v>
      </c>
      <c r="C769" s="136"/>
      <c r="D769" s="136" t="s">
        <v>333</v>
      </c>
      <c r="E769" s="154"/>
      <c r="F769" s="152"/>
      <c r="G769" s="135"/>
      <c r="H769" s="151"/>
      <c r="I769" s="152"/>
      <c r="J769" s="134"/>
      <c r="K769" s="152"/>
      <c r="L769" s="156"/>
      <c r="M769" s="152"/>
      <c r="N769" s="134"/>
      <c r="O769" s="152"/>
      <c r="P769" s="151"/>
      <c r="Q769" s="152"/>
      <c r="R769" s="152"/>
      <c r="S769" s="133"/>
      <c r="T769" s="152"/>
      <c r="U769" s="151"/>
      <c r="V769" s="152"/>
      <c r="W769" s="132" t="e">
        <f t="shared" si="26"/>
        <v>#DIV/0!</v>
      </c>
      <c r="X769" s="151"/>
      <c r="Y769" s="150"/>
      <c r="Z769" s="135"/>
      <c r="AA769" s="149"/>
    </row>
    <row r="770" spans="1:27" hidden="1">
      <c r="A770" s="147"/>
      <c r="B770" s="207" t="s">
        <v>381</v>
      </c>
      <c r="C770" s="136"/>
      <c r="D770" s="136" t="s">
        <v>333</v>
      </c>
      <c r="E770" s="154"/>
      <c r="F770" s="152"/>
      <c r="G770" s="135"/>
      <c r="H770" s="151"/>
      <c r="I770" s="152"/>
      <c r="J770" s="134"/>
      <c r="K770" s="152"/>
      <c r="L770" s="156"/>
      <c r="M770" s="152"/>
      <c r="N770" s="134"/>
      <c r="O770" s="152"/>
      <c r="P770" s="151"/>
      <c r="Q770" s="152"/>
      <c r="R770" s="152"/>
      <c r="S770" s="133"/>
      <c r="T770" s="152"/>
      <c r="U770" s="151"/>
      <c r="V770" s="152"/>
      <c r="W770" s="132" t="e">
        <f t="shared" si="26"/>
        <v>#DIV/0!</v>
      </c>
      <c r="X770" s="151"/>
      <c r="Y770" s="150"/>
      <c r="Z770" s="135"/>
      <c r="AA770" s="149"/>
    </row>
    <row r="771" spans="1:27" hidden="1">
      <c r="A771" s="147"/>
      <c r="B771" s="204" t="s">
        <v>380</v>
      </c>
      <c r="C771" s="136"/>
      <c r="D771" s="136" t="s">
        <v>333</v>
      </c>
      <c r="E771" s="154"/>
      <c r="F771" s="152"/>
      <c r="G771" s="468"/>
      <c r="H771" s="151"/>
      <c r="I771" s="152"/>
      <c r="J771" s="134"/>
      <c r="K771" s="152"/>
      <c r="L771" s="156"/>
      <c r="M771" s="152"/>
      <c r="N771" s="134"/>
      <c r="O771" s="152"/>
      <c r="P771" s="151"/>
      <c r="Q771" s="152"/>
      <c r="R771" s="152"/>
      <c r="S771" s="133"/>
      <c r="T771" s="152"/>
      <c r="U771" s="151"/>
      <c r="V771" s="152"/>
      <c r="W771" s="132" t="e">
        <f t="shared" si="26"/>
        <v>#DIV/0!</v>
      </c>
      <c r="X771" s="151"/>
      <c r="Y771" s="470"/>
      <c r="Z771" s="468"/>
      <c r="AA771" s="469"/>
    </row>
    <row r="772" spans="1:27" hidden="1">
      <c r="A772" s="147"/>
      <c r="B772" s="204" t="s">
        <v>378</v>
      </c>
      <c r="C772" s="136"/>
      <c r="D772" s="136" t="s">
        <v>333</v>
      </c>
      <c r="E772" s="154"/>
      <c r="F772" s="152"/>
      <c r="G772" s="135"/>
      <c r="H772" s="151"/>
      <c r="I772" s="152"/>
      <c r="J772" s="134"/>
      <c r="K772" s="152"/>
      <c r="L772" s="156"/>
      <c r="M772" s="152"/>
      <c r="N772" s="134"/>
      <c r="O772" s="152"/>
      <c r="P772" s="151"/>
      <c r="Q772" s="152"/>
      <c r="R772" s="152"/>
      <c r="S772" s="133"/>
      <c r="T772" s="152"/>
      <c r="U772" s="151"/>
      <c r="V772" s="152"/>
      <c r="W772" s="132" t="e">
        <f t="shared" si="26"/>
        <v>#DIV/0!</v>
      </c>
      <c r="X772" s="151"/>
      <c r="Y772" s="150"/>
      <c r="Z772" s="135"/>
      <c r="AA772" s="149"/>
    </row>
    <row r="773" spans="1:27" hidden="1">
      <c r="A773" s="147"/>
      <c r="B773" s="204" t="s">
        <v>307</v>
      </c>
      <c r="C773" s="136"/>
      <c r="D773" s="136" t="s">
        <v>333</v>
      </c>
      <c r="E773" s="154"/>
      <c r="F773" s="152"/>
      <c r="G773" s="459"/>
      <c r="H773" s="151"/>
      <c r="I773" s="152"/>
      <c r="J773" s="134"/>
      <c r="K773" s="152"/>
      <c r="L773" s="156"/>
      <c r="M773" s="152"/>
      <c r="N773" s="134"/>
      <c r="O773" s="152"/>
      <c r="P773" s="151"/>
      <c r="Q773" s="152"/>
      <c r="R773" s="152"/>
      <c r="S773" s="133"/>
      <c r="T773" s="152"/>
      <c r="U773" s="151"/>
      <c r="V773" s="152"/>
      <c r="W773" s="132" t="e">
        <f t="shared" si="26"/>
        <v>#DIV/0!</v>
      </c>
      <c r="X773" s="151"/>
      <c r="Y773" s="461"/>
      <c r="Z773" s="459"/>
      <c r="AA773" s="460"/>
    </row>
    <row r="774" spans="1:27" hidden="1">
      <c r="A774" s="147"/>
      <c r="B774" s="207" t="s">
        <v>376</v>
      </c>
      <c r="C774" s="136"/>
      <c r="D774" s="136" t="s">
        <v>333</v>
      </c>
      <c r="E774" s="154"/>
      <c r="F774" s="152"/>
      <c r="G774" s="601"/>
      <c r="H774" s="151"/>
      <c r="I774" s="152"/>
      <c r="J774" s="134"/>
      <c r="K774" s="152"/>
      <c r="L774" s="156"/>
      <c r="M774" s="152"/>
      <c r="N774" s="134"/>
      <c r="O774" s="152"/>
      <c r="P774" s="151"/>
      <c r="Q774" s="152"/>
      <c r="R774" s="152"/>
      <c r="S774" s="133"/>
      <c r="T774" s="152"/>
      <c r="U774" s="151"/>
      <c r="V774" s="152"/>
      <c r="W774" s="132" t="e">
        <f t="shared" si="26"/>
        <v>#DIV/0!</v>
      </c>
      <c r="X774" s="151"/>
      <c r="Y774" s="603"/>
      <c r="Z774" s="601"/>
      <c r="AA774" s="602"/>
    </row>
    <row r="775" spans="1:27" hidden="1">
      <c r="A775" s="147"/>
      <c r="B775" s="204" t="s">
        <v>374</v>
      </c>
      <c r="C775" s="136"/>
      <c r="D775" s="136" t="s">
        <v>333</v>
      </c>
      <c r="E775" s="154"/>
      <c r="F775" s="152"/>
      <c r="G775" s="601"/>
      <c r="H775" s="151"/>
      <c r="I775" s="152"/>
      <c r="J775" s="134"/>
      <c r="K775" s="152"/>
      <c r="L775" s="156"/>
      <c r="M775" s="152"/>
      <c r="N775" s="134"/>
      <c r="O775" s="152"/>
      <c r="P775" s="151"/>
      <c r="Q775" s="152"/>
      <c r="R775" s="152"/>
      <c r="S775" s="133"/>
      <c r="T775" s="152"/>
      <c r="U775" s="151"/>
      <c r="V775" s="152"/>
      <c r="W775" s="132" t="e">
        <f t="shared" si="26"/>
        <v>#DIV/0!</v>
      </c>
      <c r="X775" s="151"/>
      <c r="Y775" s="603"/>
      <c r="Z775" s="601"/>
      <c r="AA775" s="602"/>
    </row>
    <row r="776" spans="1:27" hidden="1">
      <c r="A776" s="147"/>
      <c r="B776" s="204" t="s">
        <v>373</v>
      </c>
      <c r="C776" s="136"/>
      <c r="D776" s="136" t="s">
        <v>333</v>
      </c>
      <c r="E776" s="154"/>
      <c r="F776" s="152"/>
      <c r="G776" s="601"/>
      <c r="H776" s="151"/>
      <c r="I776" s="152"/>
      <c r="J776" s="134"/>
      <c r="K776" s="152"/>
      <c r="L776" s="156"/>
      <c r="M776" s="152"/>
      <c r="N776" s="134"/>
      <c r="O776" s="152"/>
      <c r="P776" s="151"/>
      <c r="Q776" s="152"/>
      <c r="R776" s="152"/>
      <c r="S776" s="133"/>
      <c r="T776" s="152"/>
      <c r="U776" s="151"/>
      <c r="V776" s="152"/>
      <c r="W776" s="132" t="e">
        <f t="shared" ref="W776:W807" si="27">(J776+S776)/G776</f>
        <v>#DIV/0!</v>
      </c>
      <c r="X776" s="151"/>
      <c r="Y776" s="603"/>
      <c r="Z776" s="601"/>
      <c r="AA776" s="602"/>
    </row>
    <row r="777" spans="1:27" hidden="1">
      <c r="A777" s="147"/>
      <c r="B777" s="204" t="s">
        <v>371</v>
      </c>
      <c r="C777" s="136"/>
      <c r="D777" s="136" t="s">
        <v>333</v>
      </c>
      <c r="E777" s="154"/>
      <c r="F777" s="152"/>
      <c r="G777" s="601"/>
      <c r="H777" s="151"/>
      <c r="I777" s="152"/>
      <c r="J777" s="134"/>
      <c r="K777" s="152"/>
      <c r="L777" s="156"/>
      <c r="M777" s="152"/>
      <c r="N777" s="134"/>
      <c r="O777" s="152"/>
      <c r="P777" s="151"/>
      <c r="Q777" s="152"/>
      <c r="R777" s="152"/>
      <c r="S777" s="133"/>
      <c r="T777" s="152"/>
      <c r="U777" s="151"/>
      <c r="V777" s="152"/>
      <c r="W777" s="132" t="e">
        <f t="shared" si="27"/>
        <v>#DIV/0!</v>
      </c>
      <c r="X777" s="151"/>
      <c r="Y777" s="603"/>
      <c r="Z777" s="601"/>
      <c r="AA777" s="602"/>
    </row>
    <row r="778" spans="1:27" hidden="1">
      <c r="A778" s="147"/>
      <c r="B778" s="207" t="s">
        <v>236</v>
      </c>
      <c r="C778" s="136"/>
      <c r="D778" s="136" t="s">
        <v>333</v>
      </c>
      <c r="E778" s="154"/>
      <c r="F778" s="152"/>
      <c r="G778" s="604"/>
      <c r="H778" s="151"/>
      <c r="I778" s="152"/>
      <c r="J778" s="134"/>
      <c r="K778" s="152"/>
      <c r="L778" s="156"/>
      <c r="M778" s="152"/>
      <c r="N778" s="134"/>
      <c r="O778" s="152"/>
      <c r="P778" s="151"/>
      <c r="Q778" s="152"/>
      <c r="R778" s="152"/>
      <c r="S778" s="133"/>
      <c r="T778" s="152"/>
      <c r="U778" s="151"/>
      <c r="V778" s="152"/>
      <c r="W778" s="132" t="e">
        <f t="shared" si="27"/>
        <v>#DIV/0!</v>
      </c>
      <c r="X778" s="151"/>
      <c r="Y778" s="606"/>
      <c r="Z778" s="604"/>
      <c r="AA778" s="605"/>
    </row>
    <row r="779" spans="1:27" hidden="1">
      <c r="A779" s="147"/>
      <c r="B779" s="204" t="s">
        <v>370</v>
      </c>
      <c r="C779" s="136"/>
      <c r="D779" s="136" t="s">
        <v>333</v>
      </c>
      <c r="E779" s="154"/>
      <c r="F779" s="152"/>
      <c r="G779" s="604"/>
      <c r="H779" s="151"/>
      <c r="I779" s="152"/>
      <c r="J779" s="134"/>
      <c r="K779" s="152"/>
      <c r="L779" s="156"/>
      <c r="M779" s="152"/>
      <c r="N779" s="134"/>
      <c r="O779" s="152"/>
      <c r="P779" s="151"/>
      <c r="Q779" s="152"/>
      <c r="R779" s="152"/>
      <c r="S779" s="133"/>
      <c r="T779" s="152"/>
      <c r="U779" s="151"/>
      <c r="V779" s="152"/>
      <c r="W779" s="132" t="e">
        <f t="shared" si="27"/>
        <v>#DIV/0!</v>
      </c>
      <c r="X779" s="151"/>
      <c r="Y779" s="606"/>
      <c r="Z779" s="604"/>
      <c r="AA779" s="605"/>
    </row>
    <row r="780" spans="1:27" hidden="1">
      <c r="A780" s="147"/>
      <c r="B780" s="190" t="s">
        <v>369</v>
      </c>
      <c r="C780" s="136"/>
      <c r="D780" s="136" t="s">
        <v>333</v>
      </c>
      <c r="E780" s="154"/>
      <c r="F780" s="152"/>
      <c r="G780" s="604"/>
      <c r="H780" s="151"/>
      <c r="I780" s="152"/>
      <c r="J780" s="134"/>
      <c r="K780" s="152"/>
      <c r="L780" s="156"/>
      <c r="M780" s="152"/>
      <c r="N780" s="134"/>
      <c r="O780" s="152"/>
      <c r="P780" s="151"/>
      <c r="Q780" s="152"/>
      <c r="R780" s="152"/>
      <c r="S780" s="133"/>
      <c r="T780" s="152"/>
      <c r="U780" s="151"/>
      <c r="V780" s="152"/>
      <c r="W780" s="132" t="e">
        <f t="shared" si="27"/>
        <v>#DIV/0!</v>
      </c>
      <c r="X780" s="151"/>
      <c r="Y780" s="606"/>
      <c r="Z780" s="604"/>
      <c r="AA780" s="605"/>
    </row>
    <row r="781" spans="1:27" hidden="1">
      <c r="A781" s="147"/>
      <c r="B781" s="207" t="s">
        <v>368</v>
      </c>
      <c r="C781" s="136"/>
      <c r="D781" s="136" t="s">
        <v>333</v>
      </c>
      <c r="E781" s="154"/>
      <c r="F781" s="152"/>
      <c r="G781" s="604"/>
      <c r="H781" s="151"/>
      <c r="I781" s="152"/>
      <c r="J781" s="134"/>
      <c r="K781" s="152"/>
      <c r="L781" s="156"/>
      <c r="M781" s="152"/>
      <c r="N781" s="134"/>
      <c r="O781" s="152"/>
      <c r="P781" s="151"/>
      <c r="Q781" s="152"/>
      <c r="R781" s="152"/>
      <c r="S781" s="133"/>
      <c r="T781" s="152"/>
      <c r="U781" s="151"/>
      <c r="V781" s="152"/>
      <c r="W781" s="132" t="e">
        <f t="shared" si="27"/>
        <v>#DIV/0!</v>
      </c>
      <c r="X781" s="151"/>
      <c r="Y781" s="606"/>
      <c r="Z781" s="604"/>
      <c r="AA781" s="605"/>
    </row>
    <row r="782" spans="1:27" hidden="1">
      <c r="A782" s="147"/>
      <c r="B782" s="190" t="s">
        <v>367</v>
      </c>
      <c r="C782" s="136"/>
      <c r="D782" s="136" t="s">
        <v>333</v>
      </c>
      <c r="E782" s="154"/>
      <c r="F782" s="152"/>
      <c r="G782" s="678"/>
      <c r="H782" s="151"/>
      <c r="I782" s="152"/>
      <c r="J782" s="134"/>
      <c r="K782" s="152"/>
      <c r="L782" s="156"/>
      <c r="M782" s="152"/>
      <c r="N782" s="134"/>
      <c r="O782" s="152"/>
      <c r="P782" s="151"/>
      <c r="Q782" s="152"/>
      <c r="R782" s="152"/>
      <c r="S782" s="133"/>
      <c r="T782" s="152"/>
      <c r="U782" s="151"/>
      <c r="V782" s="152"/>
      <c r="W782" s="132" t="e">
        <f t="shared" si="27"/>
        <v>#DIV/0!</v>
      </c>
      <c r="X782" s="151"/>
      <c r="Y782" s="680"/>
      <c r="Z782" s="678"/>
      <c r="AA782" s="679"/>
    </row>
    <row r="783" spans="1:27" hidden="1">
      <c r="A783" s="147"/>
      <c r="B783" s="190" t="s">
        <v>366</v>
      </c>
      <c r="C783" s="136"/>
      <c r="D783" s="136" t="s">
        <v>333</v>
      </c>
      <c r="E783" s="154"/>
      <c r="F783" s="152"/>
      <c r="G783" s="678"/>
      <c r="H783" s="151"/>
      <c r="I783" s="152"/>
      <c r="J783" s="134"/>
      <c r="K783" s="152"/>
      <c r="L783" s="156"/>
      <c r="M783" s="152"/>
      <c r="N783" s="134"/>
      <c r="O783" s="152"/>
      <c r="P783" s="151"/>
      <c r="Q783" s="152"/>
      <c r="R783" s="152"/>
      <c r="S783" s="133"/>
      <c r="T783" s="152"/>
      <c r="U783" s="151"/>
      <c r="V783" s="152"/>
      <c r="W783" s="132" t="e">
        <f t="shared" si="27"/>
        <v>#DIV/0!</v>
      </c>
      <c r="X783" s="151"/>
      <c r="Y783" s="680"/>
      <c r="Z783" s="678"/>
      <c r="AA783" s="679"/>
    </row>
    <row r="784" spans="1:27" hidden="1">
      <c r="A784" s="147"/>
      <c r="B784" s="190" t="s">
        <v>365</v>
      </c>
      <c r="C784" s="136"/>
      <c r="D784" s="136" t="s">
        <v>333</v>
      </c>
      <c r="E784" s="154"/>
      <c r="F784" s="152"/>
      <c r="G784" s="678"/>
      <c r="H784" s="151"/>
      <c r="I784" s="152"/>
      <c r="J784" s="134"/>
      <c r="K784" s="152"/>
      <c r="L784" s="156"/>
      <c r="M784" s="152"/>
      <c r="N784" s="134"/>
      <c r="O784" s="152"/>
      <c r="P784" s="151"/>
      <c r="Q784" s="152"/>
      <c r="R784" s="152"/>
      <c r="S784" s="133"/>
      <c r="T784" s="152"/>
      <c r="U784" s="151"/>
      <c r="V784" s="152"/>
      <c r="W784" s="132" t="e">
        <f t="shared" si="27"/>
        <v>#DIV/0!</v>
      </c>
      <c r="X784" s="151"/>
      <c r="Y784" s="680"/>
      <c r="Z784" s="678"/>
      <c r="AA784" s="679"/>
    </row>
    <row r="785" spans="1:27" hidden="1">
      <c r="A785" s="147"/>
      <c r="B785" s="421" t="s">
        <v>364</v>
      </c>
      <c r="C785" s="136"/>
      <c r="D785" s="136" t="s">
        <v>333</v>
      </c>
      <c r="E785" s="154"/>
      <c r="F785" s="152"/>
      <c r="G785" s="678"/>
      <c r="H785" s="151"/>
      <c r="I785" s="152"/>
      <c r="J785" s="134"/>
      <c r="K785" s="152"/>
      <c r="L785" s="156"/>
      <c r="M785" s="152"/>
      <c r="N785" s="134"/>
      <c r="O785" s="152"/>
      <c r="P785" s="151"/>
      <c r="Q785" s="152"/>
      <c r="R785" s="152"/>
      <c r="S785" s="133"/>
      <c r="T785" s="152"/>
      <c r="U785" s="151"/>
      <c r="V785" s="152"/>
      <c r="W785" s="132" t="e">
        <f t="shared" si="27"/>
        <v>#DIV/0!</v>
      </c>
      <c r="X785" s="151"/>
      <c r="Y785" s="680"/>
      <c r="Z785" s="678"/>
      <c r="AA785" s="679"/>
    </row>
    <row r="786" spans="1:27" hidden="1">
      <c r="A786" s="147"/>
      <c r="B786" s="190" t="s">
        <v>363</v>
      </c>
      <c r="C786" s="136"/>
      <c r="D786" s="136" t="s">
        <v>333</v>
      </c>
      <c r="E786" s="154"/>
      <c r="F786" s="152"/>
      <c r="G786" s="678"/>
      <c r="H786" s="151"/>
      <c r="I786" s="152"/>
      <c r="J786" s="134"/>
      <c r="K786" s="152"/>
      <c r="L786" s="156"/>
      <c r="M786" s="152"/>
      <c r="N786" s="134"/>
      <c r="O786" s="152"/>
      <c r="P786" s="151"/>
      <c r="Q786" s="152"/>
      <c r="R786" s="152"/>
      <c r="S786" s="133"/>
      <c r="T786" s="152"/>
      <c r="U786" s="151"/>
      <c r="V786" s="152"/>
      <c r="W786" s="132" t="e">
        <f t="shared" si="27"/>
        <v>#DIV/0!</v>
      </c>
      <c r="X786" s="151"/>
      <c r="Y786" s="680"/>
      <c r="Z786" s="678"/>
      <c r="AA786" s="679"/>
    </row>
    <row r="787" spans="1:27" hidden="1">
      <c r="A787" s="147"/>
      <c r="B787" s="207" t="s">
        <v>222</v>
      </c>
      <c r="C787" s="136"/>
      <c r="D787" s="136" t="s">
        <v>333</v>
      </c>
      <c r="E787" s="154"/>
      <c r="F787" s="152"/>
      <c r="G787" s="696"/>
      <c r="H787" s="151"/>
      <c r="I787" s="152"/>
      <c r="J787" s="134"/>
      <c r="K787" s="152"/>
      <c r="L787" s="156"/>
      <c r="M787" s="152"/>
      <c r="N787" s="134"/>
      <c r="O787" s="152"/>
      <c r="P787" s="151"/>
      <c r="Q787" s="152"/>
      <c r="R787" s="152"/>
      <c r="S787" s="133"/>
      <c r="T787" s="152"/>
      <c r="U787" s="151"/>
      <c r="V787" s="152"/>
      <c r="W787" s="132" t="e">
        <f t="shared" si="27"/>
        <v>#DIV/0!</v>
      </c>
      <c r="X787" s="151"/>
      <c r="Y787" s="698"/>
      <c r="Z787" s="696"/>
      <c r="AA787" s="697"/>
    </row>
    <row r="788" spans="1:27" hidden="1">
      <c r="A788" s="147"/>
      <c r="B788" s="190" t="s">
        <v>362</v>
      </c>
      <c r="C788" s="136"/>
      <c r="D788" s="136" t="s">
        <v>333</v>
      </c>
      <c r="E788" s="154"/>
      <c r="F788" s="152"/>
      <c r="G788" s="696"/>
      <c r="H788" s="151"/>
      <c r="I788" s="152"/>
      <c r="J788" s="134"/>
      <c r="K788" s="152"/>
      <c r="L788" s="156"/>
      <c r="M788" s="152"/>
      <c r="N788" s="134"/>
      <c r="O788" s="152"/>
      <c r="P788" s="151"/>
      <c r="Q788" s="152"/>
      <c r="R788" s="152"/>
      <c r="S788" s="133"/>
      <c r="T788" s="152"/>
      <c r="U788" s="151"/>
      <c r="V788" s="152"/>
      <c r="W788" s="132" t="e">
        <f t="shared" si="27"/>
        <v>#DIV/0!</v>
      </c>
      <c r="X788" s="151"/>
      <c r="Y788" s="698"/>
      <c r="Z788" s="696"/>
      <c r="AA788" s="697"/>
    </row>
    <row r="789" spans="1:27" hidden="1">
      <c r="A789" s="147"/>
      <c r="B789" s="190" t="s">
        <v>361</v>
      </c>
      <c r="C789" s="136"/>
      <c r="D789" s="136" t="s">
        <v>333</v>
      </c>
      <c r="E789" s="154"/>
      <c r="F789" s="152"/>
      <c r="G789" s="696"/>
      <c r="H789" s="151"/>
      <c r="I789" s="152"/>
      <c r="J789" s="134"/>
      <c r="K789" s="152"/>
      <c r="L789" s="156"/>
      <c r="M789" s="152"/>
      <c r="N789" s="134"/>
      <c r="O789" s="152"/>
      <c r="P789" s="151"/>
      <c r="Q789" s="152"/>
      <c r="R789" s="152"/>
      <c r="S789" s="133"/>
      <c r="T789" s="152"/>
      <c r="U789" s="151"/>
      <c r="V789" s="152"/>
      <c r="W789" s="132" t="e">
        <f t="shared" si="27"/>
        <v>#DIV/0!</v>
      </c>
      <c r="X789" s="151"/>
      <c r="Y789" s="698"/>
      <c r="Z789" s="696"/>
      <c r="AA789" s="697"/>
    </row>
    <row r="790" spans="1:27" hidden="1">
      <c r="A790" s="147"/>
      <c r="B790" s="190" t="s">
        <v>304</v>
      </c>
      <c r="C790" s="136"/>
      <c r="D790" s="136" t="s">
        <v>333</v>
      </c>
      <c r="E790" s="154"/>
      <c r="F790" s="152"/>
      <c r="G790" s="696"/>
      <c r="H790" s="151"/>
      <c r="I790" s="152"/>
      <c r="J790" s="134"/>
      <c r="K790" s="152"/>
      <c r="L790" s="156"/>
      <c r="M790" s="152"/>
      <c r="N790" s="134"/>
      <c r="O790" s="152"/>
      <c r="P790" s="151"/>
      <c r="Q790" s="152"/>
      <c r="R790" s="152"/>
      <c r="S790" s="133"/>
      <c r="T790" s="152"/>
      <c r="U790" s="151"/>
      <c r="V790" s="152"/>
      <c r="W790" s="132" t="e">
        <f t="shared" si="27"/>
        <v>#DIV/0!</v>
      </c>
      <c r="X790" s="151"/>
      <c r="Y790" s="698"/>
      <c r="Z790" s="696"/>
      <c r="AA790" s="697"/>
    </row>
    <row r="791" spans="1:27" hidden="1">
      <c r="A791" s="147"/>
      <c r="B791" s="190" t="s">
        <v>360</v>
      </c>
      <c r="C791" s="136"/>
      <c r="D791" s="136" t="s">
        <v>333</v>
      </c>
      <c r="E791" s="154"/>
      <c r="F791" s="152"/>
      <c r="G791" s="696"/>
      <c r="H791" s="151"/>
      <c r="I791" s="152"/>
      <c r="J791" s="134"/>
      <c r="K791" s="152"/>
      <c r="L791" s="156"/>
      <c r="M791" s="152"/>
      <c r="N791" s="134"/>
      <c r="O791" s="152"/>
      <c r="P791" s="151"/>
      <c r="Q791" s="152"/>
      <c r="R791" s="152"/>
      <c r="S791" s="133"/>
      <c r="T791" s="152"/>
      <c r="U791" s="151"/>
      <c r="V791" s="152"/>
      <c r="W791" s="132" t="e">
        <f t="shared" si="27"/>
        <v>#DIV/0!</v>
      </c>
      <c r="X791" s="151"/>
      <c r="Y791" s="680"/>
      <c r="Z791" s="678"/>
      <c r="AA791" s="679"/>
    </row>
    <row r="792" spans="1:27" hidden="1">
      <c r="A792" s="147"/>
      <c r="B792" s="190" t="s">
        <v>359</v>
      </c>
      <c r="C792" s="136"/>
      <c r="D792" s="136" t="s">
        <v>333</v>
      </c>
      <c r="E792" s="154"/>
      <c r="F792" s="152"/>
      <c r="G792" s="696"/>
      <c r="H792" s="151"/>
      <c r="I792" s="152"/>
      <c r="J792" s="134"/>
      <c r="K792" s="152"/>
      <c r="L792" s="156"/>
      <c r="M792" s="152"/>
      <c r="N792" s="134"/>
      <c r="O792" s="152"/>
      <c r="P792" s="151"/>
      <c r="Q792" s="152"/>
      <c r="R792" s="152"/>
      <c r="S792" s="133"/>
      <c r="T792" s="152"/>
      <c r="U792" s="151"/>
      <c r="V792" s="152"/>
      <c r="W792" s="132" t="e">
        <f t="shared" si="27"/>
        <v>#DIV/0!</v>
      </c>
      <c r="X792" s="151"/>
      <c r="Y792" s="606"/>
      <c r="Z792" s="604"/>
      <c r="AA792" s="605"/>
    </row>
    <row r="793" spans="1:27" hidden="1">
      <c r="A793" s="147"/>
      <c r="B793" s="207" t="s">
        <v>165</v>
      </c>
      <c r="C793" s="136"/>
      <c r="D793" s="136" t="s">
        <v>333</v>
      </c>
      <c r="E793" s="154"/>
      <c r="F793" s="152"/>
      <c r="G793" s="700"/>
      <c r="H793" s="151"/>
      <c r="I793" s="152"/>
      <c r="J793" s="134"/>
      <c r="K793" s="152"/>
      <c r="L793" s="156"/>
      <c r="M793" s="152"/>
      <c r="N793" s="134"/>
      <c r="O793" s="152"/>
      <c r="P793" s="151"/>
      <c r="Q793" s="152"/>
      <c r="R793" s="152"/>
      <c r="S793" s="133"/>
      <c r="T793" s="152"/>
      <c r="U793" s="151"/>
      <c r="V793" s="152"/>
      <c r="W793" s="132" t="e">
        <f t="shared" si="27"/>
        <v>#DIV/0!</v>
      </c>
      <c r="X793" s="151"/>
      <c r="Y793" s="702"/>
      <c r="Z793" s="700"/>
      <c r="AA793" s="701"/>
    </row>
    <row r="794" spans="1:27" hidden="1">
      <c r="A794" s="147"/>
      <c r="B794" s="421" t="s">
        <v>357</v>
      </c>
      <c r="C794" s="136"/>
      <c r="D794" s="136" t="s">
        <v>333</v>
      </c>
      <c r="E794" s="154"/>
      <c r="F794" s="152"/>
      <c r="G794" s="700"/>
      <c r="H794" s="151"/>
      <c r="I794" s="152"/>
      <c r="J794" s="134"/>
      <c r="K794" s="152"/>
      <c r="L794" s="156"/>
      <c r="M794" s="152"/>
      <c r="N794" s="134"/>
      <c r="O794" s="152"/>
      <c r="P794" s="151"/>
      <c r="Q794" s="152"/>
      <c r="R794" s="152"/>
      <c r="S794" s="133"/>
      <c r="T794" s="152"/>
      <c r="U794" s="151"/>
      <c r="V794" s="152"/>
      <c r="W794" s="132" t="e">
        <f t="shared" si="27"/>
        <v>#DIV/0!</v>
      </c>
      <c r="X794" s="151"/>
      <c r="Y794" s="702"/>
      <c r="Z794" s="700"/>
      <c r="AA794" s="701"/>
    </row>
    <row r="795" spans="1:27" hidden="1">
      <c r="A795" s="147"/>
      <c r="B795" s="207" t="s">
        <v>356</v>
      </c>
      <c r="C795" s="136"/>
      <c r="D795" s="136" t="s">
        <v>333</v>
      </c>
      <c r="E795" s="154"/>
      <c r="F795" s="152"/>
      <c r="G795" s="700"/>
      <c r="H795" s="151"/>
      <c r="I795" s="152"/>
      <c r="J795" s="134"/>
      <c r="K795" s="152"/>
      <c r="L795" s="156"/>
      <c r="M795" s="152"/>
      <c r="N795" s="134"/>
      <c r="O795" s="152"/>
      <c r="P795" s="151"/>
      <c r="Q795" s="152"/>
      <c r="R795" s="152"/>
      <c r="S795" s="133"/>
      <c r="T795" s="152"/>
      <c r="U795" s="151"/>
      <c r="V795" s="152"/>
      <c r="W795" s="132" t="e">
        <f t="shared" si="27"/>
        <v>#DIV/0!</v>
      </c>
      <c r="X795" s="151"/>
      <c r="Y795" s="702"/>
      <c r="Z795" s="700"/>
      <c r="AA795" s="701"/>
    </row>
    <row r="796" spans="1:27" hidden="1">
      <c r="A796" s="147"/>
      <c r="B796" s="205" t="s">
        <v>306</v>
      </c>
      <c r="C796" s="136"/>
      <c r="D796" s="136" t="s">
        <v>333</v>
      </c>
      <c r="E796" s="154"/>
      <c r="F796" s="152"/>
      <c r="G796" s="700"/>
      <c r="H796" s="151"/>
      <c r="I796" s="152"/>
      <c r="J796" s="134"/>
      <c r="K796" s="152"/>
      <c r="L796" s="156"/>
      <c r="M796" s="152"/>
      <c r="N796" s="134"/>
      <c r="O796" s="152"/>
      <c r="P796" s="151"/>
      <c r="Q796" s="152"/>
      <c r="R796" s="152"/>
      <c r="S796" s="133"/>
      <c r="T796" s="152"/>
      <c r="U796" s="151"/>
      <c r="V796" s="152"/>
      <c r="W796" s="132" t="e">
        <f t="shared" si="27"/>
        <v>#DIV/0!</v>
      </c>
      <c r="X796" s="151"/>
      <c r="Y796" s="702"/>
      <c r="Z796" s="700"/>
      <c r="AA796" s="701"/>
    </row>
    <row r="797" spans="1:27" hidden="1">
      <c r="A797" s="147"/>
      <c r="B797" s="207" t="s">
        <v>354</v>
      </c>
      <c r="C797" s="136"/>
      <c r="D797" s="136" t="s">
        <v>333</v>
      </c>
      <c r="E797" s="154"/>
      <c r="F797" s="152"/>
      <c r="G797" s="700"/>
      <c r="H797" s="151"/>
      <c r="I797" s="152"/>
      <c r="J797" s="134"/>
      <c r="K797" s="152"/>
      <c r="L797" s="156"/>
      <c r="M797" s="152"/>
      <c r="N797" s="134"/>
      <c r="O797" s="152"/>
      <c r="P797" s="151"/>
      <c r="Q797" s="152"/>
      <c r="R797" s="152"/>
      <c r="S797" s="133"/>
      <c r="T797" s="152"/>
      <c r="U797" s="151"/>
      <c r="V797" s="152"/>
      <c r="W797" s="132" t="e">
        <f t="shared" si="27"/>
        <v>#DIV/0!</v>
      </c>
      <c r="X797" s="151"/>
      <c r="Y797" s="702"/>
      <c r="Z797" s="700"/>
      <c r="AA797" s="701"/>
    </row>
    <row r="798" spans="1:27" hidden="1">
      <c r="A798" s="147"/>
      <c r="B798" s="207" t="s">
        <v>353</v>
      </c>
      <c r="C798" s="136"/>
      <c r="D798" s="136" t="s">
        <v>333</v>
      </c>
      <c r="E798" s="154"/>
      <c r="F798" s="152"/>
      <c r="G798" s="700"/>
      <c r="H798" s="151"/>
      <c r="I798" s="152"/>
      <c r="J798" s="134"/>
      <c r="K798" s="152"/>
      <c r="L798" s="156"/>
      <c r="M798" s="152"/>
      <c r="N798" s="134"/>
      <c r="O798" s="152"/>
      <c r="P798" s="151"/>
      <c r="Q798" s="152"/>
      <c r="R798" s="152"/>
      <c r="S798" s="133"/>
      <c r="T798" s="152"/>
      <c r="U798" s="151"/>
      <c r="V798" s="152"/>
      <c r="W798" s="132" t="e">
        <f t="shared" si="27"/>
        <v>#DIV/0!</v>
      </c>
      <c r="X798" s="151"/>
      <c r="Y798" s="702"/>
      <c r="Z798" s="700"/>
      <c r="AA798" s="701"/>
    </row>
    <row r="799" spans="1:27" hidden="1">
      <c r="A799" s="147"/>
      <c r="B799" s="207" t="s">
        <v>221</v>
      </c>
      <c r="C799" s="136"/>
      <c r="D799" s="136" t="s">
        <v>333</v>
      </c>
      <c r="E799" s="154"/>
      <c r="F799" s="152"/>
      <c r="G799" s="714"/>
      <c r="H799" s="151"/>
      <c r="I799" s="152"/>
      <c r="J799" s="134"/>
      <c r="K799" s="152"/>
      <c r="L799" s="156"/>
      <c r="M799" s="152"/>
      <c r="N799" s="134"/>
      <c r="O799" s="152"/>
      <c r="P799" s="151"/>
      <c r="Q799" s="152"/>
      <c r="R799" s="152"/>
      <c r="S799" s="133"/>
      <c r="T799" s="152"/>
      <c r="U799" s="151"/>
      <c r="V799" s="152"/>
      <c r="W799" s="132" t="e">
        <f t="shared" si="27"/>
        <v>#DIV/0!</v>
      </c>
      <c r="X799" s="151"/>
      <c r="Y799" s="716"/>
      <c r="Z799" s="714"/>
      <c r="AA799" s="715"/>
    </row>
    <row r="800" spans="1:27" hidden="1">
      <c r="A800" s="147"/>
      <c r="B800" s="207" t="s">
        <v>352</v>
      </c>
      <c r="C800" s="136"/>
      <c r="D800" s="136" t="s">
        <v>333</v>
      </c>
      <c r="E800" s="154"/>
      <c r="F800" s="152"/>
      <c r="G800" s="714"/>
      <c r="H800" s="151"/>
      <c r="I800" s="152"/>
      <c r="J800" s="134"/>
      <c r="K800" s="152"/>
      <c r="L800" s="156"/>
      <c r="M800" s="152"/>
      <c r="N800" s="134"/>
      <c r="O800" s="152"/>
      <c r="P800" s="151"/>
      <c r="Q800" s="152"/>
      <c r="R800" s="152"/>
      <c r="S800" s="133"/>
      <c r="T800" s="152"/>
      <c r="U800" s="151"/>
      <c r="V800" s="152"/>
      <c r="W800" s="132" t="e">
        <f t="shared" si="27"/>
        <v>#DIV/0!</v>
      </c>
      <c r="X800" s="151"/>
      <c r="Y800" s="716"/>
      <c r="Z800" s="714"/>
      <c r="AA800" s="715"/>
    </row>
    <row r="801" spans="1:27" hidden="1">
      <c r="A801" s="147"/>
      <c r="B801" s="207" t="s">
        <v>350</v>
      </c>
      <c r="C801" s="136"/>
      <c r="D801" s="136" t="s">
        <v>333</v>
      </c>
      <c r="E801" s="154"/>
      <c r="F801" s="152"/>
      <c r="G801" s="714"/>
      <c r="H801" s="151"/>
      <c r="I801" s="152"/>
      <c r="J801" s="134"/>
      <c r="K801" s="152"/>
      <c r="L801" s="156"/>
      <c r="M801" s="152"/>
      <c r="N801" s="134"/>
      <c r="O801" s="152"/>
      <c r="P801" s="151"/>
      <c r="Q801" s="152"/>
      <c r="R801" s="152"/>
      <c r="S801" s="133"/>
      <c r="T801" s="152"/>
      <c r="U801" s="151"/>
      <c r="V801" s="152"/>
      <c r="W801" s="132" t="e">
        <f t="shared" si="27"/>
        <v>#DIV/0!</v>
      </c>
      <c r="X801" s="151"/>
      <c r="Y801" s="716"/>
      <c r="Z801" s="714"/>
      <c r="AA801" s="715"/>
    </row>
    <row r="802" spans="1:27" hidden="1">
      <c r="A802" s="147"/>
      <c r="B802" s="208" t="s">
        <v>349</v>
      </c>
      <c r="C802" s="136"/>
      <c r="D802" s="136" t="s">
        <v>333</v>
      </c>
      <c r="E802" s="154"/>
      <c r="F802" s="152"/>
      <c r="G802" s="714"/>
      <c r="H802" s="151"/>
      <c r="I802" s="152"/>
      <c r="J802" s="134"/>
      <c r="K802" s="152"/>
      <c r="L802" s="156"/>
      <c r="M802" s="152"/>
      <c r="N802" s="134"/>
      <c r="O802" s="152"/>
      <c r="P802" s="151"/>
      <c r="Q802" s="152"/>
      <c r="R802" s="152"/>
      <c r="S802" s="133"/>
      <c r="T802" s="152"/>
      <c r="U802" s="151"/>
      <c r="V802" s="152"/>
      <c r="W802" s="132" t="e">
        <f t="shared" si="27"/>
        <v>#DIV/0!</v>
      </c>
      <c r="X802" s="151"/>
      <c r="Y802" s="716"/>
      <c r="Z802" s="714"/>
      <c r="AA802" s="715"/>
    </row>
    <row r="803" spans="1:27" hidden="1">
      <c r="A803" s="147"/>
      <c r="B803" s="190" t="s">
        <v>166</v>
      </c>
      <c r="C803" s="136"/>
      <c r="D803" s="136" t="s">
        <v>333</v>
      </c>
      <c r="E803" s="154"/>
      <c r="F803" s="152"/>
      <c r="G803" s="714"/>
      <c r="H803" s="151"/>
      <c r="I803" s="152"/>
      <c r="J803" s="134"/>
      <c r="K803" s="152"/>
      <c r="L803" s="156"/>
      <c r="M803" s="152"/>
      <c r="N803" s="134"/>
      <c r="O803" s="152"/>
      <c r="P803" s="151"/>
      <c r="Q803" s="152"/>
      <c r="R803" s="152"/>
      <c r="S803" s="133"/>
      <c r="T803" s="152"/>
      <c r="U803" s="151"/>
      <c r="V803" s="152"/>
      <c r="W803" s="132" t="e">
        <f t="shared" si="27"/>
        <v>#DIV/0!</v>
      </c>
      <c r="X803" s="151"/>
      <c r="Y803" s="716"/>
      <c r="Z803" s="714"/>
      <c r="AA803" s="715"/>
    </row>
    <row r="804" spans="1:27" hidden="1">
      <c r="A804" s="147"/>
      <c r="B804" s="190" t="s">
        <v>332</v>
      </c>
      <c r="C804" s="136"/>
      <c r="D804" s="136" t="s">
        <v>333</v>
      </c>
      <c r="E804" s="154"/>
      <c r="F804" s="152"/>
      <c r="G804" s="727"/>
      <c r="H804" s="151"/>
      <c r="I804" s="152"/>
      <c r="J804" s="134"/>
      <c r="K804" s="152"/>
      <c r="L804" s="156"/>
      <c r="M804" s="152"/>
      <c r="N804" s="134"/>
      <c r="O804" s="152"/>
      <c r="P804" s="151"/>
      <c r="Q804" s="152"/>
      <c r="R804" s="152"/>
      <c r="S804" s="133"/>
      <c r="T804" s="152"/>
      <c r="U804" s="151"/>
      <c r="V804" s="152"/>
      <c r="W804" s="132" t="e">
        <f t="shared" si="27"/>
        <v>#DIV/0!</v>
      </c>
      <c r="X804" s="151"/>
      <c r="Y804" s="729"/>
      <c r="Z804" s="727"/>
      <c r="AA804" s="728"/>
    </row>
    <row r="805" spans="1:27" hidden="1">
      <c r="A805" s="147"/>
      <c r="B805" s="995" t="s">
        <v>267</v>
      </c>
      <c r="C805" s="136"/>
      <c r="D805" s="136" t="s">
        <v>333</v>
      </c>
      <c r="E805" s="154"/>
      <c r="F805" s="152"/>
      <c r="G805" s="727"/>
      <c r="H805" s="151"/>
      <c r="I805" s="152"/>
      <c r="J805" s="134"/>
      <c r="K805" s="152"/>
      <c r="L805" s="156"/>
      <c r="M805" s="152"/>
      <c r="N805" s="134"/>
      <c r="O805" s="152"/>
      <c r="P805" s="151"/>
      <c r="Q805" s="152"/>
      <c r="R805" s="152"/>
      <c r="S805" s="133"/>
      <c r="T805" s="152"/>
      <c r="U805" s="151"/>
      <c r="V805" s="152"/>
      <c r="W805" s="132" t="e">
        <f t="shared" si="27"/>
        <v>#DIV/0!</v>
      </c>
      <c r="X805" s="151"/>
      <c r="Y805" s="729"/>
      <c r="Z805" s="727"/>
      <c r="AA805" s="728"/>
    </row>
    <row r="806" spans="1:27" hidden="1">
      <c r="A806" s="147"/>
      <c r="B806" s="190" t="s">
        <v>312</v>
      </c>
      <c r="C806" s="136"/>
      <c r="D806" s="136" t="s">
        <v>333</v>
      </c>
      <c r="E806" s="154"/>
      <c r="F806" s="152"/>
      <c r="G806" s="727"/>
      <c r="H806" s="151"/>
      <c r="I806" s="152"/>
      <c r="J806" s="134"/>
      <c r="K806" s="152"/>
      <c r="L806" s="156"/>
      <c r="M806" s="152"/>
      <c r="N806" s="134"/>
      <c r="O806" s="152"/>
      <c r="P806" s="151"/>
      <c r="Q806" s="152"/>
      <c r="R806" s="152"/>
      <c r="S806" s="133"/>
      <c r="T806" s="152"/>
      <c r="U806" s="151"/>
      <c r="V806" s="152"/>
      <c r="W806" s="132" t="e">
        <f t="shared" si="27"/>
        <v>#DIV/0!</v>
      </c>
      <c r="X806" s="151"/>
      <c r="Y806" s="729"/>
      <c r="Z806" s="727"/>
      <c r="AA806" s="728"/>
    </row>
    <row r="807" spans="1:27" hidden="1">
      <c r="A807" s="147"/>
      <c r="B807" s="207" t="s">
        <v>217</v>
      </c>
      <c r="C807" s="136"/>
      <c r="D807" s="136" t="s">
        <v>333</v>
      </c>
      <c r="E807" s="154"/>
      <c r="F807" s="152"/>
      <c r="G807" s="727"/>
      <c r="H807" s="151"/>
      <c r="I807" s="152"/>
      <c r="J807" s="134"/>
      <c r="K807" s="152"/>
      <c r="L807" s="156"/>
      <c r="M807" s="152"/>
      <c r="N807" s="134"/>
      <c r="O807" s="152"/>
      <c r="P807" s="151"/>
      <c r="Q807" s="152"/>
      <c r="R807" s="152"/>
      <c r="S807" s="133"/>
      <c r="T807" s="152"/>
      <c r="U807" s="151"/>
      <c r="V807" s="152"/>
      <c r="W807" s="132" t="e">
        <f t="shared" si="27"/>
        <v>#DIV/0!</v>
      </c>
      <c r="X807" s="151"/>
      <c r="Y807" s="729"/>
      <c r="Z807" s="727"/>
      <c r="AA807" s="728"/>
    </row>
    <row r="808" spans="1:27" hidden="1">
      <c r="A808" s="147"/>
      <c r="B808" s="206" t="s">
        <v>348</v>
      </c>
      <c r="C808" s="136"/>
      <c r="D808" s="136" t="s">
        <v>333</v>
      </c>
      <c r="E808" s="154"/>
      <c r="F808" s="152"/>
      <c r="G808" s="727"/>
      <c r="H808" s="151"/>
      <c r="I808" s="152"/>
      <c r="J808" s="134"/>
      <c r="K808" s="152"/>
      <c r="L808" s="156"/>
      <c r="M808" s="152"/>
      <c r="N808" s="134"/>
      <c r="O808" s="152"/>
      <c r="P808" s="151"/>
      <c r="Q808" s="152"/>
      <c r="R808" s="152"/>
      <c r="S808" s="133"/>
      <c r="T808" s="152"/>
      <c r="U808" s="151"/>
      <c r="V808" s="152"/>
      <c r="W808" s="132" t="e">
        <f t="shared" ref="W808:W820" si="28">(J808+S808)/G808</f>
        <v>#DIV/0!</v>
      </c>
      <c r="X808" s="151"/>
      <c r="Y808" s="702"/>
      <c r="Z808" s="700"/>
      <c r="AA808" s="701"/>
    </row>
    <row r="809" spans="1:27" hidden="1">
      <c r="A809" s="147"/>
      <c r="B809" s="996" t="s">
        <v>347</v>
      </c>
      <c r="C809" s="136"/>
      <c r="D809" s="136" t="s">
        <v>333</v>
      </c>
      <c r="E809" s="154"/>
      <c r="F809" s="152"/>
      <c r="G809" s="766"/>
      <c r="H809" s="151"/>
      <c r="I809" s="152"/>
      <c r="J809" s="134"/>
      <c r="K809" s="152"/>
      <c r="L809" s="156"/>
      <c r="M809" s="152"/>
      <c r="N809" s="134"/>
      <c r="O809" s="152"/>
      <c r="P809" s="151"/>
      <c r="Q809" s="152"/>
      <c r="R809" s="152"/>
      <c r="S809" s="133"/>
      <c r="T809" s="152"/>
      <c r="U809" s="151"/>
      <c r="V809" s="152"/>
      <c r="W809" s="132" t="e">
        <f t="shared" si="28"/>
        <v>#DIV/0!</v>
      </c>
      <c r="X809" s="151"/>
      <c r="Y809" s="768"/>
      <c r="Z809" s="766"/>
      <c r="AA809" s="767"/>
    </row>
    <row r="810" spans="1:27" hidden="1">
      <c r="A810" s="147"/>
      <c r="B810" s="996" t="s">
        <v>346</v>
      </c>
      <c r="C810" s="136"/>
      <c r="D810" s="136" t="s">
        <v>333</v>
      </c>
      <c r="E810" s="154"/>
      <c r="F810" s="152"/>
      <c r="G810" s="766"/>
      <c r="H810" s="151"/>
      <c r="I810" s="152"/>
      <c r="J810" s="134"/>
      <c r="K810" s="152"/>
      <c r="L810" s="156"/>
      <c r="M810" s="152"/>
      <c r="N810" s="134"/>
      <c r="O810" s="152"/>
      <c r="P810" s="151"/>
      <c r="Q810" s="152"/>
      <c r="R810" s="152"/>
      <c r="S810" s="133"/>
      <c r="T810" s="152"/>
      <c r="U810" s="151"/>
      <c r="V810" s="152"/>
      <c r="W810" s="132" t="e">
        <f t="shared" si="28"/>
        <v>#DIV/0!</v>
      </c>
      <c r="X810" s="151"/>
      <c r="Y810" s="768"/>
      <c r="Z810" s="766"/>
      <c r="AA810" s="767"/>
    </row>
    <row r="811" spans="1:27" hidden="1">
      <c r="A811" s="147"/>
      <c r="B811" s="209" t="s">
        <v>197</v>
      </c>
      <c r="C811" s="136"/>
      <c r="D811" s="136" t="s">
        <v>333</v>
      </c>
      <c r="E811" s="154"/>
      <c r="F811" s="152"/>
      <c r="G811" s="844"/>
      <c r="H811" s="151"/>
      <c r="I811" s="152"/>
      <c r="J811" s="134"/>
      <c r="K811" s="152"/>
      <c r="L811" s="156"/>
      <c r="M811" s="152"/>
      <c r="N811" s="134"/>
      <c r="O811" s="152"/>
      <c r="P811" s="151"/>
      <c r="Q811" s="152"/>
      <c r="R811" s="152"/>
      <c r="S811" s="133"/>
      <c r="T811" s="152"/>
      <c r="U811" s="151"/>
      <c r="V811" s="152"/>
      <c r="W811" s="132" t="e">
        <f t="shared" si="28"/>
        <v>#DIV/0!</v>
      </c>
      <c r="X811" s="151"/>
      <c r="Y811" s="846"/>
      <c r="Z811" s="844"/>
      <c r="AA811" s="845"/>
    </row>
    <row r="812" spans="1:27" hidden="1">
      <c r="A812" s="147"/>
      <c r="B812" s="209" t="s">
        <v>345</v>
      </c>
      <c r="C812" s="136"/>
      <c r="D812" s="136" t="s">
        <v>333</v>
      </c>
      <c r="E812" s="154"/>
      <c r="F812" s="152"/>
      <c r="G812" s="844"/>
      <c r="H812" s="151"/>
      <c r="I812" s="152"/>
      <c r="J812" s="134"/>
      <c r="K812" s="152"/>
      <c r="L812" s="156"/>
      <c r="M812" s="152"/>
      <c r="N812" s="134"/>
      <c r="O812" s="152"/>
      <c r="P812" s="151"/>
      <c r="Q812" s="152"/>
      <c r="R812" s="152"/>
      <c r="S812" s="133"/>
      <c r="T812" s="152"/>
      <c r="U812" s="151"/>
      <c r="V812" s="152"/>
      <c r="W812" s="132" t="e">
        <f t="shared" si="28"/>
        <v>#DIV/0!</v>
      </c>
      <c r="X812" s="151"/>
      <c r="Y812" s="846"/>
      <c r="Z812" s="844"/>
      <c r="AA812" s="845"/>
    </row>
    <row r="813" spans="1:27" hidden="1">
      <c r="A813" s="147"/>
      <c r="B813" s="209" t="s">
        <v>343</v>
      </c>
      <c r="C813" s="136"/>
      <c r="D813" s="136" t="s">
        <v>333</v>
      </c>
      <c r="E813" s="154"/>
      <c r="F813" s="152"/>
      <c r="G813" s="844"/>
      <c r="H813" s="151"/>
      <c r="I813" s="152"/>
      <c r="J813" s="134"/>
      <c r="K813" s="152"/>
      <c r="L813" s="156"/>
      <c r="M813" s="152"/>
      <c r="N813" s="134"/>
      <c r="O813" s="152"/>
      <c r="P813" s="151"/>
      <c r="Q813" s="152"/>
      <c r="R813" s="152"/>
      <c r="S813" s="133"/>
      <c r="T813" s="152"/>
      <c r="U813" s="151"/>
      <c r="V813" s="152"/>
      <c r="W813" s="132" t="e">
        <f t="shared" si="28"/>
        <v>#DIV/0!</v>
      </c>
      <c r="X813" s="151"/>
      <c r="Y813" s="846"/>
      <c r="Z813" s="844"/>
      <c r="AA813" s="845"/>
    </row>
    <row r="814" spans="1:27" hidden="1">
      <c r="A814" s="147"/>
      <c r="B814" s="159" t="s">
        <v>300</v>
      </c>
      <c r="C814" s="136"/>
      <c r="D814" s="136" t="s">
        <v>333</v>
      </c>
      <c r="E814" s="154"/>
      <c r="F814" s="152"/>
      <c r="G814" s="844"/>
      <c r="H814" s="151"/>
      <c r="I814" s="152"/>
      <c r="J814" s="134"/>
      <c r="K814" s="152"/>
      <c r="L814" s="156"/>
      <c r="M814" s="152"/>
      <c r="N814" s="134"/>
      <c r="O814" s="152"/>
      <c r="P814" s="151"/>
      <c r="Q814" s="152"/>
      <c r="R814" s="152"/>
      <c r="S814" s="133"/>
      <c r="T814" s="152"/>
      <c r="U814" s="151"/>
      <c r="V814" s="152"/>
      <c r="W814" s="132" t="e">
        <f t="shared" si="28"/>
        <v>#DIV/0!</v>
      </c>
      <c r="X814" s="151"/>
      <c r="Y814" s="846"/>
      <c r="Z814" s="844"/>
      <c r="AA814" s="845"/>
    </row>
    <row r="815" spans="1:27" hidden="1">
      <c r="A815" s="147"/>
      <c r="B815" s="204" t="s">
        <v>342</v>
      </c>
      <c r="C815" s="136"/>
      <c r="D815" s="136" t="s">
        <v>333</v>
      </c>
      <c r="E815" s="154"/>
      <c r="F815" s="152"/>
      <c r="G815" s="873"/>
      <c r="H815" s="151"/>
      <c r="I815" s="152"/>
      <c r="J815" s="134"/>
      <c r="K815" s="152"/>
      <c r="L815" s="156"/>
      <c r="M815" s="152"/>
      <c r="N815" s="134"/>
      <c r="O815" s="152"/>
      <c r="P815" s="151"/>
      <c r="Q815" s="152"/>
      <c r="R815" s="152"/>
      <c r="S815" s="133"/>
      <c r="T815" s="152"/>
      <c r="U815" s="151"/>
      <c r="V815" s="152"/>
      <c r="W815" s="132" t="e">
        <f t="shared" si="28"/>
        <v>#DIV/0!</v>
      </c>
      <c r="X815" s="151"/>
      <c r="Y815" s="872"/>
      <c r="Z815" s="873"/>
      <c r="AA815" s="874"/>
    </row>
    <row r="816" spans="1:27" hidden="1">
      <c r="A816" s="147"/>
      <c r="B816" s="204" t="s">
        <v>341</v>
      </c>
      <c r="C816" s="136"/>
      <c r="D816" s="136" t="s">
        <v>333</v>
      </c>
      <c r="E816" s="154"/>
      <c r="F816" s="152"/>
      <c r="G816" s="873"/>
      <c r="H816" s="151"/>
      <c r="I816" s="152"/>
      <c r="J816" s="134"/>
      <c r="K816" s="152"/>
      <c r="L816" s="156"/>
      <c r="M816" s="152"/>
      <c r="N816" s="134"/>
      <c r="O816" s="152"/>
      <c r="P816" s="151"/>
      <c r="Q816" s="152"/>
      <c r="R816" s="152"/>
      <c r="S816" s="133"/>
      <c r="T816" s="152"/>
      <c r="U816" s="151"/>
      <c r="V816" s="152"/>
      <c r="W816" s="132" t="e">
        <f t="shared" si="28"/>
        <v>#DIV/0!</v>
      </c>
      <c r="X816" s="151"/>
      <c r="Y816" s="872"/>
      <c r="Z816" s="873"/>
      <c r="AA816" s="874"/>
    </row>
    <row r="817" spans="1:27" hidden="1">
      <c r="A817" s="147"/>
      <c r="B817" s="204" t="s">
        <v>340</v>
      </c>
      <c r="C817" s="136"/>
      <c r="D817" s="136" t="s">
        <v>333</v>
      </c>
      <c r="E817" s="154"/>
      <c r="F817" s="152"/>
      <c r="G817" s="873"/>
      <c r="H817" s="151"/>
      <c r="I817" s="152"/>
      <c r="J817" s="134"/>
      <c r="K817" s="152"/>
      <c r="L817" s="156"/>
      <c r="M817" s="152"/>
      <c r="N817" s="134"/>
      <c r="O817" s="152"/>
      <c r="P817" s="151"/>
      <c r="Q817" s="152"/>
      <c r="R817" s="152"/>
      <c r="S817" s="133"/>
      <c r="T817" s="152"/>
      <c r="U817" s="151"/>
      <c r="V817" s="152"/>
      <c r="W817" s="132" t="e">
        <f t="shared" si="28"/>
        <v>#DIV/0!</v>
      </c>
      <c r="X817" s="151"/>
      <c r="Y817" s="872"/>
      <c r="Z817" s="873"/>
      <c r="AA817" s="874"/>
    </row>
    <row r="818" spans="1:27" hidden="1">
      <c r="A818" s="147"/>
      <c r="B818" s="204" t="s">
        <v>339</v>
      </c>
      <c r="C818" s="136"/>
      <c r="D818" s="136" t="s">
        <v>333</v>
      </c>
      <c r="E818" s="154"/>
      <c r="F818" s="152"/>
      <c r="G818" s="873"/>
      <c r="H818" s="151"/>
      <c r="I818" s="152"/>
      <c r="J818" s="134"/>
      <c r="K818" s="152"/>
      <c r="L818" s="156"/>
      <c r="M818" s="152"/>
      <c r="N818" s="134"/>
      <c r="O818" s="152"/>
      <c r="P818" s="151"/>
      <c r="Q818" s="152"/>
      <c r="R818" s="152"/>
      <c r="S818" s="133"/>
      <c r="T818" s="152"/>
      <c r="U818" s="151"/>
      <c r="V818" s="152"/>
      <c r="W818" s="132" t="e">
        <f t="shared" si="28"/>
        <v>#DIV/0!</v>
      </c>
      <c r="X818" s="151"/>
      <c r="Y818" s="872"/>
      <c r="Z818" s="873"/>
      <c r="AA818" s="874"/>
    </row>
    <row r="819" spans="1:27" hidden="1">
      <c r="A819" s="147"/>
      <c r="B819" s="204" t="s">
        <v>338</v>
      </c>
      <c r="C819" s="136"/>
      <c r="D819" s="136" t="s">
        <v>333</v>
      </c>
      <c r="E819" s="154"/>
      <c r="F819" s="152"/>
      <c r="G819" s="873"/>
      <c r="H819" s="151"/>
      <c r="I819" s="152"/>
      <c r="J819" s="134"/>
      <c r="K819" s="152"/>
      <c r="L819" s="156"/>
      <c r="M819" s="152"/>
      <c r="N819" s="134"/>
      <c r="O819" s="152"/>
      <c r="P819" s="151"/>
      <c r="Q819" s="152"/>
      <c r="R819" s="152"/>
      <c r="S819" s="133"/>
      <c r="T819" s="152"/>
      <c r="U819" s="151"/>
      <c r="V819" s="152"/>
      <c r="W819" s="132" t="e">
        <f t="shared" si="28"/>
        <v>#DIV/0!</v>
      </c>
      <c r="X819" s="151"/>
      <c r="Y819" s="872"/>
      <c r="Z819" s="873"/>
      <c r="AA819" s="874"/>
    </row>
    <row r="820" spans="1:27" hidden="1">
      <c r="A820" s="147"/>
      <c r="B820" s="204" t="s">
        <v>2289</v>
      </c>
      <c r="C820" s="136"/>
      <c r="D820" s="136" t="s">
        <v>333</v>
      </c>
      <c r="E820" s="154"/>
      <c r="F820" s="152"/>
      <c r="G820" s="873"/>
      <c r="H820" s="151"/>
      <c r="I820" s="152"/>
      <c r="J820" s="134"/>
      <c r="K820" s="152"/>
      <c r="L820" s="156"/>
      <c r="M820" s="152"/>
      <c r="N820" s="134"/>
      <c r="O820" s="152"/>
      <c r="P820" s="151"/>
      <c r="Q820" s="152"/>
      <c r="R820" s="152"/>
      <c r="S820" s="133"/>
      <c r="T820" s="152"/>
      <c r="U820" s="151"/>
      <c r="V820" s="152"/>
      <c r="W820" s="132" t="e">
        <f t="shared" si="28"/>
        <v>#DIV/0!</v>
      </c>
      <c r="X820" s="151"/>
      <c r="Y820" s="872"/>
      <c r="Z820" s="873"/>
      <c r="AA820" s="874"/>
    </row>
    <row r="821" spans="1:27" hidden="1">
      <c r="A821" s="147"/>
      <c r="B821" s="699"/>
      <c r="C821" s="136"/>
      <c r="D821" s="136" t="s">
        <v>333</v>
      </c>
      <c r="E821" s="154"/>
      <c r="F821" s="152"/>
      <c r="G821" s="873"/>
      <c r="H821" s="151"/>
      <c r="I821" s="152"/>
      <c r="J821" s="134"/>
      <c r="K821" s="152"/>
      <c r="L821" s="156"/>
      <c r="M821" s="152"/>
      <c r="N821" s="134"/>
      <c r="O821" s="152"/>
      <c r="P821" s="151"/>
      <c r="Q821" s="152"/>
      <c r="R821" s="152"/>
      <c r="S821" s="133"/>
      <c r="T821" s="152"/>
      <c r="U821" s="151"/>
      <c r="V821" s="152"/>
      <c r="W821" s="132" t="e">
        <f t="shared" ref="W821" si="29">(J821+S821)/G821</f>
        <v>#DIV/0!</v>
      </c>
      <c r="X821" s="151"/>
      <c r="Y821" s="1162"/>
      <c r="Z821" s="1162"/>
      <c r="AA821" s="1163"/>
    </row>
    <row r="822" spans="1:27">
      <c r="A822" s="147"/>
      <c r="B822" s="155"/>
      <c r="C822" s="136"/>
      <c r="D822" s="136"/>
      <c r="E822" s="136"/>
      <c r="F822" s="152"/>
      <c r="G822" s="135"/>
      <c r="H822" s="152"/>
      <c r="I822" s="152"/>
      <c r="J822" s="134"/>
      <c r="K822" s="152"/>
      <c r="L822" s="156"/>
      <c r="M822" s="152"/>
      <c r="N822" s="134"/>
      <c r="O822" s="152"/>
      <c r="P822" s="151"/>
      <c r="Q822" s="152"/>
      <c r="R822" s="152"/>
      <c r="S822" s="133"/>
      <c r="T822" s="152"/>
      <c r="U822" s="152"/>
      <c r="V822" s="152"/>
      <c r="W822" s="132"/>
      <c r="X822" s="152"/>
      <c r="Y822" s="1164"/>
      <c r="Z822" s="1164"/>
      <c r="AA822" s="1165"/>
    </row>
    <row r="823" spans="1:27">
      <c r="A823" s="147"/>
      <c r="B823" s="168" t="s">
        <v>1353</v>
      </c>
      <c r="C823" s="163"/>
      <c r="D823" s="136" t="s">
        <v>247</v>
      </c>
      <c r="E823" s="154"/>
      <c r="F823" s="153"/>
      <c r="G823" s="135"/>
      <c r="H823" s="152"/>
      <c r="I823" s="153"/>
      <c r="J823" s="134"/>
      <c r="K823" s="152"/>
      <c r="L823" s="156"/>
      <c r="M823" s="152"/>
      <c r="N823" s="134"/>
      <c r="O823" s="152"/>
      <c r="P823" s="151"/>
      <c r="Q823" s="152"/>
      <c r="R823" s="152"/>
      <c r="S823" s="133"/>
      <c r="T823" s="152"/>
      <c r="U823" s="151"/>
      <c r="V823" s="152"/>
      <c r="W823" s="132" t="e">
        <f t="shared" ref="W823:W854" si="30">(J823+S823)/G823</f>
        <v>#DIV/0!</v>
      </c>
      <c r="X823" s="151"/>
      <c r="Y823" s="1162"/>
      <c r="Z823" s="1162"/>
      <c r="AA823" s="1163"/>
    </row>
    <row r="824" spans="1:27">
      <c r="A824" s="147"/>
      <c r="B824" s="168" t="s">
        <v>1032</v>
      </c>
      <c r="C824" s="163"/>
      <c r="D824" s="136" t="s">
        <v>247</v>
      </c>
      <c r="E824" s="154"/>
      <c r="F824" s="153"/>
      <c r="G824" s="135"/>
      <c r="H824" s="152"/>
      <c r="I824" s="153"/>
      <c r="J824" s="134"/>
      <c r="K824" s="152"/>
      <c r="L824" s="156"/>
      <c r="M824" s="152"/>
      <c r="N824" s="134"/>
      <c r="O824" s="152"/>
      <c r="P824" s="151"/>
      <c r="Q824" s="152"/>
      <c r="R824" s="152"/>
      <c r="S824" s="133"/>
      <c r="T824" s="152"/>
      <c r="U824" s="151"/>
      <c r="V824" s="152"/>
      <c r="W824" s="132" t="e">
        <f t="shared" si="30"/>
        <v>#DIV/0!</v>
      </c>
      <c r="X824" s="151"/>
      <c r="Y824" s="1162"/>
      <c r="Z824" s="1162"/>
      <c r="AA824" s="1163"/>
    </row>
    <row r="825" spans="1:27">
      <c r="A825" s="147"/>
      <c r="B825" s="168" t="s">
        <v>1454</v>
      </c>
      <c r="C825" s="163"/>
      <c r="D825" s="136" t="s">
        <v>247</v>
      </c>
      <c r="E825" s="154"/>
      <c r="F825" s="153"/>
      <c r="G825" s="135"/>
      <c r="H825" s="152"/>
      <c r="I825" s="153"/>
      <c r="J825" s="134"/>
      <c r="K825" s="152"/>
      <c r="L825" s="156"/>
      <c r="M825" s="152"/>
      <c r="N825" s="134"/>
      <c r="O825" s="152"/>
      <c r="P825" s="151"/>
      <c r="Q825" s="152"/>
      <c r="R825" s="152"/>
      <c r="S825" s="133"/>
      <c r="T825" s="152"/>
      <c r="U825" s="151"/>
      <c r="V825" s="152"/>
      <c r="W825" s="132" t="e">
        <f t="shared" si="30"/>
        <v>#DIV/0!</v>
      </c>
      <c r="X825" s="151"/>
      <c r="Y825" s="1162"/>
      <c r="Z825" s="1162"/>
      <c r="AA825" s="1163"/>
    </row>
    <row r="826" spans="1:27">
      <c r="A826" s="147"/>
      <c r="B826" s="168" t="s">
        <v>329</v>
      </c>
      <c r="C826" s="163"/>
      <c r="D826" s="136" t="s">
        <v>247</v>
      </c>
      <c r="E826" s="154"/>
      <c r="F826" s="153"/>
      <c r="G826" s="135"/>
      <c r="H826" s="152"/>
      <c r="I826" s="153"/>
      <c r="J826" s="134"/>
      <c r="K826" s="152"/>
      <c r="L826" s="156"/>
      <c r="M826" s="152"/>
      <c r="N826" s="134"/>
      <c r="O826" s="152"/>
      <c r="P826" s="151"/>
      <c r="Q826" s="152"/>
      <c r="R826" s="152"/>
      <c r="S826" s="133"/>
      <c r="T826" s="152"/>
      <c r="U826" s="151"/>
      <c r="V826" s="152"/>
      <c r="W826" s="132" t="e">
        <f t="shared" si="30"/>
        <v>#DIV/0!</v>
      </c>
      <c r="X826" s="151"/>
      <c r="Y826" s="1162"/>
      <c r="Z826" s="1162"/>
      <c r="AA826" s="1163"/>
    </row>
    <row r="827" spans="1:27">
      <c r="A827" s="147"/>
      <c r="B827" s="170" t="s">
        <v>326</v>
      </c>
      <c r="C827" s="163"/>
      <c r="D827" s="136" t="s">
        <v>247</v>
      </c>
      <c r="E827" s="154"/>
      <c r="F827" s="153"/>
      <c r="G827" s="135"/>
      <c r="H827" s="152"/>
      <c r="I827" s="153"/>
      <c r="J827" s="134"/>
      <c r="K827" s="152"/>
      <c r="L827" s="156"/>
      <c r="M827" s="152"/>
      <c r="N827" s="134"/>
      <c r="O827" s="152"/>
      <c r="P827" s="151"/>
      <c r="Q827" s="152"/>
      <c r="R827" s="152"/>
      <c r="S827" s="133"/>
      <c r="T827" s="152"/>
      <c r="U827" s="151"/>
      <c r="V827" s="152"/>
      <c r="W827" s="132" t="e">
        <f t="shared" si="30"/>
        <v>#DIV/0!</v>
      </c>
      <c r="X827" s="151"/>
      <c r="Y827" s="1162"/>
      <c r="Z827" s="1162"/>
      <c r="AA827" s="1163"/>
    </row>
    <row r="828" spans="1:27">
      <c r="A828" s="147"/>
      <c r="B828" s="168" t="s">
        <v>331</v>
      </c>
      <c r="C828" s="163"/>
      <c r="D828" s="136" t="s">
        <v>247</v>
      </c>
      <c r="E828" s="154"/>
      <c r="F828" s="153"/>
      <c r="G828" s="135"/>
      <c r="H828" s="152"/>
      <c r="I828" s="153"/>
      <c r="J828" s="134"/>
      <c r="K828" s="152"/>
      <c r="L828" s="156"/>
      <c r="M828" s="152"/>
      <c r="N828" s="134"/>
      <c r="O828" s="152"/>
      <c r="P828" s="151"/>
      <c r="Q828" s="152"/>
      <c r="R828" s="152"/>
      <c r="S828" s="133"/>
      <c r="T828" s="152"/>
      <c r="U828" s="151"/>
      <c r="V828" s="152"/>
      <c r="W828" s="132" t="e">
        <f t="shared" si="30"/>
        <v>#DIV/0!</v>
      </c>
      <c r="X828" s="151"/>
      <c r="Y828" s="1162"/>
      <c r="Z828" s="1162"/>
      <c r="AA828" s="1163"/>
    </row>
    <row r="829" spans="1:27">
      <c r="A829" s="147"/>
      <c r="B829" s="168" t="s">
        <v>1466</v>
      </c>
      <c r="C829" s="163"/>
      <c r="D829" s="136" t="s">
        <v>247</v>
      </c>
      <c r="E829" s="154"/>
      <c r="F829" s="153"/>
      <c r="G829" s="135"/>
      <c r="H829" s="152"/>
      <c r="I829" s="153"/>
      <c r="J829" s="134"/>
      <c r="K829" s="152"/>
      <c r="L829" s="156"/>
      <c r="M829" s="152"/>
      <c r="N829" s="134"/>
      <c r="O829" s="152"/>
      <c r="P829" s="151"/>
      <c r="Q829" s="152"/>
      <c r="R829" s="152"/>
      <c r="S829" s="133"/>
      <c r="T829" s="152"/>
      <c r="U829" s="151"/>
      <c r="V829" s="152"/>
      <c r="W829" s="132" t="e">
        <f t="shared" si="30"/>
        <v>#DIV/0!</v>
      </c>
      <c r="X829" s="151"/>
      <c r="Y829" s="1162"/>
      <c r="Z829" s="1162"/>
      <c r="AA829" s="1163"/>
    </row>
    <row r="830" spans="1:27">
      <c r="A830" s="147"/>
      <c r="B830" s="168" t="s">
        <v>332</v>
      </c>
      <c r="C830" s="163"/>
      <c r="D830" s="136" t="s">
        <v>247</v>
      </c>
      <c r="E830" s="154"/>
      <c r="F830" s="153"/>
      <c r="G830" s="135"/>
      <c r="H830" s="152"/>
      <c r="I830" s="153"/>
      <c r="J830" s="134"/>
      <c r="K830" s="152"/>
      <c r="L830" s="156"/>
      <c r="M830" s="152"/>
      <c r="N830" s="134"/>
      <c r="O830" s="152"/>
      <c r="P830" s="151"/>
      <c r="Q830" s="152"/>
      <c r="R830" s="152"/>
      <c r="S830" s="133"/>
      <c r="T830" s="152"/>
      <c r="U830" s="151"/>
      <c r="V830" s="152"/>
      <c r="W830" s="132" t="e">
        <f t="shared" si="30"/>
        <v>#DIV/0!</v>
      </c>
      <c r="X830" s="151"/>
      <c r="Y830" s="1162"/>
      <c r="Z830" s="1162"/>
      <c r="AA830" s="1163"/>
    </row>
    <row r="831" spans="1:27">
      <c r="A831" s="147"/>
      <c r="B831" s="168" t="s">
        <v>328</v>
      </c>
      <c r="C831" s="163"/>
      <c r="D831" s="136" t="s">
        <v>247</v>
      </c>
      <c r="E831" s="154"/>
      <c r="F831" s="153"/>
      <c r="G831" s="135"/>
      <c r="H831" s="152"/>
      <c r="I831" s="153"/>
      <c r="J831" s="134"/>
      <c r="K831" s="152"/>
      <c r="L831" s="156"/>
      <c r="M831" s="152"/>
      <c r="N831" s="134"/>
      <c r="O831" s="152"/>
      <c r="P831" s="151"/>
      <c r="Q831" s="152"/>
      <c r="R831" s="152"/>
      <c r="S831" s="133"/>
      <c r="T831" s="152"/>
      <c r="U831" s="151"/>
      <c r="V831" s="152"/>
      <c r="W831" s="132" t="e">
        <f t="shared" si="30"/>
        <v>#DIV/0!</v>
      </c>
      <c r="X831" s="151"/>
      <c r="Y831" s="1162"/>
      <c r="Z831" s="1162"/>
      <c r="AA831" s="1163"/>
    </row>
    <row r="832" spans="1:27">
      <c r="A832" s="147"/>
      <c r="B832" s="203" t="s">
        <v>324</v>
      </c>
      <c r="C832" s="163"/>
      <c r="D832" s="136" t="s">
        <v>247</v>
      </c>
      <c r="E832" s="154"/>
      <c r="F832" s="153"/>
      <c r="G832" s="135"/>
      <c r="H832" s="152"/>
      <c r="I832" s="153"/>
      <c r="J832" s="134"/>
      <c r="K832" s="152"/>
      <c r="L832" s="156"/>
      <c r="M832" s="152"/>
      <c r="N832" s="134"/>
      <c r="O832" s="152"/>
      <c r="P832" s="151"/>
      <c r="Q832" s="152"/>
      <c r="R832" s="152"/>
      <c r="S832" s="133"/>
      <c r="T832" s="152"/>
      <c r="U832" s="151"/>
      <c r="V832" s="152"/>
      <c r="W832" s="132" t="e">
        <f t="shared" si="30"/>
        <v>#DIV/0!</v>
      </c>
      <c r="X832" s="151"/>
      <c r="Y832" s="1162"/>
      <c r="Z832" s="1162"/>
      <c r="AA832" s="1163"/>
    </row>
    <row r="833" spans="1:27">
      <c r="A833" s="147"/>
      <c r="B833" s="168" t="s">
        <v>323</v>
      </c>
      <c r="C833" s="163"/>
      <c r="D833" s="136" t="s">
        <v>247</v>
      </c>
      <c r="E833" s="154"/>
      <c r="F833" s="153"/>
      <c r="G833" s="135"/>
      <c r="H833" s="152"/>
      <c r="I833" s="153"/>
      <c r="J833" s="134"/>
      <c r="K833" s="152"/>
      <c r="L833" s="156"/>
      <c r="M833" s="152"/>
      <c r="N833" s="134"/>
      <c r="O833" s="152"/>
      <c r="P833" s="151"/>
      <c r="Q833" s="152"/>
      <c r="R833" s="152"/>
      <c r="S833" s="133"/>
      <c r="T833" s="152"/>
      <c r="U833" s="151"/>
      <c r="V833" s="152"/>
      <c r="W833" s="132" t="e">
        <f t="shared" si="30"/>
        <v>#DIV/0!</v>
      </c>
      <c r="X833" s="151"/>
      <c r="Y833" s="1162"/>
      <c r="Z833" s="1162"/>
      <c r="AA833" s="1163"/>
    </row>
    <row r="834" spans="1:27" hidden="1">
      <c r="A834" s="147"/>
      <c r="B834" s="168" t="s">
        <v>309</v>
      </c>
      <c r="C834" s="163"/>
      <c r="D834" s="136" t="s">
        <v>247</v>
      </c>
      <c r="E834" s="154"/>
      <c r="F834" s="153"/>
      <c r="G834" s="135"/>
      <c r="H834" s="152"/>
      <c r="I834" s="153"/>
      <c r="J834" s="134"/>
      <c r="K834" s="152"/>
      <c r="L834" s="156"/>
      <c r="M834" s="152"/>
      <c r="N834" s="134"/>
      <c r="O834" s="152"/>
      <c r="P834" s="151"/>
      <c r="Q834" s="152"/>
      <c r="R834" s="152"/>
      <c r="S834" s="133"/>
      <c r="T834" s="152"/>
      <c r="U834" s="151"/>
      <c r="V834" s="152"/>
      <c r="W834" s="132" t="e">
        <f t="shared" si="30"/>
        <v>#DIV/0!</v>
      </c>
      <c r="X834" s="151"/>
      <c r="Y834" s="1162"/>
      <c r="Z834" s="1162"/>
      <c r="AA834" s="1163"/>
    </row>
    <row r="835" spans="1:27" hidden="1">
      <c r="A835" s="147"/>
      <c r="B835" s="168" t="s">
        <v>1505</v>
      </c>
      <c r="C835" s="163"/>
      <c r="D835" s="136" t="s">
        <v>247</v>
      </c>
      <c r="E835" s="154"/>
      <c r="F835" s="153"/>
      <c r="G835" s="135"/>
      <c r="H835" s="152"/>
      <c r="I835" s="153"/>
      <c r="J835" s="134"/>
      <c r="K835" s="152"/>
      <c r="L835" s="156"/>
      <c r="M835" s="152"/>
      <c r="N835" s="134"/>
      <c r="O835" s="152"/>
      <c r="P835" s="151"/>
      <c r="Q835" s="152"/>
      <c r="R835" s="152"/>
      <c r="S835" s="133"/>
      <c r="T835" s="152"/>
      <c r="U835" s="151"/>
      <c r="V835" s="152"/>
      <c r="W835" s="132" t="e">
        <f t="shared" si="30"/>
        <v>#DIV/0!</v>
      </c>
      <c r="X835" s="151"/>
      <c r="Y835" s="1162"/>
      <c r="Z835" s="1162"/>
      <c r="AA835" s="1163"/>
    </row>
    <row r="836" spans="1:27" hidden="1">
      <c r="A836" s="147"/>
      <c r="B836" s="168" t="s">
        <v>330</v>
      </c>
      <c r="C836" s="163"/>
      <c r="D836" s="136" t="s">
        <v>247</v>
      </c>
      <c r="E836" s="154"/>
      <c r="F836" s="153"/>
      <c r="G836" s="135"/>
      <c r="H836" s="152"/>
      <c r="I836" s="153"/>
      <c r="J836" s="134"/>
      <c r="K836" s="152"/>
      <c r="L836" s="156"/>
      <c r="M836" s="152"/>
      <c r="N836" s="134"/>
      <c r="O836" s="152"/>
      <c r="P836" s="151"/>
      <c r="Q836" s="152"/>
      <c r="R836" s="152"/>
      <c r="S836" s="133"/>
      <c r="T836" s="152"/>
      <c r="U836" s="151"/>
      <c r="V836" s="152"/>
      <c r="W836" s="132" t="e">
        <f t="shared" si="30"/>
        <v>#DIV/0!</v>
      </c>
      <c r="X836" s="151"/>
      <c r="Y836" s="1162"/>
      <c r="Z836" s="1162"/>
      <c r="AA836" s="1163"/>
    </row>
    <row r="837" spans="1:27" hidden="1">
      <c r="A837" s="147"/>
      <c r="B837" s="203" t="s">
        <v>319</v>
      </c>
      <c r="C837" s="163"/>
      <c r="D837" s="136" t="s">
        <v>247</v>
      </c>
      <c r="E837" s="154"/>
      <c r="F837" s="153"/>
      <c r="G837" s="135"/>
      <c r="H837" s="152"/>
      <c r="I837" s="153"/>
      <c r="J837" s="134"/>
      <c r="K837" s="152"/>
      <c r="L837" s="156"/>
      <c r="M837" s="152"/>
      <c r="N837" s="134"/>
      <c r="O837" s="152"/>
      <c r="P837" s="151"/>
      <c r="Q837" s="152"/>
      <c r="R837" s="152"/>
      <c r="S837" s="133"/>
      <c r="T837" s="152"/>
      <c r="U837" s="151"/>
      <c r="V837" s="152"/>
      <c r="W837" s="132" t="e">
        <f t="shared" si="30"/>
        <v>#DIV/0!</v>
      </c>
      <c r="X837" s="151"/>
      <c r="Y837" s="1162"/>
      <c r="Z837" s="1162"/>
      <c r="AA837" s="1163"/>
    </row>
    <row r="838" spans="1:27" hidden="1">
      <c r="A838" s="147"/>
      <c r="B838" s="168" t="s">
        <v>164</v>
      </c>
      <c r="C838" s="163"/>
      <c r="D838" s="136" t="s">
        <v>247</v>
      </c>
      <c r="E838" s="154"/>
      <c r="F838" s="153"/>
      <c r="G838" s="135"/>
      <c r="H838" s="152"/>
      <c r="I838" s="153"/>
      <c r="J838" s="134"/>
      <c r="K838" s="152"/>
      <c r="L838" s="156"/>
      <c r="M838" s="152"/>
      <c r="N838" s="134"/>
      <c r="O838" s="152"/>
      <c r="P838" s="151"/>
      <c r="Q838" s="152"/>
      <c r="R838" s="152"/>
      <c r="S838" s="133"/>
      <c r="T838" s="152"/>
      <c r="U838" s="151"/>
      <c r="V838" s="152"/>
      <c r="W838" s="132" t="e">
        <f t="shared" si="30"/>
        <v>#DIV/0!</v>
      </c>
      <c r="X838" s="151"/>
      <c r="Y838" s="1162"/>
      <c r="Z838" s="1162"/>
      <c r="AA838" s="1163"/>
    </row>
    <row r="839" spans="1:27" hidden="1">
      <c r="A839" s="147"/>
      <c r="B839" s="168" t="s">
        <v>325</v>
      </c>
      <c r="C839" s="163"/>
      <c r="D839" s="136" t="s">
        <v>247</v>
      </c>
      <c r="E839" s="154"/>
      <c r="F839" s="153"/>
      <c r="G839" s="135"/>
      <c r="H839" s="152"/>
      <c r="I839" s="153"/>
      <c r="J839" s="134"/>
      <c r="K839" s="152"/>
      <c r="L839" s="156"/>
      <c r="M839" s="152"/>
      <c r="N839" s="134"/>
      <c r="O839" s="152"/>
      <c r="P839" s="151"/>
      <c r="Q839" s="152"/>
      <c r="R839" s="152"/>
      <c r="S839" s="133"/>
      <c r="T839" s="152"/>
      <c r="U839" s="151"/>
      <c r="V839" s="152"/>
      <c r="W839" s="132" t="e">
        <f t="shared" si="30"/>
        <v>#DIV/0!</v>
      </c>
      <c r="X839" s="151"/>
      <c r="Y839" s="1162"/>
      <c r="Z839" s="1162"/>
      <c r="AA839" s="1163"/>
    </row>
    <row r="840" spans="1:27" hidden="1">
      <c r="A840" s="147"/>
      <c r="B840" s="997" t="s">
        <v>318</v>
      </c>
      <c r="C840" s="163"/>
      <c r="D840" s="136" t="s">
        <v>247</v>
      </c>
      <c r="E840" s="154"/>
      <c r="F840" s="153"/>
      <c r="G840" s="135"/>
      <c r="H840" s="152"/>
      <c r="I840" s="153"/>
      <c r="J840" s="134"/>
      <c r="K840" s="152"/>
      <c r="L840" s="156"/>
      <c r="M840" s="152"/>
      <c r="N840" s="134"/>
      <c r="O840" s="152"/>
      <c r="P840" s="151"/>
      <c r="Q840" s="152"/>
      <c r="R840" s="152"/>
      <c r="S840" s="133"/>
      <c r="T840" s="152"/>
      <c r="U840" s="151"/>
      <c r="V840" s="152"/>
      <c r="W840" s="132" t="e">
        <f t="shared" si="30"/>
        <v>#DIV/0!</v>
      </c>
      <c r="X840" s="151"/>
      <c r="Y840" s="1162"/>
      <c r="Z840" s="1162"/>
      <c r="AA840" s="1163"/>
    </row>
    <row r="841" spans="1:27" hidden="1">
      <c r="A841" s="147"/>
      <c r="B841" s="164" t="s">
        <v>1519</v>
      </c>
      <c r="C841" s="163"/>
      <c r="D841" s="136" t="s">
        <v>247</v>
      </c>
      <c r="E841" s="154"/>
      <c r="F841" s="153"/>
      <c r="G841" s="135"/>
      <c r="H841" s="152"/>
      <c r="I841" s="153"/>
      <c r="J841" s="134"/>
      <c r="K841" s="152"/>
      <c r="L841" s="156"/>
      <c r="M841" s="152"/>
      <c r="N841" s="134"/>
      <c r="O841" s="152"/>
      <c r="P841" s="151"/>
      <c r="Q841" s="152"/>
      <c r="R841" s="152"/>
      <c r="S841" s="133"/>
      <c r="T841" s="152"/>
      <c r="U841" s="151"/>
      <c r="V841" s="152"/>
      <c r="W841" s="132" t="e">
        <f t="shared" si="30"/>
        <v>#DIV/0!</v>
      </c>
      <c r="X841" s="151"/>
      <c r="Y841" s="1162"/>
      <c r="Z841" s="1162"/>
      <c r="AA841" s="1163"/>
    </row>
    <row r="842" spans="1:27" hidden="1">
      <c r="A842" s="147"/>
      <c r="B842" s="168" t="s">
        <v>1232</v>
      </c>
      <c r="C842" s="163"/>
      <c r="D842" s="136" t="s">
        <v>247</v>
      </c>
      <c r="E842" s="154"/>
      <c r="F842" s="153"/>
      <c r="G842" s="135"/>
      <c r="H842" s="152"/>
      <c r="I842" s="153"/>
      <c r="J842" s="134"/>
      <c r="K842" s="152"/>
      <c r="L842" s="156"/>
      <c r="M842" s="152"/>
      <c r="N842" s="134"/>
      <c r="O842" s="152"/>
      <c r="P842" s="151"/>
      <c r="Q842" s="152"/>
      <c r="R842" s="152"/>
      <c r="S842" s="133"/>
      <c r="T842" s="152"/>
      <c r="U842" s="151"/>
      <c r="V842" s="152"/>
      <c r="W842" s="132" t="e">
        <f t="shared" si="30"/>
        <v>#DIV/0!</v>
      </c>
      <c r="X842" s="151"/>
      <c r="Y842" s="1162"/>
      <c r="Z842" s="1162"/>
      <c r="AA842" s="1163"/>
    </row>
    <row r="843" spans="1:27" hidden="1">
      <c r="A843" s="147"/>
      <c r="B843" s="168" t="s">
        <v>316</v>
      </c>
      <c r="C843" s="163"/>
      <c r="D843" s="136" t="s">
        <v>247</v>
      </c>
      <c r="E843" s="154"/>
      <c r="F843" s="153"/>
      <c r="G843" s="135"/>
      <c r="H843" s="152"/>
      <c r="I843" s="153"/>
      <c r="J843" s="134"/>
      <c r="K843" s="152"/>
      <c r="L843" s="156"/>
      <c r="M843" s="152"/>
      <c r="N843" s="134"/>
      <c r="O843" s="152"/>
      <c r="P843" s="151"/>
      <c r="Q843" s="152"/>
      <c r="R843" s="152"/>
      <c r="S843" s="133"/>
      <c r="T843" s="152"/>
      <c r="U843" s="151"/>
      <c r="V843" s="152"/>
      <c r="W843" s="132" t="e">
        <f t="shared" si="30"/>
        <v>#DIV/0!</v>
      </c>
      <c r="X843" s="151"/>
      <c r="Y843" s="1162"/>
      <c r="Z843" s="1162"/>
      <c r="AA843" s="1163"/>
    </row>
    <row r="844" spans="1:27" hidden="1">
      <c r="A844" s="147"/>
      <c r="B844" s="168" t="s">
        <v>1362</v>
      </c>
      <c r="C844" s="163"/>
      <c r="D844" s="136" t="s">
        <v>247</v>
      </c>
      <c r="E844" s="154"/>
      <c r="F844" s="153"/>
      <c r="G844" s="135"/>
      <c r="H844" s="152"/>
      <c r="I844" s="153"/>
      <c r="J844" s="134"/>
      <c r="K844" s="152"/>
      <c r="L844" s="156"/>
      <c r="M844" s="152"/>
      <c r="N844" s="134"/>
      <c r="O844" s="152"/>
      <c r="P844" s="151"/>
      <c r="Q844" s="152"/>
      <c r="R844" s="152"/>
      <c r="S844" s="133"/>
      <c r="T844" s="152"/>
      <c r="U844" s="151"/>
      <c r="V844" s="152"/>
      <c r="W844" s="132" t="e">
        <f t="shared" si="30"/>
        <v>#DIV/0!</v>
      </c>
      <c r="X844" s="151"/>
      <c r="Y844" s="1162"/>
      <c r="Z844" s="1162"/>
      <c r="AA844" s="1163"/>
    </row>
    <row r="845" spans="1:27" hidden="1">
      <c r="A845" s="147"/>
      <c r="B845" s="168" t="s">
        <v>303</v>
      </c>
      <c r="C845" s="163"/>
      <c r="D845" s="136" t="s">
        <v>247</v>
      </c>
      <c r="E845" s="154"/>
      <c r="F845" s="153"/>
      <c r="G845" s="135"/>
      <c r="H845" s="152"/>
      <c r="I845" s="153"/>
      <c r="J845" s="134"/>
      <c r="K845" s="152"/>
      <c r="L845" s="156"/>
      <c r="M845" s="152"/>
      <c r="N845" s="134"/>
      <c r="O845" s="152"/>
      <c r="P845" s="151"/>
      <c r="Q845" s="152"/>
      <c r="R845" s="152"/>
      <c r="S845" s="133"/>
      <c r="T845" s="152"/>
      <c r="U845" s="151"/>
      <c r="V845" s="152"/>
      <c r="W845" s="132" t="e">
        <f t="shared" si="30"/>
        <v>#DIV/0!</v>
      </c>
      <c r="X845" s="151"/>
      <c r="Y845" s="1162"/>
      <c r="Z845" s="1162"/>
      <c r="AA845" s="1163"/>
    </row>
    <row r="846" spans="1:27" hidden="1">
      <c r="A846" s="147"/>
      <c r="B846" s="164" t="s">
        <v>1488</v>
      </c>
      <c r="C846" s="163"/>
      <c r="D846" s="136" t="s">
        <v>247</v>
      </c>
      <c r="E846" s="154"/>
      <c r="F846" s="153"/>
      <c r="G846" s="135"/>
      <c r="H846" s="152"/>
      <c r="I846" s="153"/>
      <c r="J846" s="134"/>
      <c r="K846" s="152"/>
      <c r="L846" s="156"/>
      <c r="M846" s="152"/>
      <c r="N846" s="134"/>
      <c r="O846" s="152"/>
      <c r="P846" s="151"/>
      <c r="Q846" s="152"/>
      <c r="R846" s="152"/>
      <c r="S846" s="133"/>
      <c r="T846" s="152"/>
      <c r="U846" s="151"/>
      <c r="V846" s="152"/>
      <c r="W846" s="132" t="e">
        <f t="shared" si="30"/>
        <v>#DIV/0!</v>
      </c>
      <c r="X846" s="151"/>
      <c r="Y846" s="1162"/>
      <c r="Z846" s="1162"/>
      <c r="AA846" s="1163"/>
    </row>
    <row r="847" spans="1:27" hidden="1">
      <c r="A847" s="147"/>
      <c r="B847" s="164" t="s">
        <v>1506</v>
      </c>
      <c r="C847" s="163"/>
      <c r="D847" s="136" t="s">
        <v>247</v>
      </c>
      <c r="E847" s="154"/>
      <c r="F847" s="153"/>
      <c r="G847" s="135"/>
      <c r="H847" s="152"/>
      <c r="I847" s="153"/>
      <c r="J847" s="134"/>
      <c r="K847" s="152"/>
      <c r="L847" s="156"/>
      <c r="M847" s="152"/>
      <c r="N847" s="134"/>
      <c r="O847" s="152"/>
      <c r="P847" s="151"/>
      <c r="Q847" s="152"/>
      <c r="R847" s="152"/>
      <c r="S847" s="133"/>
      <c r="T847" s="152"/>
      <c r="U847" s="151"/>
      <c r="V847" s="152"/>
      <c r="W847" s="132" t="e">
        <f t="shared" si="30"/>
        <v>#DIV/0!</v>
      </c>
      <c r="X847" s="151"/>
      <c r="Y847" s="1162"/>
      <c r="Z847" s="1162"/>
      <c r="AA847" s="1163"/>
    </row>
    <row r="848" spans="1:27" hidden="1">
      <c r="A848" s="147"/>
      <c r="B848" s="168" t="s">
        <v>1480</v>
      </c>
      <c r="C848" s="163"/>
      <c r="D848" s="136" t="s">
        <v>247</v>
      </c>
      <c r="E848" s="154"/>
      <c r="F848" s="153"/>
      <c r="G848" s="135"/>
      <c r="H848" s="152"/>
      <c r="I848" s="153"/>
      <c r="J848" s="134"/>
      <c r="K848" s="152"/>
      <c r="L848" s="156"/>
      <c r="M848" s="152"/>
      <c r="N848" s="134"/>
      <c r="O848" s="152"/>
      <c r="P848" s="151"/>
      <c r="Q848" s="152"/>
      <c r="R848" s="152"/>
      <c r="S848" s="133"/>
      <c r="T848" s="152"/>
      <c r="U848" s="151"/>
      <c r="V848" s="152"/>
      <c r="W848" s="132" t="e">
        <f t="shared" si="30"/>
        <v>#DIV/0!</v>
      </c>
      <c r="X848" s="151"/>
      <c r="Y848" s="1162"/>
      <c r="Z848" s="1162"/>
      <c r="AA848" s="1163"/>
    </row>
    <row r="849" spans="1:27" hidden="1">
      <c r="A849" s="147"/>
      <c r="B849" s="168" t="s">
        <v>311</v>
      </c>
      <c r="C849" s="163"/>
      <c r="D849" s="136" t="s">
        <v>247</v>
      </c>
      <c r="E849" s="154"/>
      <c r="F849" s="153"/>
      <c r="G849" s="135"/>
      <c r="H849" s="152"/>
      <c r="I849" s="153"/>
      <c r="J849" s="134"/>
      <c r="K849" s="152"/>
      <c r="L849" s="156"/>
      <c r="M849" s="152"/>
      <c r="N849" s="134"/>
      <c r="O849" s="152"/>
      <c r="P849" s="151"/>
      <c r="Q849" s="152"/>
      <c r="R849" s="152"/>
      <c r="S849" s="133"/>
      <c r="T849" s="152"/>
      <c r="U849" s="151"/>
      <c r="V849" s="152"/>
      <c r="W849" s="132" t="e">
        <f t="shared" si="30"/>
        <v>#DIV/0!</v>
      </c>
      <c r="X849" s="151"/>
      <c r="Y849" s="1162"/>
      <c r="Z849" s="1162"/>
      <c r="AA849" s="1163"/>
    </row>
    <row r="850" spans="1:27" hidden="1">
      <c r="A850" s="147"/>
      <c r="B850" s="168" t="s">
        <v>1357</v>
      </c>
      <c r="C850" s="163"/>
      <c r="D850" s="136" t="s">
        <v>247</v>
      </c>
      <c r="E850" s="154"/>
      <c r="F850" s="153"/>
      <c r="G850" s="135"/>
      <c r="H850" s="152"/>
      <c r="I850" s="153"/>
      <c r="J850" s="134"/>
      <c r="K850" s="152"/>
      <c r="L850" s="156"/>
      <c r="M850" s="152"/>
      <c r="N850" s="134"/>
      <c r="O850" s="152"/>
      <c r="P850" s="151"/>
      <c r="Q850" s="152"/>
      <c r="R850" s="152"/>
      <c r="S850" s="133"/>
      <c r="T850" s="152"/>
      <c r="U850" s="151"/>
      <c r="V850" s="152"/>
      <c r="W850" s="132" t="e">
        <f t="shared" si="30"/>
        <v>#DIV/0!</v>
      </c>
      <c r="X850" s="151"/>
      <c r="Y850" s="1162"/>
      <c r="Z850" s="1162"/>
      <c r="AA850" s="1163"/>
    </row>
    <row r="851" spans="1:27" hidden="1">
      <c r="A851" s="147"/>
      <c r="B851" s="203" t="s">
        <v>327</v>
      </c>
      <c r="C851" s="163"/>
      <c r="D851" s="136" t="s">
        <v>247</v>
      </c>
      <c r="E851" s="154"/>
      <c r="F851" s="153"/>
      <c r="G851" s="135"/>
      <c r="H851" s="152"/>
      <c r="I851" s="153"/>
      <c r="J851" s="134"/>
      <c r="K851" s="152"/>
      <c r="L851" s="156"/>
      <c r="M851" s="152"/>
      <c r="N851" s="134"/>
      <c r="O851" s="152"/>
      <c r="P851" s="151"/>
      <c r="Q851" s="152"/>
      <c r="R851" s="152"/>
      <c r="S851" s="133"/>
      <c r="T851" s="152"/>
      <c r="U851" s="151"/>
      <c r="V851" s="152"/>
      <c r="W851" s="132" t="e">
        <f t="shared" si="30"/>
        <v>#DIV/0!</v>
      </c>
      <c r="X851" s="151"/>
      <c r="Y851" s="1162"/>
      <c r="Z851" s="1162"/>
      <c r="AA851" s="1163"/>
    </row>
    <row r="852" spans="1:27" hidden="1">
      <c r="A852" s="147"/>
      <c r="B852" s="168" t="s">
        <v>1128</v>
      </c>
      <c r="C852" s="163"/>
      <c r="D852" s="136" t="s">
        <v>247</v>
      </c>
      <c r="E852" s="154"/>
      <c r="F852" s="153"/>
      <c r="G852" s="135"/>
      <c r="H852" s="152"/>
      <c r="I852" s="153"/>
      <c r="J852" s="134"/>
      <c r="K852" s="152"/>
      <c r="L852" s="156"/>
      <c r="M852" s="152"/>
      <c r="N852" s="134"/>
      <c r="O852" s="152"/>
      <c r="P852" s="151"/>
      <c r="Q852" s="152"/>
      <c r="R852" s="152"/>
      <c r="S852" s="133"/>
      <c r="T852" s="152"/>
      <c r="U852" s="151"/>
      <c r="V852" s="152"/>
      <c r="W852" s="132" t="e">
        <f t="shared" si="30"/>
        <v>#DIV/0!</v>
      </c>
      <c r="X852" s="151"/>
      <c r="Y852" s="1162"/>
      <c r="Z852" s="1162"/>
      <c r="AA852" s="1163"/>
    </row>
    <row r="853" spans="1:27" hidden="1">
      <c r="A853" s="147"/>
      <c r="B853" s="168" t="s">
        <v>322</v>
      </c>
      <c r="C853" s="163"/>
      <c r="D853" s="136" t="s">
        <v>247</v>
      </c>
      <c r="E853" s="154"/>
      <c r="F853" s="153"/>
      <c r="G853" s="708"/>
      <c r="H853" s="152"/>
      <c r="I853" s="153"/>
      <c r="J853" s="134"/>
      <c r="K853" s="152"/>
      <c r="L853" s="156"/>
      <c r="M853" s="152"/>
      <c r="N853" s="134"/>
      <c r="O853" s="152"/>
      <c r="P853" s="151"/>
      <c r="Q853" s="152"/>
      <c r="R853" s="152"/>
      <c r="S853" s="133"/>
      <c r="T853" s="152"/>
      <c r="U853" s="151"/>
      <c r="V853" s="152"/>
      <c r="W853" s="132" t="e">
        <f t="shared" si="30"/>
        <v>#DIV/0!</v>
      </c>
      <c r="X853" s="151"/>
      <c r="Y853" s="1162"/>
      <c r="Z853" s="1162"/>
      <c r="AA853" s="1163"/>
    </row>
    <row r="854" spans="1:27" hidden="1">
      <c r="A854" s="147"/>
      <c r="B854" s="168" t="s">
        <v>1275</v>
      </c>
      <c r="C854" s="163"/>
      <c r="D854" s="136" t="s">
        <v>247</v>
      </c>
      <c r="E854" s="154"/>
      <c r="F854" s="153"/>
      <c r="G854" s="135"/>
      <c r="H854" s="152"/>
      <c r="I854" s="153"/>
      <c r="J854" s="134"/>
      <c r="K854" s="152"/>
      <c r="L854" s="156"/>
      <c r="M854" s="152"/>
      <c r="N854" s="134"/>
      <c r="O854" s="152"/>
      <c r="P854" s="151"/>
      <c r="Q854" s="152"/>
      <c r="R854" s="152"/>
      <c r="S854" s="133"/>
      <c r="T854" s="152"/>
      <c r="U854" s="151"/>
      <c r="V854" s="152"/>
      <c r="W854" s="132" t="e">
        <f t="shared" si="30"/>
        <v>#DIV/0!</v>
      </c>
      <c r="X854" s="151"/>
      <c r="Y854" s="1162"/>
      <c r="Z854" s="1162"/>
      <c r="AA854" s="1163"/>
    </row>
    <row r="855" spans="1:27" hidden="1">
      <c r="A855" s="147"/>
      <c r="B855" s="168" t="s">
        <v>1276</v>
      </c>
      <c r="C855" s="163"/>
      <c r="D855" s="136" t="s">
        <v>247</v>
      </c>
      <c r="E855" s="154"/>
      <c r="F855" s="153"/>
      <c r="G855" s="135"/>
      <c r="H855" s="152"/>
      <c r="I855" s="153"/>
      <c r="J855" s="134"/>
      <c r="K855" s="152"/>
      <c r="L855" s="156"/>
      <c r="M855" s="152"/>
      <c r="N855" s="134"/>
      <c r="O855" s="152"/>
      <c r="P855" s="151"/>
      <c r="Q855" s="152"/>
      <c r="R855" s="152"/>
      <c r="S855" s="133"/>
      <c r="T855" s="152"/>
      <c r="U855" s="151"/>
      <c r="V855" s="152"/>
      <c r="W855" s="132" t="e">
        <f t="shared" ref="W855:W886" si="31">(J855+S855)/G855</f>
        <v>#DIV/0!</v>
      </c>
      <c r="X855" s="151"/>
      <c r="Y855" s="1162"/>
      <c r="Z855" s="1162"/>
      <c r="AA855" s="1163"/>
    </row>
    <row r="856" spans="1:27" hidden="1">
      <c r="A856" s="147"/>
      <c r="B856" s="164" t="s">
        <v>1043</v>
      </c>
      <c r="C856" s="163"/>
      <c r="D856" s="136" t="s">
        <v>247</v>
      </c>
      <c r="E856" s="154"/>
      <c r="F856" s="153"/>
      <c r="G856" s="135"/>
      <c r="H856" s="152"/>
      <c r="I856" s="153"/>
      <c r="J856" s="134"/>
      <c r="K856" s="152"/>
      <c r="L856" s="156"/>
      <c r="M856" s="152"/>
      <c r="N856" s="134"/>
      <c r="O856" s="152"/>
      <c r="P856" s="151"/>
      <c r="Q856" s="152"/>
      <c r="R856" s="152"/>
      <c r="S856" s="133"/>
      <c r="T856" s="152"/>
      <c r="U856" s="151"/>
      <c r="V856" s="152"/>
      <c r="W856" s="132" t="e">
        <f t="shared" si="31"/>
        <v>#DIV/0!</v>
      </c>
      <c r="X856" s="151"/>
      <c r="Y856" s="1162"/>
      <c r="Z856" s="1162"/>
      <c r="AA856" s="1163"/>
    </row>
    <row r="857" spans="1:27" hidden="1">
      <c r="A857" s="147"/>
      <c r="B857" s="168" t="s">
        <v>1231</v>
      </c>
      <c r="C857" s="163"/>
      <c r="D857" s="136" t="s">
        <v>247</v>
      </c>
      <c r="E857" s="154"/>
      <c r="F857" s="153"/>
      <c r="G857" s="135"/>
      <c r="H857" s="152"/>
      <c r="I857" s="153"/>
      <c r="J857" s="134"/>
      <c r="K857" s="152"/>
      <c r="L857" s="156"/>
      <c r="M857" s="152"/>
      <c r="N857" s="134"/>
      <c r="O857" s="152"/>
      <c r="P857" s="151"/>
      <c r="Q857" s="152"/>
      <c r="R857" s="152"/>
      <c r="S857" s="133"/>
      <c r="T857" s="152"/>
      <c r="U857" s="151"/>
      <c r="V857" s="152"/>
      <c r="W857" s="132" t="e">
        <f t="shared" si="31"/>
        <v>#DIV/0!</v>
      </c>
      <c r="X857" s="151"/>
      <c r="Y857" s="1162"/>
      <c r="Z857" s="1162"/>
      <c r="AA857" s="1163"/>
    </row>
    <row r="858" spans="1:27" hidden="1">
      <c r="A858" s="147"/>
      <c r="B858" s="168" t="s">
        <v>321</v>
      </c>
      <c r="C858" s="163"/>
      <c r="D858" s="136" t="s">
        <v>247</v>
      </c>
      <c r="E858" s="154"/>
      <c r="F858" s="153"/>
      <c r="G858" s="135"/>
      <c r="H858" s="152"/>
      <c r="I858" s="153"/>
      <c r="J858" s="134"/>
      <c r="K858" s="152"/>
      <c r="L858" s="156"/>
      <c r="M858" s="152"/>
      <c r="N858" s="134"/>
      <c r="O858" s="152"/>
      <c r="P858" s="151"/>
      <c r="Q858" s="152"/>
      <c r="R858" s="152"/>
      <c r="S858" s="133"/>
      <c r="T858" s="152"/>
      <c r="U858" s="151"/>
      <c r="V858" s="152"/>
      <c r="W858" s="132" t="e">
        <f t="shared" si="31"/>
        <v>#DIV/0!</v>
      </c>
      <c r="X858" s="151"/>
      <c r="Y858" s="1162"/>
      <c r="Z858" s="1162"/>
      <c r="AA858" s="1163"/>
    </row>
    <row r="859" spans="1:27" hidden="1">
      <c r="A859" s="147"/>
      <c r="B859" s="168" t="s">
        <v>1209</v>
      </c>
      <c r="C859" s="163"/>
      <c r="D859" s="136" t="s">
        <v>247</v>
      </c>
      <c r="E859" s="154"/>
      <c r="F859" s="153"/>
      <c r="G859" s="135"/>
      <c r="H859" s="152"/>
      <c r="I859" s="153"/>
      <c r="J859" s="134"/>
      <c r="K859" s="152"/>
      <c r="L859" s="156"/>
      <c r="M859" s="152"/>
      <c r="N859" s="134"/>
      <c r="O859" s="152"/>
      <c r="P859" s="151"/>
      <c r="Q859" s="152"/>
      <c r="R859" s="152"/>
      <c r="S859" s="133"/>
      <c r="T859" s="152"/>
      <c r="U859" s="151"/>
      <c r="V859" s="152"/>
      <c r="W859" s="132" t="e">
        <f t="shared" si="31"/>
        <v>#DIV/0!</v>
      </c>
      <c r="X859" s="151"/>
      <c r="Y859" s="1162"/>
      <c r="Z859" s="1162"/>
      <c r="AA859" s="1163"/>
    </row>
    <row r="860" spans="1:27" hidden="1">
      <c r="A860" s="147"/>
      <c r="B860" s="203" t="s">
        <v>1068</v>
      </c>
      <c r="C860" s="163"/>
      <c r="D860" s="136" t="s">
        <v>247</v>
      </c>
      <c r="E860" s="154"/>
      <c r="F860" s="153"/>
      <c r="G860" s="135"/>
      <c r="H860" s="152"/>
      <c r="I860" s="153"/>
      <c r="J860" s="134"/>
      <c r="K860" s="152"/>
      <c r="L860" s="156"/>
      <c r="M860" s="152"/>
      <c r="N860" s="134"/>
      <c r="O860" s="152"/>
      <c r="P860" s="151"/>
      <c r="Q860" s="152"/>
      <c r="R860" s="152"/>
      <c r="S860" s="133"/>
      <c r="T860" s="152"/>
      <c r="U860" s="151"/>
      <c r="V860" s="152"/>
      <c r="W860" s="132" t="e">
        <f t="shared" si="31"/>
        <v>#DIV/0!</v>
      </c>
      <c r="X860" s="151"/>
      <c r="Y860" s="1162"/>
      <c r="Z860" s="1162"/>
      <c r="AA860" s="1163"/>
    </row>
    <row r="861" spans="1:27" hidden="1">
      <c r="A861" s="147"/>
      <c r="B861" s="203" t="s">
        <v>315</v>
      </c>
      <c r="C861" s="163"/>
      <c r="D861" s="136" t="s">
        <v>247</v>
      </c>
      <c r="E861" s="154"/>
      <c r="F861" s="153"/>
      <c r="G861" s="135"/>
      <c r="H861" s="152"/>
      <c r="I861" s="153"/>
      <c r="J861" s="134"/>
      <c r="K861" s="152"/>
      <c r="L861" s="156"/>
      <c r="M861" s="152"/>
      <c r="N861" s="134"/>
      <c r="O861" s="152"/>
      <c r="P861" s="151"/>
      <c r="Q861" s="152"/>
      <c r="R861" s="152"/>
      <c r="S861" s="133"/>
      <c r="T861" s="152"/>
      <c r="U861" s="151"/>
      <c r="V861" s="152"/>
      <c r="W861" s="132" t="e">
        <f t="shared" si="31"/>
        <v>#DIV/0!</v>
      </c>
      <c r="X861" s="151"/>
      <c r="Y861" s="1162"/>
      <c r="Z861" s="1162"/>
      <c r="AA861" s="1163"/>
    </row>
    <row r="862" spans="1:27" hidden="1">
      <c r="A862" s="147"/>
      <c r="B862" s="168" t="s">
        <v>1031</v>
      </c>
      <c r="C862" s="163"/>
      <c r="D862" s="136" t="s">
        <v>247</v>
      </c>
      <c r="E862" s="154"/>
      <c r="F862" s="153"/>
      <c r="G862" s="135"/>
      <c r="H862" s="152"/>
      <c r="I862" s="153"/>
      <c r="J862" s="134"/>
      <c r="K862" s="152"/>
      <c r="L862" s="156"/>
      <c r="M862" s="152"/>
      <c r="N862" s="134"/>
      <c r="O862" s="152"/>
      <c r="P862" s="151"/>
      <c r="Q862" s="152"/>
      <c r="R862" s="152"/>
      <c r="S862" s="133"/>
      <c r="T862" s="152"/>
      <c r="U862" s="151"/>
      <c r="V862" s="152"/>
      <c r="W862" s="132" t="e">
        <f t="shared" si="31"/>
        <v>#DIV/0!</v>
      </c>
      <c r="X862" s="151"/>
      <c r="Y862" s="1162"/>
      <c r="Z862" s="1162"/>
      <c r="AA862" s="1163"/>
    </row>
    <row r="863" spans="1:27" hidden="1">
      <c r="A863" s="147"/>
      <c r="B863" s="168" t="s">
        <v>1069</v>
      </c>
      <c r="C863" s="163"/>
      <c r="D863" s="136" t="s">
        <v>247</v>
      </c>
      <c r="E863" s="154"/>
      <c r="F863" s="153"/>
      <c r="G863" s="135"/>
      <c r="H863" s="152"/>
      <c r="I863" s="153"/>
      <c r="J863" s="134"/>
      <c r="K863" s="152"/>
      <c r="L863" s="156"/>
      <c r="M863" s="152"/>
      <c r="N863" s="134"/>
      <c r="O863" s="152"/>
      <c r="P863" s="151"/>
      <c r="Q863" s="152"/>
      <c r="R863" s="152"/>
      <c r="S863" s="133"/>
      <c r="T863" s="152"/>
      <c r="U863" s="151"/>
      <c r="V863" s="152"/>
      <c r="W863" s="132" t="e">
        <f t="shared" si="31"/>
        <v>#DIV/0!</v>
      </c>
      <c r="X863" s="151"/>
      <c r="Y863" s="1162"/>
      <c r="Z863" s="1162"/>
      <c r="AA863" s="1163"/>
    </row>
    <row r="864" spans="1:27" hidden="1">
      <c r="A864" s="147"/>
      <c r="B864" s="168" t="s">
        <v>1067</v>
      </c>
      <c r="C864" s="163"/>
      <c r="D864" s="136" t="s">
        <v>247</v>
      </c>
      <c r="E864" s="154"/>
      <c r="F864" s="153"/>
      <c r="G864" s="135"/>
      <c r="H864" s="152"/>
      <c r="I864" s="153"/>
      <c r="J864" s="134"/>
      <c r="K864" s="152"/>
      <c r="L864" s="156"/>
      <c r="M864" s="152"/>
      <c r="N864" s="134"/>
      <c r="O864" s="152"/>
      <c r="P864" s="151"/>
      <c r="Q864" s="152"/>
      <c r="R864" s="152"/>
      <c r="S864" s="133"/>
      <c r="T864" s="152"/>
      <c r="U864" s="151"/>
      <c r="V864" s="152"/>
      <c r="W864" s="132" t="e">
        <f t="shared" si="31"/>
        <v>#DIV/0!</v>
      </c>
      <c r="X864" s="151"/>
      <c r="Y864" s="1162"/>
      <c r="Z864" s="1162"/>
      <c r="AA864" s="1163"/>
    </row>
    <row r="865" spans="1:27" hidden="1">
      <c r="A865" s="147"/>
      <c r="B865" s="168" t="s">
        <v>846</v>
      </c>
      <c r="C865" s="163"/>
      <c r="D865" s="136" t="s">
        <v>247</v>
      </c>
      <c r="E865" s="154"/>
      <c r="F865" s="153"/>
      <c r="G865" s="135"/>
      <c r="H865" s="152"/>
      <c r="I865" s="153"/>
      <c r="J865" s="134"/>
      <c r="K865" s="152"/>
      <c r="L865" s="156"/>
      <c r="M865" s="152"/>
      <c r="N865" s="134"/>
      <c r="O865" s="152"/>
      <c r="P865" s="151"/>
      <c r="Q865" s="152"/>
      <c r="R865" s="152"/>
      <c r="S865" s="133"/>
      <c r="T865" s="152"/>
      <c r="U865" s="151"/>
      <c r="V865" s="152"/>
      <c r="W865" s="132" t="e">
        <f t="shared" si="31"/>
        <v>#DIV/0!</v>
      </c>
      <c r="X865" s="151"/>
      <c r="Y865" s="1162"/>
      <c r="Z865" s="1162"/>
      <c r="AA865" s="1163"/>
    </row>
    <row r="866" spans="1:27" hidden="1">
      <c r="A866" s="147"/>
      <c r="B866" s="168" t="s">
        <v>792</v>
      </c>
      <c r="C866" s="163"/>
      <c r="D866" s="136" t="s">
        <v>247</v>
      </c>
      <c r="E866" s="154"/>
      <c r="F866" s="153"/>
      <c r="G866" s="135"/>
      <c r="H866" s="152"/>
      <c r="I866" s="153"/>
      <c r="J866" s="134"/>
      <c r="K866" s="152"/>
      <c r="L866" s="156"/>
      <c r="M866" s="152"/>
      <c r="N866" s="134"/>
      <c r="O866" s="152"/>
      <c r="P866" s="151"/>
      <c r="Q866" s="152"/>
      <c r="R866" s="152"/>
      <c r="S866" s="133"/>
      <c r="T866" s="152"/>
      <c r="U866" s="151"/>
      <c r="V866" s="152"/>
      <c r="W866" s="132" t="e">
        <f t="shared" si="31"/>
        <v>#DIV/0!</v>
      </c>
      <c r="X866" s="151"/>
      <c r="Y866" s="1162"/>
      <c r="Z866" s="1162"/>
      <c r="AA866" s="1163"/>
    </row>
    <row r="867" spans="1:27" hidden="1">
      <c r="A867" s="147"/>
      <c r="B867" s="168" t="s">
        <v>781</v>
      </c>
      <c r="C867" s="163"/>
      <c r="D867" s="136" t="s">
        <v>247</v>
      </c>
      <c r="E867" s="154"/>
      <c r="F867" s="153"/>
      <c r="G867" s="135"/>
      <c r="H867" s="152"/>
      <c r="I867" s="153"/>
      <c r="J867" s="134"/>
      <c r="K867" s="152"/>
      <c r="L867" s="156"/>
      <c r="M867" s="152"/>
      <c r="N867" s="134"/>
      <c r="O867" s="152"/>
      <c r="P867" s="151"/>
      <c r="Q867" s="152"/>
      <c r="R867" s="152"/>
      <c r="S867" s="133"/>
      <c r="T867" s="152"/>
      <c r="U867" s="151"/>
      <c r="V867" s="152"/>
      <c r="W867" s="132" t="e">
        <f t="shared" si="31"/>
        <v>#DIV/0!</v>
      </c>
      <c r="X867" s="151"/>
      <c r="Y867" s="1162"/>
      <c r="Z867" s="1162"/>
      <c r="AA867" s="1163"/>
    </row>
    <row r="868" spans="1:27" hidden="1">
      <c r="A868" s="147"/>
      <c r="B868" s="168" t="s">
        <v>317</v>
      </c>
      <c r="C868" s="163"/>
      <c r="D868" s="136" t="s">
        <v>247</v>
      </c>
      <c r="E868" s="154"/>
      <c r="F868" s="153"/>
      <c r="G868" s="135"/>
      <c r="H868" s="152"/>
      <c r="I868" s="153"/>
      <c r="J868" s="134"/>
      <c r="K868" s="152"/>
      <c r="L868" s="156"/>
      <c r="M868" s="152"/>
      <c r="N868" s="134"/>
      <c r="O868" s="152"/>
      <c r="P868" s="151"/>
      <c r="Q868" s="152"/>
      <c r="R868" s="152"/>
      <c r="S868" s="133"/>
      <c r="T868" s="152"/>
      <c r="U868" s="151"/>
      <c r="V868" s="152"/>
      <c r="W868" s="132" t="e">
        <f t="shared" si="31"/>
        <v>#DIV/0!</v>
      </c>
      <c r="X868" s="151"/>
      <c r="Y868" s="1162"/>
      <c r="Z868" s="1162"/>
      <c r="AA868" s="1163"/>
    </row>
    <row r="869" spans="1:27" hidden="1">
      <c r="A869" s="147"/>
      <c r="B869" s="168" t="s">
        <v>312</v>
      </c>
      <c r="C869" s="163"/>
      <c r="D869" s="136" t="s">
        <v>247</v>
      </c>
      <c r="E869" s="154"/>
      <c r="F869" s="153"/>
      <c r="G869" s="135"/>
      <c r="H869" s="152"/>
      <c r="I869" s="153"/>
      <c r="J869" s="134"/>
      <c r="K869" s="152"/>
      <c r="L869" s="156"/>
      <c r="M869" s="152"/>
      <c r="N869" s="134"/>
      <c r="O869" s="152"/>
      <c r="P869" s="151"/>
      <c r="Q869" s="152"/>
      <c r="R869" s="152"/>
      <c r="S869" s="133"/>
      <c r="T869" s="152"/>
      <c r="U869" s="151"/>
      <c r="V869" s="152"/>
      <c r="W869" s="132" t="e">
        <f t="shared" si="31"/>
        <v>#DIV/0!</v>
      </c>
      <c r="X869" s="151"/>
      <c r="Y869" s="1162"/>
      <c r="Z869" s="1162"/>
      <c r="AA869" s="1163"/>
    </row>
    <row r="870" spans="1:27" hidden="1">
      <c r="A870" s="147"/>
      <c r="B870" s="168" t="s">
        <v>314</v>
      </c>
      <c r="C870" s="163"/>
      <c r="D870" s="136" t="s">
        <v>247</v>
      </c>
      <c r="E870" s="154"/>
      <c r="F870" s="153"/>
      <c r="G870" s="135"/>
      <c r="H870" s="152"/>
      <c r="I870" s="153"/>
      <c r="J870" s="134"/>
      <c r="K870" s="152"/>
      <c r="L870" s="156"/>
      <c r="M870" s="152"/>
      <c r="N870" s="134"/>
      <c r="O870" s="152"/>
      <c r="P870" s="151"/>
      <c r="Q870" s="152"/>
      <c r="R870" s="152"/>
      <c r="S870" s="133"/>
      <c r="T870" s="152"/>
      <c r="U870" s="151"/>
      <c r="V870" s="152"/>
      <c r="W870" s="132" t="e">
        <f t="shared" si="31"/>
        <v>#DIV/0!</v>
      </c>
      <c r="X870" s="151"/>
      <c r="Y870" s="1162"/>
      <c r="Z870" s="1162"/>
      <c r="AA870" s="1163"/>
    </row>
    <row r="871" spans="1:27" hidden="1">
      <c r="A871" s="147"/>
      <c r="B871" s="168" t="s">
        <v>763</v>
      </c>
      <c r="C871" s="163"/>
      <c r="D871" s="136" t="s">
        <v>247</v>
      </c>
      <c r="E871" s="154"/>
      <c r="F871" s="153"/>
      <c r="G871" s="135"/>
      <c r="H871" s="152"/>
      <c r="I871" s="153"/>
      <c r="J871" s="134"/>
      <c r="K871" s="152"/>
      <c r="L871" s="156"/>
      <c r="M871" s="152"/>
      <c r="N871" s="134"/>
      <c r="O871" s="152"/>
      <c r="P871" s="151"/>
      <c r="Q871" s="152"/>
      <c r="R871" s="152"/>
      <c r="S871" s="133"/>
      <c r="T871" s="152"/>
      <c r="U871" s="151"/>
      <c r="V871" s="152"/>
      <c r="W871" s="132" t="e">
        <f t="shared" si="31"/>
        <v>#DIV/0!</v>
      </c>
      <c r="X871" s="151"/>
      <c r="Y871" s="1162"/>
      <c r="Z871" s="1162"/>
      <c r="AA871" s="1163"/>
    </row>
    <row r="872" spans="1:27" hidden="1">
      <c r="A872" s="147"/>
      <c r="B872" s="168" t="s">
        <v>320</v>
      </c>
      <c r="C872" s="163"/>
      <c r="D872" s="136" t="s">
        <v>247</v>
      </c>
      <c r="E872" s="154"/>
      <c r="F872" s="153"/>
      <c r="G872" s="135"/>
      <c r="H872" s="152"/>
      <c r="I872" s="153"/>
      <c r="J872" s="134"/>
      <c r="K872" s="152"/>
      <c r="L872" s="156"/>
      <c r="M872" s="152"/>
      <c r="N872" s="134"/>
      <c r="O872" s="152"/>
      <c r="P872" s="151"/>
      <c r="Q872" s="152"/>
      <c r="R872" s="152"/>
      <c r="S872" s="133"/>
      <c r="T872" s="152"/>
      <c r="U872" s="151"/>
      <c r="V872" s="152"/>
      <c r="W872" s="132" t="e">
        <f t="shared" si="31"/>
        <v>#DIV/0!</v>
      </c>
      <c r="X872" s="151"/>
      <c r="Y872" s="1162"/>
      <c r="Z872" s="1162"/>
      <c r="AA872" s="1163"/>
    </row>
    <row r="873" spans="1:27" hidden="1">
      <c r="A873" s="147"/>
      <c r="B873" s="164" t="s">
        <v>313</v>
      </c>
      <c r="C873" s="163"/>
      <c r="D873" s="136" t="s">
        <v>247</v>
      </c>
      <c r="E873" s="154"/>
      <c r="F873" s="153"/>
      <c r="G873" s="135"/>
      <c r="H873" s="152"/>
      <c r="I873" s="153"/>
      <c r="J873" s="134"/>
      <c r="K873" s="152"/>
      <c r="L873" s="156"/>
      <c r="M873" s="152"/>
      <c r="N873" s="134"/>
      <c r="O873" s="152"/>
      <c r="P873" s="151"/>
      <c r="Q873" s="152"/>
      <c r="R873" s="152"/>
      <c r="S873" s="133"/>
      <c r="T873" s="152"/>
      <c r="U873" s="151"/>
      <c r="V873" s="152"/>
      <c r="W873" s="132" t="e">
        <f t="shared" si="31"/>
        <v>#DIV/0!</v>
      </c>
      <c r="X873" s="151"/>
      <c r="Y873" s="1162"/>
      <c r="Z873" s="1162"/>
      <c r="AA873" s="1163"/>
    </row>
    <row r="874" spans="1:27" hidden="1">
      <c r="A874" s="147"/>
      <c r="B874" s="168" t="s">
        <v>310</v>
      </c>
      <c r="C874" s="163"/>
      <c r="D874" s="136" t="s">
        <v>247</v>
      </c>
      <c r="E874" s="154"/>
      <c r="F874" s="153"/>
      <c r="G874" s="135"/>
      <c r="H874" s="152"/>
      <c r="I874" s="153"/>
      <c r="J874" s="134"/>
      <c r="K874" s="152"/>
      <c r="L874" s="156"/>
      <c r="M874" s="152"/>
      <c r="N874" s="134"/>
      <c r="O874" s="152"/>
      <c r="P874" s="151"/>
      <c r="Q874" s="152"/>
      <c r="R874" s="152"/>
      <c r="S874" s="133"/>
      <c r="T874" s="152"/>
      <c r="U874" s="151"/>
      <c r="V874" s="152"/>
      <c r="W874" s="132" t="e">
        <f t="shared" si="31"/>
        <v>#DIV/0!</v>
      </c>
      <c r="X874" s="151"/>
      <c r="Y874" s="1162"/>
      <c r="Z874" s="1162"/>
      <c r="AA874" s="1163"/>
    </row>
    <row r="875" spans="1:27" hidden="1">
      <c r="A875" s="147"/>
      <c r="B875" s="168" t="s">
        <v>191</v>
      </c>
      <c r="C875" s="163"/>
      <c r="D875" s="136" t="s">
        <v>247</v>
      </c>
      <c r="E875" s="154"/>
      <c r="F875" s="153"/>
      <c r="G875" s="135"/>
      <c r="H875" s="152"/>
      <c r="I875" s="153"/>
      <c r="J875" s="134"/>
      <c r="K875" s="152"/>
      <c r="L875" s="156"/>
      <c r="M875" s="152"/>
      <c r="N875" s="134"/>
      <c r="O875" s="152"/>
      <c r="P875" s="151"/>
      <c r="Q875" s="152"/>
      <c r="R875" s="152"/>
      <c r="S875" s="133"/>
      <c r="T875" s="152"/>
      <c r="U875" s="151"/>
      <c r="V875" s="152"/>
      <c r="W875" s="132" t="e">
        <f t="shared" si="31"/>
        <v>#DIV/0!</v>
      </c>
      <c r="X875" s="151"/>
      <c r="Y875" s="1162"/>
      <c r="Z875" s="1162"/>
      <c r="AA875" s="1163"/>
    </row>
    <row r="876" spans="1:27" hidden="1">
      <c r="A876" s="147"/>
      <c r="B876" s="168" t="s">
        <v>308</v>
      </c>
      <c r="C876" s="163"/>
      <c r="D876" s="136" t="s">
        <v>247</v>
      </c>
      <c r="E876" s="154"/>
      <c r="F876" s="153"/>
      <c r="G876" s="135"/>
      <c r="H876" s="152"/>
      <c r="I876" s="153"/>
      <c r="J876" s="134"/>
      <c r="K876" s="152"/>
      <c r="L876" s="156"/>
      <c r="M876" s="152"/>
      <c r="N876" s="134"/>
      <c r="O876" s="152"/>
      <c r="P876" s="151"/>
      <c r="Q876" s="152"/>
      <c r="R876" s="152"/>
      <c r="S876" s="133"/>
      <c r="T876" s="152"/>
      <c r="U876" s="151"/>
      <c r="V876" s="152"/>
      <c r="W876" s="132" t="e">
        <f t="shared" si="31"/>
        <v>#DIV/0!</v>
      </c>
      <c r="X876" s="151"/>
      <c r="Y876" s="1162"/>
      <c r="Z876" s="1162"/>
      <c r="AA876" s="1163"/>
    </row>
    <row r="877" spans="1:27" hidden="1">
      <c r="A877" s="147"/>
      <c r="B877" s="168" t="s">
        <v>307</v>
      </c>
      <c r="C877" s="163"/>
      <c r="D877" s="136" t="s">
        <v>247</v>
      </c>
      <c r="E877" s="154"/>
      <c r="F877" s="153"/>
      <c r="G877" s="135"/>
      <c r="H877" s="152"/>
      <c r="I877" s="153"/>
      <c r="J877" s="134"/>
      <c r="K877" s="152"/>
      <c r="L877" s="156"/>
      <c r="M877" s="152"/>
      <c r="N877" s="134"/>
      <c r="O877" s="152"/>
      <c r="P877" s="151"/>
      <c r="Q877" s="152"/>
      <c r="R877" s="152"/>
      <c r="S877" s="133"/>
      <c r="T877" s="152"/>
      <c r="U877" s="151"/>
      <c r="V877" s="152"/>
      <c r="W877" s="132" t="e">
        <f t="shared" si="31"/>
        <v>#DIV/0!</v>
      </c>
      <c r="X877" s="151"/>
      <c r="Y877" s="1162"/>
      <c r="Z877" s="1162"/>
      <c r="AA877" s="1163"/>
    </row>
    <row r="878" spans="1:27" hidden="1">
      <c r="A878" s="147"/>
      <c r="B878" s="168" t="s">
        <v>306</v>
      </c>
      <c r="C878" s="163"/>
      <c r="D878" s="136" t="s">
        <v>247</v>
      </c>
      <c r="E878" s="154"/>
      <c r="F878" s="153"/>
      <c r="G878" s="135"/>
      <c r="H878" s="152"/>
      <c r="I878" s="153"/>
      <c r="J878" s="134"/>
      <c r="K878" s="152"/>
      <c r="L878" s="156"/>
      <c r="M878" s="152"/>
      <c r="N878" s="134"/>
      <c r="O878" s="152"/>
      <c r="P878" s="151"/>
      <c r="Q878" s="152"/>
      <c r="R878" s="152"/>
      <c r="S878" s="133"/>
      <c r="T878" s="152"/>
      <c r="U878" s="151"/>
      <c r="V878" s="152"/>
      <c r="W878" s="132" t="e">
        <f t="shared" si="31"/>
        <v>#DIV/0!</v>
      </c>
      <c r="X878" s="151"/>
      <c r="Y878" s="1162"/>
      <c r="Z878" s="1162"/>
      <c r="AA878" s="1163"/>
    </row>
    <row r="879" spans="1:27" hidden="1">
      <c r="A879" s="147"/>
      <c r="B879" s="168" t="s">
        <v>305</v>
      </c>
      <c r="C879" s="163"/>
      <c r="D879" s="136" t="s">
        <v>247</v>
      </c>
      <c r="E879" s="154"/>
      <c r="F879" s="153"/>
      <c r="G879" s="135"/>
      <c r="H879" s="152"/>
      <c r="I879" s="153"/>
      <c r="J879" s="134"/>
      <c r="K879" s="152"/>
      <c r="L879" s="156"/>
      <c r="M879" s="152"/>
      <c r="N879" s="134"/>
      <c r="O879" s="152"/>
      <c r="P879" s="151"/>
      <c r="Q879" s="152"/>
      <c r="R879" s="152"/>
      <c r="S879" s="133"/>
      <c r="T879" s="152"/>
      <c r="U879" s="151"/>
      <c r="V879" s="152"/>
      <c r="W879" s="132" t="e">
        <f t="shared" si="31"/>
        <v>#DIV/0!</v>
      </c>
      <c r="X879" s="151"/>
      <c r="Y879" s="1162"/>
      <c r="Z879" s="1162"/>
      <c r="AA879" s="1163"/>
    </row>
    <row r="880" spans="1:27" hidden="1">
      <c r="A880" s="147"/>
      <c r="B880" s="168" t="s">
        <v>92</v>
      </c>
      <c r="C880" s="163"/>
      <c r="D880" s="136" t="s">
        <v>247</v>
      </c>
      <c r="E880" s="154"/>
      <c r="F880" s="153"/>
      <c r="G880" s="135"/>
      <c r="H880" s="152"/>
      <c r="I880" s="153"/>
      <c r="J880" s="134"/>
      <c r="K880" s="152"/>
      <c r="L880" s="156"/>
      <c r="M880" s="152"/>
      <c r="N880" s="134"/>
      <c r="O880" s="152"/>
      <c r="P880" s="151"/>
      <c r="Q880" s="152"/>
      <c r="R880" s="152"/>
      <c r="S880" s="133"/>
      <c r="T880" s="152"/>
      <c r="U880" s="151"/>
      <c r="V880" s="152"/>
      <c r="W880" s="132" t="e">
        <f t="shared" si="31"/>
        <v>#DIV/0!</v>
      </c>
      <c r="X880" s="151"/>
      <c r="Y880" s="1162"/>
      <c r="Z880" s="1162"/>
      <c r="AA880" s="1163"/>
    </row>
    <row r="881" spans="1:27" hidden="1">
      <c r="A881" s="147"/>
      <c r="B881" s="203" t="s">
        <v>304</v>
      </c>
      <c r="C881" s="163"/>
      <c r="D881" s="136" t="s">
        <v>247</v>
      </c>
      <c r="E881" s="154"/>
      <c r="F881" s="153"/>
      <c r="G881" s="135"/>
      <c r="H881" s="152"/>
      <c r="I881" s="153"/>
      <c r="J881" s="134"/>
      <c r="K881" s="152"/>
      <c r="L881" s="156"/>
      <c r="M881" s="152"/>
      <c r="N881" s="134"/>
      <c r="O881" s="152"/>
      <c r="P881" s="151"/>
      <c r="Q881" s="152"/>
      <c r="R881" s="152"/>
      <c r="S881" s="133"/>
      <c r="T881" s="152"/>
      <c r="U881" s="151"/>
      <c r="V881" s="152"/>
      <c r="W881" s="132" t="e">
        <f t="shared" si="31"/>
        <v>#DIV/0!</v>
      </c>
      <c r="X881" s="151"/>
      <c r="Y881" s="1162"/>
      <c r="Z881" s="1162"/>
      <c r="AA881" s="1163"/>
    </row>
    <row r="882" spans="1:27" hidden="1">
      <c r="A882" s="147"/>
      <c r="B882" s="203" t="s">
        <v>302</v>
      </c>
      <c r="C882" s="163"/>
      <c r="D882" s="136" t="s">
        <v>247</v>
      </c>
      <c r="E882" s="154"/>
      <c r="F882" s="153"/>
      <c r="G882" s="135"/>
      <c r="H882" s="152"/>
      <c r="I882" s="153"/>
      <c r="J882" s="134"/>
      <c r="K882" s="152"/>
      <c r="L882" s="156"/>
      <c r="M882" s="152"/>
      <c r="N882" s="134"/>
      <c r="O882" s="152"/>
      <c r="P882" s="151"/>
      <c r="Q882" s="152"/>
      <c r="R882" s="152"/>
      <c r="S882" s="133"/>
      <c r="T882" s="152"/>
      <c r="U882" s="151"/>
      <c r="V882" s="152"/>
      <c r="W882" s="132" t="e">
        <f t="shared" si="31"/>
        <v>#DIV/0!</v>
      </c>
      <c r="X882" s="151"/>
      <c r="Y882" s="1162"/>
      <c r="Z882" s="1162"/>
      <c r="AA882" s="1163"/>
    </row>
    <row r="883" spans="1:27" hidden="1">
      <c r="A883" s="147"/>
      <c r="B883" s="168" t="s">
        <v>301</v>
      </c>
      <c r="C883" s="163"/>
      <c r="D883" s="136" t="s">
        <v>247</v>
      </c>
      <c r="E883" s="154"/>
      <c r="F883" s="153"/>
      <c r="G883" s="135"/>
      <c r="H883" s="152"/>
      <c r="I883" s="153"/>
      <c r="J883" s="134"/>
      <c r="K883" s="152"/>
      <c r="L883" s="156"/>
      <c r="M883" s="152"/>
      <c r="N883" s="134"/>
      <c r="O883" s="152"/>
      <c r="P883" s="151"/>
      <c r="Q883" s="152"/>
      <c r="R883" s="152"/>
      <c r="S883" s="133"/>
      <c r="T883" s="152"/>
      <c r="U883" s="151"/>
      <c r="V883" s="152"/>
      <c r="W883" s="132" t="e">
        <f t="shared" si="31"/>
        <v>#DIV/0!</v>
      </c>
      <c r="X883" s="151"/>
      <c r="Y883" s="1162"/>
      <c r="Z883" s="1162"/>
      <c r="AA883" s="1163"/>
    </row>
    <row r="884" spans="1:27" hidden="1">
      <c r="A884" s="147"/>
      <c r="B884" s="164" t="s">
        <v>300</v>
      </c>
      <c r="C884" s="163"/>
      <c r="D884" s="136" t="s">
        <v>247</v>
      </c>
      <c r="E884" s="154"/>
      <c r="F884" s="153"/>
      <c r="G884" s="135"/>
      <c r="H884" s="152"/>
      <c r="I884" s="153"/>
      <c r="J884" s="134"/>
      <c r="K884" s="152"/>
      <c r="L884" s="156"/>
      <c r="M884" s="152"/>
      <c r="N884" s="134"/>
      <c r="O884" s="152"/>
      <c r="P884" s="151"/>
      <c r="Q884" s="152"/>
      <c r="R884" s="152"/>
      <c r="S884" s="133"/>
      <c r="T884" s="152"/>
      <c r="U884" s="151"/>
      <c r="V884" s="152"/>
      <c r="W884" s="132" t="e">
        <f t="shared" si="31"/>
        <v>#DIV/0!</v>
      </c>
      <c r="X884" s="151"/>
      <c r="Y884" s="1162"/>
      <c r="Z884" s="1162"/>
      <c r="AA884" s="1163"/>
    </row>
    <row r="885" spans="1:27" hidden="1">
      <c r="A885" s="147"/>
      <c r="B885" s="170" t="s">
        <v>299</v>
      </c>
      <c r="C885" s="163"/>
      <c r="D885" s="136" t="s">
        <v>247</v>
      </c>
      <c r="E885" s="154"/>
      <c r="F885" s="153"/>
      <c r="G885" s="135"/>
      <c r="H885" s="152"/>
      <c r="I885" s="153"/>
      <c r="J885" s="134"/>
      <c r="K885" s="152"/>
      <c r="L885" s="156"/>
      <c r="M885" s="152"/>
      <c r="N885" s="134"/>
      <c r="O885" s="152"/>
      <c r="P885" s="151"/>
      <c r="Q885" s="152"/>
      <c r="R885" s="152"/>
      <c r="S885" s="133"/>
      <c r="T885" s="152"/>
      <c r="U885" s="151"/>
      <c r="V885" s="152"/>
      <c r="W885" s="132" t="e">
        <f t="shared" si="31"/>
        <v>#DIV/0!</v>
      </c>
      <c r="X885" s="151"/>
      <c r="Y885" s="1162"/>
      <c r="Z885" s="1162"/>
      <c r="AA885" s="1163"/>
    </row>
    <row r="886" spans="1:27" hidden="1">
      <c r="A886" s="147"/>
      <c r="B886" s="203" t="s">
        <v>298</v>
      </c>
      <c r="C886" s="163"/>
      <c r="D886" s="136" t="s">
        <v>247</v>
      </c>
      <c r="E886" s="154"/>
      <c r="F886" s="153"/>
      <c r="G886" s="135"/>
      <c r="H886" s="152"/>
      <c r="I886" s="153"/>
      <c r="J886" s="134"/>
      <c r="K886" s="152"/>
      <c r="L886" s="156"/>
      <c r="M886" s="152"/>
      <c r="N886" s="134"/>
      <c r="O886" s="152"/>
      <c r="P886" s="151"/>
      <c r="Q886" s="152"/>
      <c r="R886" s="152"/>
      <c r="S886" s="133"/>
      <c r="T886" s="152"/>
      <c r="U886" s="151"/>
      <c r="V886" s="152"/>
      <c r="W886" s="132" t="e">
        <f t="shared" si="31"/>
        <v>#DIV/0!</v>
      </c>
      <c r="X886" s="151"/>
      <c r="Y886" s="1162"/>
      <c r="Z886" s="1162"/>
      <c r="AA886" s="1163"/>
    </row>
    <row r="887" spans="1:27" hidden="1">
      <c r="A887" s="147"/>
      <c r="B887" s="164" t="s">
        <v>297</v>
      </c>
      <c r="C887" s="163"/>
      <c r="D887" s="136" t="s">
        <v>247</v>
      </c>
      <c r="E887" s="154"/>
      <c r="F887" s="153"/>
      <c r="G887" s="135"/>
      <c r="H887" s="152"/>
      <c r="I887" s="153"/>
      <c r="J887" s="134"/>
      <c r="K887" s="152"/>
      <c r="L887" s="156"/>
      <c r="M887" s="152"/>
      <c r="N887" s="134"/>
      <c r="O887" s="152"/>
      <c r="P887" s="151"/>
      <c r="Q887" s="152"/>
      <c r="R887" s="152"/>
      <c r="S887" s="133"/>
      <c r="T887" s="152"/>
      <c r="U887" s="151"/>
      <c r="V887" s="152"/>
      <c r="W887" s="132" t="e">
        <f t="shared" ref="W887:W918" si="32">(J887+S887)/G887</f>
        <v>#DIV/0!</v>
      </c>
      <c r="X887" s="151"/>
      <c r="Y887" s="1162"/>
      <c r="Z887" s="1162"/>
      <c r="AA887" s="1163"/>
    </row>
    <row r="888" spans="1:27" hidden="1">
      <c r="A888" s="147"/>
      <c r="B888" s="203" t="s">
        <v>241</v>
      </c>
      <c r="C888" s="163"/>
      <c r="D888" s="136" t="s">
        <v>247</v>
      </c>
      <c r="E888" s="154"/>
      <c r="F888" s="153"/>
      <c r="G888" s="135"/>
      <c r="H888" s="152"/>
      <c r="I888" s="153"/>
      <c r="J888" s="134"/>
      <c r="K888" s="152"/>
      <c r="L888" s="156"/>
      <c r="M888" s="152"/>
      <c r="N888" s="134"/>
      <c r="O888" s="152"/>
      <c r="P888" s="151"/>
      <c r="Q888" s="152"/>
      <c r="R888" s="152"/>
      <c r="S888" s="133"/>
      <c r="T888" s="152"/>
      <c r="U888" s="151"/>
      <c r="V888" s="152"/>
      <c r="W888" s="132" t="e">
        <f t="shared" si="32"/>
        <v>#DIV/0!</v>
      </c>
      <c r="X888" s="151"/>
      <c r="Y888" s="1162"/>
      <c r="Z888" s="1162"/>
      <c r="AA888" s="1163"/>
    </row>
    <row r="889" spans="1:27" hidden="1">
      <c r="A889" s="147"/>
      <c r="B889" s="164" t="s">
        <v>296</v>
      </c>
      <c r="C889" s="163"/>
      <c r="D889" s="136" t="s">
        <v>247</v>
      </c>
      <c r="E889" s="154"/>
      <c r="F889" s="153"/>
      <c r="G889" s="135"/>
      <c r="H889" s="152"/>
      <c r="I889" s="153"/>
      <c r="J889" s="134"/>
      <c r="K889" s="152"/>
      <c r="L889" s="156"/>
      <c r="M889" s="152"/>
      <c r="N889" s="134"/>
      <c r="O889" s="152"/>
      <c r="P889" s="151"/>
      <c r="Q889" s="152"/>
      <c r="R889" s="152"/>
      <c r="S889" s="133"/>
      <c r="T889" s="152"/>
      <c r="U889" s="151"/>
      <c r="V889" s="152"/>
      <c r="W889" s="132" t="e">
        <f t="shared" si="32"/>
        <v>#DIV/0!</v>
      </c>
      <c r="X889" s="151"/>
      <c r="Y889" s="1162"/>
      <c r="Z889" s="1162"/>
      <c r="AA889" s="1163"/>
    </row>
    <row r="890" spans="1:27" hidden="1">
      <c r="A890" s="147"/>
      <c r="B890" s="164" t="s">
        <v>295</v>
      </c>
      <c r="C890" s="163"/>
      <c r="D890" s="136" t="s">
        <v>247</v>
      </c>
      <c r="E890" s="154"/>
      <c r="F890" s="153"/>
      <c r="G890" s="135"/>
      <c r="H890" s="152"/>
      <c r="I890" s="153"/>
      <c r="J890" s="134"/>
      <c r="K890" s="152"/>
      <c r="L890" s="156"/>
      <c r="M890" s="152"/>
      <c r="N890" s="134"/>
      <c r="O890" s="152"/>
      <c r="P890" s="151"/>
      <c r="Q890" s="152"/>
      <c r="R890" s="152"/>
      <c r="S890" s="133"/>
      <c r="T890" s="152"/>
      <c r="U890" s="151"/>
      <c r="V890" s="152"/>
      <c r="W890" s="132" t="e">
        <f t="shared" si="32"/>
        <v>#DIV/0!</v>
      </c>
      <c r="X890" s="151"/>
      <c r="Y890" s="1162"/>
      <c r="Z890" s="1162"/>
      <c r="AA890" s="1163"/>
    </row>
    <row r="891" spans="1:27" hidden="1">
      <c r="A891" s="147"/>
      <c r="B891" s="168" t="s">
        <v>294</v>
      </c>
      <c r="C891" s="163"/>
      <c r="D891" s="136" t="s">
        <v>247</v>
      </c>
      <c r="E891" s="154"/>
      <c r="F891" s="153"/>
      <c r="G891" s="135"/>
      <c r="H891" s="152"/>
      <c r="I891" s="153"/>
      <c r="J891" s="134"/>
      <c r="K891" s="152"/>
      <c r="L891" s="156"/>
      <c r="M891" s="152"/>
      <c r="N891" s="134"/>
      <c r="O891" s="152"/>
      <c r="P891" s="151"/>
      <c r="Q891" s="152"/>
      <c r="R891" s="152"/>
      <c r="S891" s="133"/>
      <c r="T891" s="152"/>
      <c r="U891" s="151"/>
      <c r="V891" s="152"/>
      <c r="W891" s="132" t="e">
        <f t="shared" si="32"/>
        <v>#DIV/0!</v>
      </c>
      <c r="X891" s="151"/>
      <c r="Y891" s="1162"/>
      <c r="Z891" s="1162"/>
      <c r="AA891" s="1163"/>
    </row>
    <row r="892" spans="1:27" hidden="1">
      <c r="A892" s="147"/>
      <c r="B892" s="168" t="s">
        <v>293</v>
      </c>
      <c r="C892" s="163"/>
      <c r="D892" s="136" t="s">
        <v>247</v>
      </c>
      <c r="E892" s="154"/>
      <c r="F892" s="153"/>
      <c r="G892" s="135"/>
      <c r="H892" s="152"/>
      <c r="I892" s="153"/>
      <c r="J892" s="134"/>
      <c r="K892" s="152"/>
      <c r="L892" s="156"/>
      <c r="M892" s="152"/>
      <c r="N892" s="134"/>
      <c r="O892" s="152"/>
      <c r="P892" s="151"/>
      <c r="Q892" s="152"/>
      <c r="R892" s="152"/>
      <c r="S892" s="133"/>
      <c r="T892" s="152"/>
      <c r="U892" s="151"/>
      <c r="V892" s="152"/>
      <c r="W892" s="132" t="e">
        <f t="shared" si="32"/>
        <v>#DIV/0!</v>
      </c>
      <c r="X892" s="151"/>
      <c r="Y892" s="1162"/>
      <c r="Z892" s="1162"/>
      <c r="AA892" s="1163"/>
    </row>
    <row r="893" spans="1:27" hidden="1">
      <c r="A893" s="147"/>
      <c r="B893" s="168" t="s">
        <v>292</v>
      </c>
      <c r="C893" s="163"/>
      <c r="D893" s="136" t="s">
        <v>247</v>
      </c>
      <c r="E893" s="154"/>
      <c r="F893" s="153"/>
      <c r="G893" s="135"/>
      <c r="H893" s="152"/>
      <c r="I893" s="153"/>
      <c r="J893" s="134"/>
      <c r="K893" s="152"/>
      <c r="L893" s="156"/>
      <c r="M893" s="152"/>
      <c r="N893" s="134"/>
      <c r="O893" s="152"/>
      <c r="P893" s="151"/>
      <c r="Q893" s="152"/>
      <c r="R893" s="152"/>
      <c r="S893" s="133"/>
      <c r="T893" s="152"/>
      <c r="U893" s="151"/>
      <c r="V893" s="152"/>
      <c r="W893" s="132" t="e">
        <f t="shared" si="32"/>
        <v>#DIV/0!</v>
      </c>
      <c r="X893" s="151"/>
      <c r="Y893" s="1162"/>
      <c r="Z893" s="1162"/>
      <c r="AA893" s="1163"/>
    </row>
    <row r="894" spans="1:27" hidden="1">
      <c r="A894" s="147"/>
      <c r="B894" s="164" t="s">
        <v>291</v>
      </c>
      <c r="C894" s="163"/>
      <c r="D894" s="136" t="s">
        <v>247</v>
      </c>
      <c r="E894" s="154"/>
      <c r="F894" s="153"/>
      <c r="G894" s="135"/>
      <c r="H894" s="152"/>
      <c r="I894" s="153"/>
      <c r="J894" s="134"/>
      <c r="K894" s="152"/>
      <c r="L894" s="156"/>
      <c r="M894" s="152"/>
      <c r="N894" s="134"/>
      <c r="O894" s="152"/>
      <c r="P894" s="151"/>
      <c r="Q894" s="152"/>
      <c r="R894" s="152"/>
      <c r="S894" s="133"/>
      <c r="T894" s="152"/>
      <c r="U894" s="151"/>
      <c r="V894" s="152"/>
      <c r="W894" s="132" t="e">
        <f t="shared" si="32"/>
        <v>#DIV/0!</v>
      </c>
      <c r="X894" s="151"/>
      <c r="Y894" s="1162"/>
      <c r="Z894" s="1162"/>
      <c r="AA894" s="1163"/>
    </row>
    <row r="895" spans="1:27" hidden="1">
      <c r="A895" s="147"/>
      <c r="B895" s="168" t="s">
        <v>290</v>
      </c>
      <c r="C895" s="163"/>
      <c r="D895" s="136" t="s">
        <v>247</v>
      </c>
      <c r="E895" s="154"/>
      <c r="F895" s="153"/>
      <c r="G895" s="135"/>
      <c r="H895" s="152"/>
      <c r="I895" s="153"/>
      <c r="J895" s="134"/>
      <c r="K895" s="152"/>
      <c r="L895" s="156"/>
      <c r="M895" s="152"/>
      <c r="N895" s="134"/>
      <c r="O895" s="152"/>
      <c r="P895" s="151"/>
      <c r="Q895" s="152"/>
      <c r="R895" s="152"/>
      <c r="S895" s="133"/>
      <c r="T895" s="152"/>
      <c r="U895" s="151"/>
      <c r="V895" s="152"/>
      <c r="W895" s="132" t="e">
        <f t="shared" si="32"/>
        <v>#DIV/0!</v>
      </c>
      <c r="X895" s="151"/>
      <c r="Y895" s="1162"/>
      <c r="Z895" s="1162"/>
      <c r="AA895" s="1163"/>
    </row>
    <row r="896" spans="1:27" hidden="1">
      <c r="A896" s="147"/>
      <c r="B896" s="168" t="s">
        <v>289</v>
      </c>
      <c r="C896" s="163"/>
      <c r="D896" s="136" t="s">
        <v>247</v>
      </c>
      <c r="E896" s="154"/>
      <c r="F896" s="153"/>
      <c r="G896" s="135"/>
      <c r="H896" s="152"/>
      <c r="I896" s="153"/>
      <c r="J896" s="134"/>
      <c r="K896" s="152"/>
      <c r="L896" s="156"/>
      <c r="M896" s="152"/>
      <c r="N896" s="134"/>
      <c r="O896" s="152"/>
      <c r="P896" s="151"/>
      <c r="Q896" s="152"/>
      <c r="R896" s="152"/>
      <c r="S896" s="133"/>
      <c r="T896" s="152"/>
      <c r="U896" s="151"/>
      <c r="V896" s="152"/>
      <c r="W896" s="132" t="e">
        <f t="shared" si="32"/>
        <v>#DIV/0!</v>
      </c>
      <c r="X896" s="151"/>
      <c r="Y896" s="1162"/>
      <c r="Z896" s="1162"/>
      <c r="AA896" s="1163"/>
    </row>
    <row r="897" spans="1:27" hidden="1">
      <c r="A897" s="147"/>
      <c r="B897" s="168" t="s">
        <v>288</v>
      </c>
      <c r="C897" s="163"/>
      <c r="D897" s="136" t="s">
        <v>247</v>
      </c>
      <c r="E897" s="154"/>
      <c r="F897" s="153"/>
      <c r="G897" s="135"/>
      <c r="H897" s="152"/>
      <c r="I897" s="153"/>
      <c r="J897" s="134"/>
      <c r="K897" s="152"/>
      <c r="L897" s="156"/>
      <c r="M897" s="152"/>
      <c r="N897" s="134"/>
      <c r="O897" s="152"/>
      <c r="P897" s="151"/>
      <c r="Q897" s="152"/>
      <c r="R897" s="152"/>
      <c r="S897" s="133"/>
      <c r="T897" s="152"/>
      <c r="U897" s="151"/>
      <c r="V897" s="152"/>
      <c r="W897" s="132" t="e">
        <f t="shared" si="32"/>
        <v>#DIV/0!</v>
      </c>
      <c r="X897" s="151"/>
      <c r="Y897" s="1162"/>
      <c r="Z897" s="1162"/>
      <c r="AA897" s="1163"/>
    </row>
    <row r="898" spans="1:27" hidden="1">
      <c r="A898" s="147"/>
      <c r="B898" s="168" t="s">
        <v>287</v>
      </c>
      <c r="C898" s="163"/>
      <c r="D898" s="136" t="s">
        <v>247</v>
      </c>
      <c r="E898" s="154"/>
      <c r="F898" s="153"/>
      <c r="G898" s="135"/>
      <c r="H898" s="152"/>
      <c r="I898" s="153"/>
      <c r="J898" s="134"/>
      <c r="K898" s="152"/>
      <c r="L898" s="156"/>
      <c r="M898" s="152"/>
      <c r="N898" s="134"/>
      <c r="O898" s="152"/>
      <c r="P898" s="151"/>
      <c r="Q898" s="152"/>
      <c r="R898" s="152"/>
      <c r="S898" s="133"/>
      <c r="T898" s="152"/>
      <c r="U898" s="151"/>
      <c r="V898" s="152"/>
      <c r="W898" s="132" t="e">
        <f t="shared" si="32"/>
        <v>#DIV/0!</v>
      </c>
      <c r="X898" s="151"/>
      <c r="Y898" s="1162"/>
      <c r="Z898" s="1162"/>
      <c r="AA898" s="1163"/>
    </row>
    <row r="899" spans="1:27" hidden="1">
      <c r="A899" s="147"/>
      <c r="B899" s="168" t="s">
        <v>165</v>
      </c>
      <c r="C899" s="163"/>
      <c r="D899" s="136" t="s">
        <v>247</v>
      </c>
      <c r="E899" s="154"/>
      <c r="F899" s="153"/>
      <c r="G899" s="135"/>
      <c r="H899" s="152"/>
      <c r="I899" s="153"/>
      <c r="J899" s="134"/>
      <c r="K899" s="152"/>
      <c r="L899" s="156"/>
      <c r="M899" s="152"/>
      <c r="N899" s="134"/>
      <c r="O899" s="152"/>
      <c r="P899" s="151"/>
      <c r="Q899" s="152"/>
      <c r="R899" s="152"/>
      <c r="S899" s="133"/>
      <c r="T899" s="152"/>
      <c r="U899" s="151"/>
      <c r="V899" s="152"/>
      <c r="W899" s="132" t="e">
        <f t="shared" si="32"/>
        <v>#DIV/0!</v>
      </c>
      <c r="X899" s="151"/>
      <c r="Y899" s="1162"/>
      <c r="Z899" s="1162"/>
      <c r="AA899" s="1163"/>
    </row>
    <row r="900" spans="1:27" hidden="1">
      <c r="A900" s="147"/>
      <c r="B900" s="165" t="s">
        <v>286</v>
      </c>
      <c r="C900" s="163"/>
      <c r="D900" s="136" t="s">
        <v>247</v>
      </c>
      <c r="E900" s="154"/>
      <c r="F900" s="153"/>
      <c r="G900" s="135"/>
      <c r="H900" s="152"/>
      <c r="I900" s="153"/>
      <c r="J900" s="134"/>
      <c r="K900" s="152"/>
      <c r="L900" s="156"/>
      <c r="M900" s="152"/>
      <c r="N900" s="134"/>
      <c r="O900" s="152"/>
      <c r="P900" s="151"/>
      <c r="Q900" s="152"/>
      <c r="R900" s="152"/>
      <c r="S900" s="133"/>
      <c r="T900" s="152"/>
      <c r="U900" s="151"/>
      <c r="V900" s="152"/>
      <c r="W900" s="132" t="e">
        <f t="shared" si="32"/>
        <v>#DIV/0!</v>
      </c>
      <c r="X900" s="151"/>
      <c r="Y900" s="1162"/>
      <c r="Z900" s="1162"/>
      <c r="AA900" s="1163"/>
    </row>
    <row r="901" spans="1:27" hidden="1">
      <c r="A901" s="147"/>
      <c r="B901" s="168" t="s">
        <v>285</v>
      </c>
      <c r="C901" s="163"/>
      <c r="D901" s="136" t="s">
        <v>247</v>
      </c>
      <c r="E901" s="154"/>
      <c r="F901" s="153"/>
      <c r="G901" s="135"/>
      <c r="H901" s="152"/>
      <c r="I901" s="153"/>
      <c r="J901" s="134"/>
      <c r="K901" s="152"/>
      <c r="L901" s="156"/>
      <c r="M901" s="152"/>
      <c r="N901" s="134"/>
      <c r="O901" s="152"/>
      <c r="P901" s="151"/>
      <c r="Q901" s="152"/>
      <c r="R901" s="152"/>
      <c r="S901" s="133"/>
      <c r="T901" s="152"/>
      <c r="U901" s="151"/>
      <c r="V901" s="152"/>
      <c r="W901" s="132" t="e">
        <f t="shared" si="32"/>
        <v>#DIV/0!</v>
      </c>
      <c r="X901" s="151"/>
      <c r="Y901" s="1162"/>
      <c r="Z901" s="1162"/>
      <c r="AA901" s="1163"/>
    </row>
    <row r="902" spans="1:27" hidden="1">
      <c r="A902" s="147"/>
      <c r="B902" s="168" t="s">
        <v>284</v>
      </c>
      <c r="C902" s="163"/>
      <c r="D902" s="136" t="s">
        <v>247</v>
      </c>
      <c r="E902" s="154"/>
      <c r="F902" s="153"/>
      <c r="G902" s="135"/>
      <c r="H902" s="152"/>
      <c r="I902" s="153"/>
      <c r="J902" s="134"/>
      <c r="K902" s="152"/>
      <c r="L902" s="156"/>
      <c r="M902" s="152"/>
      <c r="N902" s="134"/>
      <c r="O902" s="152"/>
      <c r="P902" s="151"/>
      <c r="Q902" s="152"/>
      <c r="R902" s="152"/>
      <c r="S902" s="133"/>
      <c r="T902" s="152"/>
      <c r="U902" s="151"/>
      <c r="V902" s="152"/>
      <c r="W902" s="132" t="e">
        <f t="shared" si="32"/>
        <v>#DIV/0!</v>
      </c>
      <c r="X902" s="151"/>
      <c r="Y902" s="1162"/>
      <c r="Z902" s="1162"/>
      <c r="AA902" s="1163"/>
    </row>
    <row r="903" spans="1:27" hidden="1">
      <c r="A903" s="147"/>
      <c r="B903" s="168" t="s">
        <v>283</v>
      </c>
      <c r="C903" s="163"/>
      <c r="D903" s="136" t="s">
        <v>247</v>
      </c>
      <c r="E903" s="154"/>
      <c r="F903" s="153"/>
      <c r="G903" s="135"/>
      <c r="H903" s="152"/>
      <c r="I903" s="153"/>
      <c r="J903" s="134"/>
      <c r="K903" s="152"/>
      <c r="L903" s="156"/>
      <c r="M903" s="152"/>
      <c r="N903" s="134"/>
      <c r="O903" s="152"/>
      <c r="P903" s="151"/>
      <c r="Q903" s="152"/>
      <c r="R903" s="152"/>
      <c r="S903" s="133"/>
      <c r="T903" s="152"/>
      <c r="U903" s="151"/>
      <c r="V903" s="152"/>
      <c r="W903" s="132" t="e">
        <f t="shared" si="32"/>
        <v>#DIV/0!</v>
      </c>
      <c r="X903" s="151"/>
      <c r="Y903" s="1162"/>
      <c r="Z903" s="1162"/>
      <c r="AA903" s="1163"/>
    </row>
    <row r="904" spans="1:27" hidden="1">
      <c r="A904" s="147"/>
      <c r="B904" s="168" t="s">
        <v>282</v>
      </c>
      <c r="C904" s="163"/>
      <c r="D904" s="136" t="s">
        <v>247</v>
      </c>
      <c r="E904" s="154"/>
      <c r="F904" s="153"/>
      <c r="G904" s="135"/>
      <c r="H904" s="152"/>
      <c r="I904" s="153"/>
      <c r="J904" s="134"/>
      <c r="K904" s="152"/>
      <c r="L904" s="156"/>
      <c r="M904" s="152"/>
      <c r="N904" s="134"/>
      <c r="O904" s="152"/>
      <c r="P904" s="151"/>
      <c r="Q904" s="152"/>
      <c r="R904" s="152"/>
      <c r="S904" s="133"/>
      <c r="T904" s="152"/>
      <c r="U904" s="151"/>
      <c r="V904" s="152"/>
      <c r="W904" s="132" t="e">
        <f t="shared" si="32"/>
        <v>#DIV/0!</v>
      </c>
      <c r="X904" s="151"/>
      <c r="Y904" s="1162"/>
      <c r="Z904" s="1162"/>
      <c r="AA904" s="1163"/>
    </row>
    <row r="905" spans="1:27" hidden="1">
      <c r="A905" s="147"/>
      <c r="B905" s="169" t="s">
        <v>281</v>
      </c>
      <c r="C905" s="163"/>
      <c r="D905" s="136" t="s">
        <v>247</v>
      </c>
      <c r="E905" s="154"/>
      <c r="F905" s="153"/>
      <c r="G905" s="135"/>
      <c r="H905" s="152"/>
      <c r="I905" s="153"/>
      <c r="J905" s="134"/>
      <c r="K905" s="152"/>
      <c r="L905" s="156"/>
      <c r="M905" s="152"/>
      <c r="N905" s="134"/>
      <c r="O905" s="152"/>
      <c r="P905" s="151"/>
      <c r="Q905" s="152"/>
      <c r="R905" s="152"/>
      <c r="S905" s="133"/>
      <c r="T905" s="152"/>
      <c r="U905" s="151"/>
      <c r="V905" s="152"/>
      <c r="W905" s="132" t="e">
        <f t="shared" si="32"/>
        <v>#DIV/0!</v>
      </c>
      <c r="X905" s="151"/>
      <c r="Y905" s="1162"/>
      <c r="Z905" s="1162"/>
      <c r="AA905" s="1163"/>
    </row>
    <row r="906" spans="1:27" hidden="1">
      <c r="A906" s="147"/>
      <c r="B906" s="168" t="s">
        <v>280</v>
      </c>
      <c r="C906" s="163"/>
      <c r="D906" s="136" t="s">
        <v>247</v>
      </c>
      <c r="E906" s="154"/>
      <c r="F906" s="153"/>
      <c r="G906" s="135"/>
      <c r="H906" s="152"/>
      <c r="I906" s="153"/>
      <c r="J906" s="134"/>
      <c r="K906" s="152"/>
      <c r="L906" s="156"/>
      <c r="M906" s="152"/>
      <c r="N906" s="134"/>
      <c r="O906" s="152"/>
      <c r="P906" s="151"/>
      <c r="Q906" s="152"/>
      <c r="R906" s="152"/>
      <c r="S906" s="133"/>
      <c r="T906" s="152"/>
      <c r="U906" s="151"/>
      <c r="V906" s="152"/>
      <c r="W906" s="132" t="e">
        <f t="shared" si="32"/>
        <v>#DIV/0!</v>
      </c>
      <c r="X906" s="151"/>
      <c r="Y906" s="1162"/>
      <c r="Z906" s="1162"/>
      <c r="AA906" s="1163"/>
    </row>
    <row r="907" spans="1:27" hidden="1">
      <c r="A907" s="147"/>
      <c r="B907" s="861" t="s">
        <v>279</v>
      </c>
      <c r="C907" s="136"/>
      <c r="D907" s="136" t="s">
        <v>247</v>
      </c>
      <c r="E907" s="154"/>
      <c r="F907" s="153"/>
      <c r="G907" s="135"/>
      <c r="H907" s="152"/>
      <c r="I907" s="153"/>
      <c r="J907" s="134"/>
      <c r="K907" s="152"/>
      <c r="L907" s="156"/>
      <c r="M907" s="152"/>
      <c r="N907" s="134"/>
      <c r="O907" s="152"/>
      <c r="P907" s="151"/>
      <c r="Q907" s="152"/>
      <c r="R907" s="152"/>
      <c r="S907" s="133"/>
      <c r="T907" s="152"/>
      <c r="U907" s="151"/>
      <c r="V907" s="152"/>
      <c r="W907" s="132" t="e">
        <f t="shared" si="32"/>
        <v>#DIV/0!</v>
      </c>
      <c r="X907" s="151"/>
      <c r="Y907" s="1162"/>
      <c r="Z907" s="1162"/>
      <c r="AA907" s="1163"/>
    </row>
    <row r="908" spans="1:27" hidden="1">
      <c r="A908" s="147"/>
      <c r="B908" s="187" t="s">
        <v>278</v>
      </c>
      <c r="C908" s="136"/>
      <c r="D908" s="136" t="s">
        <v>247</v>
      </c>
      <c r="E908" s="154"/>
      <c r="F908" s="153"/>
      <c r="G908" s="135"/>
      <c r="H908" s="152"/>
      <c r="I908" s="153"/>
      <c r="J908" s="134"/>
      <c r="K908" s="152"/>
      <c r="L908" s="156"/>
      <c r="M908" s="152"/>
      <c r="N908" s="134"/>
      <c r="O908" s="152"/>
      <c r="P908" s="151"/>
      <c r="Q908" s="152"/>
      <c r="R908" s="152"/>
      <c r="S908" s="133"/>
      <c r="T908" s="152"/>
      <c r="U908" s="151"/>
      <c r="V908" s="152"/>
      <c r="W908" s="132" t="e">
        <f t="shared" si="32"/>
        <v>#DIV/0!</v>
      </c>
      <c r="X908" s="151"/>
      <c r="Y908" s="1162"/>
      <c r="Z908" s="1162"/>
      <c r="AA908" s="1163"/>
    </row>
    <row r="909" spans="1:27" hidden="1">
      <c r="A909" s="147"/>
      <c r="B909" s="187" t="s">
        <v>277</v>
      </c>
      <c r="C909" s="201"/>
      <c r="D909" s="201" t="s">
        <v>247</v>
      </c>
      <c r="E909" s="200"/>
      <c r="F909" s="153"/>
      <c r="G909" s="135"/>
      <c r="H909" s="152"/>
      <c r="I909" s="153"/>
      <c r="J909" s="134"/>
      <c r="K909" s="152"/>
      <c r="L909" s="156"/>
      <c r="M909" s="152"/>
      <c r="N909" s="134"/>
      <c r="O909" s="152"/>
      <c r="P909" s="151"/>
      <c r="Q909" s="152"/>
      <c r="R909" s="152"/>
      <c r="S909" s="133"/>
      <c r="T909" s="152"/>
      <c r="U909" s="151"/>
      <c r="V909" s="152"/>
      <c r="W909" s="132" t="e">
        <f t="shared" si="32"/>
        <v>#DIV/0!</v>
      </c>
      <c r="X909" s="151"/>
      <c r="Y909" s="1162"/>
      <c r="Z909" s="1162"/>
      <c r="AA909" s="1163"/>
    </row>
    <row r="910" spans="1:27" hidden="1">
      <c r="A910" s="147"/>
      <c r="B910" s="187" t="s">
        <v>276</v>
      </c>
      <c r="C910" s="186"/>
      <c r="D910" s="186" t="s">
        <v>247</v>
      </c>
      <c r="E910" s="185"/>
      <c r="F910" s="184"/>
      <c r="G910" s="192"/>
      <c r="H910" s="180"/>
      <c r="I910" s="184"/>
      <c r="J910" s="134"/>
      <c r="K910" s="152"/>
      <c r="L910" s="156"/>
      <c r="M910" s="152"/>
      <c r="N910" s="134"/>
      <c r="O910" s="152"/>
      <c r="P910" s="151"/>
      <c r="Q910" s="152"/>
      <c r="R910" s="152"/>
      <c r="S910" s="133"/>
      <c r="T910" s="152"/>
      <c r="U910" s="151"/>
      <c r="V910" s="152"/>
      <c r="W910" s="132" t="e">
        <f t="shared" si="32"/>
        <v>#DIV/0!</v>
      </c>
      <c r="X910" s="151"/>
      <c r="Y910" s="1171"/>
      <c r="Z910" s="1171"/>
      <c r="AA910" s="1172"/>
    </row>
    <row r="911" spans="1:27" hidden="1">
      <c r="A911" s="147"/>
      <c r="B911" s="187" t="s">
        <v>275</v>
      </c>
      <c r="C911" s="186"/>
      <c r="D911" s="186" t="s">
        <v>247</v>
      </c>
      <c r="E911" s="185"/>
      <c r="F911" s="199"/>
      <c r="G911" s="198"/>
      <c r="H911" s="196"/>
      <c r="I911" s="197"/>
      <c r="J911" s="134"/>
      <c r="K911" s="152"/>
      <c r="L911" s="156"/>
      <c r="M911" s="152"/>
      <c r="N911" s="134"/>
      <c r="O911" s="152"/>
      <c r="P911" s="151"/>
      <c r="Q911" s="152"/>
      <c r="R911" s="152"/>
      <c r="S911" s="133"/>
      <c r="T911" s="152"/>
      <c r="U911" s="151"/>
      <c r="V911" s="152"/>
      <c r="W911" s="132" t="e">
        <f t="shared" si="32"/>
        <v>#DIV/0!</v>
      </c>
      <c r="X911" s="151"/>
      <c r="Y911" s="1175"/>
      <c r="Z911" s="1175"/>
      <c r="AA911" s="1176"/>
    </row>
    <row r="912" spans="1:27" hidden="1">
      <c r="A912" s="147"/>
      <c r="B912" s="868" t="s">
        <v>274</v>
      </c>
      <c r="C912" s="194"/>
      <c r="D912" s="186" t="s">
        <v>247</v>
      </c>
      <c r="E912" s="185"/>
      <c r="F912" s="153"/>
      <c r="G912" s="135"/>
      <c r="H912" s="151"/>
      <c r="I912" s="153"/>
      <c r="J912" s="134"/>
      <c r="K912" s="152"/>
      <c r="L912" s="156"/>
      <c r="M912" s="152"/>
      <c r="N912" s="134"/>
      <c r="O912" s="152"/>
      <c r="P912" s="151"/>
      <c r="Q912" s="152"/>
      <c r="R912" s="152"/>
      <c r="S912" s="133"/>
      <c r="T912" s="152"/>
      <c r="U912" s="151"/>
      <c r="V912" s="152"/>
      <c r="W912" s="132" t="e">
        <f t="shared" si="32"/>
        <v>#DIV/0!</v>
      </c>
      <c r="X912" s="151"/>
      <c r="Y912" s="150"/>
      <c r="Z912" s="135"/>
      <c r="AA912" s="149"/>
    </row>
    <row r="913" spans="1:27" hidden="1">
      <c r="A913" s="147"/>
      <c r="B913" s="884" t="s">
        <v>273</v>
      </c>
      <c r="C913" s="194"/>
      <c r="D913" s="186" t="s">
        <v>247</v>
      </c>
      <c r="E913" s="185"/>
      <c r="F913" s="153"/>
      <c r="G913" s="135"/>
      <c r="H913" s="151"/>
      <c r="I913" s="153"/>
      <c r="J913" s="134"/>
      <c r="K913" s="152"/>
      <c r="L913" s="156"/>
      <c r="M913" s="152"/>
      <c r="N913" s="134"/>
      <c r="O913" s="152"/>
      <c r="P913" s="151"/>
      <c r="Q913" s="152"/>
      <c r="R913" s="152"/>
      <c r="S913" s="133"/>
      <c r="T913" s="152"/>
      <c r="U913" s="151"/>
      <c r="V913" s="152"/>
      <c r="W913" s="132" t="e">
        <f t="shared" si="32"/>
        <v>#DIV/0!</v>
      </c>
      <c r="X913" s="151"/>
      <c r="Y913" s="150"/>
      <c r="Z913" s="135"/>
      <c r="AA913" s="149"/>
    </row>
    <row r="914" spans="1:27" hidden="1">
      <c r="A914" s="147"/>
      <c r="B914" s="195" t="s">
        <v>272</v>
      </c>
      <c r="C914" s="194"/>
      <c r="D914" s="186" t="s">
        <v>247</v>
      </c>
      <c r="E914" s="185"/>
      <c r="F914" s="153"/>
      <c r="G914" s="135"/>
      <c r="H914" s="151"/>
      <c r="I914" s="153"/>
      <c r="J914" s="134"/>
      <c r="K914" s="152"/>
      <c r="L914" s="156"/>
      <c r="M914" s="152"/>
      <c r="N914" s="134"/>
      <c r="O914" s="152"/>
      <c r="P914" s="151"/>
      <c r="Q914" s="152"/>
      <c r="R914" s="152"/>
      <c r="S914" s="133"/>
      <c r="T914" s="152"/>
      <c r="U914" s="151"/>
      <c r="V914" s="152"/>
      <c r="W914" s="132" t="e">
        <f t="shared" si="32"/>
        <v>#DIV/0!</v>
      </c>
      <c r="X914" s="151"/>
      <c r="Y914" s="150"/>
      <c r="Z914" s="135"/>
      <c r="AA914" s="149"/>
    </row>
    <row r="915" spans="1:27" hidden="1">
      <c r="A915" s="147"/>
      <c r="B915" s="868" t="s">
        <v>271</v>
      </c>
      <c r="C915" s="194"/>
      <c r="D915" s="186" t="s">
        <v>247</v>
      </c>
      <c r="E915" s="185"/>
      <c r="F915" s="153"/>
      <c r="G915" s="135"/>
      <c r="H915" s="151"/>
      <c r="I915" s="153"/>
      <c r="J915" s="134"/>
      <c r="K915" s="152"/>
      <c r="L915" s="156"/>
      <c r="M915" s="152"/>
      <c r="N915" s="134"/>
      <c r="O915" s="152"/>
      <c r="P915" s="151"/>
      <c r="Q915" s="152"/>
      <c r="R915" s="152"/>
      <c r="S915" s="133"/>
      <c r="T915" s="152"/>
      <c r="U915" s="151"/>
      <c r="V915" s="152"/>
      <c r="W915" s="132" t="e">
        <f t="shared" si="32"/>
        <v>#DIV/0!</v>
      </c>
      <c r="X915" s="151"/>
      <c r="Y915" s="150"/>
      <c r="Z915" s="135"/>
      <c r="AA915" s="149"/>
    </row>
    <row r="916" spans="1:27" hidden="1">
      <c r="A916" s="147"/>
      <c r="B916" s="195" t="s">
        <v>270</v>
      </c>
      <c r="C916" s="194"/>
      <c r="D916" s="186" t="s">
        <v>247</v>
      </c>
      <c r="E916" s="185"/>
      <c r="F916" s="153"/>
      <c r="G916" s="140"/>
      <c r="H916" s="142"/>
      <c r="I916" s="144"/>
      <c r="J916" s="134"/>
      <c r="K916" s="152"/>
      <c r="L916" s="156"/>
      <c r="M916" s="152"/>
      <c r="N916" s="134"/>
      <c r="O916" s="152"/>
      <c r="P916" s="151"/>
      <c r="Q916" s="152"/>
      <c r="R916" s="152"/>
      <c r="S916" s="133"/>
      <c r="T916" s="152"/>
      <c r="U916" s="151"/>
      <c r="V916" s="152"/>
      <c r="W916" s="132" t="e">
        <f t="shared" si="32"/>
        <v>#DIV/0!</v>
      </c>
      <c r="X916" s="151"/>
      <c r="Y916" s="150"/>
      <c r="Z916" s="135"/>
      <c r="AA916" s="149"/>
    </row>
    <row r="917" spans="1:27" hidden="1">
      <c r="A917" s="147"/>
      <c r="B917" s="190" t="s">
        <v>256</v>
      </c>
      <c r="C917" s="189"/>
      <c r="D917" s="186" t="s">
        <v>247</v>
      </c>
      <c r="E917" s="188"/>
      <c r="F917" s="144"/>
      <c r="G917" s="183"/>
      <c r="H917" s="182"/>
      <c r="I917" s="181"/>
      <c r="J917" s="134"/>
      <c r="K917" s="152"/>
      <c r="L917" s="156"/>
      <c r="M917" s="152"/>
      <c r="N917" s="134"/>
      <c r="O917" s="152"/>
      <c r="P917" s="151"/>
      <c r="Q917" s="152"/>
      <c r="R917" s="152"/>
      <c r="S917" s="133"/>
      <c r="T917" s="152"/>
      <c r="U917" s="151"/>
      <c r="V917" s="152"/>
      <c r="W917" s="132" t="e">
        <f t="shared" si="32"/>
        <v>#DIV/0!</v>
      </c>
      <c r="X917" s="142"/>
      <c r="Y917" s="193"/>
      <c r="Z917" s="192"/>
      <c r="AA917" s="191"/>
    </row>
    <row r="918" spans="1:27" hidden="1">
      <c r="A918" s="147"/>
      <c r="B918" s="190" t="s">
        <v>255</v>
      </c>
      <c r="C918" s="189"/>
      <c r="D918" s="186" t="s">
        <v>247</v>
      </c>
      <c r="E918" s="188"/>
      <c r="F918" s="144"/>
      <c r="G918" s="183"/>
      <c r="H918" s="182"/>
      <c r="I918" s="181"/>
      <c r="J918" s="134"/>
      <c r="K918" s="152"/>
      <c r="L918" s="156"/>
      <c r="M918" s="152"/>
      <c r="N918" s="134"/>
      <c r="O918" s="152"/>
      <c r="P918" s="151"/>
      <c r="Q918" s="152"/>
      <c r="R918" s="152"/>
      <c r="S918" s="133"/>
      <c r="T918" s="152"/>
      <c r="U918" s="151"/>
      <c r="V918" s="152"/>
      <c r="W918" s="132" t="e">
        <f t="shared" si="32"/>
        <v>#DIV/0!</v>
      </c>
      <c r="X918" s="142"/>
      <c r="Y918" s="178"/>
      <c r="Z918" s="177"/>
      <c r="AA918" s="176"/>
    </row>
    <row r="919" spans="1:27" hidden="1">
      <c r="A919" s="147"/>
      <c r="B919" s="190" t="s">
        <v>269</v>
      </c>
      <c r="C919" s="189"/>
      <c r="D919" s="186" t="s">
        <v>247</v>
      </c>
      <c r="E919" s="188"/>
      <c r="F919" s="144"/>
      <c r="G919" s="183"/>
      <c r="H919" s="182"/>
      <c r="I919" s="181"/>
      <c r="J919" s="134"/>
      <c r="K919" s="152"/>
      <c r="L919" s="156"/>
      <c r="M919" s="152"/>
      <c r="N919" s="134"/>
      <c r="O919" s="152"/>
      <c r="P919" s="151"/>
      <c r="Q919" s="152"/>
      <c r="R919" s="152"/>
      <c r="S919" s="133"/>
      <c r="T919" s="152"/>
      <c r="U919" s="151"/>
      <c r="V919" s="152"/>
      <c r="W919" s="132" t="e">
        <f t="shared" ref="W919:W944" si="33">(J919+S919)/G919</f>
        <v>#DIV/0!</v>
      </c>
      <c r="X919" s="142"/>
      <c r="Y919" s="178"/>
      <c r="Z919" s="177"/>
      <c r="AA919" s="176"/>
    </row>
    <row r="920" spans="1:27" hidden="1">
      <c r="A920" s="147"/>
      <c r="B920" s="190" t="s">
        <v>268</v>
      </c>
      <c r="C920" s="189"/>
      <c r="D920" s="186" t="s">
        <v>247</v>
      </c>
      <c r="E920" s="188"/>
      <c r="F920" s="144"/>
      <c r="G920" s="183"/>
      <c r="H920" s="182"/>
      <c r="I920" s="181"/>
      <c r="J920" s="134"/>
      <c r="K920" s="152"/>
      <c r="L920" s="156"/>
      <c r="M920" s="152"/>
      <c r="N920" s="134"/>
      <c r="O920" s="152"/>
      <c r="P920" s="151"/>
      <c r="Q920" s="152"/>
      <c r="R920" s="152"/>
      <c r="S920" s="133"/>
      <c r="T920" s="152"/>
      <c r="U920" s="151"/>
      <c r="V920" s="152"/>
      <c r="W920" s="132" t="e">
        <f t="shared" si="33"/>
        <v>#DIV/0!</v>
      </c>
      <c r="X920" s="142"/>
      <c r="Y920" s="178"/>
      <c r="Z920" s="177"/>
      <c r="AA920" s="176"/>
    </row>
    <row r="921" spans="1:27" hidden="1">
      <c r="A921" s="147"/>
      <c r="B921" s="190" t="s">
        <v>267</v>
      </c>
      <c r="C921" s="189"/>
      <c r="D921" s="186" t="s">
        <v>247</v>
      </c>
      <c r="E921" s="188"/>
      <c r="F921" s="144"/>
      <c r="G921" s="183"/>
      <c r="H921" s="182"/>
      <c r="I921" s="181"/>
      <c r="J921" s="134"/>
      <c r="K921" s="152"/>
      <c r="L921" s="156"/>
      <c r="M921" s="152"/>
      <c r="N921" s="134"/>
      <c r="O921" s="152"/>
      <c r="P921" s="151"/>
      <c r="Q921" s="152"/>
      <c r="R921" s="152"/>
      <c r="S921" s="133"/>
      <c r="T921" s="152"/>
      <c r="U921" s="151"/>
      <c r="V921" s="152"/>
      <c r="W921" s="132" t="e">
        <f t="shared" si="33"/>
        <v>#DIV/0!</v>
      </c>
      <c r="X921" s="142"/>
      <c r="Y921" s="178"/>
      <c r="Z921" s="177"/>
      <c r="AA921" s="176"/>
    </row>
    <row r="922" spans="1:27" hidden="1">
      <c r="A922" s="147"/>
      <c r="B922" s="190" t="s">
        <v>266</v>
      </c>
      <c r="C922" s="189"/>
      <c r="D922" s="186" t="s">
        <v>247</v>
      </c>
      <c r="E922" s="188"/>
      <c r="F922" s="144"/>
      <c r="G922" s="183"/>
      <c r="H922" s="182"/>
      <c r="I922" s="181"/>
      <c r="J922" s="134"/>
      <c r="K922" s="152"/>
      <c r="L922" s="156"/>
      <c r="M922" s="152"/>
      <c r="N922" s="134"/>
      <c r="O922" s="152"/>
      <c r="P922" s="151"/>
      <c r="Q922" s="152"/>
      <c r="R922" s="152"/>
      <c r="S922" s="133"/>
      <c r="T922" s="152"/>
      <c r="U922" s="151"/>
      <c r="V922" s="152"/>
      <c r="W922" s="132" t="e">
        <f t="shared" si="33"/>
        <v>#DIV/0!</v>
      </c>
      <c r="X922" s="142"/>
      <c r="Y922" s="178"/>
      <c r="Z922" s="177"/>
      <c r="AA922" s="176"/>
    </row>
    <row r="923" spans="1:27" hidden="1">
      <c r="A923" s="147"/>
      <c r="B923" s="190" t="s">
        <v>265</v>
      </c>
      <c r="C923" s="189"/>
      <c r="D923" s="186" t="s">
        <v>247</v>
      </c>
      <c r="E923" s="188"/>
      <c r="F923" s="144"/>
      <c r="G923" s="183"/>
      <c r="H923" s="182"/>
      <c r="I923" s="181"/>
      <c r="J923" s="134"/>
      <c r="K923" s="152"/>
      <c r="L923" s="156"/>
      <c r="M923" s="152"/>
      <c r="N923" s="134"/>
      <c r="O923" s="152"/>
      <c r="P923" s="151"/>
      <c r="Q923" s="152"/>
      <c r="R923" s="152"/>
      <c r="S923" s="133"/>
      <c r="T923" s="152"/>
      <c r="U923" s="151"/>
      <c r="V923" s="152"/>
      <c r="W923" s="132" t="e">
        <f t="shared" si="33"/>
        <v>#DIV/0!</v>
      </c>
      <c r="X923" s="142"/>
      <c r="Y923" s="178"/>
      <c r="Z923" s="177"/>
      <c r="AA923" s="176"/>
    </row>
    <row r="924" spans="1:27" hidden="1">
      <c r="A924" s="147"/>
      <c r="B924" s="190" t="s">
        <v>257</v>
      </c>
      <c r="C924" s="189"/>
      <c r="D924" s="186" t="s">
        <v>247</v>
      </c>
      <c r="E924" s="188"/>
      <c r="F924" s="144"/>
      <c r="G924" s="183"/>
      <c r="H924" s="182"/>
      <c r="I924" s="181"/>
      <c r="J924" s="134"/>
      <c r="K924" s="152"/>
      <c r="L924" s="156"/>
      <c r="M924" s="152"/>
      <c r="N924" s="134"/>
      <c r="O924" s="152"/>
      <c r="P924" s="151"/>
      <c r="Q924" s="152"/>
      <c r="R924" s="152"/>
      <c r="S924" s="133"/>
      <c r="T924" s="152"/>
      <c r="U924" s="151"/>
      <c r="V924" s="152"/>
      <c r="W924" s="132" t="e">
        <f t="shared" si="33"/>
        <v>#DIV/0!</v>
      </c>
      <c r="X924" s="142"/>
      <c r="Y924" s="178"/>
      <c r="Z924" s="177"/>
      <c r="AA924" s="176"/>
    </row>
    <row r="925" spans="1:27" hidden="1">
      <c r="A925" s="147"/>
      <c r="B925" s="645" t="s">
        <v>264</v>
      </c>
      <c r="C925" s="189"/>
      <c r="D925" s="186" t="s">
        <v>247</v>
      </c>
      <c r="E925" s="188"/>
      <c r="F925" s="144"/>
      <c r="G925" s="183"/>
      <c r="H925" s="182"/>
      <c r="I925" s="181"/>
      <c r="J925" s="134"/>
      <c r="K925" s="152"/>
      <c r="L925" s="156"/>
      <c r="M925" s="152"/>
      <c r="N925" s="134"/>
      <c r="O925" s="152"/>
      <c r="P925" s="151"/>
      <c r="Q925" s="152"/>
      <c r="R925" s="152"/>
      <c r="S925" s="133"/>
      <c r="T925" s="152"/>
      <c r="U925" s="151"/>
      <c r="V925" s="152"/>
      <c r="W925" s="132" t="e">
        <f t="shared" si="33"/>
        <v>#DIV/0!</v>
      </c>
      <c r="X925" s="142"/>
      <c r="Y925" s="178"/>
      <c r="Z925" s="177"/>
      <c r="AA925" s="176"/>
    </row>
    <row r="926" spans="1:27" hidden="1">
      <c r="A926" s="147"/>
      <c r="B926" s="645" t="s">
        <v>263</v>
      </c>
      <c r="C926" s="189"/>
      <c r="D926" s="186" t="s">
        <v>247</v>
      </c>
      <c r="E926" s="188"/>
      <c r="F926" s="144"/>
      <c r="G926" s="183"/>
      <c r="H926" s="182"/>
      <c r="I926" s="181"/>
      <c r="J926" s="134"/>
      <c r="K926" s="152"/>
      <c r="L926" s="156"/>
      <c r="M926" s="152"/>
      <c r="N926" s="134"/>
      <c r="O926" s="152"/>
      <c r="P926" s="151"/>
      <c r="Q926" s="152"/>
      <c r="R926" s="152"/>
      <c r="S926" s="133"/>
      <c r="T926" s="152"/>
      <c r="U926" s="151"/>
      <c r="V926" s="152"/>
      <c r="W926" s="132" t="e">
        <f t="shared" si="33"/>
        <v>#DIV/0!</v>
      </c>
      <c r="X926" s="142"/>
      <c r="Y926" s="178"/>
      <c r="Z926" s="177"/>
      <c r="AA926" s="176"/>
    </row>
    <row r="927" spans="1:27" hidden="1">
      <c r="A927" s="147"/>
      <c r="B927" s="645" t="s">
        <v>262</v>
      </c>
      <c r="C927" s="189"/>
      <c r="D927" s="186" t="s">
        <v>247</v>
      </c>
      <c r="E927" s="188"/>
      <c r="F927" s="144"/>
      <c r="G927" s="183"/>
      <c r="H927" s="182"/>
      <c r="I927" s="181"/>
      <c r="J927" s="134"/>
      <c r="K927" s="152"/>
      <c r="L927" s="156"/>
      <c r="M927" s="152"/>
      <c r="N927" s="134"/>
      <c r="O927" s="152"/>
      <c r="P927" s="151"/>
      <c r="Q927" s="152"/>
      <c r="R927" s="152"/>
      <c r="S927" s="133"/>
      <c r="T927" s="152"/>
      <c r="U927" s="151"/>
      <c r="V927" s="152"/>
      <c r="W927" s="132" t="e">
        <f t="shared" si="33"/>
        <v>#DIV/0!</v>
      </c>
      <c r="X927" s="142"/>
      <c r="Y927" s="178"/>
      <c r="Z927" s="177"/>
      <c r="AA927" s="176"/>
    </row>
    <row r="928" spans="1:27" hidden="1">
      <c r="A928" s="147"/>
      <c r="B928" s="645" t="s">
        <v>261</v>
      </c>
      <c r="C928" s="189"/>
      <c r="D928" s="186" t="s">
        <v>247</v>
      </c>
      <c r="E928" s="188"/>
      <c r="F928" s="144"/>
      <c r="G928" s="183"/>
      <c r="H928" s="182"/>
      <c r="I928" s="181"/>
      <c r="J928" s="134"/>
      <c r="K928" s="152"/>
      <c r="L928" s="156"/>
      <c r="M928" s="152"/>
      <c r="N928" s="134"/>
      <c r="O928" s="152"/>
      <c r="P928" s="151"/>
      <c r="Q928" s="152"/>
      <c r="R928" s="152"/>
      <c r="S928" s="133"/>
      <c r="T928" s="152"/>
      <c r="U928" s="151"/>
      <c r="V928" s="152"/>
      <c r="W928" s="132" t="e">
        <f t="shared" si="33"/>
        <v>#DIV/0!</v>
      </c>
      <c r="X928" s="142"/>
      <c r="Y928" s="178"/>
      <c r="Z928" s="177"/>
      <c r="AA928" s="176"/>
    </row>
    <row r="929" spans="1:27" hidden="1">
      <c r="A929" s="147"/>
      <c r="B929" s="190" t="s">
        <v>260</v>
      </c>
      <c r="C929" s="189"/>
      <c r="D929" s="186" t="s">
        <v>247</v>
      </c>
      <c r="E929" s="188"/>
      <c r="F929" s="144"/>
      <c r="G929" s="183"/>
      <c r="H929" s="182"/>
      <c r="I929" s="181"/>
      <c r="J929" s="134"/>
      <c r="K929" s="152"/>
      <c r="L929" s="156"/>
      <c r="M929" s="152"/>
      <c r="N929" s="134"/>
      <c r="O929" s="152"/>
      <c r="P929" s="151"/>
      <c r="Q929" s="152"/>
      <c r="R929" s="152"/>
      <c r="S929" s="133"/>
      <c r="T929" s="152"/>
      <c r="U929" s="151"/>
      <c r="V929" s="152"/>
      <c r="W929" s="132" t="e">
        <f t="shared" si="33"/>
        <v>#DIV/0!</v>
      </c>
      <c r="X929" s="142"/>
      <c r="Y929" s="178"/>
      <c r="Z929" s="177"/>
      <c r="AA929" s="176"/>
    </row>
    <row r="930" spans="1:27" hidden="1">
      <c r="A930" s="147"/>
      <c r="B930" s="190" t="s">
        <v>259</v>
      </c>
      <c r="C930" s="189"/>
      <c r="D930" s="186" t="s">
        <v>247</v>
      </c>
      <c r="E930" s="188"/>
      <c r="F930" s="144"/>
      <c r="G930" s="183"/>
      <c r="H930" s="182"/>
      <c r="I930" s="181"/>
      <c r="J930" s="134"/>
      <c r="K930" s="152"/>
      <c r="L930" s="156"/>
      <c r="M930" s="152"/>
      <c r="N930" s="134"/>
      <c r="O930" s="152"/>
      <c r="P930" s="151"/>
      <c r="Q930" s="152"/>
      <c r="R930" s="152"/>
      <c r="S930" s="133"/>
      <c r="T930" s="152"/>
      <c r="U930" s="151"/>
      <c r="V930" s="152"/>
      <c r="W930" s="132" t="e">
        <f t="shared" si="33"/>
        <v>#DIV/0!</v>
      </c>
      <c r="X930" s="142"/>
      <c r="Y930" s="178"/>
      <c r="Z930" s="177"/>
      <c r="AA930" s="176"/>
    </row>
    <row r="931" spans="1:27" hidden="1">
      <c r="A931" s="147"/>
      <c r="B931" s="645" t="s">
        <v>216</v>
      </c>
      <c r="C931" s="189"/>
      <c r="D931" s="186" t="s">
        <v>247</v>
      </c>
      <c r="E931" s="188"/>
      <c r="F931" s="144"/>
      <c r="G931" s="183"/>
      <c r="H931" s="182"/>
      <c r="I931" s="181"/>
      <c r="J931" s="134"/>
      <c r="K931" s="152"/>
      <c r="L931" s="156"/>
      <c r="M931" s="152"/>
      <c r="N931" s="134"/>
      <c r="O931" s="152"/>
      <c r="P931" s="151"/>
      <c r="Q931" s="152"/>
      <c r="R931" s="152"/>
      <c r="S931" s="133"/>
      <c r="T931" s="152"/>
      <c r="U931" s="151"/>
      <c r="V931" s="152"/>
      <c r="W931" s="132" t="e">
        <f t="shared" si="33"/>
        <v>#DIV/0!</v>
      </c>
      <c r="X931" s="142"/>
      <c r="Y931" s="178"/>
      <c r="Z931" s="177"/>
      <c r="AA931" s="176"/>
    </row>
    <row r="932" spans="1:27" hidden="1">
      <c r="A932" s="147"/>
      <c r="B932" s="190" t="s">
        <v>166</v>
      </c>
      <c r="C932" s="189"/>
      <c r="D932" s="186" t="s">
        <v>247</v>
      </c>
      <c r="E932" s="188"/>
      <c r="F932" s="144"/>
      <c r="G932" s="183"/>
      <c r="H932" s="182"/>
      <c r="I932" s="181"/>
      <c r="J932" s="134"/>
      <c r="K932" s="152"/>
      <c r="L932" s="156"/>
      <c r="M932" s="152"/>
      <c r="N932" s="134"/>
      <c r="O932" s="152"/>
      <c r="P932" s="151"/>
      <c r="Q932" s="152"/>
      <c r="R932" s="152"/>
      <c r="S932" s="133"/>
      <c r="T932" s="152"/>
      <c r="U932" s="151"/>
      <c r="V932" s="152"/>
      <c r="W932" s="132" t="e">
        <f t="shared" si="33"/>
        <v>#DIV/0!</v>
      </c>
      <c r="X932" s="142"/>
      <c r="Y932" s="178"/>
      <c r="Z932" s="177"/>
      <c r="AA932" s="176"/>
    </row>
    <row r="933" spans="1:27" hidden="1">
      <c r="A933" s="147"/>
      <c r="B933" s="645" t="s">
        <v>258</v>
      </c>
      <c r="C933" s="189"/>
      <c r="D933" s="186" t="s">
        <v>247</v>
      </c>
      <c r="E933" s="188"/>
      <c r="F933" s="144"/>
      <c r="G933" s="183"/>
      <c r="H933" s="182"/>
      <c r="I933" s="181"/>
      <c r="J933" s="134"/>
      <c r="K933" s="152"/>
      <c r="L933" s="156"/>
      <c r="M933" s="152"/>
      <c r="N933" s="134"/>
      <c r="O933" s="152"/>
      <c r="P933" s="151"/>
      <c r="Q933" s="152"/>
      <c r="R933" s="152"/>
      <c r="S933" s="133"/>
      <c r="T933" s="152"/>
      <c r="U933" s="151"/>
      <c r="V933" s="152"/>
      <c r="W933" s="132" t="e">
        <f t="shared" si="33"/>
        <v>#DIV/0!</v>
      </c>
      <c r="X933" s="142"/>
      <c r="Y933" s="178"/>
      <c r="Z933" s="177"/>
      <c r="AA933" s="176"/>
    </row>
    <row r="934" spans="1:27" hidden="1">
      <c r="A934" s="147"/>
      <c r="B934" s="190" t="s">
        <v>257</v>
      </c>
      <c r="C934" s="189"/>
      <c r="D934" s="186" t="s">
        <v>247</v>
      </c>
      <c r="E934" s="188"/>
      <c r="F934" s="144"/>
      <c r="G934" s="183"/>
      <c r="H934" s="182"/>
      <c r="I934" s="181"/>
      <c r="J934" s="134"/>
      <c r="K934" s="152"/>
      <c r="L934" s="156"/>
      <c r="M934" s="152"/>
      <c r="N934" s="134"/>
      <c r="O934" s="152"/>
      <c r="P934" s="151"/>
      <c r="Q934" s="152"/>
      <c r="R934" s="152"/>
      <c r="S934" s="133"/>
      <c r="T934" s="152"/>
      <c r="U934" s="151"/>
      <c r="V934" s="152"/>
      <c r="W934" s="132" t="e">
        <f t="shared" si="33"/>
        <v>#DIV/0!</v>
      </c>
      <c r="X934" s="142"/>
      <c r="Y934" s="178"/>
      <c r="Z934" s="177"/>
      <c r="AA934" s="176"/>
    </row>
    <row r="935" spans="1:27" hidden="1">
      <c r="A935" s="147"/>
      <c r="B935" s="190" t="s">
        <v>256</v>
      </c>
      <c r="C935" s="189"/>
      <c r="D935" s="186" t="s">
        <v>247</v>
      </c>
      <c r="E935" s="188"/>
      <c r="F935" s="144"/>
      <c r="G935" s="183"/>
      <c r="H935" s="182"/>
      <c r="I935" s="181"/>
      <c r="J935" s="134"/>
      <c r="K935" s="152"/>
      <c r="L935" s="156"/>
      <c r="M935" s="152"/>
      <c r="N935" s="134"/>
      <c r="O935" s="152"/>
      <c r="P935" s="151"/>
      <c r="Q935" s="152"/>
      <c r="R935" s="152"/>
      <c r="S935" s="133"/>
      <c r="T935" s="152"/>
      <c r="U935" s="151"/>
      <c r="V935" s="152"/>
      <c r="W935" s="132" t="e">
        <f t="shared" si="33"/>
        <v>#DIV/0!</v>
      </c>
      <c r="X935" s="142"/>
      <c r="Y935" s="178"/>
      <c r="Z935" s="177"/>
      <c r="AA935" s="176"/>
    </row>
    <row r="936" spans="1:27" hidden="1">
      <c r="A936" s="147"/>
      <c r="B936" s="190" t="s">
        <v>255</v>
      </c>
      <c r="C936" s="189"/>
      <c r="D936" s="186" t="s">
        <v>247</v>
      </c>
      <c r="E936" s="188"/>
      <c r="F936" s="144"/>
      <c r="G936" s="183"/>
      <c r="H936" s="182"/>
      <c r="I936" s="181"/>
      <c r="J936" s="134"/>
      <c r="K936" s="152"/>
      <c r="L936" s="156"/>
      <c r="M936" s="152"/>
      <c r="N936" s="134"/>
      <c r="O936" s="152"/>
      <c r="P936" s="151"/>
      <c r="Q936" s="152"/>
      <c r="R936" s="152"/>
      <c r="S936" s="133"/>
      <c r="T936" s="152"/>
      <c r="U936" s="151"/>
      <c r="V936" s="152"/>
      <c r="W936" s="132" t="e">
        <f t="shared" si="33"/>
        <v>#DIV/0!</v>
      </c>
      <c r="X936" s="142"/>
      <c r="Y936" s="178"/>
      <c r="Z936" s="177"/>
      <c r="AA936" s="176"/>
    </row>
    <row r="937" spans="1:27" hidden="1">
      <c r="A937" s="147"/>
      <c r="B937" s="190" t="s">
        <v>254</v>
      </c>
      <c r="C937" s="189"/>
      <c r="D937" s="186" t="s">
        <v>247</v>
      </c>
      <c r="E937" s="188"/>
      <c r="F937" s="144"/>
      <c r="G937" s="183"/>
      <c r="H937" s="182"/>
      <c r="I937" s="181"/>
      <c r="J937" s="134"/>
      <c r="K937" s="152"/>
      <c r="L937" s="156"/>
      <c r="M937" s="152"/>
      <c r="N937" s="134"/>
      <c r="O937" s="152"/>
      <c r="P937" s="151"/>
      <c r="Q937" s="152"/>
      <c r="R937" s="152"/>
      <c r="S937" s="133"/>
      <c r="T937" s="152"/>
      <c r="U937" s="151"/>
      <c r="V937" s="152"/>
      <c r="W937" s="132" t="e">
        <f t="shared" si="33"/>
        <v>#DIV/0!</v>
      </c>
      <c r="X937" s="142"/>
      <c r="Y937" s="178"/>
      <c r="Z937" s="177"/>
      <c r="AA937" s="176"/>
    </row>
    <row r="938" spans="1:27" hidden="1">
      <c r="A938" s="147"/>
      <c r="B938" s="207" t="s">
        <v>253</v>
      </c>
      <c r="C938" s="189"/>
      <c r="D938" s="186" t="s">
        <v>247</v>
      </c>
      <c r="E938" s="188"/>
      <c r="F938" s="144"/>
      <c r="G938" s="183"/>
      <c r="H938" s="182"/>
      <c r="I938" s="181"/>
      <c r="J938" s="134"/>
      <c r="K938" s="152"/>
      <c r="L938" s="156"/>
      <c r="M938" s="152"/>
      <c r="N938" s="134"/>
      <c r="O938" s="152"/>
      <c r="P938" s="151"/>
      <c r="Q938" s="152"/>
      <c r="R938" s="152"/>
      <c r="S938" s="133"/>
      <c r="T938" s="152"/>
      <c r="U938" s="151"/>
      <c r="V938" s="152"/>
      <c r="W938" s="132" t="e">
        <f t="shared" si="33"/>
        <v>#DIV/0!</v>
      </c>
      <c r="X938" s="142"/>
      <c r="Y938" s="178"/>
      <c r="Z938" s="177"/>
      <c r="AA938" s="176"/>
    </row>
    <row r="939" spans="1:27" hidden="1">
      <c r="A939" s="147"/>
      <c r="B939" s="190" t="s">
        <v>252</v>
      </c>
      <c r="C939" s="189"/>
      <c r="D939" s="186" t="s">
        <v>247</v>
      </c>
      <c r="E939" s="188"/>
      <c r="F939" s="144"/>
      <c r="G939" s="183"/>
      <c r="H939" s="182"/>
      <c r="I939" s="181"/>
      <c r="J939" s="134"/>
      <c r="K939" s="152"/>
      <c r="L939" s="156"/>
      <c r="M939" s="152"/>
      <c r="N939" s="134"/>
      <c r="O939" s="152"/>
      <c r="P939" s="151"/>
      <c r="Q939" s="152"/>
      <c r="R939" s="152"/>
      <c r="S939" s="133"/>
      <c r="T939" s="152"/>
      <c r="U939" s="151"/>
      <c r="V939" s="152"/>
      <c r="W939" s="132" t="e">
        <f t="shared" si="33"/>
        <v>#DIV/0!</v>
      </c>
      <c r="X939" s="142"/>
      <c r="Y939" s="178"/>
      <c r="Z939" s="177"/>
      <c r="AA939" s="176"/>
    </row>
    <row r="940" spans="1:27" hidden="1">
      <c r="A940" s="147"/>
      <c r="B940" s="190" t="s">
        <v>251</v>
      </c>
      <c r="C940" s="189"/>
      <c r="D940" s="186" t="s">
        <v>247</v>
      </c>
      <c r="E940" s="188"/>
      <c r="F940" s="144"/>
      <c r="G940" s="183"/>
      <c r="H940" s="182"/>
      <c r="I940" s="181"/>
      <c r="J940" s="134"/>
      <c r="K940" s="152"/>
      <c r="L940" s="156"/>
      <c r="M940" s="152"/>
      <c r="N940" s="134"/>
      <c r="O940" s="152"/>
      <c r="P940" s="151"/>
      <c r="Q940" s="152"/>
      <c r="R940" s="152"/>
      <c r="S940" s="133"/>
      <c r="T940" s="152"/>
      <c r="U940" s="151"/>
      <c r="V940" s="152"/>
      <c r="W940" s="132" t="e">
        <f t="shared" si="33"/>
        <v>#DIV/0!</v>
      </c>
      <c r="X940" s="142"/>
      <c r="Y940" s="178"/>
      <c r="Z940" s="177"/>
      <c r="AA940" s="176"/>
    </row>
    <row r="941" spans="1:27" hidden="1">
      <c r="A941" s="147"/>
      <c r="B941" s="190" t="s">
        <v>250</v>
      </c>
      <c r="C941" s="189"/>
      <c r="D941" s="186" t="s">
        <v>247</v>
      </c>
      <c r="E941" s="188"/>
      <c r="F941" s="144"/>
      <c r="G941" s="183"/>
      <c r="H941" s="182"/>
      <c r="I941" s="181"/>
      <c r="J941" s="134"/>
      <c r="K941" s="152"/>
      <c r="L941" s="156"/>
      <c r="M941" s="152"/>
      <c r="N941" s="134"/>
      <c r="O941" s="152"/>
      <c r="P941" s="151"/>
      <c r="Q941" s="152"/>
      <c r="R941" s="152"/>
      <c r="S941" s="133"/>
      <c r="T941" s="152"/>
      <c r="U941" s="151"/>
      <c r="V941" s="152"/>
      <c r="W941" s="132" t="e">
        <f t="shared" si="33"/>
        <v>#DIV/0!</v>
      </c>
      <c r="X941" s="142"/>
      <c r="Y941" s="178"/>
      <c r="Z941" s="177"/>
      <c r="AA941" s="176"/>
    </row>
    <row r="942" spans="1:27" hidden="1">
      <c r="A942" s="147"/>
      <c r="B942" s="207" t="s">
        <v>249</v>
      </c>
      <c r="C942" s="189"/>
      <c r="D942" s="186" t="s">
        <v>247</v>
      </c>
      <c r="E942" s="188"/>
      <c r="F942" s="144"/>
      <c r="G942" s="183"/>
      <c r="H942" s="182"/>
      <c r="I942" s="181"/>
      <c r="J942" s="134"/>
      <c r="K942" s="152"/>
      <c r="L942" s="156"/>
      <c r="M942" s="152"/>
      <c r="N942" s="134"/>
      <c r="O942" s="152"/>
      <c r="P942" s="151"/>
      <c r="Q942" s="152"/>
      <c r="R942" s="152"/>
      <c r="S942" s="133"/>
      <c r="T942" s="152"/>
      <c r="U942" s="151"/>
      <c r="V942" s="152"/>
      <c r="W942" s="132" t="e">
        <f t="shared" si="33"/>
        <v>#DIV/0!</v>
      </c>
      <c r="X942" s="142"/>
      <c r="Y942" s="178"/>
      <c r="Z942" s="177"/>
      <c r="AA942" s="176"/>
    </row>
    <row r="943" spans="1:27" hidden="1">
      <c r="A943" s="147"/>
      <c r="B943" s="207" t="s">
        <v>248</v>
      </c>
      <c r="C943" s="189"/>
      <c r="D943" s="186" t="s">
        <v>247</v>
      </c>
      <c r="E943" s="188"/>
      <c r="F943" s="144"/>
      <c r="G943" s="183"/>
      <c r="H943" s="182"/>
      <c r="I943" s="181"/>
      <c r="J943" s="134"/>
      <c r="K943" s="152"/>
      <c r="L943" s="156"/>
      <c r="M943" s="152"/>
      <c r="N943" s="134"/>
      <c r="O943" s="152"/>
      <c r="P943" s="151"/>
      <c r="Q943" s="152"/>
      <c r="R943" s="152"/>
      <c r="S943" s="133"/>
      <c r="T943" s="152"/>
      <c r="U943" s="151"/>
      <c r="V943" s="152"/>
      <c r="W943" s="132" t="e">
        <f t="shared" si="33"/>
        <v>#DIV/0!</v>
      </c>
      <c r="X943" s="142"/>
      <c r="Y943" s="178"/>
      <c r="Z943" s="177"/>
      <c r="AA943" s="176"/>
    </row>
    <row r="944" spans="1:27" hidden="1">
      <c r="A944" s="147"/>
      <c r="B944" s="207" t="s">
        <v>224</v>
      </c>
      <c r="C944" s="189"/>
      <c r="D944" s="186" t="s">
        <v>247</v>
      </c>
      <c r="E944" s="188"/>
      <c r="F944" s="144"/>
      <c r="G944" s="183"/>
      <c r="H944" s="182"/>
      <c r="I944" s="181"/>
      <c r="J944" s="134"/>
      <c r="K944" s="152"/>
      <c r="L944" s="156"/>
      <c r="M944" s="152"/>
      <c r="N944" s="134"/>
      <c r="O944" s="152"/>
      <c r="P944" s="151"/>
      <c r="Q944" s="152"/>
      <c r="R944" s="152"/>
      <c r="S944" s="133"/>
      <c r="T944" s="152"/>
      <c r="U944" s="151"/>
      <c r="V944" s="152"/>
      <c r="W944" s="132" t="e">
        <f t="shared" si="33"/>
        <v>#DIV/0!</v>
      </c>
      <c r="X944" s="142"/>
      <c r="Y944" s="178"/>
      <c r="Z944" s="177"/>
      <c r="AA944" s="176"/>
    </row>
    <row r="945" spans="1:27" hidden="1">
      <c r="A945" s="147"/>
      <c r="B945" s="207"/>
      <c r="C945" s="189"/>
      <c r="D945" s="186" t="s">
        <v>247</v>
      </c>
      <c r="E945" s="188"/>
      <c r="F945" s="144"/>
      <c r="G945" s="183"/>
      <c r="H945" s="182"/>
      <c r="I945" s="181"/>
      <c r="J945" s="134"/>
      <c r="K945" s="152"/>
      <c r="L945" s="156"/>
      <c r="M945" s="152"/>
      <c r="N945" s="134"/>
      <c r="O945" s="152"/>
      <c r="P945" s="151"/>
      <c r="Q945" s="152"/>
      <c r="R945" s="152"/>
      <c r="S945" s="133"/>
      <c r="T945" s="152"/>
      <c r="U945" s="151"/>
      <c r="V945" s="152"/>
      <c r="W945" s="132" t="e">
        <f t="shared" ref="W945:W947" si="34">(J945+S945)/G945</f>
        <v>#DIV/0!</v>
      </c>
      <c r="X945" s="142"/>
      <c r="Y945" s="178"/>
      <c r="Z945" s="177"/>
      <c r="AA945" s="176"/>
    </row>
    <row r="946" spans="1:27" hidden="1">
      <c r="A946" s="147"/>
      <c r="B946" s="207"/>
      <c r="C946" s="189"/>
      <c r="D946" s="186" t="s">
        <v>247</v>
      </c>
      <c r="E946" s="188"/>
      <c r="F946" s="144"/>
      <c r="G946" s="183"/>
      <c r="H946" s="182"/>
      <c r="I946" s="181"/>
      <c r="J946" s="134"/>
      <c r="K946" s="152"/>
      <c r="L946" s="156"/>
      <c r="M946" s="152"/>
      <c r="N946" s="134"/>
      <c r="O946" s="152"/>
      <c r="P946" s="151"/>
      <c r="Q946" s="152"/>
      <c r="R946" s="152"/>
      <c r="S946" s="133"/>
      <c r="T946" s="152"/>
      <c r="U946" s="151"/>
      <c r="V946" s="152"/>
      <c r="W946" s="132" t="e">
        <f t="shared" si="34"/>
        <v>#DIV/0!</v>
      </c>
      <c r="X946" s="142"/>
      <c r="Y946" s="178"/>
      <c r="Z946" s="177"/>
      <c r="AA946" s="176"/>
    </row>
    <row r="947" spans="1:27" hidden="1">
      <c r="A947" s="147"/>
      <c r="B947" s="187"/>
      <c r="C947" s="186"/>
      <c r="D947" s="186" t="s">
        <v>247</v>
      </c>
      <c r="E947" s="188"/>
      <c r="F947" s="144"/>
      <c r="G947" s="183"/>
      <c r="H947" s="182"/>
      <c r="I947" s="181"/>
      <c r="J947" s="134"/>
      <c r="K947" s="152"/>
      <c r="L947" s="156"/>
      <c r="M947" s="152"/>
      <c r="N947" s="134"/>
      <c r="O947" s="152"/>
      <c r="P947" s="151"/>
      <c r="Q947" s="152"/>
      <c r="R947" s="152"/>
      <c r="S947" s="133"/>
      <c r="T947" s="152"/>
      <c r="U947" s="151"/>
      <c r="V947" s="152"/>
      <c r="W947" s="132" t="e">
        <f t="shared" si="34"/>
        <v>#DIV/0!</v>
      </c>
      <c r="X947" s="179"/>
      <c r="Y947" s="178"/>
      <c r="Z947" s="177"/>
      <c r="AA947" s="176"/>
    </row>
    <row r="948" spans="1:27">
      <c r="A948" s="147"/>
      <c r="B948" s="175"/>
      <c r="C948" s="174"/>
      <c r="D948" s="174"/>
      <c r="E948" s="174"/>
      <c r="F948" s="172"/>
      <c r="G948" s="133"/>
      <c r="H948" s="172"/>
      <c r="I948" s="172"/>
      <c r="J948" s="134"/>
      <c r="K948" s="152"/>
      <c r="L948" s="156"/>
      <c r="M948" s="152"/>
      <c r="N948" s="134"/>
      <c r="O948" s="152"/>
      <c r="P948" s="151"/>
      <c r="Q948" s="152"/>
      <c r="R948" s="152"/>
      <c r="S948" s="133"/>
      <c r="T948" s="172"/>
      <c r="U948" s="172"/>
      <c r="V948" s="172"/>
      <c r="W948" s="173"/>
      <c r="X948" s="172"/>
      <c r="Y948" s="133"/>
      <c r="Z948" s="133"/>
      <c r="AA948" s="171"/>
    </row>
    <row r="949" spans="1:27">
      <c r="A949" s="147"/>
      <c r="B949" s="168" t="s">
        <v>239</v>
      </c>
      <c r="C949" s="163"/>
      <c r="D949" s="136" t="s">
        <v>209</v>
      </c>
      <c r="E949" s="154"/>
      <c r="F949" s="153"/>
      <c r="G949" s="135"/>
      <c r="H949" s="152"/>
      <c r="I949" s="153"/>
      <c r="J949" s="134"/>
      <c r="K949" s="152"/>
      <c r="L949" s="156"/>
      <c r="M949" s="152"/>
      <c r="N949" s="134"/>
      <c r="O949" s="152"/>
      <c r="P949" s="151"/>
      <c r="Q949" s="152"/>
      <c r="R949" s="152"/>
      <c r="S949" s="133"/>
      <c r="T949" s="152"/>
      <c r="U949" s="151"/>
      <c r="V949" s="152"/>
      <c r="W949" s="132" t="e">
        <f t="shared" ref="W949:W980" si="35">(J949+S949)/G949</f>
        <v>#DIV/0!</v>
      </c>
      <c r="X949" s="151"/>
      <c r="Y949" s="135"/>
      <c r="Z949" s="135"/>
      <c r="AA949" s="149"/>
    </row>
    <row r="950" spans="1:27">
      <c r="A950" s="147"/>
      <c r="B950" s="169" t="s">
        <v>1199</v>
      </c>
      <c r="C950" s="163"/>
      <c r="D950" s="136" t="s">
        <v>209</v>
      </c>
      <c r="E950" s="154"/>
      <c r="F950" s="153"/>
      <c r="G950" s="135"/>
      <c r="H950" s="152"/>
      <c r="I950" s="153"/>
      <c r="J950" s="134"/>
      <c r="K950" s="152"/>
      <c r="L950" s="156"/>
      <c r="M950" s="152"/>
      <c r="N950" s="134"/>
      <c r="O950" s="152"/>
      <c r="P950" s="151"/>
      <c r="Q950" s="152"/>
      <c r="R950" s="152"/>
      <c r="S950" s="133"/>
      <c r="T950" s="152"/>
      <c r="U950" s="151"/>
      <c r="V950" s="152"/>
      <c r="W950" s="132" t="e">
        <f t="shared" si="35"/>
        <v>#DIV/0!</v>
      </c>
      <c r="X950" s="151"/>
      <c r="Y950" s="135"/>
      <c r="Z950" s="135"/>
      <c r="AA950" s="149"/>
    </row>
    <row r="951" spans="1:27">
      <c r="A951" s="147"/>
      <c r="B951" s="164" t="s">
        <v>234</v>
      </c>
      <c r="C951" s="163"/>
      <c r="D951" s="136" t="s">
        <v>209</v>
      </c>
      <c r="E951" s="154"/>
      <c r="F951" s="153"/>
      <c r="G951" s="135"/>
      <c r="H951" s="152"/>
      <c r="I951" s="153"/>
      <c r="J951" s="134"/>
      <c r="K951" s="152"/>
      <c r="L951" s="156"/>
      <c r="M951" s="152"/>
      <c r="N951" s="134"/>
      <c r="O951" s="152"/>
      <c r="P951" s="151"/>
      <c r="Q951" s="152"/>
      <c r="R951" s="152"/>
      <c r="S951" s="133"/>
      <c r="T951" s="152"/>
      <c r="U951" s="151"/>
      <c r="V951" s="152"/>
      <c r="W951" s="132" t="e">
        <f t="shared" si="35"/>
        <v>#DIV/0!</v>
      </c>
      <c r="X951" s="151"/>
      <c r="Y951" s="135"/>
      <c r="Z951" s="135"/>
      <c r="AA951" s="149"/>
    </row>
    <row r="952" spans="1:27">
      <c r="A952" s="147"/>
      <c r="B952" s="164" t="s">
        <v>243</v>
      </c>
      <c r="C952" s="163"/>
      <c r="D952" s="136" t="s">
        <v>209</v>
      </c>
      <c r="E952" s="154"/>
      <c r="F952" s="153"/>
      <c r="G952" s="135"/>
      <c r="H952" s="152"/>
      <c r="I952" s="153"/>
      <c r="J952" s="134"/>
      <c r="K952" s="152"/>
      <c r="L952" s="156"/>
      <c r="M952" s="152"/>
      <c r="N952" s="134"/>
      <c r="O952" s="152"/>
      <c r="P952" s="151"/>
      <c r="Q952" s="152"/>
      <c r="R952" s="152"/>
      <c r="S952" s="133"/>
      <c r="T952" s="152"/>
      <c r="U952" s="151"/>
      <c r="V952" s="152"/>
      <c r="W952" s="132" t="e">
        <f t="shared" si="35"/>
        <v>#DIV/0!</v>
      </c>
      <c r="X952" s="151"/>
      <c r="Y952" s="135"/>
      <c r="Z952" s="135"/>
      <c r="AA952" s="149"/>
    </row>
    <row r="953" spans="1:27">
      <c r="A953" s="147"/>
      <c r="B953" s="164" t="s">
        <v>244</v>
      </c>
      <c r="C953" s="163"/>
      <c r="D953" s="136" t="s">
        <v>209</v>
      </c>
      <c r="E953" s="154"/>
      <c r="F953" s="153"/>
      <c r="G953" s="135"/>
      <c r="H953" s="152"/>
      <c r="I953" s="153"/>
      <c r="J953" s="134"/>
      <c r="K953" s="152"/>
      <c r="L953" s="156"/>
      <c r="M953" s="152"/>
      <c r="N953" s="134"/>
      <c r="O953" s="152"/>
      <c r="P953" s="151"/>
      <c r="Q953" s="152"/>
      <c r="R953" s="152"/>
      <c r="S953" s="133"/>
      <c r="T953" s="152"/>
      <c r="U953" s="151"/>
      <c r="V953" s="152"/>
      <c r="W953" s="132" t="e">
        <f t="shared" si="35"/>
        <v>#DIV/0!</v>
      </c>
      <c r="X953" s="151"/>
      <c r="Y953" s="135"/>
      <c r="Z953" s="135"/>
      <c r="AA953" s="149"/>
    </row>
    <row r="954" spans="1:27">
      <c r="A954" s="147"/>
      <c r="B954" s="643" t="s">
        <v>232</v>
      </c>
      <c r="C954" s="163"/>
      <c r="D954" s="136" t="s">
        <v>209</v>
      </c>
      <c r="E954" s="154"/>
      <c r="F954" s="153"/>
      <c r="G954" s="135"/>
      <c r="H954" s="152"/>
      <c r="I954" s="153"/>
      <c r="J954" s="134"/>
      <c r="K954" s="152"/>
      <c r="L954" s="156"/>
      <c r="M954" s="152"/>
      <c r="N954" s="134"/>
      <c r="O954" s="152"/>
      <c r="P954" s="151"/>
      <c r="Q954" s="152"/>
      <c r="R954" s="152"/>
      <c r="S954" s="133"/>
      <c r="T954" s="152"/>
      <c r="U954" s="151"/>
      <c r="V954" s="152"/>
      <c r="W954" s="132" t="e">
        <f t="shared" si="35"/>
        <v>#DIV/0!</v>
      </c>
      <c r="X954" s="151"/>
      <c r="Y954" s="135"/>
      <c r="Z954" s="135"/>
      <c r="AA954" s="149"/>
    </row>
    <row r="955" spans="1:27">
      <c r="A955" s="147"/>
      <c r="B955" s="164" t="s">
        <v>238</v>
      </c>
      <c r="C955" s="163"/>
      <c r="D955" s="136" t="s">
        <v>209</v>
      </c>
      <c r="E955" s="154"/>
      <c r="F955" s="153"/>
      <c r="G955" s="135"/>
      <c r="H955" s="152"/>
      <c r="I955" s="153"/>
      <c r="J955" s="134"/>
      <c r="K955" s="152"/>
      <c r="L955" s="156"/>
      <c r="M955" s="152"/>
      <c r="N955" s="134"/>
      <c r="O955" s="152"/>
      <c r="P955" s="151"/>
      <c r="Q955" s="152"/>
      <c r="R955" s="152"/>
      <c r="S955" s="133"/>
      <c r="T955" s="152"/>
      <c r="U955" s="151"/>
      <c r="V955" s="152"/>
      <c r="W955" s="132" t="e">
        <f t="shared" si="35"/>
        <v>#DIV/0!</v>
      </c>
      <c r="X955" s="151"/>
      <c r="Y955" s="135"/>
      <c r="Z955" s="135"/>
      <c r="AA955" s="149"/>
    </row>
    <row r="956" spans="1:27">
      <c r="A956" s="147"/>
      <c r="B956" s="169" t="s">
        <v>240</v>
      </c>
      <c r="C956" s="163"/>
      <c r="D956" s="136" t="s">
        <v>209</v>
      </c>
      <c r="E956" s="154"/>
      <c r="F956" s="153"/>
      <c r="G956" s="135"/>
      <c r="H956" s="152"/>
      <c r="I956" s="153"/>
      <c r="J956" s="134"/>
      <c r="K956" s="152"/>
      <c r="L956" s="156"/>
      <c r="M956" s="152"/>
      <c r="N956" s="134"/>
      <c r="O956" s="152"/>
      <c r="P956" s="151"/>
      <c r="Q956" s="152"/>
      <c r="R956" s="152"/>
      <c r="S956" s="133"/>
      <c r="T956" s="152"/>
      <c r="U956" s="151"/>
      <c r="V956" s="152"/>
      <c r="W956" s="132" t="e">
        <f t="shared" si="35"/>
        <v>#DIV/0!</v>
      </c>
      <c r="X956" s="151"/>
      <c r="Y956" s="135"/>
      <c r="Z956" s="135"/>
      <c r="AA956" s="149"/>
    </row>
    <row r="957" spans="1:27">
      <c r="A957" s="147"/>
      <c r="B957" s="164" t="s">
        <v>231</v>
      </c>
      <c r="C957" s="163"/>
      <c r="D957" s="136" t="s">
        <v>209</v>
      </c>
      <c r="E957" s="154"/>
      <c r="F957" s="153"/>
      <c r="G957" s="135"/>
      <c r="H957" s="152"/>
      <c r="I957" s="153"/>
      <c r="J957" s="134"/>
      <c r="K957" s="152"/>
      <c r="L957" s="156"/>
      <c r="M957" s="152"/>
      <c r="N957" s="134"/>
      <c r="O957" s="152"/>
      <c r="P957" s="151"/>
      <c r="Q957" s="152"/>
      <c r="R957" s="152"/>
      <c r="S957" s="133"/>
      <c r="T957" s="152"/>
      <c r="U957" s="151"/>
      <c r="V957" s="152"/>
      <c r="W957" s="132" t="e">
        <f t="shared" si="35"/>
        <v>#DIV/0!</v>
      </c>
      <c r="X957" s="151"/>
      <c r="Y957" s="135"/>
      <c r="Z957" s="135"/>
      <c r="AA957" s="149"/>
    </row>
    <row r="958" spans="1:27">
      <c r="A958" s="147"/>
      <c r="B958" s="168" t="s">
        <v>1213</v>
      </c>
      <c r="C958" s="163"/>
      <c r="D958" s="136" t="s">
        <v>209</v>
      </c>
      <c r="E958" s="154"/>
      <c r="F958" s="153"/>
      <c r="G958" s="135"/>
      <c r="H958" s="152"/>
      <c r="I958" s="153"/>
      <c r="J958" s="134"/>
      <c r="K958" s="152"/>
      <c r="L958" s="156"/>
      <c r="M958" s="152"/>
      <c r="N958" s="134"/>
      <c r="O958" s="152"/>
      <c r="P958" s="151"/>
      <c r="Q958" s="152"/>
      <c r="R958" s="152"/>
      <c r="S958" s="133"/>
      <c r="T958" s="152"/>
      <c r="U958" s="151"/>
      <c r="V958" s="152"/>
      <c r="W958" s="132" t="e">
        <f t="shared" si="35"/>
        <v>#DIV/0!</v>
      </c>
      <c r="X958" s="151"/>
      <c r="Y958" s="135"/>
      <c r="Z958" s="135"/>
      <c r="AA958" s="149"/>
    </row>
    <row r="959" spans="1:27" hidden="1">
      <c r="A959" s="147"/>
      <c r="B959" s="164" t="s">
        <v>92</v>
      </c>
      <c r="C959" s="163"/>
      <c r="D959" s="136" t="s">
        <v>209</v>
      </c>
      <c r="E959" s="154"/>
      <c r="F959" s="153"/>
      <c r="G959" s="135"/>
      <c r="H959" s="152"/>
      <c r="I959" s="153"/>
      <c r="J959" s="134"/>
      <c r="K959" s="152"/>
      <c r="L959" s="156"/>
      <c r="M959" s="152"/>
      <c r="N959" s="134"/>
      <c r="O959" s="152"/>
      <c r="P959" s="151"/>
      <c r="Q959" s="152"/>
      <c r="R959" s="152"/>
      <c r="S959" s="133"/>
      <c r="T959" s="152"/>
      <c r="U959" s="151"/>
      <c r="V959" s="152"/>
      <c r="W959" s="132" t="e">
        <f t="shared" si="35"/>
        <v>#DIV/0!</v>
      </c>
      <c r="X959" s="151"/>
      <c r="Y959" s="135"/>
      <c r="Z959" s="135"/>
      <c r="AA959" s="149"/>
    </row>
    <row r="960" spans="1:27" hidden="1">
      <c r="A960" s="147"/>
      <c r="B960" s="164" t="s">
        <v>242</v>
      </c>
      <c r="C960" s="163"/>
      <c r="D960" s="136" t="s">
        <v>209</v>
      </c>
      <c r="E960" s="154"/>
      <c r="F960" s="153"/>
      <c r="G960" s="135"/>
      <c r="H960" s="152"/>
      <c r="I960" s="153"/>
      <c r="J960" s="134"/>
      <c r="K960" s="152"/>
      <c r="L960" s="156"/>
      <c r="M960" s="152"/>
      <c r="N960" s="134"/>
      <c r="O960" s="152"/>
      <c r="P960" s="151"/>
      <c r="Q960" s="152"/>
      <c r="R960" s="152"/>
      <c r="S960" s="133"/>
      <c r="T960" s="152"/>
      <c r="U960" s="151"/>
      <c r="V960" s="152"/>
      <c r="W960" s="132" t="e">
        <f t="shared" si="35"/>
        <v>#DIV/0!</v>
      </c>
      <c r="X960" s="151"/>
      <c r="Y960" s="1164"/>
      <c r="Z960" s="1164"/>
      <c r="AA960" s="1165"/>
    </row>
    <row r="961" spans="1:27" hidden="1">
      <c r="A961" s="147"/>
      <c r="B961" s="169" t="s">
        <v>1495</v>
      </c>
      <c r="C961" s="163"/>
      <c r="D961" s="136" t="s">
        <v>209</v>
      </c>
      <c r="E961" s="154"/>
      <c r="F961" s="153"/>
      <c r="G961" s="135"/>
      <c r="H961" s="152"/>
      <c r="I961" s="153"/>
      <c r="J961" s="134"/>
      <c r="K961" s="152"/>
      <c r="L961" s="156"/>
      <c r="M961" s="152"/>
      <c r="N961" s="134"/>
      <c r="O961" s="152"/>
      <c r="P961" s="151"/>
      <c r="Q961" s="152"/>
      <c r="R961" s="152"/>
      <c r="S961" s="133"/>
      <c r="T961" s="152"/>
      <c r="U961" s="151"/>
      <c r="V961" s="152"/>
      <c r="W961" s="132" t="e">
        <f t="shared" si="35"/>
        <v>#DIV/0!</v>
      </c>
      <c r="X961" s="151"/>
      <c r="Y961" s="135"/>
      <c r="Z961" s="135"/>
      <c r="AA961" s="149"/>
    </row>
    <row r="962" spans="1:27" hidden="1">
      <c r="A962" s="147"/>
      <c r="B962" s="168" t="s">
        <v>215</v>
      </c>
      <c r="C962" s="163"/>
      <c r="D962" s="136" t="s">
        <v>209</v>
      </c>
      <c r="E962" s="154"/>
      <c r="F962" s="153"/>
      <c r="G962" s="135"/>
      <c r="H962" s="152"/>
      <c r="I962" s="153"/>
      <c r="J962" s="134"/>
      <c r="K962" s="152"/>
      <c r="L962" s="156"/>
      <c r="M962" s="152"/>
      <c r="N962" s="134"/>
      <c r="O962" s="152"/>
      <c r="P962" s="151"/>
      <c r="Q962" s="152"/>
      <c r="R962" s="152"/>
      <c r="S962" s="133"/>
      <c r="T962" s="152"/>
      <c r="U962" s="151"/>
      <c r="V962" s="152"/>
      <c r="W962" s="132" t="e">
        <f t="shared" si="35"/>
        <v>#DIV/0!</v>
      </c>
      <c r="X962" s="151"/>
      <c r="Y962" s="135"/>
      <c r="Z962" s="135"/>
      <c r="AA962" s="149"/>
    </row>
    <row r="963" spans="1:27" hidden="1">
      <c r="A963" s="147"/>
      <c r="B963" s="164" t="s">
        <v>236</v>
      </c>
      <c r="C963" s="163"/>
      <c r="D963" s="136" t="s">
        <v>209</v>
      </c>
      <c r="E963" s="154"/>
      <c r="F963" s="153"/>
      <c r="G963" s="135"/>
      <c r="H963" s="152"/>
      <c r="I963" s="153"/>
      <c r="J963" s="134"/>
      <c r="K963" s="152"/>
      <c r="L963" s="156"/>
      <c r="M963" s="152"/>
      <c r="N963" s="134"/>
      <c r="O963" s="152"/>
      <c r="P963" s="151"/>
      <c r="Q963" s="152"/>
      <c r="R963" s="152"/>
      <c r="S963" s="133"/>
      <c r="T963" s="152"/>
      <c r="U963" s="151"/>
      <c r="V963" s="152"/>
      <c r="W963" s="132" t="e">
        <f t="shared" si="35"/>
        <v>#DIV/0!</v>
      </c>
      <c r="X963" s="151"/>
      <c r="Y963" s="135"/>
      <c r="Z963" s="135"/>
      <c r="AA963" s="149"/>
    </row>
    <row r="964" spans="1:27" hidden="1">
      <c r="A964" s="147"/>
      <c r="B964" s="169" t="s">
        <v>1354</v>
      </c>
      <c r="C964" s="163"/>
      <c r="D964" s="136" t="s">
        <v>209</v>
      </c>
      <c r="E964" s="154"/>
      <c r="F964" s="153"/>
      <c r="G964" s="135"/>
      <c r="H964" s="152"/>
      <c r="I964" s="153"/>
      <c r="J964" s="134"/>
      <c r="K964" s="152"/>
      <c r="L964" s="156"/>
      <c r="M964" s="152"/>
      <c r="N964" s="134"/>
      <c r="O964" s="152"/>
      <c r="P964" s="151"/>
      <c r="Q964" s="152"/>
      <c r="R964" s="152"/>
      <c r="S964" s="133"/>
      <c r="T964" s="152"/>
      <c r="U964" s="151"/>
      <c r="V964" s="152"/>
      <c r="W964" s="132" t="e">
        <f t="shared" si="35"/>
        <v>#DIV/0!</v>
      </c>
      <c r="X964" s="151"/>
      <c r="Y964" s="135"/>
      <c r="Z964" s="135"/>
      <c r="AA964" s="149"/>
    </row>
    <row r="965" spans="1:27" hidden="1">
      <c r="A965" s="147"/>
      <c r="B965" s="168" t="s">
        <v>246</v>
      </c>
      <c r="C965" s="163"/>
      <c r="D965" s="136" t="s">
        <v>209</v>
      </c>
      <c r="E965" s="154"/>
      <c r="F965" s="153"/>
      <c r="G965" s="135"/>
      <c r="H965" s="152"/>
      <c r="I965" s="153"/>
      <c r="J965" s="134"/>
      <c r="K965" s="152"/>
      <c r="L965" s="156"/>
      <c r="M965" s="152"/>
      <c r="N965" s="134"/>
      <c r="O965" s="152"/>
      <c r="P965" s="151"/>
      <c r="Q965" s="152"/>
      <c r="R965" s="152"/>
      <c r="S965" s="133"/>
      <c r="T965" s="152"/>
      <c r="U965" s="151"/>
      <c r="V965" s="152"/>
      <c r="W965" s="132" t="e">
        <f t="shared" si="35"/>
        <v>#DIV/0!</v>
      </c>
      <c r="X965" s="151"/>
      <c r="Y965" s="135"/>
      <c r="Z965" s="135"/>
      <c r="AA965" s="149"/>
    </row>
    <row r="966" spans="1:27" hidden="1">
      <c r="A966" s="147"/>
      <c r="B966" s="168" t="s">
        <v>1148</v>
      </c>
      <c r="C966" s="163"/>
      <c r="D966" s="136" t="s">
        <v>209</v>
      </c>
      <c r="E966" s="154"/>
      <c r="F966" s="153"/>
      <c r="G966" s="135"/>
      <c r="H966" s="152"/>
      <c r="I966" s="153"/>
      <c r="J966" s="134"/>
      <c r="K966" s="152"/>
      <c r="L966" s="156"/>
      <c r="M966" s="152"/>
      <c r="N966" s="134"/>
      <c r="O966" s="152"/>
      <c r="P966" s="151"/>
      <c r="Q966" s="152"/>
      <c r="R966" s="152"/>
      <c r="S966" s="133"/>
      <c r="T966" s="152"/>
      <c r="U966" s="151"/>
      <c r="V966" s="152"/>
      <c r="W966" s="132" t="e">
        <f t="shared" si="35"/>
        <v>#DIV/0!</v>
      </c>
      <c r="X966" s="151"/>
      <c r="Y966" s="135"/>
      <c r="Z966" s="135"/>
      <c r="AA966" s="149"/>
    </row>
    <row r="967" spans="1:27" hidden="1">
      <c r="A967" s="147"/>
      <c r="B967" s="164" t="s">
        <v>245</v>
      </c>
      <c r="C967" s="163"/>
      <c r="D967" s="136" t="s">
        <v>209</v>
      </c>
      <c r="E967" s="154"/>
      <c r="F967" s="153"/>
      <c r="G967" s="135"/>
      <c r="H967" s="152"/>
      <c r="I967" s="153"/>
      <c r="J967" s="134"/>
      <c r="K967" s="152"/>
      <c r="L967" s="156"/>
      <c r="M967" s="152"/>
      <c r="N967" s="134"/>
      <c r="O967" s="152"/>
      <c r="P967" s="151"/>
      <c r="Q967" s="152"/>
      <c r="R967" s="152"/>
      <c r="S967" s="133"/>
      <c r="T967" s="152"/>
      <c r="U967" s="151"/>
      <c r="V967" s="152"/>
      <c r="W967" s="132" t="e">
        <f t="shared" si="35"/>
        <v>#DIV/0!</v>
      </c>
      <c r="X967" s="151"/>
      <c r="Y967" s="135"/>
      <c r="Z967" s="135"/>
      <c r="AA967" s="149"/>
    </row>
    <row r="968" spans="1:27" hidden="1">
      <c r="A968" s="147"/>
      <c r="B968" s="169" t="s">
        <v>1457</v>
      </c>
      <c r="C968" s="163"/>
      <c r="D968" s="136" t="s">
        <v>209</v>
      </c>
      <c r="E968" s="154"/>
      <c r="F968" s="153"/>
      <c r="G968" s="135"/>
      <c r="H968" s="152"/>
      <c r="I968" s="153"/>
      <c r="J968" s="134"/>
      <c r="K968" s="152"/>
      <c r="L968" s="156"/>
      <c r="M968" s="152"/>
      <c r="N968" s="134"/>
      <c r="O968" s="152"/>
      <c r="P968" s="151"/>
      <c r="Q968" s="152"/>
      <c r="R968" s="152"/>
      <c r="S968" s="133"/>
      <c r="T968" s="152"/>
      <c r="U968" s="151"/>
      <c r="V968" s="152"/>
      <c r="W968" s="132" t="e">
        <f t="shared" si="35"/>
        <v>#DIV/0!</v>
      </c>
      <c r="X968" s="151"/>
      <c r="Y968" s="135"/>
      <c r="Z968" s="135"/>
      <c r="AA968" s="149"/>
    </row>
    <row r="969" spans="1:27" hidden="1">
      <c r="A969" s="147"/>
      <c r="B969" s="168" t="s">
        <v>1212</v>
      </c>
      <c r="C969" s="163"/>
      <c r="D969" s="136" t="s">
        <v>209</v>
      </c>
      <c r="E969" s="154"/>
      <c r="F969" s="153"/>
      <c r="G969" s="135"/>
      <c r="H969" s="152"/>
      <c r="I969" s="153"/>
      <c r="J969" s="134"/>
      <c r="K969" s="152"/>
      <c r="L969" s="156"/>
      <c r="M969" s="152"/>
      <c r="N969" s="134"/>
      <c r="O969" s="152"/>
      <c r="P969" s="151"/>
      <c r="Q969" s="152"/>
      <c r="R969" s="152"/>
      <c r="S969" s="133"/>
      <c r="T969" s="152"/>
      <c r="U969" s="151"/>
      <c r="V969" s="152"/>
      <c r="W969" s="132" t="e">
        <f t="shared" si="35"/>
        <v>#DIV/0!</v>
      </c>
      <c r="X969" s="151"/>
      <c r="Y969" s="135"/>
      <c r="Z969" s="135"/>
      <c r="AA969" s="149"/>
    </row>
    <row r="970" spans="1:27" hidden="1">
      <c r="A970" s="147"/>
      <c r="B970" s="168" t="s">
        <v>233</v>
      </c>
      <c r="C970" s="163"/>
      <c r="D970" s="136" t="s">
        <v>209</v>
      </c>
      <c r="E970" s="154"/>
      <c r="F970" s="153"/>
      <c r="G970" s="135"/>
      <c r="H970" s="152"/>
      <c r="I970" s="153"/>
      <c r="J970" s="134"/>
      <c r="K970" s="152"/>
      <c r="L970" s="156"/>
      <c r="M970" s="152"/>
      <c r="N970" s="134"/>
      <c r="O970" s="152"/>
      <c r="P970" s="151"/>
      <c r="Q970" s="152"/>
      <c r="R970" s="152"/>
      <c r="S970" s="133"/>
      <c r="T970" s="152"/>
      <c r="U970" s="151"/>
      <c r="V970" s="152"/>
      <c r="W970" s="132" t="e">
        <f t="shared" si="35"/>
        <v>#DIV/0!</v>
      </c>
      <c r="X970" s="151"/>
      <c r="Y970" s="135"/>
      <c r="Z970" s="135"/>
      <c r="AA970" s="149"/>
    </row>
    <row r="971" spans="1:27" hidden="1">
      <c r="A971" s="147"/>
      <c r="B971" s="168" t="s">
        <v>210</v>
      </c>
      <c r="C971" s="163"/>
      <c r="D971" s="136" t="s">
        <v>209</v>
      </c>
      <c r="E971" s="154"/>
      <c r="F971" s="153"/>
      <c r="G971" s="135"/>
      <c r="H971" s="152"/>
      <c r="I971" s="153"/>
      <c r="J971" s="134"/>
      <c r="K971" s="152"/>
      <c r="L971" s="156"/>
      <c r="M971" s="152"/>
      <c r="N971" s="134"/>
      <c r="O971" s="152"/>
      <c r="P971" s="151"/>
      <c r="Q971" s="152"/>
      <c r="R971" s="152"/>
      <c r="S971" s="133"/>
      <c r="T971" s="152"/>
      <c r="U971" s="151"/>
      <c r="V971" s="152"/>
      <c r="W971" s="132" t="e">
        <f t="shared" si="35"/>
        <v>#DIV/0!</v>
      </c>
      <c r="X971" s="151"/>
      <c r="Y971" s="135"/>
      <c r="Z971" s="135"/>
      <c r="AA971" s="149"/>
    </row>
    <row r="972" spans="1:27" hidden="1">
      <c r="A972" s="147"/>
      <c r="B972" s="169" t="s">
        <v>1384</v>
      </c>
      <c r="C972" s="163"/>
      <c r="D972" s="136" t="s">
        <v>209</v>
      </c>
      <c r="E972" s="154"/>
      <c r="F972" s="153"/>
      <c r="G972" s="135"/>
      <c r="H972" s="152"/>
      <c r="I972" s="153"/>
      <c r="J972" s="134"/>
      <c r="K972" s="152"/>
      <c r="L972" s="156"/>
      <c r="M972" s="152"/>
      <c r="N972" s="134"/>
      <c r="O972" s="152"/>
      <c r="P972" s="151"/>
      <c r="Q972" s="152"/>
      <c r="R972" s="152"/>
      <c r="S972" s="133"/>
      <c r="T972" s="152"/>
      <c r="U972" s="151"/>
      <c r="V972" s="152"/>
      <c r="W972" s="132" t="e">
        <f t="shared" si="35"/>
        <v>#DIV/0!</v>
      </c>
      <c r="X972" s="151"/>
      <c r="Y972" s="135"/>
      <c r="Z972" s="135"/>
      <c r="AA972" s="149"/>
    </row>
    <row r="973" spans="1:27" hidden="1">
      <c r="A973" s="147"/>
      <c r="B973" s="169" t="s">
        <v>1374</v>
      </c>
      <c r="C973" s="163"/>
      <c r="D973" s="136" t="s">
        <v>209</v>
      </c>
      <c r="E973" s="154"/>
      <c r="F973" s="153"/>
      <c r="G973" s="135"/>
      <c r="H973" s="152"/>
      <c r="I973" s="153"/>
      <c r="J973" s="134"/>
      <c r="K973" s="152"/>
      <c r="L973" s="156"/>
      <c r="M973" s="152"/>
      <c r="N973" s="134"/>
      <c r="O973" s="152"/>
      <c r="P973" s="151"/>
      <c r="Q973" s="152"/>
      <c r="R973" s="152"/>
      <c r="S973" s="133"/>
      <c r="T973" s="152"/>
      <c r="U973" s="151"/>
      <c r="V973" s="152"/>
      <c r="W973" s="132" t="e">
        <f t="shared" si="35"/>
        <v>#DIV/0!</v>
      </c>
      <c r="X973" s="151"/>
      <c r="Y973" s="1162"/>
      <c r="Z973" s="1162"/>
      <c r="AA973" s="1163"/>
    </row>
    <row r="974" spans="1:27" hidden="1">
      <c r="A974" s="147"/>
      <c r="B974" s="164" t="s">
        <v>237</v>
      </c>
      <c r="C974" s="163"/>
      <c r="D974" s="136" t="s">
        <v>209</v>
      </c>
      <c r="E974" s="154"/>
      <c r="F974" s="153"/>
      <c r="G974" s="135"/>
      <c r="H974" s="152"/>
      <c r="I974" s="153"/>
      <c r="J974" s="134"/>
      <c r="K974" s="152"/>
      <c r="L974" s="156"/>
      <c r="M974" s="152"/>
      <c r="N974" s="134"/>
      <c r="O974" s="152"/>
      <c r="P974" s="151"/>
      <c r="Q974" s="152"/>
      <c r="R974" s="152"/>
      <c r="S974" s="133"/>
      <c r="T974" s="152"/>
      <c r="U974" s="151"/>
      <c r="V974" s="152"/>
      <c r="W974" s="132" t="e">
        <f t="shared" si="35"/>
        <v>#DIV/0!</v>
      </c>
      <c r="X974" s="151"/>
      <c r="Y974" s="1162"/>
      <c r="Z974" s="1162"/>
      <c r="AA974" s="1163"/>
    </row>
    <row r="975" spans="1:27" hidden="1">
      <c r="A975" s="147"/>
      <c r="B975" s="164" t="s">
        <v>241</v>
      </c>
      <c r="C975" s="163"/>
      <c r="D975" s="136" t="s">
        <v>209</v>
      </c>
      <c r="E975" s="154"/>
      <c r="F975" s="153"/>
      <c r="G975" s="135"/>
      <c r="H975" s="152"/>
      <c r="I975" s="153"/>
      <c r="J975" s="134"/>
      <c r="K975" s="152"/>
      <c r="L975" s="156"/>
      <c r="M975" s="152"/>
      <c r="N975" s="134"/>
      <c r="O975" s="152"/>
      <c r="P975" s="151"/>
      <c r="Q975" s="152"/>
      <c r="R975" s="152"/>
      <c r="S975" s="133"/>
      <c r="T975" s="152"/>
      <c r="U975" s="151"/>
      <c r="V975" s="152"/>
      <c r="W975" s="132" t="e">
        <f t="shared" si="35"/>
        <v>#DIV/0!</v>
      </c>
      <c r="X975" s="151"/>
      <c r="Y975" s="1162"/>
      <c r="Z975" s="1162"/>
      <c r="AA975" s="1163"/>
    </row>
    <row r="976" spans="1:27" hidden="1">
      <c r="A976" s="147"/>
      <c r="B976" s="168" t="s">
        <v>1177</v>
      </c>
      <c r="C976" s="163"/>
      <c r="D976" s="136" t="s">
        <v>209</v>
      </c>
      <c r="E976" s="154"/>
      <c r="F976" s="153"/>
      <c r="G976" s="135"/>
      <c r="H976" s="152"/>
      <c r="I976" s="153"/>
      <c r="J976" s="134"/>
      <c r="K976" s="152"/>
      <c r="L976" s="156"/>
      <c r="M976" s="152"/>
      <c r="N976" s="134"/>
      <c r="O976" s="152"/>
      <c r="P976" s="151"/>
      <c r="Q976" s="152"/>
      <c r="R976" s="152"/>
      <c r="S976" s="133"/>
      <c r="T976" s="152"/>
      <c r="U976" s="151"/>
      <c r="V976" s="152"/>
      <c r="W976" s="132" t="e">
        <f t="shared" si="35"/>
        <v>#DIV/0!</v>
      </c>
      <c r="X976" s="151"/>
      <c r="Y976" s="1162"/>
      <c r="Z976" s="1162"/>
      <c r="AA976" s="1163"/>
    </row>
    <row r="977" spans="1:27" hidden="1">
      <c r="A977" s="147"/>
      <c r="B977" s="164" t="s">
        <v>228</v>
      </c>
      <c r="C977" s="163"/>
      <c r="D977" s="136" t="s">
        <v>209</v>
      </c>
      <c r="E977" s="154"/>
      <c r="F977" s="153"/>
      <c r="G977" s="135"/>
      <c r="H977" s="152"/>
      <c r="I977" s="153"/>
      <c r="J977" s="134"/>
      <c r="K977" s="152"/>
      <c r="L977" s="156"/>
      <c r="M977" s="152"/>
      <c r="N977" s="134"/>
      <c r="O977" s="152"/>
      <c r="P977" s="151"/>
      <c r="Q977" s="152"/>
      <c r="R977" s="152"/>
      <c r="S977" s="133"/>
      <c r="T977" s="152"/>
      <c r="U977" s="151"/>
      <c r="V977" s="152"/>
      <c r="W977" s="132" t="e">
        <f t="shared" si="35"/>
        <v>#DIV/0!</v>
      </c>
      <c r="X977" s="151"/>
      <c r="Y977" s="1162"/>
      <c r="Z977" s="1162"/>
      <c r="AA977" s="1163"/>
    </row>
    <row r="978" spans="1:27" hidden="1">
      <c r="A978" s="147"/>
      <c r="B978" s="164" t="s">
        <v>235</v>
      </c>
      <c r="C978" s="163"/>
      <c r="D978" s="136" t="s">
        <v>209</v>
      </c>
      <c r="E978" s="154"/>
      <c r="F978" s="153"/>
      <c r="G978" s="135"/>
      <c r="H978" s="152"/>
      <c r="I978" s="153"/>
      <c r="J978" s="134"/>
      <c r="K978" s="152"/>
      <c r="L978" s="156"/>
      <c r="M978" s="152"/>
      <c r="N978" s="134"/>
      <c r="O978" s="152"/>
      <c r="P978" s="151"/>
      <c r="Q978" s="152"/>
      <c r="R978" s="152"/>
      <c r="S978" s="133"/>
      <c r="T978" s="152"/>
      <c r="U978" s="151"/>
      <c r="V978" s="152"/>
      <c r="W978" s="132" t="e">
        <f t="shared" si="35"/>
        <v>#DIV/0!</v>
      </c>
      <c r="X978" s="151"/>
      <c r="Y978" s="1162"/>
      <c r="Z978" s="1162"/>
      <c r="AA978" s="1163"/>
    </row>
    <row r="979" spans="1:27" hidden="1">
      <c r="A979" s="147"/>
      <c r="B979" s="168" t="s">
        <v>867</v>
      </c>
      <c r="C979" s="163"/>
      <c r="D979" s="136" t="s">
        <v>209</v>
      </c>
      <c r="E979" s="154"/>
      <c r="F979" s="153"/>
      <c r="G979" s="135"/>
      <c r="H979" s="152"/>
      <c r="I979" s="153"/>
      <c r="J979" s="134"/>
      <c r="K979" s="152"/>
      <c r="L979" s="156"/>
      <c r="M979" s="152"/>
      <c r="N979" s="134"/>
      <c r="O979" s="152"/>
      <c r="P979" s="151"/>
      <c r="Q979" s="152"/>
      <c r="R979" s="152"/>
      <c r="S979" s="133"/>
      <c r="T979" s="152"/>
      <c r="U979" s="151"/>
      <c r="V979" s="152"/>
      <c r="W979" s="132" t="e">
        <f t="shared" si="35"/>
        <v>#DIV/0!</v>
      </c>
      <c r="X979" s="151"/>
      <c r="Y979" s="1162"/>
      <c r="Z979" s="1162"/>
      <c r="AA979" s="1163"/>
    </row>
    <row r="980" spans="1:27" hidden="1">
      <c r="A980" s="147"/>
      <c r="B980" s="168" t="s">
        <v>825</v>
      </c>
      <c r="C980" s="163"/>
      <c r="D980" s="136" t="s">
        <v>209</v>
      </c>
      <c r="E980" s="154"/>
      <c r="F980" s="153"/>
      <c r="G980" s="135"/>
      <c r="H980" s="152"/>
      <c r="I980" s="153"/>
      <c r="J980" s="134"/>
      <c r="K980" s="152"/>
      <c r="L980" s="156"/>
      <c r="M980" s="152"/>
      <c r="N980" s="134"/>
      <c r="O980" s="152"/>
      <c r="P980" s="151"/>
      <c r="Q980" s="152"/>
      <c r="R980" s="152"/>
      <c r="S980" s="133"/>
      <c r="T980" s="152"/>
      <c r="U980" s="151"/>
      <c r="V980" s="152"/>
      <c r="W980" s="132" t="e">
        <f t="shared" si="35"/>
        <v>#DIV/0!</v>
      </c>
      <c r="X980" s="151"/>
      <c r="Y980" s="1162"/>
      <c r="Z980" s="1162"/>
      <c r="AA980" s="1163"/>
    </row>
    <row r="981" spans="1:27" hidden="1">
      <c r="A981" s="147"/>
      <c r="B981" s="164" t="s">
        <v>165</v>
      </c>
      <c r="C981" s="163"/>
      <c r="D981" s="136" t="s">
        <v>209</v>
      </c>
      <c r="E981" s="154"/>
      <c r="F981" s="153"/>
      <c r="G981" s="135"/>
      <c r="H981" s="152"/>
      <c r="I981" s="153"/>
      <c r="J981" s="134"/>
      <c r="K981" s="152"/>
      <c r="L981" s="156"/>
      <c r="M981" s="152"/>
      <c r="N981" s="134"/>
      <c r="O981" s="152"/>
      <c r="P981" s="151"/>
      <c r="Q981" s="152"/>
      <c r="R981" s="152"/>
      <c r="S981" s="133"/>
      <c r="T981" s="152"/>
      <c r="U981" s="151"/>
      <c r="V981" s="152"/>
      <c r="W981" s="132" t="e">
        <f t="shared" ref="W981:W1004" si="36">(J981+S981)/G981</f>
        <v>#DIV/0!</v>
      </c>
      <c r="X981" s="151"/>
      <c r="Y981" s="1162"/>
      <c r="Z981" s="1162"/>
      <c r="AA981" s="1163"/>
    </row>
    <row r="982" spans="1:27" hidden="1">
      <c r="A982" s="147"/>
      <c r="B982" s="168" t="s">
        <v>212</v>
      </c>
      <c r="C982" s="163"/>
      <c r="D982" s="136" t="s">
        <v>209</v>
      </c>
      <c r="E982" s="154"/>
      <c r="F982" s="153"/>
      <c r="G982" s="135"/>
      <c r="H982" s="152"/>
      <c r="I982" s="153"/>
      <c r="J982" s="134"/>
      <c r="K982" s="152"/>
      <c r="L982" s="156"/>
      <c r="M982" s="152"/>
      <c r="N982" s="134"/>
      <c r="O982" s="152"/>
      <c r="P982" s="151"/>
      <c r="Q982" s="152"/>
      <c r="R982" s="152"/>
      <c r="S982" s="133"/>
      <c r="T982" s="152"/>
      <c r="U982" s="151"/>
      <c r="V982" s="152"/>
      <c r="W982" s="132" t="e">
        <f t="shared" si="36"/>
        <v>#DIV/0!</v>
      </c>
      <c r="X982" s="151"/>
      <c r="Y982" s="1162"/>
      <c r="Z982" s="1162"/>
      <c r="AA982" s="1163"/>
    </row>
    <row r="983" spans="1:27" hidden="1">
      <c r="A983" s="147"/>
      <c r="B983" s="168" t="s">
        <v>230</v>
      </c>
      <c r="C983" s="163"/>
      <c r="D983" s="136" t="s">
        <v>209</v>
      </c>
      <c r="E983" s="154"/>
      <c r="F983" s="153"/>
      <c r="G983" s="135"/>
      <c r="H983" s="152"/>
      <c r="I983" s="153"/>
      <c r="J983" s="134"/>
      <c r="K983" s="152"/>
      <c r="L983" s="156"/>
      <c r="M983" s="152"/>
      <c r="N983" s="134"/>
      <c r="O983" s="152"/>
      <c r="P983" s="151"/>
      <c r="Q983" s="152"/>
      <c r="R983" s="152"/>
      <c r="S983" s="133"/>
      <c r="T983" s="152"/>
      <c r="U983" s="151"/>
      <c r="V983" s="152"/>
      <c r="W983" s="132" t="e">
        <f t="shared" si="36"/>
        <v>#DIV/0!</v>
      </c>
      <c r="X983" s="151"/>
      <c r="Y983" s="1162"/>
      <c r="Z983" s="1162"/>
      <c r="AA983" s="1163"/>
    </row>
    <row r="984" spans="1:27" hidden="1">
      <c r="A984" s="147"/>
      <c r="B984" s="164" t="s">
        <v>229</v>
      </c>
      <c r="C984" s="136"/>
      <c r="D984" s="136" t="s">
        <v>209</v>
      </c>
      <c r="E984" s="154"/>
      <c r="F984" s="152"/>
      <c r="G984" s="135"/>
      <c r="H984" s="151"/>
      <c r="I984" s="152"/>
      <c r="J984" s="134"/>
      <c r="K984" s="152"/>
      <c r="L984" s="156"/>
      <c r="M984" s="152"/>
      <c r="N984" s="134"/>
      <c r="O984" s="152"/>
      <c r="P984" s="151"/>
      <c r="Q984" s="152"/>
      <c r="R984" s="152"/>
      <c r="S984" s="133"/>
      <c r="T984" s="152"/>
      <c r="U984" s="151"/>
      <c r="V984" s="152"/>
      <c r="W984" s="132" t="e">
        <f t="shared" si="36"/>
        <v>#DIV/0!</v>
      </c>
      <c r="X984" s="151"/>
      <c r="Y984" s="135"/>
      <c r="Z984" s="135"/>
      <c r="AA984" s="149"/>
    </row>
    <row r="985" spans="1:27" hidden="1">
      <c r="A985" s="147"/>
      <c r="B985" s="168" t="s">
        <v>227</v>
      </c>
      <c r="C985" s="136"/>
      <c r="D985" s="136" t="s">
        <v>209</v>
      </c>
      <c r="E985" s="154"/>
      <c r="F985" s="152"/>
      <c r="G985" s="135"/>
      <c r="H985" s="151"/>
      <c r="I985" s="152"/>
      <c r="J985" s="134"/>
      <c r="K985" s="152"/>
      <c r="L985" s="156"/>
      <c r="M985" s="152"/>
      <c r="N985" s="134"/>
      <c r="O985" s="152"/>
      <c r="P985" s="151"/>
      <c r="Q985" s="152"/>
      <c r="R985" s="152"/>
      <c r="S985" s="133"/>
      <c r="T985" s="152"/>
      <c r="U985" s="151"/>
      <c r="V985" s="152"/>
      <c r="W985" s="132" t="e">
        <f t="shared" si="36"/>
        <v>#DIV/0!</v>
      </c>
      <c r="X985" s="151"/>
      <c r="Y985" s="135"/>
      <c r="Z985" s="135"/>
      <c r="AA985" s="149"/>
    </row>
    <row r="986" spans="1:27" hidden="1">
      <c r="A986" s="147"/>
      <c r="B986" s="168" t="s">
        <v>226</v>
      </c>
      <c r="C986" s="136"/>
      <c r="D986" s="136" t="s">
        <v>209</v>
      </c>
      <c r="E986" s="154"/>
      <c r="F986" s="152"/>
      <c r="G986" s="135"/>
      <c r="H986" s="151"/>
      <c r="I986" s="152"/>
      <c r="J986" s="134"/>
      <c r="K986" s="152"/>
      <c r="L986" s="156"/>
      <c r="M986" s="152"/>
      <c r="N986" s="134"/>
      <c r="O986" s="152"/>
      <c r="P986" s="151"/>
      <c r="Q986" s="152"/>
      <c r="R986" s="152"/>
      <c r="S986" s="133"/>
      <c r="T986" s="152"/>
      <c r="U986" s="151"/>
      <c r="V986" s="152"/>
      <c r="W986" s="132" t="e">
        <f t="shared" si="36"/>
        <v>#DIV/0!</v>
      </c>
      <c r="X986" s="151"/>
      <c r="Y986" s="135"/>
      <c r="Z986" s="135"/>
      <c r="AA986" s="149"/>
    </row>
    <row r="987" spans="1:27" hidden="1">
      <c r="A987" s="147"/>
      <c r="B987" s="168" t="s">
        <v>211</v>
      </c>
      <c r="C987" s="136"/>
      <c r="D987" s="136" t="s">
        <v>209</v>
      </c>
      <c r="E987" s="154"/>
      <c r="F987" s="152"/>
      <c r="G987" s="135"/>
      <c r="H987" s="151"/>
      <c r="I987" s="152"/>
      <c r="J987" s="134"/>
      <c r="K987" s="152"/>
      <c r="L987" s="156"/>
      <c r="M987" s="152"/>
      <c r="N987" s="134"/>
      <c r="O987" s="152"/>
      <c r="P987" s="151"/>
      <c r="Q987" s="152"/>
      <c r="R987" s="152"/>
      <c r="S987" s="133"/>
      <c r="T987" s="152"/>
      <c r="U987" s="151"/>
      <c r="V987" s="152"/>
      <c r="W987" s="132" t="e">
        <f t="shared" si="36"/>
        <v>#DIV/0!</v>
      </c>
      <c r="X987" s="151"/>
      <c r="Y987" s="135"/>
      <c r="Z987" s="135"/>
      <c r="AA987" s="149"/>
    </row>
    <row r="988" spans="1:27" hidden="1">
      <c r="A988" s="147"/>
      <c r="B988" s="168" t="s">
        <v>225</v>
      </c>
      <c r="C988" s="136"/>
      <c r="D988" s="136" t="s">
        <v>209</v>
      </c>
      <c r="E988" s="154"/>
      <c r="F988" s="152"/>
      <c r="G988" s="135"/>
      <c r="H988" s="151"/>
      <c r="I988" s="152"/>
      <c r="J988" s="134"/>
      <c r="K988" s="152"/>
      <c r="L988" s="156"/>
      <c r="M988" s="152"/>
      <c r="N988" s="134"/>
      <c r="O988" s="152"/>
      <c r="P988" s="151"/>
      <c r="Q988" s="152"/>
      <c r="R988" s="152"/>
      <c r="S988" s="133"/>
      <c r="T988" s="152"/>
      <c r="U988" s="151"/>
      <c r="V988" s="152"/>
      <c r="W988" s="132" t="e">
        <f t="shared" si="36"/>
        <v>#DIV/0!</v>
      </c>
      <c r="X988" s="151"/>
      <c r="Y988" s="135"/>
      <c r="Z988" s="135"/>
      <c r="AA988" s="149"/>
    </row>
    <row r="989" spans="1:27" hidden="1">
      <c r="A989" s="147"/>
      <c r="B989" s="168" t="s">
        <v>224</v>
      </c>
      <c r="C989" s="136"/>
      <c r="D989" s="136" t="s">
        <v>209</v>
      </c>
      <c r="E989" s="154"/>
      <c r="F989" s="152"/>
      <c r="G989" s="135"/>
      <c r="H989" s="151"/>
      <c r="I989" s="152"/>
      <c r="J989" s="134"/>
      <c r="K989" s="152"/>
      <c r="L989" s="156"/>
      <c r="M989" s="152"/>
      <c r="N989" s="134"/>
      <c r="O989" s="152"/>
      <c r="P989" s="151"/>
      <c r="Q989" s="152"/>
      <c r="R989" s="152"/>
      <c r="S989" s="133"/>
      <c r="T989" s="152"/>
      <c r="U989" s="151"/>
      <c r="V989" s="152"/>
      <c r="W989" s="132" t="e">
        <f t="shared" si="36"/>
        <v>#DIV/0!</v>
      </c>
      <c r="X989" s="151"/>
      <c r="Y989" s="135"/>
      <c r="Z989" s="135"/>
      <c r="AA989" s="149"/>
    </row>
    <row r="990" spans="1:27" hidden="1">
      <c r="A990" s="147"/>
      <c r="B990" s="164" t="s">
        <v>128</v>
      </c>
      <c r="C990" s="136"/>
      <c r="D990" s="136" t="s">
        <v>209</v>
      </c>
      <c r="E990" s="154"/>
      <c r="F990" s="152"/>
      <c r="G990" s="135"/>
      <c r="H990" s="151"/>
      <c r="I990" s="152"/>
      <c r="J990" s="134"/>
      <c r="K990" s="152"/>
      <c r="L990" s="156"/>
      <c r="M990" s="152"/>
      <c r="N990" s="134"/>
      <c r="O990" s="152"/>
      <c r="P990" s="151"/>
      <c r="Q990" s="152"/>
      <c r="R990" s="152"/>
      <c r="S990" s="133"/>
      <c r="T990" s="152"/>
      <c r="U990" s="151"/>
      <c r="V990" s="152"/>
      <c r="W990" s="132" t="e">
        <f t="shared" si="36"/>
        <v>#DIV/0!</v>
      </c>
      <c r="X990" s="151"/>
      <c r="Y990" s="135"/>
      <c r="Z990" s="135"/>
      <c r="AA990" s="149"/>
    </row>
    <row r="991" spans="1:27" hidden="1">
      <c r="A991" s="147"/>
      <c r="B991" s="164" t="s">
        <v>223</v>
      </c>
      <c r="C991" s="136"/>
      <c r="D991" s="136" t="s">
        <v>209</v>
      </c>
      <c r="E991" s="154"/>
      <c r="F991" s="152"/>
      <c r="G991" s="135"/>
      <c r="H991" s="151"/>
      <c r="I991" s="152"/>
      <c r="J991" s="134"/>
      <c r="K991" s="152"/>
      <c r="L991" s="156"/>
      <c r="M991" s="152"/>
      <c r="N991" s="134"/>
      <c r="O991" s="152"/>
      <c r="P991" s="151"/>
      <c r="Q991" s="152"/>
      <c r="R991" s="152"/>
      <c r="S991" s="133"/>
      <c r="T991" s="152"/>
      <c r="U991" s="151"/>
      <c r="V991" s="152"/>
      <c r="W991" s="132" t="e">
        <f t="shared" si="36"/>
        <v>#DIV/0!</v>
      </c>
      <c r="X991" s="151"/>
      <c r="Y991" s="135"/>
      <c r="Z991" s="135"/>
      <c r="AA991" s="149"/>
    </row>
    <row r="992" spans="1:27" hidden="1">
      <c r="A992" s="147"/>
      <c r="B992" s="164" t="s">
        <v>222</v>
      </c>
      <c r="C992" s="136"/>
      <c r="D992" s="136" t="s">
        <v>209</v>
      </c>
      <c r="E992" s="154"/>
      <c r="F992" s="152"/>
      <c r="G992" s="135"/>
      <c r="H992" s="151"/>
      <c r="I992" s="152"/>
      <c r="J992" s="134"/>
      <c r="K992" s="152"/>
      <c r="L992" s="156"/>
      <c r="M992" s="152"/>
      <c r="N992" s="134"/>
      <c r="O992" s="152"/>
      <c r="P992" s="151"/>
      <c r="Q992" s="152"/>
      <c r="R992" s="152"/>
      <c r="S992" s="133"/>
      <c r="T992" s="152"/>
      <c r="U992" s="151"/>
      <c r="V992" s="152"/>
      <c r="W992" s="132" t="e">
        <f t="shared" si="36"/>
        <v>#DIV/0!</v>
      </c>
      <c r="X992" s="151"/>
      <c r="Y992" s="135"/>
      <c r="Z992" s="135"/>
      <c r="AA992" s="149"/>
    </row>
    <row r="993" spans="1:27" hidden="1">
      <c r="A993" s="147"/>
      <c r="B993" s="164" t="s">
        <v>217</v>
      </c>
      <c r="C993" s="136"/>
      <c r="D993" s="136" t="s">
        <v>209</v>
      </c>
      <c r="E993" s="154"/>
      <c r="F993" s="152"/>
      <c r="G993" s="135"/>
      <c r="H993" s="151"/>
      <c r="I993" s="152"/>
      <c r="J993" s="134"/>
      <c r="K993" s="152"/>
      <c r="L993" s="156"/>
      <c r="M993" s="152"/>
      <c r="N993" s="134"/>
      <c r="O993" s="152"/>
      <c r="P993" s="151"/>
      <c r="Q993" s="152"/>
      <c r="R993" s="152"/>
      <c r="S993" s="133"/>
      <c r="T993" s="152"/>
      <c r="U993" s="151"/>
      <c r="V993" s="152"/>
      <c r="W993" s="132" t="e">
        <f t="shared" si="36"/>
        <v>#DIV/0!</v>
      </c>
      <c r="X993" s="151"/>
      <c r="Y993" s="135"/>
      <c r="Z993" s="135"/>
      <c r="AA993" s="149"/>
    </row>
    <row r="994" spans="1:27" hidden="1">
      <c r="A994" s="147"/>
      <c r="B994" s="164" t="s">
        <v>221</v>
      </c>
      <c r="C994" s="136"/>
      <c r="D994" s="136" t="s">
        <v>209</v>
      </c>
      <c r="E994" s="154"/>
      <c r="F994" s="152"/>
      <c r="G994" s="706"/>
      <c r="H994" s="151"/>
      <c r="I994" s="152"/>
      <c r="J994" s="134"/>
      <c r="K994" s="152"/>
      <c r="L994" s="156"/>
      <c r="M994" s="152"/>
      <c r="N994" s="134"/>
      <c r="O994" s="152"/>
      <c r="P994" s="151"/>
      <c r="Q994" s="152"/>
      <c r="R994" s="152"/>
      <c r="S994" s="133"/>
      <c r="T994" s="152"/>
      <c r="U994" s="151"/>
      <c r="V994" s="152"/>
      <c r="W994" s="132" t="e">
        <f t="shared" si="36"/>
        <v>#DIV/0!</v>
      </c>
      <c r="X994" s="151"/>
      <c r="Y994" s="706"/>
      <c r="Z994" s="706"/>
      <c r="AA994" s="707"/>
    </row>
    <row r="995" spans="1:27" hidden="1">
      <c r="A995" s="147"/>
      <c r="B995" s="168" t="s">
        <v>220</v>
      </c>
      <c r="C995" s="136"/>
      <c r="D995" s="136" t="s">
        <v>209</v>
      </c>
      <c r="E995" s="154"/>
      <c r="F995" s="152"/>
      <c r="G995" s="706"/>
      <c r="H995" s="151"/>
      <c r="I995" s="152"/>
      <c r="J995" s="134"/>
      <c r="K995" s="152"/>
      <c r="L995" s="156"/>
      <c r="M995" s="152"/>
      <c r="N995" s="134"/>
      <c r="O995" s="152"/>
      <c r="P995" s="151"/>
      <c r="Q995" s="152"/>
      <c r="R995" s="152"/>
      <c r="S995" s="133"/>
      <c r="T995" s="152"/>
      <c r="U995" s="151"/>
      <c r="V995" s="152"/>
      <c r="W995" s="132" t="e">
        <f t="shared" si="36"/>
        <v>#DIV/0!</v>
      </c>
      <c r="X995" s="151"/>
      <c r="Y995" s="706"/>
      <c r="Z995" s="706"/>
      <c r="AA995" s="707"/>
    </row>
    <row r="996" spans="1:27" hidden="1">
      <c r="A996" s="147"/>
      <c r="B996" s="170" t="s">
        <v>219</v>
      </c>
      <c r="C996" s="136"/>
      <c r="D996" s="136" t="s">
        <v>209</v>
      </c>
      <c r="E996" s="154"/>
      <c r="F996" s="152"/>
      <c r="G996" s="706"/>
      <c r="H996" s="151"/>
      <c r="I996" s="152"/>
      <c r="J996" s="134"/>
      <c r="K996" s="152"/>
      <c r="L996" s="156"/>
      <c r="M996" s="152"/>
      <c r="N996" s="134"/>
      <c r="O996" s="152"/>
      <c r="P996" s="151"/>
      <c r="Q996" s="152"/>
      <c r="R996" s="152"/>
      <c r="S996" s="133"/>
      <c r="T996" s="152"/>
      <c r="U996" s="151"/>
      <c r="V996" s="152"/>
      <c r="W996" s="132" t="e">
        <f t="shared" si="36"/>
        <v>#DIV/0!</v>
      </c>
      <c r="X996" s="151"/>
      <c r="Y996" s="706"/>
      <c r="Z996" s="706"/>
      <c r="AA996" s="707"/>
    </row>
    <row r="997" spans="1:27" hidden="1">
      <c r="A997" s="147"/>
      <c r="B997" s="164" t="s">
        <v>218</v>
      </c>
      <c r="C997" s="136"/>
      <c r="D997" s="136" t="s">
        <v>209</v>
      </c>
      <c r="E997" s="154"/>
      <c r="F997" s="152"/>
      <c r="G997" s="727"/>
      <c r="H997" s="151"/>
      <c r="I997" s="152"/>
      <c r="J997" s="134"/>
      <c r="K997" s="152"/>
      <c r="L997" s="156"/>
      <c r="M997" s="152"/>
      <c r="N997" s="134"/>
      <c r="O997" s="152"/>
      <c r="P997" s="151"/>
      <c r="Q997" s="152"/>
      <c r="R997" s="152"/>
      <c r="S997" s="133"/>
      <c r="T997" s="152"/>
      <c r="U997" s="151"/>
      <c r="V997" s="152"/>
      <c r="W997" s="132" t="e">
        <f t="shared" si="36"/>
        <v>#DIV/0!</v>
      </c>
      <c r="X997" s="151"/>
      <c r="Y997" s="727"/>
      <c r="Z997" s="727"/>
      <c r="AA997" s="728"/>
    </row>
    <row r="998" spans="1:27" hidden="1">
      <c r="A998" s="147"/>
      <c r="B998" s="644" t="s">
        <v>217</v>
      </c>
      <c r="C998" s="136"/>
      <c r="D998" s="136" t="s">
        <v>209</v>
      </c>
      <c r="E998" s="154"/>
      <c r="F998" s="152"/>
      <c r="G998" s="727"/>
      <c r="H998" s="151"/>
      <c r="I998" s="152"/>
      <c r="J998" s="134"/>
      <c r="K998" s="152"/>
      <c r="L998" s="156"/>
      <c r="M998" s="152"/>
      <c r="N998" s="134"/>
      <c r="O998" s="152"/>
      <c r="P998" s="151"/>
      <c r="Q998" s="152"/>
      <c r="R998" s="152"/>
      <c r="S998" s="133"/>
      <c r="T998" s="152"/>
      <c r="U998" s="151"/>
      <c r="V998" s="152"/>
      <c r="W998" s="132" t="e">
        <f t="shared" si="36"/>
        <v>#DIV/0!</v>
      </c>
      <c r="X998" s="151"/>
      <c r="Y998" s="727"/>
      <c r="Z998" s="727"/>
      <c r="AA998" s="728"/>
    </row>
    <row r="999" spans="1:27" hidden="1">
      <c r="A999" s="147"/>
      <c r="B999" s="164" t="s">
        <v>216</v>
      </c>
      <c r="C999" s="136"/>
      <c r="D999" s="136" t="s">
        <v>209</v>
      </c>
      <c r="E999" s="154"/>
      <c r="F999" s="152"/>
      <c r="G999" s="727"/>
      <c r="H999" s="151"/>
      <c r="I999" s="152"/>
      <c r="J999" s="134"/>
      <c r="K999" s="152"/>
      <c r="L999" s="156"/>
      <c r="M999" s="152"/>
      <c r="N999" s="134"/>
      <c r="O999" s="152"/>
      <c r="P999" s="151"/>
      <c r="Q999" s="152"/>
      <c r="R999" s="152"/>
      <c r="S999" s="133"/>
      <c r="T999" s="152"/>
      <c r="U999" s="151"/>
      <c r="V999" s="152"/>
      <c r="W999" s="132" t="e">
        <f t="shared" si="36"/>
        <v>#DIV/0!</v>
      </c>
      <c r="X999" s="151"/>
      <c r="Y999" s="727"/>
      <c r="Z999" s="727"/>
      <c r="AA999" s="728"/>
    </row>
    <row r="1000" spans="1:27" hidden="1">
      <c r="A1000" s="147"/>
      <c r="B1000" s="168" t="s">
        <v>214</v>
      </c>
      <c r="C1000" s="136"/>
      <c r="D1000" s="136" t="s">
        <v>209</v>
      </c>
      <c r="E1000" s="154"/>
      <c r="F1000" s="152"/>
      <c r="G1000" s="727"/>
      <c r="H1000" s="151"/>
      <c r="I1000" s="152"/>
      <c r="J1000" s="134"/>
      <c r="K1000" s="152"/>
      <c r="L1000" s="156"/>
      <c r="M1000" s="152"/>
      <c r="N1000" s="134"/>
      <c r="O1000" s="152"/>
      <c r="P1000" s="151"/>
      <c r="Q1000" s="152"/>
      <c r="R1000" s="152"/>
      <c r="S1000" s="133"/>
      <c r="T1000" s="152"/>
      <c r="U1000" s="151"/>
      <c r="V1000" s="152"/>
      <c r="W1000" s="132" t="e">
        <f t="shared" si="36"/>
        <v>#DIV/0!</v>
      </c>
      <c r="X1000" s="151"/>
      <c r="Y1000" s="727"/>
      <c r="Z1000" s="727"/>
      <c r="AA1000" s="728"/>
    </row>
    <row r="1001" spans="1:27" hidden="1">
      <c r="A1001" s="147"/>
      <c r="B1001" s="169" t="s">
        <v>213</v>
      </c>
      <c r="C1001" s="136"/>
      <c r="D1001" s="136" t="s">
        <v>209</v>
      </c>
      <c r="E1001" s="154"/>
      <c r="F1001" s="152"/>
      <c r="G1001" s="727"/>
      <c r="H1001" s="151"/>
      <c r="I1001" s="152"/>
      <c r="J1001" s="134"/>
      <c r="K1001" s="152"/>
      <c r="L1001" s="156"/>
      <c r="M1001" s="152"/>
      <c r="N1001" s="134"/>
      <c r="O1001" s="152"/>
      <c r="P1001" s="151"/>
      <c r="Q1001" s="152"/>
      <c r="R1001" s="152"/>
      <c r="S1001" s="133"/>
      <c r="T1001" s="152"/>
      <c r="U1001" s="151"/>
      <c r="V1001" s="152"/>
      <c r="W1001" s="132" t="e">
        <f t="shared" si="36"/>
        <v>#DIV/0!</v>
      </c>
      <c r="X1001" s="151"/>
      <c r="Y1001" s="135"/>
      <c r="Z1001" s="135"/>
      <c r="AA1001" s="149"/>
    </row>
    <row r="1002" spans="1:27" hidden="1">
      <c r="A1002" s="147"/>
      <c r="B1002" s="169" t="s">
        <v>1261</v>
      </c>
      <c r="C1002" s="136"/>
      <c r="D1002" s="136" t="s">
        <v>209</v>
      </c>
      <c r="E1002" s="154"/>
      <c r="F1002" s="152"/>
      <c r="G1002" s="854"/>
      <c r="H1002" s="151"/>
      <c r="I1002" s="152"/>
      <c r="J1002" s="134"/>
      <c r="K1002" s="152"/>
      <c r="L1002" s="156"/>
      <c r="M1002" s="152"/>
      <c r="N1002" s="134"/>
      <c r="O1002" s="152"/>
      <c r="P1002" s="151"/>
      <c r="Q1002" s="152"/>
      <c r="R1002" s="152"/>
      <c r="S1002" s="133"/>
      <c r="T1002" s="152"/>
      <c r="U1002" s="151"/>
      <c r="V1002" s="152"/>
      <c r="W1002" s="132" t="e">
        <f t="shared" si="36"/>
        <v>#DIV/0!</v>
      </c>
      <c r="X1002" s="151"/>
      <c r="Y1002" s="854"/>
      <c r="Z1002" s="854"/>
      <c r="AA1002" s="855"/>
    </row>
    <row r="1003" spans="1:27" hidden="1">
      <c r="A1003" s="147"/>
      <c r="B1003" s="169" t="s">
        <v>1262</v>
      </c>
      <c r="C1003" s="136"/>
      <c r="D1003" s="136" t="s">
        <v>209</v>
      </c>
      <c r="E1003" s="154"/>
      <c r="F1003" s="152"/>
      <c r="G1003" s="854"/>
      <c r="H1003" s="151"/>
      <c r="I1003" s="152"/>
      <c r="J1003" s="134"/>
      <c r="K1003" s="152"/>
      <c r="L1003" s="156"/>
      <c r="M1003" s="152"/>
      <c r="N1003" s="134"/>
      <c r="O1003" s="152"/>
      <c r="P1003" s="151"/>
      <c r="Q1003" s="152"/>
      <c r="R1003" s="152"/>
      <c r="S1003" s="133"/>
      <c r="T1003" s="152"/>
      <c r="U1003" s="151"/>
      <c r="V1003" s="152"/>
      <c r="W1003" s="132" t="e">
        <f t="shared" si="36"/>
        <v>#DIV/0!</v>
      </c>
      <c r="X1003" s="151"/>
      <c r="Y1003" s="854"/>
      <c r="Z1003" s="854"/>
      <c r="AA1003" s="855"/>
    </row>
    <row r="1004" spans="1:27" hidden="1">
      <c r="A1004" s="147"/>
      <c r="B1004" s="169" t="s">
        <v>1458</v>
      </c>
      <c r="C1004" s="136"/>
      <c r="D1004" s="136" t="s">
        <v>209</v>
      </c>
      <c r="E1004" s="154"/>
      <c r="F1004" s="152"/>
      <c r="G1004" s="854"/>
      <c r="H1004" s="151"/>
      <c r="I1004" s="152"/>
      <c r="J1004" s="134"/>
      <c r="K1004" s="152"/>
      <c r="L1004" s="156"/>
      <c r="M1004" s="152"/>
      <c r="N1004" s="134"/>
      <c r="O1004" s="152"/>
      <c r="P1004" s="151"/>
      <c r="Q1004" s="152"/>
      <c r="R1004" s="152"/>
      <c r="S1004" s="133"/>
      <c r="T1004" s="152"/>
      <c r="U1004" s="151"/>
      <c r="V1004" s="152"/>
      <c r="W1004" s="132" t="e">
        <f t="shared" si="36"/>
        <v>#DIV/0!</v>
      </c>
      <c r="X1004" s="151"/>
      <c r="Y1004" s="135"/>
      <c r="Z1004" s="135"/>
      <c r="AA1004" s="149"/>
    </row>
    <row r="1005" spans="1:27">
      <c r="A1005" s="147"/>
      <c r="B1005" s="167"/>
      <c r="C1005" s="166"/>
      <c r="D1005" s="136"/>
      <c r="E1005" s="136"/>
      <c r="F1005" s="152"/>
      <c r="G1005" s="135"/>
      <c r="H1005" s="152"/>
      <c r="I1005" s="152"/>
      <c r="J1005" s="134"/>
      <c r="K1005" s="152"/>
      <c r="L1005" s="156"/>
      <c r="M1005" s="152"/>
      <c r="N1005" s="134"/>
      <c r="O1005" s="152"/>
      <c r="P1005" s="151"/>
      <c r="Q1005" s="152"/>
      <c r="R1005" s="152"/>
      <c r="S1005" s="133"/>
      <c r="T1005" s="152"/>
      <c r="U1005" s="152"/>
      <c r="V1005" s="152"/>
      <c r="W1005" s="132"/>
      <c r="X1005" s="152"/>
      <c r="Y1005" s="1164"/>
      <c r="Z1005" s="1164"/>
      <c r="AA1005" s="1165"/>
    </row>
    <row r="1006" spans="1:27">
      <c r="A1006" s="147"/>
      <c r="B1006" s="164" t="s">
        <v>1210</v>
      </c>
      <c r="C1006" s="163"/>
      <c r="D1006" s="136" t="s">
        <v>159</v>
      </c>
      <c r="E1006" s="154"/>
      <c r="F1006" s="153"/>
      <c r="G1006" s="135"/>
      <c r="H1006" s="152"/>
      <c r="I1006" s="153"/>
      <c r="J1006" s="134"/>
      <c r="K1006" s="152"/>
      <c r="L1006" s="156"/>
      <c r="M1006" s="152"/>
      <c r="N1006" s="134"/>
      <c r="O1006" s="152"/>
      <c r="P1006" s="151"/>
      <c r="Q1006" s="152"/>
      <c r="R1006" s="152"/>
      <c r="S1006" s="133"/>
      <c r="T1006" s="152"/>
      <c r="U1006" s="151"/>
      <c r="V1006" s="152"/>
      <c r="W1006" s="132" t="e">
        <f t="shared" ref="W1006:W1037" si="37">(J1006+S1006)/G1006</f>
        <v>#DIV/0!</v>
      </c>
      <c r="X1006" s="151"/>
      <c r="Y1006" s="1169"/>
      <c r="Z1006" s="1164"/>
      <c r="AA1006" s="1165"/>
    </row>
    <row r="1007" spans="1:27">
      <c r="A1007" s="147"/>
      <c r="B1007" s="168" t="s">
        <v>200</v>
      </c>
      <c r="C1007" s="163"/>
      <c r="D1007" s="136" t="s">
        <v>159</v>
      </c>
      <c r="E1007" s="154"/>
      <c r="F1007" s="153"/>
      <c r="G1007" s="135"/>
      <c r="H1007" s="152"/>
      <c r="I1007" s="153"/>
      <c r="J1007" s="134"/>
      <c r="K1007" s="152"/>
      <c r="L1007" s="156"/>
      <c r="M1007" s="152"/>
      <c r="N1007" s="134"/>
      <c r="O1007" s="152"/>
      <c r="P1007" s="151"/>
      <c r="Q1007" s="152"/>
      <c r="R1007" s="152"/>
      <c r="S1007" s="133"/>
      <c r="T1007" s="152"/>
      <c r="U1007" s="151"/>
      <c r="V1007" s="152"/>
      <c r="W1007" s="132" t="e">
        <f t="shared" si="37"/>
        <v>#DIV/0!</v>
      </c>
      <c r="X1007" s="151"/>
      <c r="Y1007" s="1169"/>
      <c r="Z1007" s="1164"/>
      <c r="AA1007" s="1165"/>
    </row>
    <row r="1008" spans="1:27">
      <c r="A1008" s="147"/>
      <c r="B1008" s="168" t="s">
        <v>202</v>
      </c>
      <c r="C1008" s="163"/>
      <c r="D1008" s="136" t="s">
        <v>159</v>
      </c>
      <c r="E1008" s="154"/>
      <c r="F1008" s="153"/>
      <c r="G1008" s="135"/>
      <c r="H1008" s="152"/>
      <c r="I1008" s="153"/>
      <c r="J1008" s="134"/>
      <c r="K1008" s="152"/>
      <c r="L1008" s="156"/>
      <c r="M1008" s="152"/>
      <c r="N1008" s="134"/>
      <c r="O1008" s="152"/>
      <c r="P1008" s="151"/>
      <c r="Q1008" s="152"/>
      <c r="R1008" s="152"/>
      <c r="S1008" s="133"/>
      <c r="T1008" s="152"/>
      <c r="U1008" s="151"/>
      <c r="V1008" s="152"/>
      <c r="W1008" s="132" t="e">
        <f t="shared" si="37"/>
        <v>#DIV/0!</v>
      </c>
      <c r="X1008" s="151"/>
      <c r="Y1008" s="1169"/>
      <c r="Z1008" s="1164"/>
      <c r="AA1008" s="1165"/>
    </row>
    <row r="1009" spans="1:27">
      <c r="A1009" s="147"/>
      <c r="B1009" s="168" t="s">
        <v>206</v>
      </c>
      <c r="C1009" s="163"/>
      <c r="D1009" s="136" t="s">
        <v>159</v>
      </c>
      <c r="E1009" s="154"/>
      <c r="F1009" s="153"/>
      <c r="G1009" s="135"/>
      <c r="H1009" s="152"/>
      <c r="I1009" s="153"/>
      <c r="J1009" s="134"/>
      <c r="K1009" s="152"/>
      <c r="L1009" s="156"/>
      <c r="M1009" s="152"/>
      <c r="N1009" s="134"/>
      <c r="O1009" s="152"/>
      <c r="P1009" s="151"/>
      <c r="Q1009" s="152"/>
      <c r="R1009" s="152"/>
      <c r="S1009" s="133"/>
      <c r="T1009" s="152"/>
      <c r="U1009" s="151"/>
      <c r="V1009" s="152"/>
      <c r="W1009" s="132" t="e">
        <f t="shared" si="37"/>
        <v>#DIV/0!</v>
      </c>
      <c r="X1009" s="151"/>
      <c r="Y1009" s="1169"/>
      <c r="Z1009" s="1164"/>
      <c r="AA1009" s="1165"/>
    </row>
    <row r="1010" spans="1:27">
      <c r="A1010" s="147"/>
      <c r="B1010" s="164" t="s">
        <v>832</v>
      </c>
      <c r="C1010" s="163"/>
      <c r="D1010" s="136" t="s">
        <v>159</v>
      </c>
      <c r="E1010" s="154"/>
      <c r="F1010" s="153"/>
      <c r="G1010" s="135"/>
      <c r="H1010" s="152"/>
      <c r="I1010" s="153"/>
      <c r="J1010" s="134"/>
      <c r="K1010" s="152"/>
      <c r="L1010" s="156"/>
      <c r="M1010" s="152"/>
      <c r="N1010" s="134"/>
      <c r="O1010" s="152"/>
      <c r="P1010" s="151"/>
      <c r="Q1010" s="152"/>
      <c r="R1010" s="152"/>
      <c r="S1010" s="133"/>
      <c r="T1010" s="152"/>
      <c r="U1010" s="151"/>
      <c r="V1010" s="152"/>
      <c r="W1010" s="132" t="e">
        <f t="shared" si="37"/>
        <v>#DIV/0!</v>
      </c>
      <c r="X1010" s="151"/>
      <c r="Y1010" s="1169"/>
      <c r="Z1010" s="1164"/>
      <c r="AA1010" s="1165"/>
    </row>
    <row r="1011" spans="1:27">
      <c r="A1011" s="147"/>
      <c r="B1011" s="164" t="s">
        <v>203</v>
      </c>
      <c r="C1011" s="163"/>
      <c r="D1011" s="136" t="s">
        <v>159</v>
      </c>
      <c r="E1011" s="154"/>
      <c r="F1011" s="153"/>
      <c r="G1011" s="135"/>
      <c r="H1011" s="152"/>
      <c r="I1011" s="153"/>
      <c r="J1011" s="134"/>
      <c r="K1011" s="152"/>
      <c r="L1011" s="156"/>
      <c r="M1011" s="152"/>
      <c r="N1011" s="134"/>
      <c r="O1011" s="152"/>
      <c r="P1011" s="151"/>
      <c r="Q1011" s="152"/>
      <c r="R1011" s="152"/>
      <c r="S1011" s="133"/>
      <c r="T1011" s="152"/>
      <c r="U1011" s="151"/>
      <c r="V1011" s="152"/>
      <c r="W1011" s="132" t="e">
        <f t="shared" si="37"/>
        <v>#DIV/0!</v>
      </c>
      <c r="X1011" s="151"/>
      <c r="Y1011" s="1169"/>
      <c r="Z1011" s="1164"/>
      <c r="AA1011" s="1165"/>
    </row>
    <row r="1012" spans="1:27">
      <c r="A1012" s="147"/>
      <c r="B1012" s="164" t="s">
        <v>205</v>
      </c>
      <c r="C1012" s="163"/>
      <c r="D1012" s="136" t="s">
        <v>159</v>
      </c>
      <c r="E1012" s="154"/>
      <c r="F1012" s="153"/>
      <c r="G1012" s="135"/>
      <c r="H1012" s="152"/>
      <c r="I1012" s="153"/>
      <c r="J1012" s="134"/>
      <c r="K1012" s="152"/>
      <c r="L1012" s="156"/>
      <c r="M1012" s="152"/>
      <c r="N1012" s="134"/>
      <c r="O1012" s="152"/>
      <c r="P1012" s="151"/>
      <c r="Q1012" s="152"/>
      <c r="R1012" s="152"/>
      <c r="S1012" s="133"/>
      <c r="T1012" s="152"/>
      <c r="U1012" s="151"/>
      <c r="V1012" s="152"/>
      <c r="W1012" s="132" t="e">
        <f t="shared" si="37"/>
        <v>#DIV/0!</v>
      </c>
      <c r="X1012" s="151"/>
      <c r="Y1012" s="1169"/>
      <c r="Z1012" s="1164"/>
      <c r="AA1012" s="1165"/>
    </row>
    <row r="1013" spans="1:27">
      <c r="A1013" s="147"/>
      <c r="B1013" s="164" t="s">
        <v>1467</v>
      </c>
      <c r="C1013" s="163"/>
      <c r="D1013" s="136" t="s">
        <v>159</v>
      </c>
      <c r="E1013" s="154"/>
      <c r="F1013" s="153"/>
      <c r="G1013" s="135"/>
      <c r="H1013" s="152"/>
      <c r="I1013" s="153"/>
      <c r="J1013" s="134"/>
      <c r="K1013" s="152"/>
      <c r="L1013" s="156"/>
      <c r="M1013" s="152"/>
      <c r="N1013" s="134"/>
      <c r="O1013" s="152"/>
      <c r="P1013" s="151"/>
      <c r="Q1013" s="152"/>
      <c r="R1013" s="152"/>
      <c r="S1013" s="133"/>
      <c r="T1013" s="152"/>
      <c r="U1013" s="151"/>
      <c r="V1013" s="152"/>
      <c r="W1013" s="132" t="e">
        <f t="shared" si="37"/>
        <v>#DIV/0!</v>
      </c>
      <c r="X1013" s="151"/>
      <c r="Y1013" s="1169"/>
      <c r="Z1013" s="1164"/>
      <c r="AA1013" s="1165"/>
    </row>
    <row r="1014" spans="1:27">
      <c r="A1014" s="147"/>
      <c r="B1014" s="164" t="s">
        <v>204</v>
      </c>
      <c r="C1014" s="163"/>
      <c r="D1014" s="136" t="s">
        <v>159</v>
      </c>
      <c r="E1014" s="154"/>
      <c r="F1014" s="153"/>
      <c r="G1014" s="135"/>
      <c r="H1014" s="152"/>
      <c r="I1014" s="153"/>
      <c r="J1014" s="134"/>
      <c r="K1014" s="152"/>
      <c r="L1014" s="156"/>
      <c r="M1014" s="152"/>
      <c r="N1014" s="134"/>
      <c r="O1014" s="152"/>
      <c r="P1014" s="151"/>
      <c r="Q1014" s="152"/>
      <c r="R1014" s="152"/>
      <c r="S1014" s="133"/>
      <c r="T1014" s="152"/>
      <c r="U1014" s="151"/>
      <c r="V1014" s="152"/>
      <c r="W1014" s="132" t="e">
        <f t="shared" si="37"/>
        <v>#DIV/0!</v>
      </c>
      <c r="X1014" s="151"/>
      <c r="Y1014" s="1169"/>
      <c r="Z1014" s="1164"/>
      <c r="AA1014" s="1165"/>
    </row>
    <row r="1015" spans="1:27">
      <c r="A1015" s="147"/>
      <c r="B1015" s="164" t="s">
        <v>1421</v>
      </c>
      <c r="C1015" s="163"/>
      <c r="D1015" s="136" t="s">
        <v>159</v>
      </c>
      <c r="E1015" s="154"/>
      <c r="F1015" s="153"/>
      <c r="G1015" s="135"/>
      <c r="H1015" s="152"/>
      <c r="I1015" s="153"/>
      <c r="J1015" s="134"/>
      <c r="K1015" s="152"/>
      <c r="L1015" s="156"/>
      <c r="M1015" s="152"/>
      <c r="N1015" s="134"/>
      <c r="O1015" s="152"/>
      <c r="P1015" s="151"/>
      <c r="Q1015" s="152"/>
      <c r="R1015" s="152"/>
      <c r="S1015" s="133"/>
      <c r="T1015" s="152"/>
      <c r="U1015" s="151"/>
      <c r="V1015" s="152"/>
      <c r="W1015" s="132" t="e">
        <f t="shared" si="37"/>
        <v>#DIV/0!</v>
      </c>
      <c r="X1015" s="151"/>
      <c r="Y1015" s="1169"/>
      <c r="Z1015" s="1164"/>
      <c r="AA1015" s="1165"/>
    </row>
    <row r="1016" spans="1:27">
      <c r="A1016" s="147"/>
      <c r="B1016" s="168" t="s">
        <v>199</v>
      </c>
      <c r="C1016" s="163"/>
      <c r="D1016" s="136" t="s">
        <v>159</v>
      </c>
      <c r="E1016" s="154"/>
      <c r="F1016" s="153"/>
      <c r="G1016" s="135"/>
      <c r="H1016" s="152"/>
      <c r="I1016" s="153"/>
      <c r="J1016" s="134"/>
      <c r="K1016" s="152"/>
      <c r="L1016" s="156"/>
      <c r="M1016" s="152"/>
      <c r="N1016" s="134"/>
      <c r="O1016" s="152"/>
      <c r="P1016" s="151"/>
      <c r="Q1016" s="152"/>
      <c r="R1016" s="152"/>
      <c r="S1016" s="133"/>
      <c r="T1016" s="152"/>
      <c r="U1016" s="151"/>
      <c r="V1016" s="152"/>
      <c r="W1016" s="132" t="e">
        <f t="shared" si="37"/>
        <v>#DIV/0!</v>
      </c>
      <c r="X1016" s="151"/>
      <c r="Y1016" s="1169"/>
      <c r="Z1016" s="1164"/>
      <c r="AA1016" s="1165"/>
    </row>
    <row r="1017" spans="1:27">
      <c r="A1017" s="147"/>
      <c r="B1017" s="164" t="s">
        <v>1420</v>
      </c>
      <c r="C1017" s="163"/>
      <c r="D1017" s="136" t="s">
        <v>159</v>
      </c>
      <c r="E1017" s="154"/>
      <c r="F1017" s="153"/>
      <c r="G1017" s="135"/>
      <c r="H1017" s="152"/>
      <c r="I1017" s="153"/>
      <c r="J1017" s="134"/>
      <c r="K1017" s="152"/>
      <c r="L1017" s="156"/>
      <c r="M1017" s="152"/>
      <c r="N1017" s="134"/>
      <c r="O1017" s="152"/>
      <c r="P1017" s="151"/>
      <c r="Q1017" s="152"/>
      <c r="R1017" s="152"/>
      <c r="S1017" s="133"/>
      <c r="T1017" s="152"/>
      <c r="U1017" s="151"/>
      <c r="V1017" s="152"/>
      <c r="W1017" s="132" t="e">
        <f t="shared" si="37"/>
        <v>#DIV/0!</v>
      </c>
      <c r="X1017" s="151"/>
      <c r="Y1017" s="1169"/>
      <c r="Z1017" s="1164"/>
      <c r="AA1017" s="1165"/>
    </row>
    <row r="1018" spans="1:27">
      <c r="A1018" s="147"/>
      <c r="B1018" s="164" t="s">
        <v>208</v>
      </c>
      <c r="C1018" s="163"/>
      <c r="D1018" s="136" t="s">
        <v>159</v>
      </c>
      <c r="E1018" s="154"/>
      <c r="F1018" s="153"/>
      <c r="G1018" s="135"/>
      <c r="H1018" s="152"/>
      <c r="I1018" s="153"/>
      <c r="J1018" s="134"/>
      <c r="K1018" s="152"/>
      <c r="L1018" s="156"/>
      <c r="M1018" s="152"/>
      <c r="N1018" s="134"/>
      <c r="O1018" s="152"/>
      <c r="P1018" s="151"/>
      <c r="Q1018" s="152"/>
      <c r="R1018" s="152"/>
      <c r="S1018" s="133"/>
      <c r="T1018" s="152"/>
      <c r="U1018" s="151"/>
      <c r="V1018" s="152"/>
      <c r="W1018" s="132" t="e">
        <f t="shared" si="37"/>
        <v>#DIV/0!</v>
      </c>
      <c r="X1018" s="151"/>
      <c r="Y1018" s="1162"/>
      <c r="Z1018" s="1162"/>
      <c r="AA1018" s="1163"/>
    </row>
    <row r="1019" spans="1:27">
      <c r="A1019" s="147"/>
      <c r="B1019" s="168" t="s">
        <v>187</v>
      </c>
      <c r="C1019" s="163"/>
      <c r="D1019" s="136" t="s">
        <v>159</v>
      </c>
      <c r="E1019" s="154"/>
      <c r="F1019" s="153"/>
      <c r="G1019" s="135"/>
      <c r="H1019" s="152"/>
      <c r="I1019" s="153"/>
      <c r="J1019" s="134"/>
      <c r="K1019" s="152"/>
      <c r="L1019" s="156"/>
      <c r="M1019" s="152"/>
      <c r="N1019" s="134"/>
      <c r="O1019" s="152"/>
      <c r="P1019" s="151"/>
      <c r="Q1019" s="152"/>
      <c r="R1019" s="152"/>
      <c r="S1019" s="133"/>
      <c r="T1019" s="152"/>
      <c r="U1019" s="151"/>
      <c r="V1019" s="152"/>
      <c r="W1019" s="132" t="e">
        <f t="shared" si="37"/>
        <v>#DIV/0!</v>
      </c>
      <c r="X1019" s="151"/>
      <c r="Y1019" s="1162"/>
      <c r="Z1019" s="1162"/>
      <c r="AA1019" s="1163"/>
    </row>
    <row r="1020" spans="1:27">
      <c r="A1020" s="147"/>
      <c r="B1020" s="164" t="s">
        <v>1501</v>
      </c>
      <c r="C1020" s="163"/>
      <c r="D1020" s="136" t="s">
        <v>159</v>
      </c>
      <c r="E1020" s="154"/>
      <c r="F1020" s="153"/>
      <c r="G1020" s="135"/>
      <c r="H1020" s="152"/>
      <c r="I1020" s="153"/>
      <c r="J1020" s="134"/>
      <c r="K1020" s="152"/>
      <c r="L1020" s="156"/>
      <c r="M1020" s="152"/>
      <c r="N1020" s="134"/>
      <c r="O1020" s="152"/>
      <c r="P1020" s="151"/>
      <c r="Q1020" s="152"/>
      <c r="R1020" s="152"/>
      <c r="S1020" s="133"/>
      <c r="T1020" s="152"/>
      <c r="U1020" s="151"/>
      <c r="V1020" s="152"/>
      <c r="W1020" s="132" t="e">
        <f t="shared" si="37"/>
        <v>#DIV/0!</v>
      </c>
      <c r="X1020" s="151"/>
      <c r="Y1020" s="1162"/>
      <c r="Z1020" s="1162"/>
      <c r="AA1020" s="1163"/>
    </row>
    <row r="1021" spans="1:27">
      <c r="A1021" s="147"/>
      <c r="B1021" s="164" t="s">
        <v>1287</v>
      </c>
      <c r="C1021" s="163"/>
      <c r="D1021" s="136" t="s">
        <v>159</v>
      </c>
      <c r="E1021" s="154"/>
      <c r="F1021" s="153"/>
      <c r="G1021" s="135"/>
      <c r="H1021" s="152"/>
      <c r="I1021" s="153"/>
      <c r="J1021" s="134"/>
      <c r="K1021" s="152"/>
      <c r="L1021" s="156"/>
      <c r="M1021" s="152"/>
      <c r="N1021" s="134"/>
      <c r="O1021" s="152"/>
      <c r="P1021" s="151"/>
      <c r="Q1021" s="152"/>
      <c r="R1021" s="152"/>
      <c r="S1021" s="133"/>
      <c r="T1021" s="152"/>
      <c r="U1021" s="151"/>
      <c r="V1021" s="152"/>
      <c r="W1021" s="132" t="e">
        <f t="shared" si="37"/>
        <v>#DIV/0!</v>
      </c>
      <c r="X1021" s="151"/>
      <c r="Y1021" s="1162"/>
      <c r="Z1021" s="1162"/>
      <c r="AA1021" s="1163"/>
    </row>
    <row r="1022" spans="1:27">
      <c r="A1022" s="147"/>
      <c r="B1022" s="164" t="s">
        <v>1277</v>
      </c>
      <c r="C1022" s="163"/>
      <c r="D1022" s="136" t="s">
        <v>159</v>
      </c>
      <c r="E1022" s="154"/>
      <c r="F1022" s="153"/>
      <c r="G1022" s="135"/>
      <c r="H1022" s="152"/>
      <c r="I1022" s="153"/>
      <c r="J1022" s="134"/>
      <c r="K1022" s="152"/>
      <c r="L1022" s="156"/>
      <c r="M1022" s="152"/>
      <c r="N1022" s="134"/>
      <c r="O1022" s="152"/>
      <c r="P1022" s="151"/>
      <c r="Q1022" s="152"/>
      <c r="R1022" s="152"/>
      <c r="S1022" s="133"/>
      <c r="T1022" s="152"/>
      <c r="U1022" s="151"/>
      <c r="V1022" s="152"/>
      <c r="W1022" s="132" t="e">
        <f t="shared" si="37"/>
        <v>#DIV/0!</v>
      </c>
      <c r="X1022" s="151"/>
      <c r="Y1022" s="1162"/>
      <c r="Z1022" s="1162"/>
      <c r="AA1022" s="1163"/>
    </row>
    <row r="1023" spans="1:27">
      <c r="A1023" s="147"/>
      <c r="B1023" s="164" t="s">
        <v>4096</v>
      </c>
      <c r="C1023" s="163"/>
      <c r="D1023" s="136" t="s">
        <v>159</v>
      </c>
      <c r="E1023" s="154"/>
      <c r="F1023" s="153"/>
      <c r="G1023" s="135"/>
      <c r="H1023" s="152"/>
      <c r="I1023" s="153"/>
      <c r="J1023" s="134"/>
      <c r="K1023" s="152"/>
      <c r="L1023" s="156"/>
      <c r="M1023" s="152"/>
      <c r="N1023" s="134"/>
      <c r="O1023" s="152"/>
      <c r="P1023" s="151"/>
      <c r="Q1023" s="152"/>
      <c r="R1023" s="152"/>
      <c r="S1023" s="133"/>
      <c r="T1023" s="152"/>
      <c r="U1023" s="151"/>
      <c r="V1023" s="152"/>
      <c r="W1023" s="132" t="e">
        <f t="shared" si="37"/>
        <v>#DIV/0!</v>
      </c>
      <c r="X1023" s="151"/>
      <c r="Y1023" s="1162"/>
      <c r="Z1023" s="1162"/>
      <c r="AA1023" s="1163"/>
    </row>
    <row r="1024" spans="1:27" hidden="1">
      <c r="A1024" s="147"/>
      <c r="B1024" s="164" t="s">
        <v>1489</v>
      </c>
      <c r="C1024" s="163"/>
      <c r="D1024" s="136" t="s">
        <v>159</v>
      </c>
      <c r="E1024" s="154"/>
      <c r="F1024" s="153"/>
      <c r="G1024" s="135"/>
      <c r="H1024" s="152"/>
      <c r="I1024" s="153"/>
      <c r="J1024" s="134"/>
      <c r="K1024" s="152"/>
      <c r="L1024" s="156"/>
      <c r="M1024" s="152"/>
      <c r="N1024" s="134"/>
      <c r="O1024" s="152"/>
      <c r="P1024" s="151"/>
      <c r="Q1024" s="152"/>
      <c r="R1024" s="152"/>
      <c r="S1024" s="133"/>
      <c r="T1024" s="152"/>
      <c r="U1024" s="151"/>
      <c r="V1024" s="152"/>
      <c r="W1024" s="132" t="e">
        <f t="shared" si="37"/>
        <v>#DIV/0!</v>
      </c>
      <c r="X1024" s="151"/>
      <c r="Y1024" s="1162"/>
      <c r="Z1024" s="1162"/>
      <c r="AA1024" s="1163"/>
    </row>
    <row r="1025" spans="1:27" hidden="1">
      <c r="A1025" s="147"/>
      <c r="B1025" s="168" t="s">
        <v>764</v>
      </c>
      <c r="C1025" s="163"/>
      <c r="D1025" s="136" t="s">
        <v>159</v>
      </c>
      <c r="E1025" s="154"/>
      <c r="F1025" s="153"/>
      <c r="G1025" s="135"/>
      <c r="H1025" s="152"/>
      <c r="I1025" s="153"/>
      <c r="J1025" s="134"/>
      <c r="K1025" s="152"/>
      <c r="L1025" s="156"/>
      <c r="M1025" s="152"/>
      <c r="N1025" s="134"/>
      <c r="O1025" s="152"/>
      <c r="P1025" s="151"/>
      <c r="Q1025" s="152"/>
      <c r="R1025" s="152"/>
      <c r="S1025" s="133"/>
      <c r="T1025" s="152"/>
      <c r="U1025" s="151"/>
      <c r="V1025" s="152"/>
      <c r="W1025" s="132" t="e">
        <f t="shared" si="37"/>
        <v>#DIV/0!</v>
      </c>
      <c r="X1025" s="151"/>
      <c r="Y1025" s="1162"/>
      <c r="Z1025" s="1162"/>
      <c r="AA1025" s="1163"/>
    </row>
    <row r="1026" spans="1:27" hidden="1">
      <c r="A1026" s="147"/>
      <c r="B1026" s="164" t="s">
        <v>1447</v>
      </c>
      <c r="C1026" s="163"/>
      <c r="D1026" s="136" t="s">
        <v>159</v>
      </c>
      <c r="E1026" s="154"/>
      <c r="F1026" s="153"/>
      <c r="G1026" s="135"/>
      <c r="H1026" s="152"/>
      <c r="I1026" s="153"/>
      <c r="J1026" s="134"/>
      <c r="K1026" s="152"/>
      <c r="L1026" s="156"/>
      <c r="M1026" s="152"/>
      <c r="N1026" s="134"/>
      <c r="O1026" s="152"/>
      <c r="P1026" s="151"/>
      <c r="Q1026" s="152"/>
      <c r="R1026" s="152"/>
      <c r="S1026" s="133"/>
      <c r="T1026" s="152"/>
      <c r="U1026" s="151"/>
      <c r="V1026" s="152"/>
      <c r="W1026" s="132" t="e">
        <f t="shared" si="37"/>
        <v>#DIV/0!</v>
      </c>
      <c r="X1026" s="151"/>
      <c r="Y1026" s="1162"/>
      <c r="Z1026" s="1162"/>
      <c r="AA1026" s="1163"/>
    </row>
    <row r="1027" spans="1:27" hidden="1">
      <c r="A1027" s="147"/>
      <c r="B1027" s="164" t="s">
        <v>1509</v>
      </c>
      <c r="C1027" s="163"/>
      <c r="D1027" s="136" t="s">
        <v>159</v>
      </c>
      <c r="E1027" s="154"/>
      <c r="F1027" s="153"/>
      <c r="G1027" s="135"/>
      <c r="H1027" s="152"/>
      <c r="I1027" s="153"/>
      <c r="J1027" s="134"/>
      <c r="K1027" s="152"/>
      <c r="L1027" s="156"/>
      <c r="M1027" s="152"/>
      <c r="N1027" s="134"/>
      <c r="O1027" s="152"/>
      <c r="P1027" s="151"/>
      <c r="Q1027" s="152"/>
      <c r="R1027" s="152"/>
      <c r="S1027" s="133"/>
      <c r="T1027" s="152"/>
      <c r="U1027" s="151"/>
      <c r="V1027" s="152"/>
      <c r="W1027" s="132" t="e">
        <f t="shared" si="37"/>
        <v>#DIV/0!</v>
      </c>
      <c r="X1027" s="151"/>
      <c r="Y1027" s="1162"/>
      <c r="Z1027" s="1162"/>
      <c r="AA1027" s="1163"/>
    </row>
    <row r="1028" spans="1:27" hidden="1">
      <c r="A1028" s="147"/>
      <c r="B1028" s="164" t="s">
        <v>1473</v>
      </c>
      <c r="C1028" s="163"/>
      <c r="D1028" s="136" t="s">
        <v>159</v>
      </c>
      <c r="E1028" s="154"/>
      <c r="F1028" s="153"/>
      <c r="G1028" s="135"/>
      <c r="H1028" s="152"/>
      <c r="I1028" s="153"/>
      <c r="J1028" s="134"/>
      <c r="K1028" s="152"/>
      <c r="L1028" s="156"/>
      <c r="M1028" s="152"/>
      <c r="N1028" s="134"/>
      <c r="O1028" s="152"/>
      <c r="P1028" s="151"/>
      <c r="Q1028" s="152"/>
      <c r="R1028" s="152"/>
      <c r="S1028" s="133"/>
      <c r="T1028" s="152"/>
      <c r="U1028" s="151"/>
      <c r="V1028" s="152"/>
      <c r="W1028" s="132" t="e">
        <f t="shared" si="37"/>
        <v>#DIV/0!</v>
      </c>
      <c r="X1028" s="151"/>
      <c r="Y1028" s="1162"/>
      <c r="Z1028" s="1162"/>
      <c r="AA1028" s="1163"/>
    </row>
    <row r="1029" spans="1:27" hidden="1">
      <c r="A1029" s="147"/>
      <c r="B1029" s="168" t="s">
        <v>92</v>
      </c>
      <c r="C1029" s="163"/>
      <c r="D1029" s="136" t="s">
        <v>159</v>
      </c>
      <c r="E1029" s="154"/>
      <c r="F1029" s="153"/>
      <c r="G1029" s="135"/>
      <c r="H1029" s="152"/>
      <c r="I1029" s="153"/>
      <c r="J1029" s="134"/>
      <c r="K1029" s="152"/>
      <c r="L1029" s="156"/>
      <c r="M1029" s="152"/>
      <c r="N1029" s="134"/>
      <c r="O1029" s="152"/>
      <c r="P1029" s="151"/>
      <c r="Q1029" s="152"/>
      <c r="R1029" s="152"/>
      <c r="S1029" s="133"/>
      <c r="T1029" s="152"/>
      <c r="U1029" s="151"/>
      <c r="V1029" s="152"/>
      <c r="W1029" s="132" t="e">
        <f t="shared" si="37"/>
        <v>#DIV/0!</v>
      </c>
      <c r="X1029" s="151"/>
      <c r="Y1029" s="1162"/>
      <c r="Z1029" s="1162"/>
      <c r="AA1029" s="1163"/>
    </row>
    <row r="1030" spans="1:27" hidden="1">
      <c r="A1030" s="147"/>
      <c r="B1030" s="164" t="s">
        <v>207</v>
      </c>
      <c r="C1030" s="163"/>
      <c r="D1030" s="136" t="s">
        <v>159</v>
      </c>
      <c r="E1030" s="154"/>
      <c r="F1030" s="153"/>
      <c r="G1030" s="135"/>
      <c r="H1030" s="152"/>
      <c r="I1030" s="153"/>
      <c r="J1030" s="134"/>
      <c r="K1030" s="152"/>
      <c r="L1030" s="156"/>
      <c r="M1030" s="152"/>
      <c r="N1030" s="134"/>
      <c r="O1030" s="152"/>
      <c r="P1030" s="151"/>
      <c r="Q1030" s="152"/>
      <c r="R1030" s="152"/>
      <c r="S1030" s="133"/>
      <c r="T1030" s="152"/>
      <c r="U1030" s="151"/>
      <c r="V1030" s="152"/>
      <c r="W1030" s="132" t="e">
        <f t="shared" si="37"/>
        <v>#DIV/0!</v>
      </c>
      <c r="X1030" s="151"/>
      <c r="Y1030" s="1162"/>
      <c r="Z1030" s="1162"/>
      <c r="AA1030" s="1163"/>
    </row>
    <row r="1031" spans="1:27" hidden="1">
      <c r="A1031" s="147"/>
      <c r="B1031" s="164" t="s">
        <v>1508</v>
      </c>
      <c r="C1031" s="163"/>
      <c r="D1031" s="136" t="s">
        <v>159</v>
      </c>
      <c r="E1031" s="154"/>
      <c r="F1031" s="153"/>
      <c r="G1031" s="135"/>
      <c r="H1031" s="152"/>
      <c r="I1031" s="153"/>
      <c r="J1031" s="134"/>
      <c r="K1031" s="152"/>
      <c r="L1031" s="156"/>
      <c r="M1031" s="152"/>
      <c r="N1031" s="134"/>
      <c r="O1031" s="152"/>
      <c r="P1031" s="151"/>
      <c r="Q1031" s="152"/>
      <c r="R1031" s="152"/>
      <c r="S1031" s="133"/>
      <c r="T1031" s="152"/>
      <c r="U1031" s="151"/>
      <c r="V1031" s="152"/>
      <c r="W1031" s="132" t="e">
        <f t="shared" si="37"/>
        <v>#DIV/0!</v>
      </c>
      <c r="X1031" s="151"/>
      <c r="Y1031" s="1162"/>
      <c r="Z1031" s="1162"/>
      <c r="AA1031" s="1163"/>
    </row>
    <row r="1032" spans="1:27" hidden="1">
      <c r="A1032" s="147"/>
      <c r="B1032" s="164" t="s">
        <v>192</v>
      </c>
      <c r="C1032" s="163"/>
      <c r="D1032" s="136" t="s">
        <v>159</v>
      </c>
      <c r="E1032" s="154"/>
      <c r="F1032" s="153"/>
      <c r="G1032" s="135"/>
      <c r="H1032" s="152"/>
      <c r="I1032" s="153"/>
      <c r="J1032" s="134"/>
      <c r="K1032" s="152"/>
      <c r="L1032" s="156"/>
      <c r="M1032" s="152"/>
      <c r="N1032" s="134"/>
      <c r="O1032" s="152"/>
      <c r="P1032" s="151"/>
      <c r="Q1032" s="152"/>
      <c r="R1032" s="152"/>
      <c r="S1032" s="133"/>
      <c r="T1032" s="152"/>
      <c r="U1032" s="151"/>
      <c r="V1032" s="152"/>
      <c r="W1032" s="132" t="e">
        <f t="shared" si="37"/>
        <v>#DIV/0!</v>
      </c>
      <c r="X1032" s="151"/>
      <c r="Y1032" s="1162"/>
      <c r="Z1032" s="1162"/>
      <c r="AA1032" s="1163"/>
    </row>
    <row r="1033" spans="1:27" hidden="1">
      <c r="A1033" s="147"/>
      <c r="B1033" s="168" t="s">
        <v>765</v>
      </c>
      <c r="C1033" s="163"/>
      <c r="D1033" s="136" t="s">
        <v>159</v>
      </c>
      <c r="E1033" s="154"/>
      <c r="F1033" s="153"/>
      <c r="G1033" s="135"/>
      <c r="H1033" s="152"/>
      <c r="I1033" s="153"/>
      <c r="J1033" s="134"/>
      <c r="K1033" s="152"/>
      <c r="L1033" s="156"/>
      <c r="M1033" s="152"/>
      <c r="N1033" s="134"/>
      <c r="O1033" s="152"/>
      <c r="P1033" s="151"/>
      <c r="Q1033" s="152"/>
      <c r="R1033" s="152"/>
      <c r="S1033" s="133"/>
      <c r="T1033" s="152"/>
      <c r="U1033" s="151"/>
      <c r="V1033" s="152"/>
      <c r="W1033" s="132" t="e">
        <f t="shared" si="37"/>
        <v>#DIV/0!</v>
      </c>
      <c r="X1033" s="151"/>
      <c r="Y1033" s="1162"/>
      <c r="Z1033" s="1162"/>
      <c r="AA1033" s="1163"/>
    </row>
    <row r="1034" spans="1:27" hidden="1">
      <c r="A1034" s="147"/>
      <c r="B1034" s="164" t="s">
        <v>1490</v>
      </c>
      <c r="C1034" s="163"/>
      <c r="D1034" s="136" t="s">
        <v>159</v>
      </c>
      <c r="E1034" s="154"/>
      <c r="F1034" s="153"/>
      <c r="G1034" s="135"/>
      <c r="H1034" s="152"/>
      <c r="I1034" s="153"/>
      <c r="J1034" s="134"/>
      <c r="K1034" s="152"/>
      <c r="L1034" s="156"/>
      <c r="M1034" s="152"/>
      <c r="N1034" s="134"/>
      <c r="O1034" s="152"/>
      <c r="P1034" s="151"/>
      <c r="Q1034" s="152"/>
      <c r="R1034" s="152"/>
      <c r="S1034" s="133"/>
      <c r="T1034" s="152"/>
      <c r="U1034" s="151"/>
      <c r="V1034" s="152"/>
      <c r="W1034" s="132" t="e">
        <f t="shared" si="37"/>
        <v>#DIV/0!</v>
      </c>
      <c r="X1034" s="151"/>
      <c r="Y1034" s="1162"/>
      <c r="Z1034" s="1162"/>
      <c r="AA1034" s="1163"/>
    </row>
    <row r="1035" spans="1:27" hidden="1">
      <c r="A1035" s="147"/>
      <c r="B1035" s="164" t="s">
        <v>1474</v>
      </c>
      <c r="C1035" s="163"/>
      <c r="D1035" s="136" t="s">
        <v>159</v>
      </c>
      <c r="E1035" s="154"/>
      <c r="F1035" s="153"/>
      <c r="G1035" s="135"/>
      <c r="H1035" s="152"/>
      <c r="I1035" s="153"/>
      <c r="J1035" s="134"/>
      <c r="K1035" s="152"/>
      <c r="L1035" s="156"/>
      <c r="M1035" s="152"/>
      <c r="N1035" s="134"/>
      <c r="O1035" s="152"/>
      <c r="P1035" s="151"/>
      <c r="Q1035" s="152"/>
      <c r="R1035" s="152"/>
      <c r="S1035" s="133"/>
      <c r="T1035" s="152"/>
      <c r="U1035" s="151"/>
      <c r="V1035" s="152"/>
      <c r="W1035" s="132" t="e">
        <f t="shared" si="37"/>
        <v>#DIV/0!</v>
      </c>
      <c r="X1035" s="151"/>
      <c r="Y1035" s="1162"/>
      <c r="Z1035" s="1162"/>
      <c r="AA1035" s="1163"/>
    </row>
    <row r="1036" spans="1:27" hidden="1">
      <c r="A1036" s="147"/>
      <c r="B1036" s="164" t="s">
        <v>1475</v>
      </c>
      <c r="C1036" s="163"/>
      <c r="D1036" s="136" t="s">
        <v>159</v>
      </c>
      <c r="E1036" s="154"/>
      <c r="F1036" s="153"/>
      <c r="G1036" s="135"/>
      <c r="H1036" s="152"/>
      <c r="I1036" s="153"/>
      <c r="J1036" s="134"/>
      <c r="K1036" s="152"/>
      <c r="L1036" s="156"/>
      <c r="M1036" s="152"/>
      <c r="N1036" s="134"/>
      <c r="O1036" s="152"/>
      <c r="P1036" s="151"/>
      <c r="Q1036" s="152"/>
      <c r="R1036" s="152"/>
      <c r="S1036" s="133"/>
      <c r="T1036" s="152"/>
      <c r="U1036" s="151"/>
      <c r="V1036" s="152"/>
      <c r="W1036" s="132" t="e">
        <f t="shared" si="37"/>
        <v>#DIV/0!</v>
      </c>
      <c r="X1036" s="151"/>
      <c r="Y1036" s="1162"/>
      <c r="Z1036" s="1162"/>
      <c r="AA1036" s="1163"/>
    </row>
    <row r="1037" spans="1:27" hidden="1">
      <c r="A1037" s="147"/>
      <c r="B1037" s="164" t="s">
        <v>197</v>
      </c>
      <c r="C1037" s="163"/>
      <c r="D1037" s="136" t="s">
        <v>159</v>
      </c>
      <c r="E1037" s="154"/>
      <c r="F1037" s="153"/>
      <c r="G1037" s="135"/>
      <c r="H1037" s="152"/>
      <c r="I1037" s="153"/>
      <c r="J1037" s="134"/>
      <c r="K1037" s="152"/>
      <c r="L1037" s="156"/>
      <c r="M1037" s="152"/>
      <c r="N1037" s="134"/>
      <c r="O1037" s="152"/>
      <c r="P1037" s="151"/>
      <c r="Q1037" s="152"/>
      <c r="R1037" s="152"/>
      <c r="S1037" s="133"/>
      <c r="T1037" s="152"/>
      <c r="U1037" s="151"/>
      <c r="V1037" s="152"/>
      <c r="W1037" s="132" t="e">
        <f t="shared" si="37"/>
        <v>#DIV/0!</v>
      </c>
      <c r="X1037" s="151"/>
      <c r="Y1037" s="1162"/>
      <c r="Z1037" s="1162"/>
      <c r="AA1037" s="1163"/>
    </row>
    <row r="1038" spans="1:27" hidden="1">
      <c r="A1038" s="147"/>
      <c r="B1038" s="168" t="s">
        <v>181</v>
      </c>
      <c r="C1038" s="163"/>
      <c r="D1038" s="136" t="s">
        <v>159</v>
      </c>
      <c r="E1038" s="154"/>
      <c r="F1038" s="153"/>
      <c r="G1038" s="135"/>
      <c r="H1038" s="152"/>
      <c r="I1038" s="153"/>
      <c r="J1038" s="134"/>
      <c r="K1038" s="152"/>
      <c r="L1038" s="156"/>
      <c r="M1038" s="152"/>
      <c r="N1038" s="134"/>
      <c r="O1038" s="152"/>
      <c r="P1038" s="151"/>
      <c r="Q1038" s="152"/>
      <c r="R1038" s="152"/>
      <c r="S1038" s="133"/>
      <c r="T1038" s="152"/>
      <c r="U1038" s="151"/>
      <c r="V1038" s="152"/>
      <c r="W1038" s="132" t="e">
        <f t="shared" ref="W1038:W1069" si="38">(J1038+S1038)/G1038</f>
        <v>#DIV/0!</v>
      </c>
      <c r="X1038" s="151"/>
      <c r="Y1038" s="1162"/>
      <c r="Z1038" s="1162"/>
      <c r="AA1038" s="1163"/>
    </row>
    <row r="1039" spans="1:27" hidden="1">
      <c r="A1039" s="147"/>
      <c r="B1039" s="164" t="s">
        <v>854</v>
      </c>
      <c r="C1039" s="163"/>
      <c r="D1039" s="136" t="s">
        <v>159</v>
      </c>
      <c r="E1039" s="154"/>
      <c r="F1039" s="153"/>
      <c r="G1039" s="135"/>
      <c r="H1039" s="152"/>
      <c r="I1039" s="153"/>
      <c r="J1039" s="134"/>
      <c r="K1039" s="152"/>
      <c r="L1039" s="156"/>
      <c r="M1039" s="152"/>
      <c r="N1039" s="134"/>
      <c r="O1039" s="152"/>
      <c r="P1039" s="151"/>
      <c r="Q1039" s="152"/>
      <c r="R1039" s="152"/>
      <c r="S1039" s="133"/>
      <c r="T1039" s="152"/>
      <c r="U1039" s="151"/>
      <c r="V1039" s="152"/>
      <c r="W1039" s="132" t="e">
        <f t="shared" si="38"/>
        <v>#DIV/0!</v>
      </c>
      <c r="X1039" s="151"/>
      <c r="Y1039" s="1162"/>
      <c r="Z1039" s="1162"/>
      <c r="AA1039" s="1163"/>
    </row>
    <row r="1040" spans="1:27" hidden="1">
      <c r="A1040" s="147"/>
      <c r="B1040" s="168" t="s">
        <v>189</v>
      </c>
      <c r="C1040" s="163"/>
      <c r="D1040" s="136" t="s">
        <v>159</v>
      </c>
      <c r="E1040" s="154"/>
      <c r="F1040" s="153"/>
      <c r="G1040" s="135"/>
      <c r="H1040" s="152"/>
      <c r="I1040" s="153"/>
      <c r="J1040" s="134"/>
      <c r="K1040" s="152"/>
      <c r="L1040" s="156"/>
      <c r="M1040" s="152"/>
      <c r="N1040" s="134"/>
      <c r="O1040" s="152"/>
      <c r="P1040" s="151"/>
      <c r="Q1040" s="152"/>
      <c r="R1040" s="152"/>
      <c r="S1040" s="133"/>
      <c r="T1040" s="152"/>
      <c r="U1040" s="151"/>
      <c r="V1040" s="152"/>
      <c r="W1040" s="132" t="e">
        <f t="shared" si="38"/>
        <v>#DIV/0!</v>
      </c>
      <c r="X1040" s="151"/>
      <c r="Y1040" s="1162"/>
      <c r="Z1040" s="1162"/>
      <c r="AA1040" s="1163"/>
    </row>
    <row r="1041" spans="1:27" hidden="1">
      <c r="A1041" s="147"/>
      <c r="B1041" s="164" t="s">
        <v>1373</v>
      </c>
      <c r="C1041" s="163"/>
      <c r="D1041" s="136" t="s">
        <v>159</v>
      </c>
      <c r="E1041" s="154"/>
      <c r="F1041" s="153"/>
      <c r="G1041" s="135"/>
      <c r="H1041" s="152"/>
      <c r="I1041" s="153"/>
      <c r="J1041" s="134"/>
      <c r="K1041" s="152"/>
      <c r="L1041" s="156"/>
      <c r="M1041" s="152"/>
      <c r="N1041" s="134"/>
      <c r="O1041" s="152"/>
      <c r="P1041" s="151"/>
      <c r="Q1041" s="152"/>
      <c r="R1041" s="152"/>
      <c r="S1041" s="133"/>
      <c r="T1041" s="152"/>
      <c r="U1041" s="151"/>
      <c r="V1041" s="152"/>
      <c r="W1041" s="132" t="e">
        <f t="shared" si="38"/>
        <v>#DIV/0!</v>
      </c>
      <c r="X1041" s="151"/>
      <c r="Y1041" s="1162"/>
      <c r="Z1041" s="1162"/>
      <c r="AA1041" s="1163"/>
    </row>
    <row r="1042" spans="1:27" hidden="1">
      <c r="A1042" s="147"/>
      <c r="B1042" s="164" t="s">
        <v>1216</v>
      </c>
      <c r="C1042" s="163"/>
      <c r="D1042" s="136" t="s">
        <v>159</v>
      </c>
      <c r="E1042" s="154"/>
      <c r="F1042" s="153"/>
      <c r="G1042" s="135"/>
      <c r="H1042" s="152"/>
      <c r="I1042" s="153"/>
      <c r="J1042" s="134"/>
      <c r="K1042" s="152"/>
      <c r="L1042" s="156"/>
      <c r="M1042" s="152"/>
      <c r="N1042" s="134"/>
      <c r="O1042" s="152"/>
      <c r="P1042" s="151"/>
      <c r="Q1042" s="152"/>
      <c r="R1042" s="152"/>
      <c r="S1042" s="133"/>
      <c r="T1042" s="152"/>
      <c r="U1042" s="151"/>
      <c r="V1042" s="152"/>
      <c r="W1042" s="132" t="e">
        <f t="shared" si="38"/>
        <v>#DIV/0!</v>
      </c>
      <c r="X1042" s="151"/>
      <c r="Y1042" s="1162"/>
      <c r="Z1042" s="1162"/>
      <c r="AA1042" s="1163"/>
    </row>
    <row r="1043" spans="1:27" hidden="1">
      <c r="A1043" s="147"/>
      <c r="B1043" s="164" t="s">
        <v>1207</v>
      </c>
      <c r="C1043" s="163"/>
      <c r="D1043" s="136" t="s">
        <v>159</v>
      </c>
      <c r="E1043" s="154"/>
      <c r="F1043" s="153"/>
      <c r="G1043" s="135"/>
      <c r="H1043" s="152"/>
      <c r="I1043" s="153"/>
      <c r="J1043" s="134"/>
      <c r="K1043" s="152"/>
      <c r="L1043" s="156"/>
      <c r="M1043" s="152"/>
      <c r="N1043" s="134"/>
      <c r="O1043" s="152"/>
      <c r="P1043" s="151"/>
      <c r="Q1043" s="152"/>
      <c r="R1043" s="152"/>
      <c r="S1043" s="133"/>
      <c r="T1043" s="152"/>
      <c r="U1043" s="151"/>
      <c r="V1043" s="152"/>
      <c r="W1043" s="132" t="e">
        <f t="shared" si="38"/>
        <v>#DIV/0!</v>
      </c>
      <c r="X1043" s="151"/>
      <c r="Y1043" s="1162"/>
      <c r="Z1043" s="1162"/>
      <c r="AA1043" s="1163"/>
    </row>
    <row r="1044" spans="1:27" hidden="1">
      <c r="A1044" s="147"/>
      <c r="B1044" s="164" t="s">
        <v>201</v>
      </c>
      <c r="C1044" s="163"/>
      <c r="D1044" s="136" t="s">
        <v>159</v>
      </c>
      <c r="E1044" s="154"/>
      <c r="F1044" s="153"/>
      <c r="G1044" s="135"/>
      <c r="H1044" s="152"/>
      <c r="I1044" s="153"/>
      <c r="J1044" s="134"/>
      <c r="K1044" s="152"/>
      <c r="L1044" s="156"/>
      <c r="M1044" s="152"/>
      <c r="N1044" s="134"/>
      <c r="O1044" s="152"/>
      <c r="P1044" s="151"/>
      <c r="Q1044" s="152"/>
      <c r="R1044" s="152"/>
      <c r="S1044" s="133"/>
      <c r="T1044" s="152"/>
      <c r="U1044" s="151"/>
      <c r="V1044" s="152"/>
      <c r="W1044" s="132" t="e">
        <f t="shared" si="38"/>
        <v>#DIV/0!</v>
      </c>
      <c r="X1044" s="151"/>
      <c r="Y1044" s="1162"/>
      <c r="Z1044" s="1162"/>
      <c r="AA1044" s="1163"/>
    </row>
    <row r="1045" spans="1:27" hidden="1">
      <c r="A1045" s="147"/>
      <c r="B1045" s="164" t="s">
        <v>1219</v>
      </c>
      <c r="C1045" s="163"/>
      <c r="D1045" s="154" t="s">
        <v>159</v>
      </c>
      <c r="E1045" s="162"/>
      <c r="F1045" s="153"/>
      <c r="G1045" s="135"/>
      <c r="H1045" s="151"/>
      <c r="I1045" s="153"/>
      <c r="J1045" s="134"/>
      <c r="K1045" s="152"/>
      <c r="L1045" s="156"/>
      <c r="M1045" s="152"/>
      <c r="N1045" s="134"/>
      <c r="O1045" s="152"/>
      <c r="P1045" s="151"/>
      <c r="Q1045" s="152"/>
      <c r="R1045" s="152"/>
      <c r="S1045" s="133"/>
      <c r="T1045" s="152"/>
      <c r="U1045" s="151"/>
      <c r="V1045" s="152"/>
      <c r="W1045" s="132" t="e">
        <f t="shared" si="38"/>
        <v>#DIV/0!</v>
      </c>
      <c r="X1045" s="151"/>
      <c r="Y1045" s="135"/>
      <c r="Z1045" s="135"/>
      <c r="AA1045" s="149"/>
    </row>
    <row r="1046" spans="1:27" hidden="1">
      <c r="A1046" s="147"/>
      <c r="B1046" s="164" t="s">
        <v>1220</v>
      </c>
      <c r="C1046" s="163"/>
      <c r="D1046" s="154" t="s">
        <v>159</v>
      </c>
      <c r="E1046" s="162"/>
      <c r="F1046" s="153"/>
      <c r="G1046" s="135"/>
      <c r="H1046" s="151"/>
      <c r="I1046" s="153"/>
      <c r="J1046" s="134"/>
      <c r="K1046" s="152"/>
      <c r="L1046" s="156"/>
      <c r="M1046" s="152"/>
      <c r="N1046" s="134"/>
      <c r="O1046" s="152"/>
      <c r="P1046" s="151"/>
      <c r="Q1046" s="152"/>
      <c r="R1046" s="152"/>
      <c r="S1046" s="133"/>
      <c r="T1046" s="152"/>
      <c r="U1046" s="151"/>
      <c r="V1046" s="152"/>
      <c r="W1046" s="132" t="e">
        <f t="shared" si="38"/>
        <v>#DIV/0!</v>
      </c>
      <c r="X1046" s="151"/>
      <c r="Y1046" s="135"/>
      <c r="Z1046" s="135"/>
      <c r="AA1046" s="149"/>
    </row>
    <row r="1047" spans="1:27" hidden="1">
      <c r="A1047" s="147"/>
      <c r="B1047" s="164" t="s">
        <v>1200</v>
      </c>
      <c r="C1047" s="163"/>
      <c r="D1047" s="154" t="s">
        <v>159</v>
      </c>
      <c r="E1047" s="162"/>
      <c r="F1047" s="153"/>
      <c r="G1047" s="135"/>
      <c r="H1047" s="151"/>
      <c r="I1047" s="153"/>
      <c r="J1047" s="134"/>
      <c r="K1047" s="152"/>
      <c r="L1047" s="156"/>
      <c r="M1047" s="152"/>
      <c r="N1047" s="134"/>
      <c r="O1047" s="152"/>
      <c r="P1047" s="151"/>
      <c r="Q1047" s="152"/>
      <c r="R1047" s="152"/>
      <c r="S1047" s="133"/>
      <c r="T1047" s="152"/>
      <c r="U1047" s="151"/>
      <c r="V1047" s="152"/>
      <c r="W1047" s="132" t="e">
        <f t="shared" si="38"/>
        <v>#DIV/0!</v>
      </c>
      <c r="X1047" s="151"/>
      <c r="Y1047" s="135"/>
      <c r="Z1047" s="135"/>
      <c r="AA1047" s="149"/>
    </row>
    <row r="1048" spans="1:27" hidden="1">
      <c r="A1048" s="147"/>
      <c r="B1048" s="164" t="s">
        <v>1149</v>
      </c>
      <c r="C1048" s="163"/>
      <c r="D1048" s="154" t="s">
        <v>159</v>
      </c>
      <c r="E1048" s="162"/>
      <c r="F1048" s="153"/>
      <c r="G1048" s="135"/>
      <c r="H1048" s="151"/>
      <c r="I1048" s="153"/>
      <c r="J1048" s="134"/>
      <c r="K1048" s="152"/>
      <c r="L1048" s="156"/>
      <c r="M1048" s="152"/>
      <c r="N1048" s="134"/>
      <c r="O1048" s="152"/>
      <c r="P1048" s="151"/>
      <c r="Q1048" s="152"/>
      <c r="R1048" s="152"/>
      <c r="S1048" s="133"/>
      <c r="T1048" s="152"/>
      <c r="U1048" s="151"/>
      <c r="V1048" s="152"/>
      <c r="W1048" s="132" t="e">
        <f t="shared" si="38"/>
        <v>#DIV/0!</v>
      </c>
      <c r="X1048" s="151"/>
      <c r="Y1048" s="135"/>
      <c r="Z1048" s="135"/>
      <c r="AA1048" s="149"/>
    </row>
    <row r="1049" spans="1:27" hidden="1">
      <c r="A1049" s="147"/>
      <c r="B1049" s="164" t="s">
        <v>1194</v>
      </c>
      <c r="C1049" s="163"/>
      <c r="D1049" s="154" t="s">
        <v>159</v>
      </c>
      <c r="E1049" s="162"/>
      <c r="F1049" s="153"/>
      <c r="G1049" s="135"/>
      <c r="H1049" s="151"/>
      <c r="I1049" s="153"/>
      <c r="J1049" s="134"/>
      <c r="K1049" s="152"/>
      <c r="L1049" s="156"/>
      <c r="M1049" s="152"/>
      <c r="N1049" s="134"/>
      <c r="O1049" s="152"/>
      <c r="P1049" s="151"/>
      <c r="Q1049" s="152"/>
      <c r="R1049" s="152"/>
      <c r="S1049" s="133"/>
      <c r="T1049" s="152"/>
      <c r="U1049" s="151"/>
      <c r="V1049" s="152"/>
      <c r="W1049" s="132" t="e">
        <f t="shared" si="38"/>
        <v>#DIV/0!</v>
      </c>
      <c r="X1049" s="151"/>
      <c r="Y1049" s="135"/>
      <c r="Z1049" s="135"/>
      <c r="AA1049" s="149"/>
    </row>
    <row r="1050" spans="1:27" hidden="1">
      <c r="A1050" s="147"/>
      <c r="B1050" s="164" t="s">
        <v>1161</v>
      </c>
      <c r="C1050" s="163"/>
      <c r="D1050" s="154" t="s">
        <v>159</v>
      </c>
      <c r="E1050" s="162"/>
      <c r="F1050" s="153"/>
      <c r="G1050" s="135"/>
      <c r="H1050" s="151"/>
      <c r="I1050" s="153"/>
      <c r="J1050" s="134"/>
      <c r="K1050" s="152"/>
      <c r="L1050" s="156"/>
      <c r="M1050" s="152"/>
      <c r="N1050" s="134"/>
      <c r="O1050" s="152"/>
      <c r="P1050" s="151"/>
      <c r="Q1050" s="152"/>
      <c r="R1050" s="152"/>
      <c r="S1050" s="133"/>
      <c r="T1050" s="152"/>
      <c r="U1050" s="151"/>
      <c r="V1050" s="152"/>
      <c r="W1050" s="132" t="e">
        <f t="shared" si="38"/>
        <v>#DIV/0!</v>
      </c>
      <c r="X1050" s="151"/>
      <c r="Y1050" s="135"/>
      <c r="Z1050" s="135"/>
      <c r="AA1050" s="149"/>
    </row>
    <row r="1051" spans="1:27" hidden="1">
      <c r="A1051" s="147"/>
      <c r="B1051" s="164" t="s">
        <v>1051</v>
      </c>
      <c r="C1051" s="163"/>
      <c r="D1051" s="154" t="s">
        <v>159</v>
      </c>
      <c r="E1051" s="162"/>
      <c r="F1051" s="153"/>
      <c r="G1051" s="135"/>
      <c r="H1051" s="151"/>
      <c r="I1051" s="153"/>
      <c r="J1051" s="134"/>
      <c r="K1051" s="152"/>
      <c r="L1051" s="156"/>
      <c r="M1051" s="152"/>
      <c r="N1051" s="134"/>
      <c r="O1051" s="152"/>
      <c r="P1051" s="151"/>
      <c r="Q1051" s="152"/>
      <c r="R1051" s="152"/>
      <c r="S1051" s="133"/>
      <c r="T1051" s="152"/>
      <c r="U1051" s="151"/>
      <c r="V1051" s="152"/>
      <c r="W1051" s="132" t="e">
        <f t="shared" si="38"/>
        <v>#DIV/0!</v>
      </c>
      <c r="X1051" s="151"/>
      <c r="Y1051" s="135"/>
      <c r="Z1051" s="135"/>
      <c r="AA1051" s="149"/>
    </row>
    <row r="1052" spans="1:27" hidden="1">
      <c r="A1052" s="147"/>
      <c r="B1052" s="165" t="s">
        <v>196</v>
      </c>
      <c r="C1052" s="163"/>
      <c r="D1052" s="154" t="s">
        <v>159</v>
      </c>
      <c r="E1052" s="162"/>
      <c r="F1052" s="153"/>
      <c r="G1052" s="135"/>
      <c r="H1052" s="151"/>
      <c r="I1052" s="153"/>
      <c r="J1052" s="134"/>
      <c r="K1052" s="152"/>
      <c r="L1052" s="156"/>
      <c r="M1052" s="152"/>
      <c r="N1052" s="134"/>
      <c r="O1052" s="152"/>
      <c r="P1052" s="151"/>
      <c r="Q1052" s="152"/>
      <c r="R1052" s="152"/>
      <c r="S1052" s="133"/>
      <c r="T1052" s="152"/>
      <c r="U1052" s="151"/>
      <c r="V1052" s="152"/>
      <c r="W1052" s="132" t="e">
        <f t="shared" si="38"/>
        <v>#DIV/0!</v>
      </c>
      <c r="X1052" s="151"/>
      <c r="Y1052" s="135"/>
      <c r="Z1052" s="135"/>
      <c r="AA1052" s="149"/>
    </row>
    <row r="1053" spans="1:27" hidden="1">
      <c r="A1053" s="147"/>
      <c r="B1053" s="164" t="s">
        <v>1048</v>
      </c>
      <c r="C1053" s="163"/>
      <c r="D1053" s="154" t="s">
        <v>159</v>
      </c>
      <c r="E1053" s="162"/>
      <c r="F1053" s="153"/>
      <c r="G1053" s="135"/>
      <c r="H1053" s="151"/>
      <c r="I1053" s="153"/>
      <c r="J1053" s="134"/>
      <c r="K1053" s="152"/>
      <c r="L1053" s="156"/>
      <c r="M1053" s="152"/>
      <c r="N1053" s="134"/>
      <c r="O1053" s="152"/>
      <c r="P1053" s="151"/>
      <c r="Q1053" s="152"/>
      <c r="R1053" s="152"/>
      <c r="S1053" s="133"/>
      <c r="T1053" s="152"/>
      <c r="U1053" s="151"/>
      <c r="V1053" s="152"/>
      <c r="W1053" s="132" t="e">
        <f t="shared" si="38"/>
        <v>#DIV/0!</v>
      </c>
      <c r="X1053" s="151"/>
      <c r="Y1053" s="135"/>
      <c r="Z1053" s="135"/>
      <c r="AA1053" s="149"/>
    </row>
    <row r="1054" spans="1:27" hidden="1">
      <c r="A1054" s="147"/>
      <c r="B1054" s="165" t="s">
        <v>195</v>
      </c>
      <c r="C1054" s="163"/>
      <c r="D1054" s="154" t="s">
        <v>159</v>
      </c>
      <c r="E1054" s="162"/>
      <c r="F1054" s="153"/>
      <c r="G1054" s="135"/>
      <c r="H1054" s="151"/>
      <c r="I1054" s="153"/>
      <c r="J1054" s="134"/>
      <c r="K1054" s="152"/>
      <c r="L1054" s="156"/>
      <c r="M1054" s="152"/>
      <c r="N1054" s="134"/>
      <c r="O1054" s="152"/>
      <c r="P1054" s="151"/>
      <c r="Q1054" s="152"/>
      <c r="R1054" s="152"/>
      <c r="S1054" s="133"/>
      <c r="T1054" s="152"/>
      <c r="U1054" s="151"/>
      <c r="V1054" s="152"/>
      <c r="W1054" s="132" t="e">
        <f t="shared" si="38"/>
        <v>#DIV/0!</v>
      </c>
      <c r="X1054" s="151"/>
      <c r="Y1054" s="135"/>
      <c r="Z1054" s="135"/>
      <c r="AA1054" s="149"/>
    </row>
    <row r="1055" spans="1:27" hidden="1">
      <c r="A1055" s="147"/>
      <c r="B1055" s="168" t="s">
        <v>171</v>
      </c>
      <c r="C1055" s="163"/>
      <c r="D1055" s="154" t="s">
        <v>159</v>
      </c>
      <c r="E1055" s="162"/>
      <c r="F1055" s="153"/>
      <c r="G1055" s="135"/>
      <c r="H1055" s="151"/>
      <c r="I1055" s="153"/>
      <c r="J1055" s="134"/>
      <c r="K1055" s="152"/>
      <c r="L1055" s="156"/>
      <c r="M1055" s="152"/>
      <c r="N1055" s="134"/>
      <c r="O1055" s="152"/>
      <c r="P1055" s="151"/>
      <c r="Q1055" s="152"/>
      <c r="R1055" s="152"/>
      <c r="S1055" s="133"/>
      <c r="T1055" s="152"/>
      <c r="U1055" s="151"/>
      <c r="V1055" s="152"/>
      <c r="W1055" s="132" t="e">
        <f t="shared" si="38"/>
        <v>#DIV/0!</v>
      </c>
      <c r="X1055" s="151"/>
      <c r="Y1055" s="135"/>
      <c r="Z1055" s="135"/>
      <c r="AA1055" s="149"/>
    </row>
    <row r="1056" spans="1:27" hidden="1">
      <c r="A1056" s="147"/>
      <c r="B1056" s="164" t="s">
        <v>966</v>
      </c>
      <c r="C1056" s="163"/>
      <c r="D1056" s="154" t="s">
        <v>159</v>
      </c>
      <c r="E1056" s="162"/>
      <c r="F1056" s="153"/>
      <c r="G1056" s="135"/>
      <c r="H1056" s="151"/>
      <c r="I1056" s="153"/>
      <c r="J1056" s="134"/>
      <c r="K1056" s="152"/>
      <c r="L1056" s="156"/>
      <c r="M1056" s="152"/>
      <c r="N1056" s="134"/>
      <c r="O1056" s="152"/>
      <c r="P1056" s="151"/>
      <c r="Q1056" s="152"/>
      <c r="R1056" s="152"/>
      <c r="S1056" s="133"/>
      <c r="T1056" s="152"/>
      <c r="U1056" s="151"/>
      <c r="V1056" s="152"/>
      <c r="W1056" s="132" t="e">
        <f t="shared" si="38"/>
        <v>#DIV/0!</v>
      </c>
      <c r="X1056" s="151"/>
      <c r="Y1056" s="135"/>
      <c r="Z1056" s="135"/>
      <c r="AA1056" s="149"/>
    </row>
    <row r="1057" spans="1:27" hidden="1">
      <c r="A1057" s="147"/>
      <c r="B1057" s="164" t="s">
        <v>870</v>
      </c>
      <c r="C1057" s="163"/>
      <c r="D1057" s="154" t="s">
        <v>159</v>
      </c>
      <c r="E1057" s="162"/>
      <c r="F1057" s="153"/>
      <c r="G1057" s="135"/>
      <c r="H1057" s="151"/>
      <c r="I1057" s="153"/>
      <c r="J1057" s="134"/>
      <c r="K1057" s="152"/>
      <c r="L1057" s="156"/>
      <c r="M1057" s="152"/>
      <c r="N1057" s="134"/>
      <c r="O1057" s="152"/>
      <c r="P1057" s="151"/>
      <c r="Q1057" s="152"/>
      <c r="R1057" s="152"/>
      <c r="S1057" s="133"/>
      <c r="T1057" s="152"/>
      <c r="U1057" s="151"/>
      <c r="V1057" s="152"/>
      <c r="W1057" s="132" t="e">
        <f t="shared" si="38"/>
        <v>#DIV/0!</v>
      </c>
      <c r="X1057" s="151"/>
      <c r="Y1057" s="135"/>
      <c r="Z1057" s="135"/>
      <c r="AA1057" s="149"/>
    </row>
    <row r="1058" spans="1:27" hidden="1">
      <c r="A1058" s="147"/>
      <c r="B1058" s="168" t="s">
        <v>198</v>
      </c>
      <c r="C1058" s="163"/>
      <c r="D1058" s="154" t="s">
        <v>159</v>
      </c>
      <c r="E1058" s="162"/>
      <c r="F1058" s="153"/>
      <c r="G1058" s="135"/>
      <c r="H1058" s="151"/>
      <c r="I1058" s="153"/>
      <c r="J1058" s="134"/>
      <c r="K1058" s="152"/>
      <c r="L1058" s="156"/>
      <c r="M1058" s="152"/>
      <c r="N1058" s="134"/>
      <c r="O1058" s="152"/>
      <c r="P1058" s="151"/>
      <c r="Q1058" s="152"/>
      <c r="R1058" s="152"/>
      <c r="S1058" s="133"/>
      <c r="T1058" s="152"/>
      <c r="U1058" s="151"/>
      <c r="V1058" s="152"/>
      <c r="W1058" s="132" t="e">
        <f t="shared" si="38"/>
        <v>#DIV/0!</v>
      </c>
      <c r="X1058" s="151"/>
      <c r="Y1058" s="135"/>
      <c r="Z1058" s="135"/>
      <c r="AA1058" s="149"/>
    </row>
    <row r="1059" spans="1:27" hidden="1">
      <c r="A1059" s="147"/>
      <c r="B1059" s="168" t="s">
        <v>194</v>
      </c>
      <c r="C1059" s="163"/>
      <c r="D1059" s="154" t="s">
        <v>159</v>
      </c>
      <c r="E1059" s="162"/>
      <c r="F1059" s="153"/>
      <c r="G1059" s="135"/>
      <c r="H1059" s="151"/>
      <c r="I1059" s="153"/>
      <c r="J1059" s="134"/>
      <c r="K1059" s="152"/>
      <c r="L1059" s="156"/>
      <c r="M1059" s="152"/>
      <c r="N1059" s="134"/>
      <c r="O1059" s="152"/>
      <c r="P1059" s="151"/>
      <c r="Q1059" s="152"/>
      <c r="R1059" s="152"/>
      <c r="S1059" s="133"/>
      <c r="T1059" s="152"/>
      <c r="U1059" s="151"/>
      <c r="V1059" s="152"/>
      <c r="W1059" s="132" t="e">
        <f t="shared" si="38"/>
        <v>#DIV/0!</v>
      </c>
      <c r="X1059" s="151"/>
      <c r="Y1059" s="135"/>
      <c r="Z1059" s="135"/>
      <c r="AA1059" s="149"/>
    </row>
    <row r="1060" spans="1:27" hidden="1">
      <c r="A1060" s="147"/>
      <c r="B1060" s="164" t="s">
        <v>779</v>
      </c>
      <c r="C1060" s="163"/>
      <c r="D1060" s="154" t="s">
        <v>159</v>
      </c>
      <c r="E1060" s="162"/>
      <c r="F1060" s="153"/>
      <c r="G1060" s="135"/>
      <c r="H1060" s="151"/>
      <c r="I1060" s="153"/>
      <c r="J1060" s="134"/>
      <c r="K1060" s="152"/>
      <c r="L1060" s="156"/>
      <c r="M1060" s="152"/>
      <c r="N1060" s="134"/>
      <c r="O1060" s="152"/>
      <c r="P1060" s="151"/>
      <c r="Q1060" s="152"/>
      <c r="R1060" s="152"/>
      <c r="S1060" s="133"/>
      <c r="T1060" s="152"/>
      <c r="U1060" s="151"/>
      <c r="V1060" s="152"/>
      <c r="W1060" s="132" t="e">
        <f t="shared" si="38"/>
        <v>#DIV/0!</v>
      </c>
      <c r="X1060" s="151"/>
      <c r="Y1060" s="135"/>
      <c r="Z1060" s="135"/>
      <c r="AA1060" s="149"/>
    </row>
    <row r="1061" spans="1:27" hidden="1">
      <c r="A1061" s="147"/>
      <c r="B1061" s="164" t="s">
        <v>186</v>
      </c>
      <c r="C1061" s="163"/>
      <c r="D1061" s="154" t="s">
        <v>159</v>
      </c>
      <c r="E1061" s="162"/>
      <c r="F1061" s="153"/>
      <c r="G1061" s="135"/>
      <c r="H1061" s="151"/>
      <c r="I1061" s="153"/>
      <c r="J1061" s="134"/>
      <c r="K1061" s="152"/>
      <c r="L1061" s="156"/>
      <c r="M1061" s="152"/>
      <c r="N1061" s="134"/>
      <c r="O1061" s="152"/>
      <c r="P1061" s="151"/>
      <c r="Q1061" s="152"/>
      <c r="R1061" s="152"/>
      <c r="S1061" s="133"/>
      <c r="T1061" s="152"/>
      <c r="U1061" s="151"/>
      <c r="V1061" s="152"/>
      <c r="W1061" s="132" t="e">
        <f t="shared" si="38"/>
        <v>#DIV/0!</v>
      </c>
      <c r="X1061" s="151"/>
      <c r="Y1061" s="135"/>
      <c r="Z1061" s="135"/>
      <c r="AA1061" s="149"/>
    </row>
    <row r="1062" spans="1:27" hidden="1">
      <c r="A1062" s="147"/>
      <c r="B1062" s="165" t="s">
        <v>93</v>
      </c>
      <c r="C1062" s="163"/>
      <c r="D1062" s="154" t="s">
        <v>159</v>
      </c>
      <c r="E1062" s="162"/>
      <c r="F1062" s="153"/>
      <c r="G1062" s="135"/>
      <c r="H1062" s="151"/>
      <c r="I1062" s="153"/>
      <c r="J1062" s="134"/>
      <c r="K1062" s="152"/>
      <c r="L1062" s="156"/>
      <c r="M1062" s="152"/>
      <c r="N1062" s="134"/>
      <c r="O1062" s="152"/>
      <c r="P1062" s="151"/>
      <c r="Q1062" s="152"/>
      <c r="R1062" s="152"/>
      <c r="S1062" s="133"/>
      <c r="T1062" s="152"/>
      <c r="U1062" s="151"/>
      <c r="V1062" s="152"/>
      <c r="W1062" s="132" t="e">
        <f t="shared" si="38"/>
        <v>#DIV/0!</v>
      </c>
      <c r="X1062" s="151"/>
      <c r="Y1062" s="135"/>
      <c r="Z1062" s="135"/>
      <c r="AA1062" s="149"/>
    </row>
    <row r="1063" spans="1:27" hidden="1">
      <c r="A1063" s="147"/>
      <c r="B1063" s="164" t="s">
        <v>193</v>
      </c>
      <c r="C1063" s="163"/>
      <c r="D1063" s="154" t="s">
        <v>159</v>
      </c>
      <c r="E1063" s="162"/>
      <c r="F1063" s="153"/>
      <c r="G1063" s="429"/>
      <c r="H1063" s="151"/>
      <c r="I1063" s="153"/>
      <c r="J1063" s="134"/>
      <c r="K1063" s="152"/>
      <c r="L1063" s="156"/>
      <c r="M1063" s="152"/>
      <c r="N1063" s="134"/>
      <c r="O1063" s="152"/>
      <c r="P1063" s="151"/>
      <c r="Q1063" s="152"/>
      <c r="R1063" s="152"/>
      <c r="S1063" s="133"/>
      <c r="T1063" s="152"/>
      <c r="U1063" s="151"/>
      <c r="V1063" s="152"/>
      <c r="W1063" s="132" t="e">
        <f t="shared" si="38"/>
        <v>#DIV/0!</v>
      </c>
      <c r="X1063" s="151"/>
      <c r="Y1063" s="429"/>
      <c r="Z1063" s="429"/>
      <c r="AA1063" s="430"/>
    </row>
    <row r="1064" spans="1:27" hidden="1">
      <c r="A1064" s="147"/>
      <c r="B1064" s="168" t="s">
        <v>191</v>
      </c>
      <c r="C1064" s="163"/>
      <c r="D1064" s="154" t="s">
        <v>159</v>
      </c>
      <c r="E1064" s="162"/>
      <c r="F1064" s="153"/>
      <c r="G1064" s="429"/>
      <c r="H1064" s="151"/>
      <c r="I1064" s="153"/>
      <c r="J1064" s="134"/>
      <c r="K1064" s="152"/>
      <c r="L1064" s="156"/>
      <c r="M1064" s="152"/>
      <c r="N1064" s="134"/>
      <c r="O1064" s="152"/>
      <c r="P1064" s="151"/>
      <c r="Q1064" s="152"/>
      <c r="R1064" s="152"/>
      <c r="S1064" s="133"/>
      <c r="T1064" s="152"/>
      <c r="U1064" s="151"/>
      <c r="V1064" s="152"/>
      <c r="W1064" s="132" t="e">
        <f t="shared" si="38"/>
        <v>#DIV/0!</v>
      </c>
      <c r="X1064" s="151"/>
      <c r="Y1064" s="429"/>
      <c r="Z1064" s="429"/>
      <c r="AA1064" s="430"/>
    </row>
    <row r="1065" spans="1:27" hidden="1">
      <c r="A1065" s="147"/>
      <c r="B1065" s="164" t="s">
        <v>190</v>
      </c>
      <c r="C1065" s="163"/>
      <c r="D1065" s="154" t="s">
        <v>159</v>
      </c>
      <c r="E1065" s="162"/>
      <c r="F1065" s="153"/>
      <c r="G1065" s="429"/>
      <c r="H1065" s="151"/>
      <c r="I1065" s="153"/>
      <c r="J1065" s="134"/>
      <c r="K1065" s="152"/>
      <c r="L1065" s="156"/>
      <c r="M1065" s="152"/>
      <c r="N1065" s="134"/>
      <c r="O1065" s="152"/>
      <c r="P1065" s="151"/>
      <c r="Q1065" s="152"/>
      <c r="R1065" s="152"/>
      <c r="S1065" s="133"/>
      <c r="T1065" s="152"/>
      <c r="U1065" s="151"/>
      <c r="V1065" s="152"/>
      <c r="W1065" s="132" t="e">
        <f t="shared" si="38"/>
        <v>#DIV/0!</v>
      </c>
      <c r="X1065" s="151"/>
      <c r="Y1065" s="429"/>
      <c r="Z1065" s="429"/>
      <c r="AA1065" s="430"/>
    </row>
    <row r="1066" spans="1:27" hidden="1">
      <c r="A1066" s="147"/>
      <c r="B1066" s="165" t="s">
        <v>188</v>
      </c>
      <c r="C1066" s="163"/>
      <c r="D1066" s="154" t="s">
        <v>159</v>
      </c>
      <c r="E1066" s="162"/>
      <c r="F1066" s="153"/>
      <c r="G1066" s="429"/>
      <c r="H1066" s="151"/>
      <c r="I1066" s="153"/>
      <c r="J1066" s="134"/>
      <c r="K1066" s="152"/>
      <c r="L1066" s="156"/>
      <c r="M1066" s="152"/>
      <c r="N1066" s="134"/>
      <c r="O1066" s="152"/>
      <c r="P1066" s="151"/>
      <c r="Q1066" s="152"/>
      <c r="R1066" s="152"/>
      <c r="S1066" s="133"/>
      <c r="T1066" s="152"/>
      <c r="U1066" s="151"/>
      <c r="V1066" s="152"/>
      <c r="W1066" s="132" t="e">
        <f t="shared" si="38"/>
        <v>#DIV/0!</v>
      </c>
      <c r="X1066" s="151"/>
      <c r="Y1066" s="429"/>
      <c r="Z1066" s="429"/>
      <c r="AA1066" s="430"/>
    </row>
    <row r="1067" spans="1:27" hidden="1">
      <c r="A1067" s="147"/>
      <c r="B1067" s="168" t="s">
        <v>185</v>
      </c>
      <c r="C1067" s="163"/>
      <c r="D1067" s="154" t="s">
        <v>159</v>
      </c>
      <c r="E1067" s="162"/>
      <c r="F1067" s="153"/>
      <c r="G1067" s="604"/>
      <c r="H1067" s="151"/>
      <c r="I1067" s="153"/>
      <c r="J1067" s="134"/>
      <c r="K1067" s="152"/>
      <c r="L1067" s="156"/>
      <c r="M1067" s="152"/>
      <c r="N1067" s="134"/>
      <c r="O1067" s="152"/>
      <c r="P1067" s="151"/>
      <c r="Q1067" s="152"/>
      <c r="R1067" s="152"/>
      <c r="S1067" s="133"/>
      <c r="T1067" s="152"/>
      <c r="U1067" s="151"/>
      <c r="V1067" s="152"/>
      <c r="W1067" s="132" t="e">
        <f t="shared" si="38"/>
        <v>#DIV/0!</v>
      </c>
      <c r="X1067" s="151"/>
      <c r="Y1067" s="604"/>
      <c r="Z1067" s="604"/>
      <c r="AA1067" s="605"/>
    </row>
    <row r="1068" spans="1:27" hidden="1">
      <c r="A1068" s="147"/>
      <c r="B1068" s="164" t="s">
        <v>151</v>
      </c>
      <c r="C1068" s="163"/>
      <c r="D1068" s="154" t="s">
        <v>159</v>
      </c>
      <c r="E1068" s="162"/>
      <c r="F1068" s="153"/>
      <c r="G1068" s="604"/>
      <c r="H1068" s="151"/>
      <c r="I1068" s="153"/>
      <c r="J1068" s="134"/>
      <c r="K1068" s="152"/>
      <c r="L1068" s="156"/>
      <c r="M1068" s="152"/>
      <c r="N1068" s="134"/>
      <c r="O1068" s="152"/>
      <c r="P1068" s="151"/>
      <c r="Q1068" s="152"/>
      <c r="R1068" s="152"/>
      <c r="S1068" s="133"/>
      <c r="T1068" s="152"/>
      <c r="U1068" s="151"/>
      <c r="V1068" s="152"/>
      <c r="W1068" s="132" t="e">
        <f t="shared" si="38"/>
        <v>#DIV/0!</v>
      </c>
      <c r="X1068" s="151"/>
      <c r="Y1068" s="604"/>
      <c r="Z1068" s="604"/>
      <c r="AA1068" s="605"/>
    </row>
    <row r="1069" spans="1:27" hidden="1">
      <c r="A1069" s="147"/>
      <c r="B1069" s="168" t="s">
        <v>184</v>
      </c>
      <c r="C1069" s="163"/>
      <c r="D1069" s="154" t="s">
        <v>159</v>
      </c>
      <c r="E1069" s="162"/>
      <c r="F1069" s="153"/>
      <c r="G1069" s="604"/>
      <c r="H1069" s="151"/>
      <c r="I1069" s="153"/>
      <c r="J1069" s="134"/>
      <c r="K1069" s="152"/>
      <c r="L1069" s="156"/>
      <c r="M1069" s="152"/>
      <c r="N1069" s="134"/>
      <c r="O1069" s="152"/>
      <c r="P1069" s="151"/>
      <c r="Q1069" s="152"/>
      <c r="R1069" s="152"/>
      <c r="S1069" s="133"/>
      <c r="T1069" s="152"/>
      <c r="U1069" s="151"/>
      <c r="V1069" s="152"/>
      <c r="W1069" s="132" t="e">
        <f t="shared" si="38"/>
        <v>#DIV/0!</v>
      </c>
      <c r="X1069" s="151"/>
      <c r="Y1069" s="604"/>
      <c r="Z1069" s="604"/>
      <c r="AA1069" s="605"/>
    </row>
    <row r="1070" spans="1:27" hidden="1">
      <c r="A1070" s="147"/>
      <c r="B1070" s="165" t="s">
        <v>183</v>
      </c>
      <c r="C1070" s="163"/>
      <c r="D1070" s="154" t="s">
        <v>159</v>
      </c>
      <c r="E1070" s="162"/>
      <c r="F1070" s="153"/>
      <c r="G1070" s="604"/>
      <c r="H1070" s="151"/>
      <c r="I1070" s="153"/>
      <c r="J1070" s="134"/>
      <c r="K1070" s="152"/>
      <c r="L1070" s="156"/>
      <c r="M1070" s="152"/>
      <c r="N1070" s="134"/>
      <c r="O1070" s="152"/>
      <c r="P1070" s="151"/>
      <c r="Q1070" s="152"/>
      <c r="R1070" s="152"/>
      <c r="S1070" s="133"/>
      <c r="T1070" s="152"/>
      <c r="U1070" s="151"/>
      <c r="V1070" s="152"/>
      <c r="W1070" s="132" t="e">
        <f t="shared" ref="W1070:W1096" si="39">(J1070+S1070)/G1070</f>
        <v>#DIV/0!</v>
      </c>
      <c r="X1070" s="151"/>
      <c r="Y1070" s="604"/>
      <c r="Z1070" s="604"/>
      <c r="AA1070" s="605"/>
    </row>
    <row r="1071" spans="1:27" hidden="1">
      <c r="A1071" s="147"/>
      <c r="B1071" s="164" t="s">
        <v>182</v>
      </c>
      <c r="C1071" s="163"/>
      <c r="D1071" s="154" t="s">
        <v>159</v>
      </c>
      <c r="E1071" s="162"/>
      <c r="F1071" s="153"/>
      <c r="G1071" s="604"/>
      <c r="H1071" s="151"/>
      <c r="I1071" s="153"/>
      <c r="J1071" s="134"/>
      <c r="K1071" s="152"/>
      <c r="L1071" s="156"/>
      <c r="M1071" s="152"/>
      <c r="N1071" s="134"/>
      <c r="O1071" s="152"/>
      <c r="P1071" s="151"/>
      <c r="Q1071" s="152"/>
      <c r="R1071" s="152"/>
      <c r="S1071" s="133"/>
      <c r="T1071" s="152"/>
      <c r="U1071" s="151"/>
      <c r="V1071" s="152"/>
      <c r="W1071" s="132" t="e">
        <f t="shared" si="39"/>
        <v>#DIV/0!</v>
      </c>
      <c r="X1071" s="151"/>
      <c r="Y1071" s="604"/>
      <c r="Z1071" s="604"/>
      <c r="AA1071" s="605"/>
    </row>
    <row r="1072" spans="1:27" hidden="1">
      <c r="A1072" s="147"/>
      <c r="B1072" s="168" t="s">
        <v>180</v>
      </c>
      <c r="C1072" s="163"/>
      <c r="D1072" s="154" t="s">
        <v>159</v>
      </c>
      <c r="E1072" s="162"/>
      <c r="F1072" s="153"/>
      <c r="G1072" s="696"/>
      <c r="H1072" s="151"/>
      <c r="I1072" s="153"/>
      <c r="J1072" s="134"/>
      <c r="K1072" s="152"/>
      <c r="L1072" s="156"/>
      <c r="M1072" s="152"/>
      <c r="N1072" s="134"/>
      <c r="O1072" s="152"/>
      <c r="P1072" s="151"/>
      <c r="Q1072" s="152"/>
      <c r="R1072" s="152"/>
      <c r="S1072" s="133"/>
      <c r="T1072" s="152"/>
      <c r="U1072" s="151"/>
      <c r="V1072" s="152"/>
      <c r="W1072" s="132" t="e">
        <f t="shared" si="39"/>
        <v>#DIV/0!</v>
      </c>
      <c r="X1072" s="151"/>
      <c r="Y1072" s="696"/>
      <c r="Z1072" s="696"/>
      <c r="AA1072" s="697"/>
    </row>
    <row r="1073" spans="1:27" hidden="1">
      <c r="A1073" s="147"/>
      <c r="B1073" s="168" t="s">
        <v>179</v>
      </c>
      <c r="C1073" s="163"/>
      <c r="D1073" s="154" t="s">
        <v>159</v>
      </c>
      <c r="E1073" s="162"/>
      <c r="F1073" s="153"/>
      <c r="G1073" s="696"/>
      <c r="H1073" s="151"/>
      <c r="I1073" s="153"/>
      <c r="J1073" s="134"/>
      <c r="K1073" s="152"/>
      <c r="L1073" s="156"/>
      <c r="M1073" s="152"/>
      <c r="N1073" s="134"/>
      <c r="O1073" s="152"/>
      <c r="P1073" s="151"/>
      <c r="Q1073" s="152"/>
      <c r="R1073" s="152"/>
      <c r="S1073" s="133"/>
      <c r="T1073" s="152"/>
      <c r="U1073" s="151"/>
      <c r="V1073" s="152"/>
      <c r="W1073" s="132" t="e">
        <f t="shared" si="39"/>
        <v>#DIV/0!</v>
      </c>
      <c r="X1073" s="151"/>
      <c r="Y1073" s="696"/>
      <c r="Z1073" s="696"/>
      <c r="AA1073" s="697"/>
    </row>
    <row r="1074" spans="1:27" hidden="1">
      <c r="A1074" s="147"/>
      <c r="B1074" s="165" t="s">
        <v>178</v>
      </c>
      <c r="C1074" s="163"/>
      <c r="D1074" s="154" t="s">
        <v>159</v>
      </c>
      <c r="E1074" s="162"/>
      <c r="F1074" s="153"/>
      <c r="G1074" s="696"/>
      <c r="H1074" s="151"/>
      <c r="I1074" s="153"/>
      <c r="J1074" s="134"/>
      <c r="K1074" s="152"/>
      <c r="L1074" s="156"/>
      <c r="M1074" s="152"/>
      <c r="N1074" s="134"/>
      <c r="O1074" s="152"/>
      <c r="P1074" s="151"/>
      <c r="Q1074" s="152"/>
      <c r="R1074" s="152"/>
      <c r="S1074" s="133"/>
      <c r="T1074" s="152"/>
      <c r="U1074" s="151"/>
      <c r="V1074" s="152"/>
      <c r="W1074" s="132" t="e">
        <f t="shared" si="39"/>
        <v>#DIV/0!</v>
      </c>
      <c r="X1074" s="151"/>
      <c r="Y1074" s="696"/>
      <c r="Z1074" s="696"/>
      <c r="AA1074" s="697"/>
    </row>
    <row r="1075" spans="1:27" hidden="1">
      <c r="A1075" s="147"/>
      <c r="B1075" s="168" t="s">
        <v>177</v>
      </c>
      <c r="C1075" s="163"/>
      <c r="D1075" s="154" t="s">
        <v>159</v>
      </c>
      <c r="E1075" s="162"/>
      <c r="F1075" s="153"/>
      <c r="G1075" s="714"/>
      <c r="H1075" s="151"/>
      <c r="I1075" s="153"/>
      <c r="J1075" s="134"/>
      <c r="K1075" s="152"/>
      <c r="L1075" s="156"/>
      <c r="M1075" s="152"/>
      <c r="N1075" s="134"/>
      <c r="O1075" s="152"/>
      <c r="P1075" s="151"/>
      <c r="Q1075" s="152"/>
      <c r="R1075" s="152"/>
      <c r="S1075" s="133"/>
      <c r="T1075" s="152"/>
      <c r="U1075" s="151"/>
      <c r="V1075" s="152"/>
      <c r="W1075" s="132" t="e">
        <f t="shared" si="39"/>
        <v>#DIV/0!</v>
      </c>
      <c r="X1075" s="151"/>
      <c r="Y1075" s="714"/>
      <c r="Z1075" s="714"/>
      <c r="AA1075" s="715"/>
    </row>
    <row r="1076" spans="1:27" hidden="1">
      <c r="A1076" s="147"/>
      <c r="B1076" s="165" t="s">
        <v>176</v>
      </c>
      <c r="C1076" s="163"/>
      <c r="D1076" s="154" t="s">
        <v>159</v>
      </c>
      <c r="E1076" s="162"/>
      <c r="F1076" s="153"/>
      <c r="G1076" s="714"/>
      <c r="H1076" s="151"/>
      <c r="I1076" s="153"/>
      <c r="J1076" s="134"/>
      <c r="K1076" s="152"/>
      <c r="L1076" s="156"/>
      <c r="M1076" s="152"/>
      <c r="N1076" s="134"/>
      <c r="O1076" s="152"/>
      <c r="P1076" s="151"/>
      <c r="Q1076" s="152"/>
      <c r="R1076" s="152"/>
      <c r="S1076" s="133"/>
      <c r="T1076" s="152"/>
      <c r="U1076" s="151"/>
      <c r="V1076" s="152"/>
      <c r="W1076" s="132" t="e">
        <f t="shared" si="39"/>
        <v>#DIV/0!</v>
      </c>
      <c r="X1076" s="151"/>
      <c r="Y1076" s="714"/>
      <c r="Z1076" s="714"/>
      <c r="AA1076" s="715"/>
    </row>
    <row r="1077" spans="1:27" hidden="1">
      <c r="A1077" s="147"/>
      <c r="B1077" s="165" t="s">
        <v>103</v>
      </c>
      <c r="C1077" s="163"/>
      <c r="D1077" s="154" t="s">
        <v>159</v>
      </c>
      <c r="E1077" s="162"/>
      <c r="F1077" s="153"/>
      <c r="G1077" s="714"/>
      <c r="H1077" s="151"/>
      <c r="I1077" s="153"/>
      <c r="J1077" s="134"/>
      <c r="K1077" s="152"/>
      <c r="L1077" s="156"/>
      <c r="M1077" s="152"/>
      <c r="N1077" s="134"/>
      <c r="O1077" s="152"/>
      <c r="P1077" s="151"/>
      <c r="Q1077" s="152"/>
      <c r="R1077" s="152"/>
      <c r="S1077" s="133"/>
      <c r="T1077" s="152"/>
      <c r="U1077" s="151"/>
      <c r="V1077" s="152"/>
      <c r="W1077" s="132" t="e">
        <f t="shared" si="39"/>
        <v>#DIV/0!</v>
      </c>
      <c r="X1077" s="151"/>
      <c r="Y1077" s="714"/>
      <c r="Z1077" s="714"/>
      <c r="AA1077" s="715"/>
    </row>
    <row r="1078" spans="1:27" hidden="1">
      <c r="A1078" s="147"/>
      <c r="B1078" s="165" t="s">
        <v>175</v>
      </c>
      <c r="C1078" s="163"/>
      <c r="D1078" s="154" t="s">
        <v>159</v>
      </c>
      <c r="E1078" s="162"/>
      <c r="F1078" s="153"/>
      <c r="G1078" s="714"/>
      <c r="H1078" s="151"/>
      <c r="I1078" s="153"/>
      <c r="J1078" s="134"/>
      <c r="K1078" s="152"/>
      <c r="L1078" s="156"/>
      <c r="M1078" s="152"/>
      <c r="N1078" s="134"/>
      <c r="O1078" s="152"/>
      <c r="P1078" s="151"/>
      <c r="Q1078" s="152"/>
      <c r="R1078" s="152"/>
      <c r="S1078" s="133"/>
      <c r="T1078" s="152"/>
      <c r="U1078" s="151"/>
      <c r="V1078" s="152"/>
      <c r="W1078" s="132" t="e">
        <f t="shared" si="39"/>
        <v>#DIV/0!</v>
      </c>
      <c r="X1078" s="151"/>
      <c r="Y1078" s="714"/>
      <c r="Z1078" s="714"/>
      <c r="AA1078" s="715"/>
    </row>
    <row r="1079" spans="1:27" hidden="1">
      <c r="A1079" s="147"/>
      <c r="B1079" s="168" t="s">
        <v>174</v>
      </c>
      <c r="C1079" s="163"/>
      <c r="D1079" s="154" t="s">
        <v>159</v>
      </c>
      <c r="E1079" s="162"/>
      <c r="F1079" s="153"/>
      <c r="G1079" s="714"/>
      <c r="H1079" s="151"/>
      <c r="I1079" s="153"/>
      <c r="J1079" s="134"/>
      <c r="K1079" s="152"/>
      <c r="L1079" s="156"/>
      <c r="M1079" s="152"/>
      <c r="N1079" s="134"/>
      <c r="O1079" s="152"/>
      <c r="P1079" s="151"/>
      <c r="Q1079" s="152"/>
      <c r="R1079" s="152"/>
      <c r="S1079" s="133"/>
      <c r="T1079" s="152"/>
      <c r="U1079" s="151"/>
      <c r="V1079" s="152"/>
      <c r="W1079" s="132" t="e">
        <f t="shared" si="39"/>
        <v>#DIV/0!</v>
      </c>
      <c r="X1079" s="151"/>
      <c r="Y1079" s="714"/>
      <c r="Z1079" s="714"/>
      <c r="AA1079" s="715"/>
    </row>
    <row r="1080" spans="1:27" hidden="1">
      <c r="A1080" s="147"/>
      <c r="B1080" s="164" t="s">
        <v>173</v>
      </c>
      <c r="C1080" s="163"/>
      <c r="D1080" s="154" t="s">
        <v>159</v>
      </c>
      <c r="E1080" s="162"/>
      <c r="F1080" s="153"/>
      <c r="G1080" s="811"/>
      <c r="H1080" s="151"/>
      <c r="I1080" s="153"/>
      <c r="J1080" s="134"/>
      <c r="K1080" s="152"/>
      <c r="L1080" s="156"/>
      <c r="M1080" s="152"/>
      <c r="N1080" s="134"/>
      <c r="O1080" s="152"/>
      <c r="P1080" s="151"/>
      <c r="Q1080" s="152"/>
      <c r="R1080" s="152"/>
      <c r="S1080" s="133"/>
      <c r="T1080" s="152"/>
      <c r="U1080" s="151"/>
      <c r="V1080" s="152"/>
      <c r="W1080" s="132" t="e">
        <f t="shared" si="39"/>
        <v>#DIV/0!</v>
      </c>
      <c r="X1080" s="151"/>
      <c r="Y1080" s="811"/>
      <c r="Z1080" s="811"/>
      <c r="AA1080" s="812"/>
    </row>
    <row r="1081" spans="1:27" hidden="1">
      <c r="A1081" s="147"/>
      <c r="B1081" s="164" t="s">
        <v>172</v>
      </c>
      <c r="C1081" s="163"/>
      <c r="D1081" s="154" t="s">
        <v>159</v>
      </c>
      <c r="E1081" s="162"/>
      <c r="F1081" s="153"/>
      <c r="G1081" s="811"/>
      <c r="H1081" s="151"/>
      <c r="I1081" s="153"/>
      <c r="J1081" s="134"/>
      <c r="K1081" s="152"/>
      <c r="L1081" s="156"/>
      <c r="M1081" s="152"/>
      <c r="N1081" s="134"/>
      <c r="O1081" s="152"/>
      <c r="P1081" s="151"/>
      <c r="Q1081" s="152"/>
      <c r="R1081" s="152"/>
      <c r="S1081" s="133"/>
      <c r="T1081" s="152"/>
      <c r="U1081" s="151"/>
      <c r="V1081" s="152"/>
      <c r="W1081" s="132" t="e">
        <f t="shared" si="39"/>
        <v>#DIV/0!</v>
      </c>
      <c r="X1081" s="151"/>
      <c r="Y1081" s="811"/>
      <c r="Z1081" s="811"/>
      <c r="AA1081" s="812"/>
    </row>
    <row r="1082" spans="1:27" hidden="1">
      <c r="A1082" s="147"/>
      <c r="B1082" s="168" t="s">
        <v>170</v>
      </c>
      <c r="C1082" s="163"/>
      <c r="D1082" s="154" t="s">
        <v>159</v>
      </c>
      <c r="E1082" s="162"/>
      <c r="F1082" s="153"/>
      <c r="G1082" s="811"/>
      <c r="H1082" s="151"/>
      <c r="I1082" s="153"/>
      <c r="J1082" s="134"/>
      <c r="K1082" s="152"/>
      <c r="L1082" s="156"/>
      <c r="M1082" s="152"/>
      <c r="N1082" s="134"/>
      <c r="O1082" s="152"/>
      <c r="P1082" s="151"/>
      <c r="Q1082" s="152"/>
      <c r="R1082" s="152"/>
      <c r="S1082" s="133"/>
      <c r="T1082" s="152"/>
      <c r="U1082" s="151"/>
      <c r="V1082" s="152"/>
      <c r="W1082" s="132" t="e">
        <f t="shared" si="39"/>
        <v>#DIV/0!</v>
      </c>
      <c r="X1082" s="151"/>
      <c r="Y1082" s="811"/>
      <c r="Z1082" s="811"/>
      <c r="AA1082" s="812"/>
    </row>
    <row r="1083" spans="1:27" hidden="1">
      <c r="A1083" s="147"/>
      <c r="B1083" s="165" t="s">
        <v>169</v>
      </c>
      <c r="C1083" s="163"/>
      <c r="D1083" s="154" t="s">
        <v>159</v>
      </c>
      <c r="E1083" s="162"/>
      <c r="F1083" s="153"/>
      <c r="G1083" s="811"/>
      <c r="H1083" s="151"/>
      <c r="I1083" s="153"/>
      <c r="J1083" s="134"/>
      <c r="K1083" s="152"/>
      <c r="L1083" s="156"/>
      <c r="M1083" s="152"/>
      <c r="N1083" s="134"/>
      <c r="O1083" s="152"/>
      <c r="P1083" s="151"/>
      <c r="Q1083" s="152"/>
      <c r="R1083" s="152"/>
      <c r="S1083" s="133"/>
      <c r="T1083" s="152"/>
      <c r="U1083" s="151"/>
      <c r="V1083" s="152"/>
      <c r="W1083" s="132" t="e">
        <f t="shared" si="39"/>
        <v>#DIV/0!</v>
      </c>
      <c r="X1083" s="151"/>
      <c r="Y1083" s="696"/>
      <c r="Z1083" s="696"/>
      <c r="AA1083" s="697"/>
    </row>
    <row r="1084" spans="1:27" hidden="1">
      <c r="A1084" s="147"/>
      <c r="B1084" s="164" t="s">
        <v>168</v>
      </c>
      <c r="C1084" s="163"/>
      <c r="D1084" s="154" t="s">
        <v>159</v>
      </c>
      <c r="E1084" s="162"/>
      <c r="F1084" s="153"/>
      <c r="G1084" s="844"/>
      <c r="H1084" s="151"/>
      <c r="I1084" s="153"/>
      <c r="J1084" s="134"/>
      <c r="K1084" s="152"/>
      <c r="L1084" s="156"/>
      <c r="M1084" s="152"/>
      <c r="N1084" s="134"/>
      <c r="O1084" s="152"/>
      <c r="P1084" s="151"/>
      <c r="Q1084" s="152"/>
      <c r="R1084" s="152"/>
      <c r="S1084" s="133"/>
      <c r="T1084" s="152"/>
      <c r="U1084" s="151"/>
      <c r="V1084" s="152"/>
      <c r="W1084" s="132" t="e">
        <f t="shared" si="39"/>
        <v>#DIV/0!</v>
      </c>
      <c r="X1084" s="151"/>
      <c r="Y1084" s="844"/>
      <c r="Z1084" s="844"/>
      <c r="AA1084" s="845"/>
    </row>
    <row r="1085" spans="1:27" hidden="1">
      <c r="A1085" s="147"/>
      <c r="B1085" s="164" t="s">
        <v>167</v>
      </c>
      <c r="C1085" s="163"/>
      <c r="D1085" s="154" t="s">
        <v>159</v>
      </c>
      <c r="E1085" s="162"/>
      <c r="F1085" s="153"/>
      <c r="G1085" s="844"/>
      <c r="H1085" s="151"/>
      <c r="I1085" s="153"/>
      <c r="J1085" s="134"/>
      <c r="K1085" s="152"/>
      <c r="L1085" s="156"/>
      <c r="M1085" s="152"/>
      <c r="N1085" s="134"/>
      <c r="O1085" s="152"/>
      <c r="P1085" s="151"/>
      <c r="Q1085" s="152"/>
      <c r="R1085" s="152"/>
      <c r="S1085" s="133"/>
      <c r="T1085" s="152"/>
      <c r="U1085" s="151"/>
      <c r="V1085" s="152"/>
      <c r="W1085" s="132" t="e">
        <f t="shared" si="39"/>
        <v>#DIV/0!</v>
      </c>
      <c r="X1085" s="151"/>
      <c r="Y1085" s="844"/>
      <c r="Z1085" s="844"/>
      <c r="AA1085" s="845"/>
    </row>
    <row r="1086" spans="1:27" hidden="1">
      <c r="A1086" s="147"/>
      <c r="B1086" s="164" t="s">
        <v>166</v>
      </c>
      <c r="C1086" s="163"/>
      <c r="D1086" s="154" t="s">
        <v>159</v>
      </c>
      <c r="E1086" s="162"/>
      <c r="F1086" s="153"/>
      <c r="G1086" s="844"/>
      <c r="H1086" s="151"/>
      <c r="I1086" s="153"/>
      <c r="J1086" s="134"/>
      <c r="K1086" s="152"/>
      <c r="L1086" s="156"/>
      <c r="M1086" s="152"/>
      <c r="N1086" s="134"/>
      <c r="O1086" s="152"/>
      <c r="P1086" s="151"/>
      <c r="Q1086" s="152"/>
      <c r="R1086" s="152"/>
      <c r="S1086" s="133"/>
      <c r="T1086" s="152"/>
      <c r="U1086" s="151"/>
      <c r="V1086" s="152"/>
      <c r="W1086" s="132" t="e">
        <f t="shared" si="39"/>
        <v>#DIV/0!</v>
      </c>
      <c r="X1086" s="151"/>
      <c r="Y1086" s="844"/>
      <c r="Z1086" s="844"/>
      <c r="AA1086" s="845"/>
    </row>
    <row r="1087" spans="1:27" hidden="1">
      <c r="A1087" s="147"/>
      <c r="B1087" s="164" t="s">
        <v>165</v>
      </c>
      <c r="C1087" s="163"/>
      <c r="D1087" s="154" t="s">
        <v>159</v>
      </c>
      <c r="E1087" s="162"/>
      <c r="F1087" s="153"/>
      <c r="G1087" s="844"/>
      <c r="H1087" s="151"/>
      <c r="I1087" s="153"/>
      <c r="J1087" s="134"/>
      <c r="K1087" s="152"/>
      <c r="L1087" s="156"/>
      <c r="M1087" s="152"/>
      <c r="N1087" s="134"/>
      <c r="O1087" s="152"/>
      <c r="P1087" s="151"/>
      <c r="Q1087" s="152"/>
      <c r="R1087" s="152"/>
      <c r="S1087" s="133"/>
      <c r="T1087" s="152"/>
      <c r="U1087" s="151"/>
      <c r="V1087" s="152"/>
      <c r="W1087" s="132" t="e">
        <f t="shared" si="39"/>
        <v>#DIV/0!</v>
      </c>
      <c r="X1087" s="151"/>
      <c r="Y1087" s="844"/>
      <c r="Z1087" s="844"/>
      <c r="AA1087" s="845"/>
    </row>
    <row r="1088" spans="1:27" hidden="1">
      <c r="A1088" s="147"/>
      <c r="B1088" s="164" t="s">
        <v>164</v>
      </c>
      <c r="C1088" s="163"/>
      <c r="D1088" s="154" t="s">
        <v>159</v>
      </c>
      <c r="E1088" s="162"/>
      <c r="F1088" s="153"/>
      <c r="G1088" s="844"/>
      <c r="H1088" s="151"/>
      <c r="I1088" s="153"/>
      <c r="J1088" s="134"/>
      <c r="K1088" s="152"/>
      <c r="L1088" s="156"/>
      <c r="M1088" s="152"/>
      <c r="N1088" s="134"/>
      <c r="O1088" s="152"/>
      <c r="P1088" s="151"/>
      <c r="Q1088" s="152"/>
      <c r="R1088" s="152"/>
      <c r="S1088" s="133"/>
      <c r="T1088" s="152"/>
      <c r="U1088" s="151"/>
      <c r="V1088" s="152"/>
      <c r="W1088" s="132" t="e">
        <f t="shared" si="39"/>
        <v>#DIV/0!</v>
      </c>
      <c r="X1088" s="151"/>
      <c r="Y1088" s="844"/>
      <c r="Z1088" s="844"/>
      <c r="AA1088" s="845"/>
    </row>
    <row r="1089" spans="1:27" hidden="1">
      <c r="A1089" s="147"/>
      <c r="B1089" s="168" t="s">
        <v>163</v>
      </c>
      <c r="C1089" s="163"/>
      <c r="D1089" s="154" t="s">
        <v>159</v>
      </c>
      <c r="E1089" s="162"/>
      <c r="F1089" s="153"/>
      <c r="G1089" s="844"/>
      <c r="H1089" s="151"/>
      <c r="I1089" s="153"/>
      <c r="J1089" s="134"/>
      <c r="K1089" s="152"/>
      <c r="L1089" s="156"/>
      <c r="M1089" s="152"/>
      <c r="N1089" s="134"/>
      <c r="O1089" s="152"/>
      <c r="P1089" s="151"/>
      <c r="Q1089" s="152"/>
      <c r="R1089" s="152"/>
      <c r="S1089" s="133"/>
      <c r="T1089" s="152"/>
      <c r="U1089" s="151"/>
      <c r="V1089" s="152"/>
      <c r="W1089" s="132" t="e">
        <f t="shared" si="39"/>
        <v>#DIV/0!</v>
      </c>
      <c r="X1089" s="151"/>
      <c r="Y1089" s="844"/>
      <c r="Z1089" s="844"/>
      <c r="AA1089" s="845"/>
    </row>
    <row r="1090" spans="1:27" hidden="1">
      <c r="A1090" s="147"/>
      <c r="B1090" s="164" t="s">
        <v>965</v>
      </c>
      <c r="C1090" s="163"/>
      <c r="D1090" s="154" t="s">
        <v>159</v>
      </c>
      <c r="E1090" s="162"/>
      <c r="F1090" s="153"/>
      <c r="G1090" s="870"/>
      <c r="H1090" s="151"/>
      <c r="I1090" s="153"/>
      <c r="J1090" s="134"/>
      <c r="K1090" s="152"/>
      <c r="L1090" s="156"/>
      <c r="M1090" s="152"/>
      <c r="N1090" s="134"/>
      <c r="O1090" s="152"/>
      <c r="P1090" s="151"/>
      <c r="Q1090" s="152"/>
      <c r="R1090" s="152"/>
      <c r="S1090" s="133"/>
      <c r="T1090" s="152"/>
      <c r="U1090" s="151"/>
      <c r="V1090" s="152"/>
      <c r="W1090" s="132" t="e">
        <f t="shared" si="39"/>
        <v>#DIV/0!</v>
      </c>
      <c r="X1090" s="151"/>
      <c r="Y1090" s="870"/>
      <c r="Z1090" s="870"/>
      <c r="AA1090" s="871"/>
    </row>
    <row r="1091" spans="1:27" hidden="1">
      <c r="A1091" s="147"/>
      <c r="B1091" s="168" t="s">
        <v>162</v>
      </c>
      <c r="C1091" s="163"/>
      <c r="D1091" s="154" t="s">
        <v>159</v>
      </c>
      <c r="E1091" s="162"/>
      <c r="F1091" s="153"/>
      <c r="G1091" s="870"/>
      <c r="H1091" s="151"/>
      <c r="I1091" s="153"/>
      <c r="J1091" s="134"/>
      <c r="K1091" s="152"/>
      <c r="L1091" s="156"/>
      <c r="M1091" s="152"/>
      <c r="N1091" s="134"/>
      <c r="O1091" s="152"/>
      <c r="P1091" s="151"/>
      <c r="Q1091" s="152"/>
      <c r="R1091" s="152"/>
      <c r="S1091" s="133"/>
      <c r="T1091" s="152"/>
      <c r="U1091" s="151"/>
      <c r="V1091" s="152"/>
      <c r="W1091" s="132" t="e">
        <f t="shared" si="39"/>
        <v>#DIV/0!</v>
      </c>
      <c r="X1091" s="151"/>
      <c r="Y1091" s="870"/>
      <c r="Z1091" s="870"/>
      <c r="AA1091" s="871"/>
    </row>
    <row r="1092" spans="1:27" hidden="1">
      <c r="A1092" s="147"/>
      <c r="B1092" s="164" t="s">
        <v>161</v>
      </c>
      <c r="C1092" s="163"/>
      <c r="D1092" s="154" t="s">
        <v>159</v>
      </c>
      <c r="E1092" s="162"/>
      <c r="F1092" s="153"/>
      <c r="G1092" s="870"/>
      <c r="H1092" s="151"/>
      <c r="I1092" s="153"/>
      <c r="J1092" s="134"/>
      <c r="K1092" s="152"/>
      <c r="L1092" s="156"/>
      <c r="M1092" s="152"/>
      <c r="N1092" s="134"/>
      <c r="O1092" s="152"/>
      <c r="P1092" s="151"/>
      <c r="Q1092" s="152"/>
      <c r="R1092" s="152"/>
      <c r="S1092" s="133"/>
      <c r="T1092" s="152"/>
      <c r="U1092" s="151"/>
      <c r="V1092" s="152"/>
      <c r="W1092" s="132" t="e">
        <f t="shared" si="39"/>
        <v>#DIV/0!</v>
      </c>
      <c r="X1092" s="151"/>
      <c r="Y1092" s="870"/>
      <c r="Z1092" s="870"/>
      <c r="AA1092" s="871"/>
    </row>
    <row r="1093" spans="1:27" hidden="1">
      <c r="A1093" s="147"/>
      <c r="B1093" s="164" t="s">
        <v>160</v>
      </c>
      <c r="C1093" s="163"/>
      <c r="D1093" s="154" t="s">
        <v>159</v>
      </c>
      <c r="E1093" s="162"/>
      <c r="F1093" s="153"/>
      <c r="G1093" s="870"/>
      <c r="H1093" s="151"/>
      <c r="I1093" s="153"/>
      <c r="J1093" s="134"/>
      <c r="K1093" s="152"/>
      <c r="L1093" s="156"/>
      <c r="M1093" s="152"/>
      <c r="N1093" s="134"/>
      <c r="O1093" s="152"/>
      <c r="P1093" s="151"/>
      <c r="Q1093" s="152"/>
      <c r="R1093" s="152"/>
      <c r="S1093" s="133"/>
      <c r="T1093" s="152"/>
      <c r="U1093" s="151"/>
      <c r="V1093" s="152"/>
      <c r="W1093" s="132" t="e">
        <f t="shared" si="39"/>
        <v>#DIV/0!</v>
      </c>
      <c r="X1093" s="151"/>
      <c r="Y1093" s="870"/>
      <c r="Z1093" s="870"/>
      <c r="AA1093" s="871"/>
    </row>
    <row r="1094" spans="1:27" hidden="1">
      <c r="A1094" s="147"/>
      <c r="B1094" s="164" t="s">
        <v>1379</v>
      </c>
      <c r="C1094" s="163"/>
      <c r="D1094" s="154" t="s">
        <v>159</v>
      </c>
      <c r="E1094" s="162"/>
      <c r="F1094" s="153"/>
      <c r="G1094" s="896"/>
      <c r="H1094" s="151"/>
      <c r="I1094" s="153"/>
      <c r="J1094" s="134"/>
      <c r="K1094" s="152"/>
      <c r="L1094" s="156"/>
      <c r="M1094" s="152"/>
      <c r="N1094" s="134"/>
      <c r="O1094" s="152"/>
      <c r="P1094" s="151"/>
      <c r="Q1094" s="152"/>
      <c r="R1094" s="152"/>
      <c r="S1094" s="133"/>
      <c r="T1094" s="152"/>
      <c r="U1094" s="151"/>
      <c r="V1094" s="152"/>
      <c r="W1094" s="132" t="e">
        <f t="shared" si="39"/>
        <v>#DIV/0!</v>
      </c>
      <c r="X1094" s="151"/>
      <c r="Y1094" s="896"/>
      <c r="Z1094" s="896"/>
      <c r="AA1094" s="897"/>
    </row>
    <row r="1095" spans="1:27" hidden="1">
      <c r="A1095" s="147"/>
      <c r="B1095" s="164" t="s">
        <v>1419</v>
      </c>
      <c r="C1095" s="163"/>
      <c r="D1095" s="154" t="s">
        <v>159</v>
      </c>
      <c r="E1095" s="162"/>
      <c r="F1095" s="153"/>
      <c r="G1095" s="896"/>
      <c r="H1095" s="151"/>
      <c r="I1095" s="153"/>
      <c r="J1095" s="134"/>
      <c r="K1095" s="152"/>
      <c r="L1095" s="156"/>
      <c r="M1095" s="152"/>
      <c r="N1095" s="134"/>
      <c r="O1095" s="152"/>
      <c r="P1095" s="151"/>
      <c r="Q1095" s="152"/>
      <c r="R1095" s="152"/>
      <c r="S1095" s="133"/>
      <c r="T1095" s="152"/>
      <c r="U1095" s="151"/>
      <c r="V1095" s="152"/>
      <c r="W1095" s="132" t="e">
        <f t="shared" si="39"/>
        <v>#DIV/0!</v>
      </c>
      <c r="X1095" s="151"/>
      <c r="Y1095" s="896"/>
      <c r="Z1095" s="896"/>
      <c r="AA1095" s="897"/>
    </row>
    <row r="1096" spans="1:27" hidden="1">
      <c r="A1096" s="147"/>
      <c r="B1096" s="164" t="s">
        <v>1491</v>
      </c>
      <c r="C1096" s="163"/>
      <c r="D1096" s="154" t="s">
        <v>159</v>
      </c>
      <c r="E1096" s="162"/>
      <c r="F1096" s="153"/>
      <c r="G1096" s="896"/>
      <c r="H1096" s="151"/>
      <c r="I1096" s="153"/>
      <c r="J1096" s="134"/>
      <c r="K1096" s="152"/>
      <c r="L1096" s="156"/>
      <c r="M1096" s="152"/>
      <c r="N1096" s="134"/>
      <c r="O1096" s="152"/>
      <c r="P1096" s="151"/>
      <c r="Q1096" s="152"/>
      <c r="R1096" s="152"/>
      <c r="S1096" s="133"/>
      <c r="T1096" s="152"/>
      <c r="U1096" s="151"/>
      <c r="V1096" s="152"/>
      <c r="W1096" s="132" t="e">
        <f t="shared" si="39"/>
        <v>#DIV/0!</v>
      </c>
      <c r="X1096" s="151"/>
      <c r="Y1096" s="896"/>
      <c r="Z1096" s="896"/>
      <c r="AA1096" s="897"/>
    </row>
    <row r="1097" spans="1:27" hidden="1">
      <c r="A1097" s="147"/>
      <c r="B1097" s="164"/>
      <c r="C1097" s="163"/>
      <c r="D1097" s="154" t="s">
        <v>159</v>
      </c>
      <c r="E1097" s="162"/>
      <c r="F1097" s="153"/>
      <c r="G1097" s="896"/>
      <c r="H1097" s="151"/>
      <c r="I1097" s="153"/>
      <c r="J1097" s="134"/>
      <c r="K1097" s="152"/>
      <c r="L1097" s="156"/>
      <c r="M1097" s="152"/>
      <c r="N1097" s="134"/>
      <c r="O1097" s="152"/>
      <c r="P1097" s="151"/>
      <c r="Q1097" s="152"/>
      <c r="R1097" s="152"/>
      <c r="S1097" s="133"/>
      <c r="T1097" s="152"/>
      <c r="U1097" s="151"/>
      <c r="V1097" s="152"/>
      <c r="W1097" s="132" t="e">
        <f t="shared" ref="W1097:W1100" si="40">(J1097+S1097)/G1097</f>
        <v>#DIV/0!</v>
      </c>
      <c r="X1097" s="151"/>
      <c r="Y1097" s="896"/>
      <c r="Z1097" s="896"/>
      <c r="AA1097" s="897"/>
    </row>
    <row r="1098" spans="1:27" hidden="1">
      <c r="A1098" s="147"/>
      <c r="B1098" s="164"/>
      <c r="C1098" s="163"/>
      <c r="D1098" s="154" t="s">
        <v>159</v>
      </c>
      <c r="E1098" s="162"/>
      <c r="F1098" s="153"/>
      <c r="G1098" s="896"/>
      <c r="H1098" s="151"/>
      <c r="I1098" s="153"/>
      <c r="J1098" s="134"/>
      <c r="K1098" s="152"/>
      <c r="L1098" s="156"/>
      <c r="M1098" s="152"/>
      <c r="N1098" s="134"/>
      <c r="O1098" s="152"/>
      <c r="P1098" s="151"/>
      <c r="Q1098" s="152"/>
      <c r="R1098" s="152"/>
      <c r="S1098" s="133"/>
      <c r="T1098" s="152"/>
      <c r="U1098" s="151"/>
      <c r="V1098" s="152"/>
      <c r="W1098" s="132" t="e">
        <f t="shared" si="40"/>
        <v>#DIV/0!</v>
      </c>
      <c r="X1098" s="151"/>
      <c r="Y1098" s="896"/>
      <c r="Z1098" s="896"/>
      <c r="AA1098" s="897"/>
    </row>
    <row r="1099" spans="1:27" hidden="1">
      <c r="A1099" s="147"/>
      <c r="B1099" s="164"/>
      <c r="C1099" s="163"/>
      <c r="D1099" s="154" t="s">
        <v>159</v>
      </c>
      <c r="E1099" s="162"/>
      <c r="F1099" s="153"/>
      <c r="G1099" s="896"/>
      <c r="H1099" s="151"/>
      <c r="I1099" s="153"/>
      <c r="J1099" s="134"/>
      <c r="K1099" s="152"/>
      <c r="L1099" s="156"/>
      <c r="M1099" s="152"/>
      <c r="N1099" s="134"/>
      <c r="O1099" s="152"/>
      <c r="P1099" s="151"/>
      <c r="Q1099" s="152"/>
      <c r="R1099" s="152"/>
      <c r="S1099" s="133"/>
      <c r="T1099" s="152"/>
      <c r="U1099" s="151"/>
      <c r="V1099" s="152"/>
      <c r="W1099" s="132" t="e">
        <f t="shared" si="40"/>
        <v>#DIV/0!</v>
      </c>
      <c r="X1099" s="151"/>
      <c r="Y1099" s="896"/>
      <c r="Z1099" s="896"/>
      <c r="AA1099" s="897"/>
    </row>
    <row r="1100" spans="1:27" hidden="1">
      <c r="A1100" s="147"/>
      <c r="B1100" s="164"/>
      <c r="C1100" s="163"/>
      <c r="D1100" s="154" t="s">
        <v>159</v>
      </c>
      <c r="E1100" s="162"/>
      <c r="F1100" s="153"/>
      <c r="G1100" s="896"/>
      <c r="H1100" s="151"/>
      <c r="I1100" s="153"/>
      <c r="J1100" s="134"/>
      <c r="K1100" s="152"/>
      <c r="L1100" s="156"/>
      <c r="M1100" s="152"/>
      <c r="N1100" s="134"/>
      <c r="O1100" s="152"/>
      <c r="P1100" s="151"/>
      <c r="Q1100" s="152"/>
      <c r="R1100" s="152"/>
      <c r="S1100" s="133"/>
      <c r="T1100" s="152"/>
      <c r="U1100" s="151"/>
      <c r="V1100" s="152"/>
      <c r="W1100" s="132" t="e">
        <f t="shared" si="40"/>
        <v>#DIV/0!</v>
      </c>
      <c r="X1100" s="151"/>
      <c r="Y1100" s="135"/>
      <c r="Z1100" s="135"/>
      <c r="AA1100" s="149"/>
    </row>
    <row r="1101" spans="1:27">
      <c r="A1101" s="147"/>
      <c r="B1101" s="161"/>
      <c r="C1101" s="136"/>
      <c r="D1101" s="136"/>
      <c r="E1101" s="136"/>
      <c r="F1101" s="152"/>
      <c r="G1101" s="135"/>
      <c r="H1101" s="152"/>
      <c r="I1101" s="152"/>
      <c r="J1101" s="134"/>
      <c r="K1101" s="152"/>
      <c r="L1101" s="156"/>
      <c r="M1101" s="152"/>
      <c r="N1101" s="134"/>
      <c r="O1101" s="152"/>
      <c r="P1101" s="151"/>
      <c r="Q1101" s="152"/>
      <c r="R1101" s="152"/>
      <c r="S1101" s="133"/>
      <c r="T1101" s="152"/>
      <c r="U1101" s="152"/>
      <c r="V1101" s="152"/>
      <c r="W1101" s="132"/>
      <c r="X1101" s="152"/>
      <c r="Y1101" s="135"/>
      <c r="Z1101" s="135"/>
      <c r="AA1101" s="149"/>
    </row>
    <row r="1102" spans="1:27">
      <c r="A1102" s="147"/>
      <c r="B1102" s="160" t="s">
        <v>1234</v>
      </c>
      <c r="C1102" s="136"/>
      <c r="D1102" s="136" t="s">
        <v>157</v>
      </c>
      <c r="E1102" s="136"/>
      <c r="F1102" s="153"/>
      <c r="G1102" s="135"/>
      <c r="H1102" s="151"/>
      <c r="I1102" s="152"/>
      <c r="J1102" s="134"/>
      <c r="K1102" s="152"/>
      <c r="L1102" s="156"/>
      <c r="M1102" s="152"/>
      <c r="N1102" s="134"/>
      <c r="O1102" s="152"/>
      <c r="P1102" s="151"/>
      <c r="Q1102" s="152"/>
      <c r="R1102" s="152"/>
      <c r="S1102" s="133"/>
      <c r="T1102" s="152"/>
      <c r="U1102" s="151"/>
      <c r="V1102" s="152"/>
      <c r="W1102" s="132" t="e">
        <f t="shared" ref="W1102:W1120" si="41">(J1102+S1102)/G1102</f>
        <v>#DIV/0!</v>
      </c>
      <c r="X1102" s="151"/>
      <c r="Y1102" s="135"/>
      <c r="Z1102" s="135"/>
      <c r="AA1102" s="149"/>
    </row>
    <row r="1103" spans="1:27">
      <c r="A1103" s="147"/>
      <c r="B1103" s="157" t="s">
        <v>1057</v>
      </c>
      <c r="C1103" s="136"/>
      <c r="D1103" s="136" t="s">
        <v>157</v>
      </c>
      <c r="E1103" s="136"/>
      <c r="F1103" s="153"/>
      <c r="G1103" s="135"/>
      <c r="H1103" s="151"/>
      <c r="I1103" s="152"/>
      <c r="J1103" s="134"/>
      <c r="K1103" s="152"/>
      <c r="L1103" s="156"/>
      <c r="M1103" s="152"/>
      <c r="N1103" s="134"/>
      <c r="O1103" s="152"/>
      <c r="P1103" s="151"/>
      <c r="Q1103" s="152"/>
      <c r="R1103" s="152"/>
      <c r="S1103" s="133"/>
      <c r="T1103" s="152"/>
      <c r="U1103" s="151"/>
      <c r="V1103" s="152"/>
      <c r="W1103" s="132" t="e">
        <f t="shared" si="41"/>
        <v>#DIV/0!</v>
      </c>
      <c r="X1103" s="151"/>
      <c r="Y1103" s="135"/>
      <c r="Z1103" s="135"/>
      <c r="AA1103" s="149"/>
    </row>
    <row r="1104" spans="1:27">
      <c r="A1104" s="147"/>
      <c r="B1104" s="157" t="s">
        <v>119</v>
      </c>
      <c r="C1104" s="136"/>
      <c r="D1104" s="136" t="s">
        <v>157</v>
      </c>
      <c r="E1104" s="136"/>
      <c r="F1104" s="153"/>
      <c r="G1104" s="135"/>
      <c r="H1104" s="151"/>
      <c r="I1104" s="152"/>
      <c r="J1104" s="134"/>
      <c r="K1104" s="152"/>
      <c r="L1104" s="156"/>
      <c r="M1104" s="152"/>
      <c r="N1104" s="134"/>
      <c r="O1104" s="152"/>
      <c r="P1104" s="151"/>
      <c r="Q1104" s="152"/>
      <c r="R1104" s="152"/>
      <c r="S1104" s="133"/>
      <c r="T1104" s="152"/>
      <c r="U1104" s="151"/>
      <c r="V1104" s="152"/>
      <c r="W1104" s="132" t="e">
        <f t="shared" si="41"/>
        <v>#DIV/0!</v>
      </c>
      <c r="X1104" s="151"/>
      <c r="Y1104" s="135"/>
      <c r="Z1104" s="135"/>
      <c r="AA1104" s="149"/>
    </row>
    <row r="1105" spans="1:27">
      <c r="A1105" s="147"/>
      <c r="B1105" s="157" t="s">
        <v>4099</v>
      </c>
      <c r="C1105" s="136"/>
      <c r="D1105" s="136" t="s">
        <v>157</v>
      </c>
      <c r="E1105" s="136"/>
      <c r="F1105" s="153"/>
      <c r="G1105" s="135"/>
      <c r="H1105" s="151"/>
      <c r="I1105" s="152"/>
      <c r="J1105" s="134"/>
      <c r="K1105" s="152"/>
      <c r="L1105" s="156"/>
      <c r="M1105" s="152"/>
      <c r="N1105" s="134"/>
      <c r="O1105" s="152"/>
      <c r="P1105" s="151"/>
      <c r="Q1105" s="152"/>
      <c r="R1105" s="152"/>
      <c r="S1105" s="133"/>
      <c r="T1105" s="152"/>
      <c r="U1105" s="151"/>
      <c r="V1105" s="152"/>
      <c r="W1105" s="132" t="e">
        <f t="shared" si="41"/>
        <v>#DIV/0!</v>
      </c>
      <c r="X1105" s="151"/>
      <c r="Y1105" s="135"/>
      <c r="Z1105" s="135"/>
      <c r="AA1105" s="149"/>
    </row>
    <row r="1106" spans="1:27" hidden="1">
      <c r="A1106" s="147"/>
      <c r="B1106" s="157" t="s">
        <v>1203</v>
      </c>
      <c r="C1106" s="136"/>
      <c r="D1106" s="136" t="s">
        <v>157</v>
      </c>
      <c r="E1106" s="136"/>
      <c r="F1106" s="153"/>
      <c r="G1106" s="135"/>
      <c r="H1106" s="151"/>
      <c r="I1106" s="152"/>
      <c r="J1106" s="134"/>
      <c r="K1106" s="152"/>
      <c r="L1106" s="156"/>
      <c r="M1106" s="152"/>
      <c r="N1106" s="134"/>
      <c r="O1106" s="152"/>
      <c r="P1106" s="151"/>
      <c r="Q1106" s="152"/>
      <c r="R1106" s="152"/>
      <c r="S1106" s="133"/>
      <c r="T1106" s="152"/>
      <c r="U1106" s="151"/>
      <c r="V1106" s="152"/>
      <c r="W1106" s="132" t="e">
        <f t="shared" si="41"/>
        <v>#DIV/0!</v>
      </c>
      <c r="X1106" s="151"/>
      <c r="Y1106" s="135"/>
      <c r="Z1106" s="135"/>
      <c r="AA1106" s="149"/>
    </row>
    <row r="1107" spans="1:27" hidden="1">
      <c r="A1107" s="147"/>
      <c r="B1107" s="157" t="s">
        <v>1481</v>
      </c>
      <c r="C1107" s="136"/>
      <c r="D1107" s="136" t="s">
        <v>157</v>
      </c>
      <c r="E1107" s="136"/>
      <c r="F1107" s="153"/>
      <c r="G1107" s="135"/>
      <c r="H1107" s="151"/>
      <c r="I1107" s="152"/>
      <c r="J1107" s="134"/>
      <c r="K1107" s="152"/>
      <c r="L1107" s="156"/>
      <c r="M1107" s="152"/>
      <c r="N1107" s="134"/>
      <c r="O1107" s="152"/>
      <c r="P1107" s="151"/>
      <c r="Q1107" s="152"/>
      <c r="R1107" s="152"/>
      <c r="S1107" s="133"/>
      <c r="T1107" s="152"/>
      <c r="U1107" s="151"/>
      <c r="V1107" s="152"/>
      <c r="W1107" s="132" t="e">
        <f t="shared" si="41"/>
        <v>#DIV/0!</v>
      </c>
      <c r="X1107" s="151"/>
      <c r="Y1107" s="135"/>
      <c r="Z1107" s="135"/>
      <c r="AA1107" s="149"/>
    </row>
    <row r="1108" spans="1:27" hidden="1">
      <c r="A1108" s="147"/>
      <c r="B1108" s="159" t="s">
        <v>1448</v>
      </c>
      <c r="C1108" s="136"/>
      <c r="D1108" s="136" t="s">
        <v>157</v>
      </c>
      <c r="E1108" s="154"/>
      <c r="F1108" s="152"/>
      <c r="G1108" s="135"/>
      <c r="H1108" s="151"/>
      <c r="I1108" s="152"/>
      <c r="J1108" s="134"/>
      <c r="K1108" s="152"/>
      <c r="L1108" s="156"/>
      <c r="M1108" s="152"/>
      <c r="N1108" s="134"/>
      <c r="O1108" s="152"/>
      <c r="P1108" s="151"/>
      <c r="Q1108" s="152"/>
      <c r="R1108" s="152"/>
      <c r="S1108" s="133"/>
      <c r="T1108" s="152"/>
      <c r="U1108" s="151"/>
      <c r="V1108" s="152"/>
      <c r="W1108" s="132" t="e">
        <f t="shared" si="41"/>
        <v>#DIV/0!</v>
      </c>
      <c r="X1108" s="151"/>
      <c r="Y1108" s="135"/>
      <c r="Z1108" s="135"/>
      <c r="AA1108" s="149"/>
    </row>
    <row r="1109" spans="1:27" hidden="1">
      <c r="A1109" s="147"/>
      <c r="B1109" s="159" t="s">
        <v>1425</v>
      </c>
      <c r="C1109" s="136"/>
      <c r="D1109" s="136" t="s">
        <v>157</v>
      </c>
      <c r="E1109" s="154"/>
      <c r="F1109" s="152"/>
      <c r="G1109" s="135"/>
      <c r="H1109" s="151"/>
      <c r="I1109" s="152"/>
      <c r="J1109" s="134"/>
      <c r="K1109" s="152"/>
      <c r="L1109" s="156"/>
      <c r="M1109" s="152"/>
      <c r="N1109" s="134"/>
      <c r="O1109" s="152"/>
      <c r="P1109" s="151"/>
      <c r="Q1109" s="152"/>
      <c r="R1109" s="152"/>
      <c r="S1109" s="133"/>
      <c r="T1109" s="152"/>
      <c r="U1109" s="151"/>
      <c r="V1109" s="152"/>
      <c r="W1109" s="132" t="e">
        <f t="shared" si="41"/>
        <v>#DIV/0!</v>
      </c>
      <c r="X1109" s="151"/>
      <c r="Y1109" s="135"/>
      <c r="Z1109" s="135"/>
      <c r="AA1109" s="149"/>
    </row>
    <row r="1110" spans="1:27" hidden="1">
      <c r="A1110" s="147"/>
      <c r="B1110" s="159" t="s">
        <v>1233</v>
      </c>
      <c r="C1110" s="136"/>
      <c r="D1110" s="136" t="s">
        <v>157</v>
      </c>
      <c r="E1110" s="154"/>
      <c r="F1110" s="152"/>
      <c r="G1110" s="135"/>
      <c r="H1110" s="151"/>
      <c r="I1110" s="152"/>
      <c r="J1110" s="134"/>
      <c r="K1110" s="152"/>
      <c r="L1110" s="156"/>
      <c r="M1110" s="152"/>
      <c r="N1110" s="134"/>
      <c r="O1110" s="152"/>
      <c r="P1110" s="151"/>
      <c r="Q1110" s="152"/>
      <c r="R1110" s="152"/>
      <c r="S1110" s="133"/>
      <c r="T1110" s="152"/>
      <c r="U1110" s="151"/>
      <c r="V1110" s="152"/>
      <c r="W1110" s="132" t="e">
        <f t="shared" si="41"/>
        <v>#DIV/0!</v>
      </c>
      <c r="X1110" s="151"/>
      <c r="Y1110" s="135"/>
      <c r="Z1110" s="135"/>
      <c r="AA1110" s="149"/>
    </row>
    <row r="1111" spans="1:27" hidden="1">
      <c r="A1111" s="147"/>
      <c r="B1111" s="159" t="s">
        <v>1235</v>
      </c>
      <c r="C1111" s="136"/>
      <c r="D1111" s="136" t="s">
        <v>157</v>
      </c>
      <c r="E1111" s="154"/>
      <c r="F1111" s="152"/>
      <c r="G1111" s="135"/>
      <c r="H1111" s="151"/>
      <c r="I1111" s="152"/>
      <c r="J1111" s="134"/>
      <c r="K1111" s="152"/>
      <c r="L1111" s="156"/>
      <c r="M1111" s="152"/>
      <c r="N1111" s="134"/>
      <c r="O1111" s="152"/>
      <c r="P1111" s="151"/>
      <c r="Q1111" s="152"/>
      <c r="R1111" s="152"/>
      <c r="S1111" s="133"/>
      <c r="T1111" s="152"/>
      <c r="U1111" s="151"/>
      <c r="V1111" s="152"/>
      <c r="W1111" s="132" t="e">
        <f t="shared" si="41"/>
        <v>#DIV/0!</v>
      </c>
      <c r="X1111" s="151"/>
      <c r="Y1111" s="135"/>
      <c r="Z1111" s="135"/>
      <c r="AA1111" s="149"/>
    </row>
    <row r="1112" spans="1:27" hidden="1">
      <c r="A1112" s="147"/>
      <c r="B1112" s="159" t="s">
        <v>138</v>
      </c>
      <c r="C1112" s="136"/>
      <c r="D1112" s="136" t="s">
        <v>157</v>
      </c>
      <c r="E1112" s="154"/>
      <c r="F1112" s="152"/>
      <c r="G1112" s="135"/>
      <c r="H1112" s="151"/>
      <c r="I1112" s="152"/>
      <c r="J1112" s="134"/>
      <c r="K1112" s="152"/>
      <c r="L1112" s="156"/>
      <c r="M1112" s="152"/>
      <c r="N1112" s="134"/>
      <c r="O1112" s="152"/>
      <c r="P1112" s="151"/>
      <c r="Q1112" s="152"/>
      <c r="R1112" s="152"/>
      <c r="S1112" s="133"/>
      <c r="T1112" s="152"/>
      <c r="U1112" s="151"/>
      <c r="V1112" s="152"/>
      <c r="W1112" s="132" t="e">
        <f t="shared" si="41"/>
        <v>#DIV/0!</v>
      </c>
      <c r="X1112" s="151"/>
      <c r="Y1112" s="135"/>
      <c r="Z1112" s="135"/>
      <c r="AA1112" s="149"/>
    </row>
    <row r="1113" spans="1:27" hidden="1">
      <c r="A1113" s="147"/>
      <c r="B1113" s="159" t="s">
        <v>135</v>
      </c>
      <c r="C1113" s="136"/>
      <c r="D1113" s="136" t="s">
        <v>157</v>
      </c>
      <c r="E1113" s="154"/>
      <c r="F1113" s="152"/>
      <c r="G1113" s="135"/>
      <c r="H1113" s="151"/>
      <c r="I1113" s="152"/>
      <c r="J1113" s="134"/>
      <c r="K1113" s="152"/>
      <c r="L1113" s="156"/>
      <c r="M1113" s="152"/>
      <c r="N1113" s="134"/>
      <c r="O1113" s="152"/>
      <c r="P1113" s="151"/>
      <c r="Q1113" s="152"/>
      <c r="R1113" s="152"/>
      <c r="S1113" s="133"/>
      <c r="T1113" s="152"/>
      <c r="U1113" s="151"/>
      <c r="V1113" s="152"/>
      <c r="W1113" s="132" t="e">
        <f t="shared" si="41"/>
        <v>#DIV/0!</v>
      </c>
      <c r="X1113" s="151"/>
      <c r="Y1113" s="135"/>
      <c r="Z1113" s="135"/>
      <c r="AA1113" s="149"/>
    </row>
    <row r="1114" spans="1:27" hidden="1">
      <c r="A1114" s="147"/>
      <c r="B1114" s="159" t="s">
        <v>158</v>
      </c>
      <c r="C1114" s="136"/>
      <c r="D1114" s="136" t="s">
        <v>157</v>
      </c>
      <c r="E1114" s="154"/>
      <c r="F1114" s="152"/>
      <c r="G1114" s="717"/>
      <c r="H1114" s="151"/>
      <c r="I1114" s="152"/>
      <c r="J1114" s="134"/>
      <c r="K1114" s="152"/>
      <c r="L1114" s="156"/>
      <c r="M1114" s="152"/>
      <c r="N1114" s="134"/>
      <c r="O1114" s="152"/>
      <c r="P1114" s="151"/>
      <c r="Q1114" s="152"/>
      <c r="R1114" s="152"/>
      <c r="S1114" s="133"/>
      <c r="T1114" s="152"/>
      <c r="U1114" s="151"/>
      <c r="V1114" s="152"/>
      <c r="W1114" s="132" t="e">
        <f t="shared" si="41"/>
        <v>#DIV/0!</v>
      </c>
      <c r="X1114" s="151"/>
      <c r="Y1114" s="717"/>
      <c r="Z1114" s="717"/>
      <c r="AA1114" s="718"/>
    </row>
    <row r="1115" spans="1:27" hidden="1">
      <c r="A1115" s="147"/>
      <c r="B1115" s="159" t="s">
        <v>133</v>
      </c>
      <c r="C1115" s="136"/>
      <c r="D1115" s="136" t="s">
        <v>157</v>
      </c>
      <c r="E1115" s="154"/>
      <c r="F1115" s="152"/>
      <c r="G1115" s="717"/>
      <c r="H1115" s="151"/>
      <c r="I1115" s="152"/>
      <c r="J1115" s="134"/>
      <c r="K1115" s="152"/>
      <c r="L1115" s="156"/>
      <c r="M1115" s="152"/>
      <c r="N1115" s="134"/>
      <c r="O1115" s="152"/>
      <c r="P1115" s="151"/>
      <c r="Q1115" s="152"/>
      <c r="R1115" s="152"/>
      <c r="S1115" s="133"/>
      <c r="T1115" s="152"/>
      <c r="U1115" s="151"/>
      <c r="V1115" s="152"/>
      <c r="W1115" s="132" t="e">
        <f t="shared" si="41"/>
        <v>#DIV/0!</v>
      </c>
      <c r="X1115" s="151"/>
      <c r="Y1115" s="717"/>
      <c r="Z1115" s="717"/>
      <c r="AA1115" s="718"/>
    </row>
    <row r="1116" spans="1:27" hidden="1">
      <c r="A1116" s="147"/>
      <c r="B1116" s="159" t="s">
        <v>128</v>
      </c>
      <c r="C1116" s="136"/>
      <c r="D1116" s="136" t="s">
        <v>157</v>
      </c>
      <c r="E1116" s="154"/>
      <c r="F1116" s="152"/>
      <c r="G1116" s="717"/>
      <c r="H1116" s="151"/>
      <c r="I1116" s="152"/>
      <c r="J1116" s="134"/>
      <c r="K1116" s="152"/>
      <c r="L1116" s="156"/>
      <c r="M1116" s="152"/>
      <c r="N1116" s="134"/>
      <c r="O1116" s="152"/>
      <c r="P1116" s="151"/>
      <c r="Q1116" s="152"/>
      <c r="R1116" s="152"/>
      <c r="S1116" s="133"/>
      <c r="T1116" s="152"/>
      <c r="U1116" s="151"/>
      <c r="V1116" s="152"/>
      <c r="W1116" s="132" t="e">
        <f t="shared" si="41"/>
        <v>#DIV/0!</v>
      </c>
      <c r="X1116" s="151"/>
      <c r="Y1116" s="717"/>
      <c r="Z1116" s="717"/>
      <c r="AA1116" s="718"/>
    </row>
    <row r="1117" spans="1:27" hidden="1">
      <c r="A1117" s="147"/>
      <c r="B1117" s="159" t="s">
        <v>85</v>
      </c>
      <c r="C1117" s="136"/>
      <c r="D1117" s="136" t="s">
        <v>157</v>
      </c>
      <c r="E1117" s="154"/>
      <c r="F1117" s="152"/>
      <c r="G1117" s="717"/>
      <c r="H1117" s="151"/>
      <c r="I1117" s="152"/>
      <c r="J1117" s="134"/>
      <c r="K1117" s="152"/>
      <c r="L1117" s="156"/>
      <c r="M1117" s="152"/>
      <c r="N1117" s="134"/>
      <c r="O1117" s="152"/>
      <c r="P1117" s="151"/>
      <c r="Q1117" s="152"/>
      <c r="R1117" s="152"/>
      <c r="S1117" s="133"/>
      <c r="T1117" s="152"/>
      <c r="U1117" s="151"/>
      <c r="V1117" s="152"/>
      <c r="W1117" s="132" t="e">
        <f t="shared" si="41"/>
        <v>#DIV/0!</v>
      </c>
      <c r="X1117" s="151"/>
      <c r="Y1117" s="717"/>
      <c r="Z1117" s="717"/>
      <c r="AA1117" s="718"/>
    </row>
    <row r="1118" spans="1:27" hidden="1">
      <c r="A1118" s="147"/>
      <c r="B1118" s="159" t="s">
        <v>116</v>
      </c>
      <c r="C1118" s="136"/>
      <c r="D1118" s="136" t="s">
        <v>157</v>
      </c>
      <c r="E1118" s="154"/>
      <c r="F1118" s="152"/>
      <c r="G1118" s="862"/>
      <c r="H1118" s="151"/>
      <c r="I1118" s="152"/>
      <c r="J1118" s="134"/>
      <c r="K1118" s="152"/>
      <c r="L1118" s="156"/>
      <c r="M1118" s="152"/>
      <c r="N1118" s="134"/>
      <c r="O1118" s="152"/>
      <c r="P1118" s="151"/>
      <c r="Q1118" s="152"/>
      <c r="R1118" s="152"/>
      <c r="S1118" s="133"/>
      <c r="T1118" s="152"/>
      <c r="U1118" s="151"/>
      <c r="V1118" s="152"/>
      <c r="W1118" s="132" t="e">
        <f t="shared" si="41"/>
        <v>#DIV/0!</v>
      </c>
      <c r="X1118" s="151"/>
      <c r="Y1118" s="862"/>
      <c r="Z1118" s="862"/>
      <c r="AA1118" s="863"/>
    </row>
    <row r="1119" spans="1:27" hidden="1">
      <c r="A1119" s="147"/>
      <c r="B1119" s="159" t="s">
        <v>131</v>
      </c>
      <c r="C1119" s="136"/>
      <c r="D1119" s="136" t="s">
        <v>157</v>
      </c>
      <c r="E1119" s="154"/>
      <c r="F1119" s="152"/>
      <c r="G1119" s="862"/>
      <c r="H1119" s="151"/>
      <c r="I1119" s="152"/>
      <c r="J1119" s="134"/>
      <c r="K1119" s="152"/>
      <c r="L1119" s="156"/>
      <c r="M1119" s="152"/>
      <c r="N1119" s="134"/>
      <c r="O1119" s="152"/>
      <c r="P1119" s="151"/>
      <c r="Q1119" s="152"/>
      <c r="R1119" s="152"/>
      <c r="S1119" s="133"/>
      <c r="T1119" s="152"/>
      <c r="U1119" s="151"/>
      <c r="V1119" s="152"/>
      <c r="W1119" s="132" t="e">
        <f t="shared" si="41"/>
        <v>#DIV/0!</v>
      </c>
      <c r="X1119" s="151"/>
      <c r="Y1119" s="862"/>
      <c r="Z1119" s="862"/>
      <c r="AA1119" s="863"/>
    </row>
    <row r="1120" spans="1:27" hidden="1">
      <c r="A1120" s="147"/>
      <c r="B1120" s="159" t="s">
        <v>1482</v>
      </c>
      <c r="C1120" s="136"/>
      <c r="D1120" s="136" t="s">
        <v>157</v>
      </c>
      <c r="E1120" s="154"/>
      <c r="F1120" s="152"/>
      <c r="G1120" s="862"/>
      <c r="H1120" s="151"/>
      <c r="I1120" s="152"/>
      <c r="J1120" s="134"/>
      <c r="K1120" s="152"/>
      <c r="L1120" s="156"/>
      <c r="M1120" s="152"/>
      <c r="N1120" s="134"/>
      <c r="O1120" s="152"/>
      <c r="P1120" s="151"/>
      <c r="Q1120" s="152"/>
      <c r="R1120" s="152"/>
      <c r="S1120" s="133"/>
      <c r="T1120" s="152"/>
      <c r="U1120" s="151"/>
      <c r="V1120" s="152"/>
      <c r="W1120" s="132" t="e">
        <f t="shared" si="41"/>
        <v>#DIV/0!</v>
      </c>
      <c r="X1120" s="151"/>
      <c r="Y1120" s="862"/>
      <c r="Z1120" s="862"/>
      <c r="AA1120" s="863"/>
    </row>
    <row r="1121" spans="1:27" hidden="1">
      <c r="A1121" s="147"/>
      <c r="B1121" s="159"/>
      <c r="C1121" s="136"/>
      <c r="D1121" s="136" t="s">
        <v>157</v>
      </c>
      <c r="E1121" s="154"/>
      <c r="F1121" s="152"/>
      <c r="G1121" s="862"/>
      <c r="H1121" s="151"/>
      <c r="I1121" s="152"/>
      <c r="J1121" s="134"/>
      <c r="K1121" s="152"/>
      <c r="L1121" s="156"/>
      <c r="M1121" s="152"/>
      <c r="N1121" s="134"/>
      <c r="O1121" s="152"/>
      <c r="P1121" s="151"/>
      <c r="Q1121" s="152"/>
      <c r="R1121" s="152"/>
      <c r="S1121" s="133"/>
      <c r="T1121" s="152"/>
      <c r="U1121" s="151"/>
      <c r="V1121" s="152"/>
      <c r="W1121" s="132" t="e">
        <f t="shared" ref="W1121" si="42">(J1121+S1121)/G1121</f>
        <v>#DIV/0!</v>
      </c>
      <c r="X1121" s="151"/>
      <c r="Y1121" s="135"/>
      <c r="Z1121" s="135"/>
      <c r="AA1121" s="149"/>
    </row>
    <row r="1122" spans="1:27">
      <c r="A1122" s="147"/>
      <c r="B1122" s="158"/>
      <c r="C1122" s="136"/>
      <c r="D1122" s="136"/>
      <c r="E1122" s="136"/>
      <c r="F1122" s="152"/>
      <c r="G1122" s="135"/>
      <c r="H1122" s="152"/>
      <c r="I1122" s="152"/>
      <c r="J1122" s="134"/>
      <c r="K1122" s="152"/>
      <c r="L1122" s="156"/>
      <c r="M1122" s="152"/>
      <c r="N1122" s="134"/>
      <c r="O1122" s="152"/>
      <c r="P1122" s="151"/>
      <c r="Q1122" s="152"/>
      <c r="R1122" s="152"/>
      <c r="S1122" s="133"/>
      <c r="T1122" s="152"/>
      <c r="U1122" s="151"/>
      <c r="V1122" s="152"/>
      <c r="W1122" s="132"/>
      <c r="X1122" s="151"/>
      <c r="Y1122" s="135"/>
      <c r="Z1122" s="135"/>
      <c r="AA1122" s="149"/>
    </row>
    <row r="1123" spans="1:27">
      <c r="A1123" s="147"/>
      <c r="B1123" s="157" t="s">
        <v>1104</v>
      </c>
      <c r="C1123" s="136"/>
      <c r="D1123" s="136" t="s">
        <v>154</v>
      </c>
      <c r="E1123" s="136"/>
      <c r="F1123" s="153"/>
      <c r="G1123" s="135"/>
      <c r="H1123" s="151"/>
      <c r="I1123" s="152"/>
      <c r="J1123" s="134"/>
      <c r="K1123" s="152"/>
      <c r="L1123" s="156"/>
      <c r="M1123" s="152"/>
      <c r="N1123" s="134"/>
      <c r="O1123" s="152"/>
      <c r="P1123" s="151"/>
      <c r="Q1123" s="152"/>
      <c r="R1123" s="152"/>
      <c r="S1123" s="133"/>
      <c r="T1123" s="152"/>
      <c r="U1123" s="151"/>
      <c r="V1123" s="152"/>
      <c r="W1123" s="132" t="e">
        <f t="shared" ref="W1123:W1135" si="43">(J1123+S1123)/G1123</f>
        <v>#DIV/0!</v>
      </c>
      <c r="X1123" s="151"/>
      <c r="Y1123" s="135"/>
      <c r="Z1123" s="135"/>
      <c r="AA1123" s="149"/>
    </row>
    <row r="1124" spans="1:27">
      <c r="A1124" s="147"/>
      <c r="B1124" s="157" t="s">
        <v>119</v>
      </c>
      <c r="C1124" s="136"/>
      <c r="D1124" s="136" t="s">
        <v>154</v>
      </c>
      <c r="E1124" s="136"/>
      <c r="F1124" s="153"/>
      <c r="G1124" s="135"/>
      <c r="H1124" s="151"/>
      <c r="I1124" s="152"/>
      <c r="J1124" s="134"/>
      <c r="K1124" s="152"/>
      <c r="L1124" s="156"/>
      <c r="M1124" s="152"/>
      <c r="N1124" s="134"/>
      <c r="O1124" s="152"/>
      <c r="P1124" s="151"/>
      <c r="Q1124" s="152"/>
      <c r="R1124" s="152"/>
      <c r="S1124" s="133"/>
      <c r="T1124" s="152"/>
      <c r="U1124" s="151"/>
      <c r="V1124" s="152"/>
      <c r="W1124" s="132" t="e">
        <f t="shared" si="43"/>
        <v>#DIV/0!</v>
      </c>
      <c r="X1124" s="151"/>
      <c r="Y1124" s="135"/>
      <c r="Z1124" s="135"/>
      <c r="AA1124" s="149"/>
    </row>
    <row r="1125" spans="1:27">
      <c r="A1125" s="147"/>
      <c r="B1125" s="157" t="s">
        <v>4099</v>
      </c>
      <c r="C1125" s="136"/>
      <c r="D1125" s="136" t="s">
        <v>154</v>
      </c>
      <c r="E1125" s="136"/>
      <c r="F1125" s="153"/>
      <c r="G1125" s="135"/>
      <c r="H1125" s="151"/>
      <c r="I1125" s="152"/>
      <c r="J1125" s="134"/>
      <c r="K1125" s="152"/>
      <c r="L1125" s="156"/>
      <c r="M1125" s="152"/>
      <c r="N1125" s="134"/>
      <c r="O1125" s="152"/>
      <c r="P1125" s="151"/>
      <c r="Q1125" s="152"/>
      <c r="R1125" s="152"/>
      <c r="S1125" s="133"/>
      <c r="T1125" s="152"/>
      <c r="U1125" s="151"/>
      <c r="V1125" s="152"/>
      <c r="W1125" s="132" t="e">
        <f t="shared" si="43"/>
        <v>#DIV/0!</v>
      </c>
      <c r="X1125" s="151"/>
      <c r="Y1125" s="135"/>
      <c r="Z1125" s="135"/>
      <c r="AA1125" s="149"/>
    </row>
    <row r="1126" spans="1:27" hidden="1">
      <c r="A1126" s="147"/>
      <c r="B1126" s="157" t="s">
        <v>2122</v>
      </c>
      <c r="C1126" s="136"/>
      <c r="D1126" s="136" t="s">
        <v>154</v>
      </c>
      <c r="E1126" s="136"/>
      <c r="F1126" s="153"/>
      <c r="G1126" s="135"/>
      <c r="H1126" s="151"/>
      <c r="I1126" s="152"/>
      <c r="J1126" s="134"/>
      <c r="K1126" s="152"/>
      <c r="L1126" s="156"/>
      <c r="M1126" s="152"/>
      <c r="N1126" s="134"/>
      <c r="O1126" s="152"/>
      <c r="P1126" s="151"/>
      <c r="Q1126" s="152"/>
      <c r="R1126" s="152"/>
      <c r="S1126" s="133"/>
      <c r="T1126" s="152"/>
      <c r="U1126" s="151"/>
      <c r="V1126" s="152"/>
      <c r="W1126" s="132" t="e">
        <f t="shared" si="43"/>
        <v>#DIV/0!</v>
      </c>
      <c r="X1126" s="151"/>
      <c r="Y1126" s="135"/>
      <c r="Z1126" s="135"/>
      <c r="AA1126" s="149"/>
    </row>
    <row r="1127" spans="1:27" hidden="1">
      <c r="A1127" s="147"/>
      <c r="B1127" s="157" t="s">
        <v>1189</v>
      </c>
      <c r="C1127" s="136"/>
      <c r="D1127" s="136" t="s">
        <v>154</v>
      </c>
      <c r="E1127" s="136"/>
      <c r="F1127" s="153"/>
      <c r="G1127" s="135"/>
      <c r="H1127" s="151"/>
      <c r="I1127" s="152"/>
      <c r="J1127" s="134"/>
      <c r="K1127" s="152"/>
      <c r="L1127" s="156"/>
      <c r="M1127" s="152"/>
      <c r="N1127" s="134"/>
      <c r="O1127" s="152"/>
      <c r="P1127" s="151"/>
      <c r="Q1127" s="152"/>
      <c r="R1127" s="152"/>
      <c r="S1127" s="133"/>
      <c r="T1127" s="152"/>
      <c r="U1127" s="151"/>
      <c r="V1127" s="152"/>
      <c r="W1127" s="132" t="e">
        <f t="shared" si="43"/>
        <v>#DIV/0!</v>
      </c>
      <c r="X1127" s="151"/>
      <c r="Y1127" s="135"/>
      <c r="Z1127" s="135"/>
      <c r="AA1127" s="149"/>
    </row>
    <row r="1128" spans="1:27" hidden="1">
      <c r="A1128" s="147"/>
      <c r="B1128" s="157" t="s">
        <v>138</v>
      </c>
      <c r="C1128" s="136"/>
      <c r="D1128" s="136" t="s">
        <v>154</v>
      </c>
      <c r="E1128" s="136"/>
      <c r="F1128" s="153"/>
      <c r="G1128" s="135"/>
      <c r="H1128" s="151"/>
      <c r="I1128" s="152"/>
      <c r="J1128" s="134"/>
      <c r="K1128" s="152"/>
      <c r="L1128" s="156"/>
      <c r="M1128" s="152"/>
      <c r="N1128" s="134"/>
      <c r="O1128" s="152"/>
      <c r="P1128" s="151"/>
      <c r="Q1128" s="152"/>
      <c r="R1128" s="152"/>
      <c r="S1128" s="133"/>
      <c r="T1128" s="152"/>
      <c r="U1128" s="151"/>
      <c r="V1128" s="152"/>
      <c r="W1128" s="132" t="e">
        <f t="shared" si="43"/>
        <v>#DIV/0!</v>
      </c>
      <c r="X1128" s="151"/>
      <c r="Y1128" s="135"/>
      <c r="Z1128" s="135"/>
      <c r="AA1128" s="149"/>
    </row>
    <row r="1129" spans="1:27" hidden="1">
      <c r="A1129" s="147"/>
      <c r="B1129" s="157" t="s">
        <v>1082</v>
      </c>
      <c r="C1129" s="136"/>
      <c r="D1129" s="136" t="s">
        <v>154</v>
      </c>
      <c r="E1129" s="136"/>
      <c r="F1129" s="153"/>
      <c r="G1129" s="135"/>
      <c r="H1129" s="151"/>
      <c r="I1129" s="152"/>
      <c r="J1129" s="134"/>
      <c r="K1129" s="152"/>
      <c r="L1129" s="156"/>
      <c r="M1129" s="152"/>
      <c r="N1129" s="134"/>
      <c r="O1129" s="152"/>
      <c r="P1129" s="151"/>
      <c r="Q1129" s="152"/>
      <c r="R1129" s="152"/>
      <c r="S1129" s="133"/>
      <c r="T1129" s="152"/>
      <c r="U1129" s="151"/>
      <c r="V1129" s="152"/>
      <c r="W1129" s="132" t="e">
        <f t="shared" si="43"/>
        <v>#DIV/0!</v>
      </c>
      <c r="X1129" s="151"/>
      <c r="Y1129" s="135"/>
      <c r="Z1129" s="135"/>
      <c r="AA1129" s="149"/>
    </row>
    <row r="1130" spans="1:27" hidden="1">
      <c r="A1130" s="147"/>
      <c r="B1130" s="157" t="s">
        <v>156</v>
      </c>
      <c r="C1130" s="136"/>
      <c r="D1130" s="136" t="s">
        <v>154</v>
      </c>
      <c r="E1130" s="136"/>
      <c r="F1130" s="153"/>
      <c r="G1130" s="135"/>
      <c r="H1130" s="151"/>
      <c r="I1130" s="152"/>
      <c r="J1130" s="134"/>
      <c r="K1130" s="152"/>
      <c r="L1130" s="156"/>
      <c r="M1130" s="152"/>
      <c r="N1130" s="134"/>
      <c r="O1130" s="152"/>
      <c r="P1130" s="151"/>
      <c r="Q1130" s="152"/>
      <c r="R1130" s="152"/>
      <c r="S1130" s="133"/>
      <c r="T1130" s="152"/>
      <c r="U1130" s="151"/>
      <c r="V1130" s="152"/>
      <c r="W1130" s="132" t="e">
        <f t="shared" si="43"/>
        <v>#DIV/0!</v>
      </c>
      <c r="X1130" s="151"/>
      <c r="Y1130" s="135"/>
      <c r="Z1130" s="135"/>
      <c r="AA1130" s="149"/>
    </row>
    <row r="1131" spans="1:27" hidden="1">
      <c r="A1131" s="147"/>
      <c r="B1131" s="157" t="s">
        <v>128</v>
      </c>
      <c r="C1131" s="136"/>
      <c r="D1131" s="136" t="s">
        <v>154</v>
      </c>
      <c r="E1131" s="136"/>
      <c r="F1131" s="153"/>
      <c r="G1131" s="135"/>
      <c r="H1131" s="151"/>
      <c r="I1131" s="152"/>
      <c r="J1131" s="134"/>
      <c r="K1131" s="152"/>
      <c r="L1131" s="156"/>
      <c r="M1131" s="152"/>
      <c r="N1131" s="134"/>
      <c r="O1131" s="152"/>
      <c r="P1131" s="151"/>
      <c r="Q1131" s="152"/>
      <c r="R1131" s="152"/>
      <c r="S1131" s="133"/>
      <c r="T1131" s="152"/>
      <c r="U1131" s="151"/>
      <c r="V1131" s="152"/>
      <c r="W1131" s="132" t="e">
        <f t="shared" si="43"/>
        <v>#DIV/0!</v>
      </c>
      <c r="X1131" s="151"/>
      <c r="Y1131" s="135"/>
      <c r="Z1131" s="135"/>
      <c r="AA1131" s="149"/>
    </row>
    <row r="1132" spans="1:27" hidden="1">
      <c r="A1132" s="147"/>
      <c r="B1132" s="157" t="s">
        <v>116</v>
      </c>
      <c r="C1132" s="136"/>
      <c r="D1132" s="136" t="s">
        <v>154</v>
      </c>
      <c r="E1132" s="136"/>
      <c r="F1132" s="153"/>
      <c r="G1132" s="135"/>
      <c r="H1132" s="151"/>
      <c r="I1132" s="152"/>
      <c r="J1132" s="134"/>
      <c r="K1132" s="152"/>
      <c r="L1132" s="156"/>
      <c r="M1132" s="152"/>
      <c r="N1132" s="134"/>
      <c r="O1132" s="152"/>
      <c r="P1132" s="151"/>
      <c r="Q1132" s="152"/>
      <c r="R1132" s="152"/>
      <c r="S1132" s="133"/>
      <c r="T1132" s="152"/>
      <c r="U1132" s="151"/>
      <c r="V1132" s="152"/>
      <c r="W1132" s="132" t="e">
        <f t="shared" si="43"/>
        <v>#DIV/0!</v>
      </c>
      <c r="X1132" s="151"/>
      <c r="Y1132" s="135"/>
      <c r="Z1132" s="135"/>
      <c r="AA1132" s="149"/>
    </row>
    <row r="1133" spans="1:27" hidden="1">
      <c r="A1133" s="147"/>
      <c r="B1133" s="157" t="s">
        <v>133</v>
      </c>
      <c r="C1133" s="136"/>
      <c r="D1133" s="136" t="s">
        <v>154</v>
      </c>
      <c r="E1133" s="136"/>
      <c r="F1133" s="153"/>
      <c r="G1133" s="135"/>
      <c r="H1133" s="151"/>
      <c r="I1133" s="152"/>
      <c r="J1133" s="134"/>
      <c r="K1133" s="152"/>
      <c r="L1133" s="156"/>
      <c r="M1133" s="152"/>
      <c r="N1133" s="134"/>
      <c r="O1133" s="152"/>
      <c r="P1133" s="151"/>
      <c r="Q1133" s="152"/>
      <c r="R1133" s="152"/>
      <c r="S1133" s="133"/>
      <c r="T1133" s="152"/>
      <c r="U1133" s="151"/>
      <c r="V1133" s="152"/>
      <c r="W1133" s="132" t="e">
        <f t="shared" si="43"/>
        <v>#DIV/0!</v>
      </c>
      <c r="X1133" s="151"/>
      <c r="Y1133" s="135"/>
      <c r="Z1133" s="135"/>
      <c r="AA1133" s="149"/>
    </row>
    <row r="1134" spans="1:27" hidden="1">
      <c r="A1134" s="147"/>
      <c r="B1134" s="157" t="s">
        <v>131</v>
      </c>
      <c r="C1134" s="136"/>
      <c r="D1134" s="136" t="s">
        <v>154</v>
      </c>
      <c r="E1134" s="136"/>
      <c r="F1134" s="153"/>
      <c r="G1134" s="700"/>
      <c r="H1134" s="151"/>
      <c r="I1134" s="152"/>
      <c r="J1134" s="134"/>
      <c r="K1134" s="152"/>
      <c r="L1134" s="156"/>
      <c r="M1134" s="152"/>
      <c r="N1134" s="134"/>
      <c r="O1134" s="152"/>
      <c r="P1134" s="151"/>
      <c r="Q1134" s="152"/>
      <c r="R1134" s="152"/>
      <c r="S1134" s="133"/>
      <c r="T1134" s="152"/>
      <c r="U1134" s="151"/>
      <c r="V1134" s="152"/>
      <c r="W1134" s="132" t="e">
        <f t="shared" si="43"/>
        <v>#DIV/0!</v>
      </c>
      <c r="X1134" s="151"/>
      <c r="Y1134" s="700"/>
      <c r="Z1134" s="700"/>
      <c r="AA1134" s="701"/>
    </row>
    <row r="1135" spans="1:27" hidden="1">
      <c r="A1135" s="147"/>
      <c r="B1135" s="157" t="s">
        <v>155</v>
      </c>
      <c r="C1135" s="136"/>
      <c r="D1135" s="136" t="s">
        <v>154</v>
      </c>
      <c r="E1135" s="136"/>
      <c r="F1135" s="153"/>
      <c r="G1135" s="700"/>
      <c r="H1135" s="151"/>
      <c r="I1135" s="152"/>
      <c r="J1135" s="134"/>
      <c r="K1135" s="152"/>
      <c r="L1135" s="156"/>
      <c r="M1135" s="152"/>
      <c r="N1135" s="134"/>
      <c r="O1135" s="152"/>
      <c r="P1135" s="151"/>
      <c r="Q1135" s="152"/>
      <c r="R1135" s="152"/>
      <c r="S1135" s="133"/>
      <c r="T1135" s="152"/>
      <c r="U1135" s="151"/>
      <c r="V1135" s="152"/>
      <c r="W1135" s="132" t="e">
        <f t="shared" si="43"/>
        <v>#DIV/0!</v>
      </c>
      <c r="X1135" s="151"/>
      <c r="Y1135" s="700"/>
      <c r="Z1135" s="700"/>
      <c r="AA1135" s="701"/>
    </row>
    <row r="1136" spans="1:27" hidden="1">
      <c r="A1136" s="147"/>
      <c r="B1136" s="157"/>
      <c r="C1136" s="136"/>
      <c r="D1136" s="136" t="s">
        <v>154</v>
      </c>
      <c r="E1136" s="136"/>
      <c r="F1136" s="153"/>
      <c r="G1136" s="700"/>
      <c r="H1136" s="151"/>
      <c r="I1136" s="152"/>
      <c r="J1136" s="134"/>
      <c r="K1136" s="152"/>
      <c r="L1136" s="156"/>
      <c r="M1136" s="152"/>
      <c r="N1136" s="134"/>
      <c r="O1136" s="152"/>
      <c r="P1136" s="151"/>
      <c r="Q1136" s="152"/>
      <c r="R1136" s="152"/>
      <c r="S1136" s="133"/>
      <c r="T1136" s="152"/>
      <c r="U1136" s="151"/>
      <c r="V1136" s="152"/>
      <c r="W1136" s="132" t="e">
        <f t="shared" ref="W1136:W1137" si="44">(J1136+S1136)/G1136</f>
        <v>#DIV/0!</v>
      </c>
      <c r="X1136" s="151"/>
      <c r="Y1136" s="700"/>
      <c r="Z1136" s="700"/>
      <c r="AA1136" s="701"/>
    </row>
    <row r="1137" spans="1:27" hidden="1">
      <c r="A1137" s="147"/>
      <c r="B1137" s="157"/>
      <c r="C1137" s="136"/>
      <c r="D1137" s="136" t="s">
        <v>154</v>
      </c>
      <c r="E1137" s="136"/>
      <c r="F1137" s="153"/>
      <c r="G1137" s="700"/>
      <c r="H1137" s="151"/>
      <c r="I1137" s="152"/>
      <c r="J1137" s="134"/>
      <c r="K1137" s="152"/>
      <c r="L1137" s="156"/>
      <c r="M1137" s="152"/>
      <c r="N1137" s="134"/>
      <c r="O1137" s="152"/>
      <c r="P1137" s="151"/>
      <c r="Q1137" s="152"/>
      <c r="R1137" s="152"/>
      <c r="S1137" s="133"/>
      <c r="T1137" s="152"/>
      <c r="U1137" s="151"/>
      <c r="V1137" s="152"/>
      <c r="W1137" s="132" t="e">
        <f t="shared" si="44"/>
        <v>#DIV/0!</v>
      </c>
      <c r="X1137" s="151"/>
      <c r="Y1137" s="135"/>
      <c r="Z1137" s="135"/>
      <c r="AA1137" s="149"/>
    </row>
    <row r="1138" spans="1:27">
      <c r="A1138" s="147"/>
      <c r="B1138" s="158"/>
      <c r="C1138" s="136"/>
      <c r="D1138" s="136"/>
      <c r="E1138" s="136"/>
      <c r="F1138" s="152"/>
      <c r="G1138" s="135"/>
      <c r="H1138" s="152"/>
      <c r="I1138" s="152"/>
      <c r="J1138" s="134"/>
      <c r="K1138" s="152"/>
      <c r="L1138" s="156"/>
      <c r="M1138" s="152"/>
      <c r="N1138" s="134"/>
      <c r="O1138" s="152"/>
      <c r="P1138" s="151"/>
      <c r="Q1138" s="152"/>
      <c r="R1138" s="152"/>
      <c r="S1138" s="133"/>
      <c r="T1138" s="152"/>
      <c r="U1138" s="151"/>
      <c r="V1138" s="152"/>
      <c r="W1138" s="132"/>
      <c r="X1138" s="151"/>
      <c r="Y1138" s="135"/>
      <c r="Z1138" s="135"/>
      <c r="AA1138" s="149"/>
    </row>
    <row r="1139" spans="1:27">
      <c r="A1139" s="147"/>
      <c r="B1139" s="157" t="s">
        <v>153</v>
      </c>
      <c r="C1139" s="136"/>
      <c r="D1139" s="136" t="s">
        <v>145</v>
      </c>
      <c r="E1139" s="136"/>
      <c r="F1139" s="153"/>
      <c r="G1139" s="135"/>
      <c r="H1139" s="151"/>
      <c r="I1139" s="152"/>
      <c r="J1139" s="134"/>
      <c r="K1139" s="152"/>
      <c r="L1139" s="156"/>
      <c r="M1139" s="152"/>
      <c r="N1139" s="134"/>
      <c r="O1139" s="152"/>
      <c r="P1139" s="151"/>
      <c r="Q1139" s="152"/>
      <c r="R1139" s="152"/>
      <c r="S1139" s="133"/>
      <c r="T1139" s="152"/>
      <c r="U1139" s="151"/>
      <c r="V1139" s="152"/>
      <c r="W1139" s="132" t="e">
        <f t="shared" ref="W1139:W1160" si="45">(J1139+S1139)/G1139</f>
        <v>#DIV/0!</v>
      </c>
      <c r="X1139" s="151"/>
      <c r="Y1139" s="135"/>
      <c r="Z1139" s="135"/>
      <c r="AA1139" s="149"/>
    </row>
    <row r="1140" spans="1:27">
      <c r="A1140" s="147"/>
      <c r="B1140" s="157" t="s">
        <v>970</v>
      </c>
      <c r="C1140" s="136"/>
      <c r="D1140" s="136" t="s">
        <v>145</v>
      </c>
      <c r="E1140" s="136"/>
      <c r="F1140" s="153"/>
      <c r="G1140" s="135"/>
      <c r="H1140" s="151"/>
      <c r="I1140" s="152"/>
      <c r="J1140" s="134"/>
      <c r="K1140" s="152"/>
      <c r="L1140" s="156"/>
      <c r="M1140" s="152"/>
      <c r="N1140" s="134"/>
      <c r="O1140" s="152"/>
      <c r="P1140" s="151"/>
      <c r="Q1140" s="152"/>
      <c r="R1140" s="152"/>
      <c r="S1140" s="133"/>
      <c r="T1140" s="152"/>
      <c r="U1140" s="151"/>
      <c r="V1140" s="152"/>
      <c r="W1140" s="132" t="e">
        <f t="shared" si="45"/>
        <v>#DIV/0!</v>
      </c>
      <c r="X1140" s="151"/>
      <c r="Y1140" s="135"/>
      <c r="Z1140" s="135"/>
      <c r="AA1140" s="149"/>
    </row>
    <row r="1141" spans="1:27">
      <c r="A1141" s="147"/>
      <c r="B1141" s="157" t="s">
        <v>2120</v>
      </c>
      <c r="C1141" s="136"/>
      <c r="D1141" s="136" t="s">
        <v>145</v>
      </c>
      <c r="E1141" s="136"/>
      <c r="F1141" s="153"/>
      <c r="G1141" s="135"/>
      <c r="H1141" s="151"/>
      <c r="I1141" s="152"/>
      <c r="J1141" s="134"/>
      <c r="K1141" s="152"/>
      <c r="L1141" s="156"/>
      <c r="M1141" s="152"/>
      <c r="N1141" s="134"/>
      <c r="O1141" s="152"/>
      <c r="P1141" s="151"/>
      <c r="Q1141" s="152"/>
      <c r="R1141" s="152"/>
      <c r="S1141" s="133"/>
      <c r="T1141" s="152"/>
      <c r="U1141" s="151"/>
      <c r="V1141" s="152"/>
      <c r="W1141" s="132" t="e">
        <f t="shared" si="45"/>
        <v>#DIV/0!</v>
      </c>
      <c r="X1141" s="151"/>
      <c r="Y1141" s="135"/>
      <c r="Z1141" s="135"/>
      <c r="AA1141" s="149"/>
    </row>
    <row r="1142" spans="1:27">
      <c r="A1142" s="147"/>
      <c r="B1142" s="157" t="s">
        <v>800</v>
      </c>
      <c r="C1142" s="136"/>
      <c r="D1142" s="136" t="s">
        <v>145</v>
      </c>
      <c r="E1142" s="136"/>
      <c r="F1142" s="153"/>
      <c r="G1142" s="135"/>
      <c r="H1142" s="151"/>
      <c r="I1142" s="152"/>
      <c r="J1142" s="134"/>
      <c r="K1142" s="152"/>
      <c r="L1142" s="156"/>
      <c r="M1142" s="152"/>
      <c r="N1142" s="134"/>
      <c r="O1142" s="152"/>
      <c r="P1142" s="151"/>
      <c r="Q1142" s="152"/>
      <c r="R1142" s="152"/>
      <c r="S1142" s="133"/>
      <c r="T1142" s="152"/>
      <c r="U1142" s="151"/>
      <c r="V1142" s="152"/>
      <c r="W1142" s="132" t="e">
        <f t="shared" si="45"/>
        <v>#DIV/0!</v>
      </c>
      <c r="X1142" s="151"/>
      <c r="Y1142" s="135"/>
      <c r="Z1142" s="135"/>
      <c r="AA1142" s="149"/>
    </row>
    <row r="1143" spans="1:27">
      <c r="A1143" s="147"/>
      <c r="B1143" s="157" t="s">
        <v>151</v>
      </c>
      <c r="C1143" s="136"/>
      <c r="D1143" s="136" t="s">
        <v>145</v>
      </c>
      <c r="E1143" s="136"/>
      <c r="F1143" s="153"/>
      <c r="G1143" s="135"/>
      <c r="H1143" s="151"/>
      <c r="I1143" s="152"/>
      <c r="J1143" s="134"/>
      <c r="K1143" s="152"/>
      <c r="L1143" s="156"/>
      <c r="M1143" s="152"/>
      <c r="N1143" s="134"/>
      <c r="O1143" s="152"/>
      <c r="P1143" s="151"/>
      <c r="Q1143" s="152"/>
      <c r="R1143" s="152"/>
      <c r="S1143" s="133"/>
      <c r="T1143" s="152"/>
      <c r="U1143" s="151"/>
      <c r="V1143" s="152"/>
      <c r="W1143" s="132" t="e">
        <f t="shared" si="45"/>
        <v>#DIV/0!</v>
      </c>
      <c r="X1143" s="151"/>
      <c r="Y1143" s="135"/>
      <c r="Z1143" s="135"/>
      <c r="AA1143" s="149"/>
    </row>
    <row r="1144" spans="1:27">
      <c r="A1144" s="147"/>
      <c r="B1144" s="157" t="s">
        <v>4100</v>
      </c>
      <c r="C1144" s="136"/>
      <c r="D1144" s="136" t="s">
        <v>145</v>
      </c>
      <c r="E1144" s="136"/>
      <c r="F1144" s="153"/>
      <c r="G1144" s="135"/>
      <c r="H1144" s="151"/>
      <c r="I1144" s="152"/>
      <c r="J1144" s="134"/>
      <c r="K1144" s="152"/>
      <c r="L1144" s="156"/>
      <c r="M1144" s="152"/>
      <c r="N1144" s="134"/>
      <c r="O1144" s="152"/>
      <c r="P1144" s="151"/>
      <c r="Q1144" s="152"/>
      <c r="R1144" s="152"/>
      <c r="S1144" s="133"/>
      <c r="T1144" s="152"/>
      <c r="U1144" s="151"/>
      <c r="V1144" s="152"/>
      <c r="W1144" s="132" t="e">
        <f t="shared" si="45"/>
        <v>#DIV/0!</v>
      </c>
      <c r="X1144" s="151"/>
      <c r="Y1144" s="135"/>
      <c r="Z1144" s="135"/>
      <c r="AA1144" s="149"/>
    </row>
    <row r="1145" spans="1:27" hidden="1">
      <c r="A1145" s="147"/>
      <c r="B1145" s="157" t="s">
        <v>150</v>
      </c>
      <c r="C1145" s="136"/>
      <c r="D1145" s="136" t="s">
        <v>145</v>
      </c>
      <c r="E1145" s="136"/>
      <c r="F1145" s="153"/>
      <c r="G1145" s="135"/>
      <c r="H1145" s="151"/>
      <c r="I1145" s="152"/>
      <c r="J1145" s="134"/>
      <c r="K1145" s="152"/>
      <c r="L1145" s="156"/>
      <c r="M1145" s="152"/>
      <c r="N1145" s="134"/>
      <c r="O1145" s="152"/>
      <c r="P1145" s="151"/>
      <c r="Q1145" s="152"/>
      <c r="R1145" s="152"/>
      <c r="S1145" s="133"/>
      <c r="T1145" s="152"/>
      <c r="U1145" s="151"/>
      <c r="V1145" s="152"/>
      <c r="W1145" s="132" t="e">
        <f t="shared" si="45"/>
        <v>#DIV/0!</v>
      </c>
      <c r="X1145" s="151"/>
      <c r="Y1145" s="135"/>
      <c r="Z1145" s="135"/>
      <c r="AA1145" s="149"/>
    </row>
    <row r="1146" spans="1:27" hidden="1">
      <c r="A1146" s="147"/>
      <c r="B1146" s="157" t="s">
        <v>783</v>
      </c>
      <c r="C1146" s="136"/>
      <c r="D1146" s="136" t="s">
        <v>145</v>
      </c>
      <c r="E1146" s="136"/>
      <c r="F1146" s="153"/>
      <c r="G1146" s="135"/>
      <c r="H1146" s="151"/>
      <c r="I1146" s="152"/>
      <c r="J1146" s="134"/>
      <c r="K1146" s="152"/>
      <c r="L1146" s="156"/>
      <c r="M1146" s="152"/>
      <c r="N1146" s="134"/>
      <c r="O1146" s="152"/>
      <c r="P1146" s="151"/>
      <c r="Q1146" s="152"/>
      <c r="R1146" s="152"/>
      <c r="S1146" s="133"/>
      <c r="T1146" s="152"/>
      <c r="U1146" s="151"/>
      <c r="V1146" s="152"/>
      <c r="W1146" s="132" t="e">
        <f t="shared" si="45"/>
        <v>#DIV/0!</v>
      </c>
      <c r="X1146" s="151"/>
      <c r="Y1146" s="135"/>
      <c r="Z1146" s="135"/>
      <c r="AA1146" s="149"/>
    </row>
    <row r="1147" spans="1:27" hidden="1">
      <c r="A1147" s="147"/>
      <c r="B1147" s="157" t="s">
        <v>149</v>
      </c>
      <c r="C1147" s="136"/>
      <c r="D1147" s="136" t="s">
        <v>145</v>
      </c>
      <c r="E1147" s="136"/>
      <c r="F1147" s="153"/>
      <c r="G1147" s="135"/>
      <c r="H1147" s="151"/>
      <c r="I1147" s="152"/>
      <c r="J1147" s="134"/>
      <c r="K1147" s="152"/>
      <c r="L1147" s="156"/>
      <c r="M1147" s="152"/>
      <c r="N1147" s="134"/>
      <c r="O1147" s="152"/>
      <c r="P1147" s="151"/>
      <c r="Q1147" s="152"/>
      <c r="R1147" s="152"/>
      <c r="S1147" s="133"/>
      <c r="T1147" s="152"/>
      <c r="U1147" s="151"/>
      <c r="V1147" s="152"/>
      <c r="W1147" s="132" t="e">
        <f t="shared" si="45"/>
        <v>#DIV/0!</v>
      </c>
      <c r="X1147" s="151"/>
      <c r="Y1147" s="135"/>
      <c r="Z1147" s="135"/>
      <c r="AA1147" s="149"/>
    </row>
    <row r="1148" spans="1:27" hidden="1">
      <c r="A1148" s="147"/>
      <c r="B1148" s="157" t="s">
        <v>1236</v>
      </c>
      <c r="C1148" s="136"/>
      <c r="D1148" s="136" t="s">
        <v>145</v>
      </c>
      <c r="E1148" s="136"/>
      <c r="F1148" s="153"/>
      <c r="G1148" s="441"/>
      <c r="H1148" s="151"/>
      <c r="I1148" s="152"/>
      <c r="J1148" s="134"/>
      <c r="K1148" s="152"/>
      <c r="L1148" s="156"/>
      <c r="M1148" s="152"/>
      <c r="N1148" s="134"/>
      <c r="O1148" s="152"/>
      <c r="P1148" s="151"/>
      <c r="Q1148" s="152"/>
      <c r="R1148" s="152"/>
      <c r="S1148" s="133"/>
      <c r="T1148" s="152"/>
      <c r="U1148" s="151"/>
      <c r="V1148" s="152"/>
      <c r="W1148" s="132" t="e">
        <f t="shared" si="45"/>
        <v>#DIV/0!</v>
      </c>
      <c r="X1148" s="151"/>
      <c r="Y1148" s="441"/>
      <c r="Z1148" s="441"/>
      <c r="AA1148" s="442"/>
    </row>
    <row r="1149" spans="1:27" hidden="1">
      <c r="A1149" s="147"/>
      <c r="B1149" s="157" t="s">
        <v>148</v>
      </c>
      <c r="C1149" s="136"/>
      <c r="D1149" s="136" t="s">
        <v>145</v>
      </c>
      <c r="E1149" s="136"/>
      <c r="F1149" s="153"/>
      <c r="G1149" s="441"/>
      <c r="H1149" s="151"/>
      <c r="I1149" s="152"/>
      <c r="J1149" s="134"/>
      <c r="K1149" s="152"/>
      <c r="L1149" s="156"/>
      <c r="M1149" s="152"/>
      <c r="N1149" s="134"/>
      <c r="O1149" s="152"/>
      <c r="P1149" s="151"/>
      <c r="Q1149" s="152"/>
      <c r="R1149" s="152"/>
      <c r="S1149" s="133"/>
      <c r="T1149" s="152"/>
      <c r="U1149" s="151"/>
      <c r="V1149" s="152"/>
      <c r="W1149" s="132" t="e">
        <f t="shared" si="45"/>
        <v>#DIV/0!</v>
      </c>
      <c r="X1149" s="151"/>
      <c r="Y1149" s="135"/>
      <c r="Z1149" s="135"/>
      <c r="AA1149" s="149"/>
    </row>
    <row r="1150" spans="1:27" hidden="1">
      <c r="A1150" s="147"/>
      <c r="B1150" s="157" t="s">
        <v>1289</v>
      </c>
      <c r="C1150" s="136"/>
      <c r="D1150" s="136" t="s">
        <v>145</v>
      </c>
      <c r="E1150" s="136"/>
      <c r="F1150" s="153"/>
      <c r="G1150" s="443"/>
      <c r="H1150" s="151"/>
      <c r="I1150" s="152"/>
      <c r="J1150" s="134"/>
      <c r="K1150" s="152"/>
      <c r="L1150" s="156"/>
      <c r="M1150" s="152"/>
      <c r="N1150" s="134"/>
      <c r="O1150" s="152"/>
      <c r="P1150" s="151"/>
      <c r="Q1150" s="152"/>
      <c r="R1150" s="152"/>
      <c r="S1150" s="133"/>
      <c r="T1150" s="152"/>
      <c r="U1150" s="151"/>
      <c r="V1150" s="152"/>
      <c r="W1150" s="132" t="e">
        <f t="shared" si="45"/>
        <v>#DIV/0!</v>
      </c>
      <c r="X1150" s="151"/>
      <c r="Y1150" s="443"/>
      <c r="Z1150" s="443"/>
      <c r="AA1150" s="444"/>
    </row>
    <row r="1151" spans="1:27" hidden="1">
      <c r="A1151" s="147"/>
      <c r="B1151" s="157" t="s">
        <v>1204</v>
      </c>
      <c r="C1151" s="136"/>
      <c r="D1151" s="136" t="s">
        <v>145</v>
      </c>
      <c r="E1151" s="136"/>
      <c r="F1151" s="153"/>
      <c r="G1151" s="569"/>
      <c r="H1151" s="151"/>
      <c r="I1151" s="152"/>
      <c r="J1151" s="134"/>
      <c r="K1151" s="152"/>
      <c r="L1151" s="156"/>
      <c r="M1151" s="152"/>
      <c r="N1151" s="134"/>
      <c r="O1151" s="152"/>
      <c r="P1151" s="151"/>
      <c r="Q1151" s="152"/>
      <c r="R1151" s="152"/>
      <c r="S1151" s="133"/>
      <c r="T1151" s="152"/>
      <c r="U1151" s="151"/>
      <c r="V1151" s="152"/>
      <c r="W1151" s="132" t="e">
        <f t="shared" si="45"/>
        <v>#DIV/0!</v>
      </c>
      <c r="X1151" s="151"/>
      <c r="Y1151" s="569"/>
      <c r="Z1151" s="569"/>
      <c r="AA1151" s="570"/>
    </row>
    <row r="1152" spans="1:27" hidden="1">
      <c r="A1152" s="147"/>
      <c r="B1152" s="157" t="s">
        <v>147</v>
      </c>
      <c r="C1152" s="136"/>
      <c r="D1152" s="136" t="s">
        <v>145</v>
      </c>
      <c r="E1152" s="136"/>
      <c r="F1152" s="153"/>
      <c r="G1152" s="569"/>
      <c r="H1152" s="151"/>
      <c r="I1152" s="152"/>
      <c r="J1152" s="134"/>
      <c r="K1152" s="152"/>
      <c r="L1152" s="156"/>
      <c r="M1152" s="152"/>
      <c r="N1152" s="134"/>
      <c r="O1152" s="152"/>
      <c r="P1152" s="151"/>
      <c r="Q1152" s="152"/>
      <c r="R1152" s="152"/>
      <c r="S1152" s="133"/>
      <c r="T1152" s="152"/>
      <c r="U1152" s="151"/>
      <c r="V1152" s="152"/>
      <c r="W1152" s="132" t="e">
        <f t="shared" si="45"/>
        <v>#DIV/0!</v>
      </c>
      <c r="X1152" s="151"/>
      <c r="Y1152" s="569"/>
      <c r="Z1152" s="569"/>
      <c r="AA1152" s="570"/>
    </row>
    <row r="1153" spans="1:27" hidden="1">
      <c r="A1153" s="147"/>
      <c r="B1153" s="157" t="s">
        <v>1058</v>
      </c>
      <c r="C1153" s="136"/>
      <c r="D1153" s="136" t="s">
        <v>145</v>
      </c>
      <c r="E1153" s="136"/>
      <c r="F1153" s="153"/>
      <c r="G1153" s="569"/>
      <c r="H1153" s="151"/>
      <c r="I1153" s="152"/>
      <c r="J1153" s="134"/>
      <c r="K1153" s="152"/>
      <c r="L1153" s="156"/>
      <c r="M1153" s="152"/>
      <c r="N1153" s="134"/>
      <c r="O1153" s="152"/>
      <c r="P1153" s="151"/>
      <c r="Q1153" s="152"/>
      <c r="R1153" s="152"/>
      <c r="S1153" s="133"/>
      <c r="T1153" s="152"/>
      <c r="U1153" s="151"/>
      <c r="V1153" s="152"/>
      <c r="W1153" s="132" t="e">
        <f t="shared" si="45"/>
        <v>#DIV/0!</v>
      </c>
      <c r="X1153" s="151"/>
      <c r="Y1153" s="569"/>
      <c r="Z1153" s="569"/>
      <c r="AA1153" s="570"/>
    </row>
    <row r="1154" spans="1:27" hidden="1">
      <c r="A1154" s="147"/>
      <c r="B1154" s="157" t="s">
        <v>152</v>
      </c>
      <c r="C1154" s="136"/>
      <c r="D1154" s="136" t="s">
        <v>145</v>
      </c>
      <c r="E1154" s="136"/>
      <c r="F1154" s="153"/>
      <c r="G1154" s="569"/>
      <c r="H1154" s="151"/>
      <c r="I1154" s="152"/>
      <c r="J1154" s="134"/>
      <c r="K1154" s="152"/>
      <c r="L1154" s="156"/>
      <c r="M1154" s="152"/>
      <c r="N1154" s="134"/>
      <c r="O1154" s="152"/>
      <c r="P1154" s="151"/>
      <c r="Q1154" s="152"/>
      <c r="R1154" s="152"/>
      <c r="S1154" s="133"/>
      <c r="T1154" s="152"/>
      <c r="U1154" s="151"/>
      <c r="V1154" s="152"/>
      <c r="W1154" s="132" t="e">
        <f t="shared" si="45"/>
        <v>#DIV/0!</v>
      </c>
      <c r="X1154" s="151"/>
      <c r="Y1154" s="443"/>
      <c r="Z1154" s="443"/>
      <c r="AA1154" s="444"/>
    </row>
    <row r="1155" spans="1:27" hidden="1">
      <c r="A1155" s="147"/>
      <c r="B1155" s="157" t="s">
        <v>807</v>
      </c>
      <c r="C1155" s="136"/>
      <c r="D1155" s="136" t="s">
        <v>145</v>
      </c>
      <c r="E1155" s="136"/>
      <c r="F1155" s="153"/>
      <c r="G1155" s="706"/>
      <c r="H1155" s="151"/>
      <c r="I1155" s="152"/>
      <c r="J1155" s="134"/>
      <c r="K1155" s="152"/>
      <c r="L1155" s="156"/>
      <c r="M1155" s="152"/>
      <c r="N1155" s="134"/>
      <c r="O1155" s="152"/>
      <c r="P1155" s="151"/>
      <c r="Q1155" s="152"/>
      <c r="R1155" s="152"/>
      <c r="S1155" s="133"/>
      <c r="T1155" s="152"/>
      <c r="U1155" s="151"/>
      <c r="V1155" s="152"/>
      <c r="W1155" s="132" t="e">
        <f t="shared" si="45"/>
        <v>#DIV/0!</v>
      </c>
      <c r="X1155" s="151"/>
      <c r="Y1155" s="706"/>
      <c r="Z1155" s="706"/>
      <c r="AA1155" s="707"/>
    </row>
    <row r="1156" spans="1:27" hidden="1">
      <c r="A1156" s="147"/>
      <c r="B1156" s="157" t="s">
        <v>808</v>
      </c>
      <c r="C1156" s="136"/>
      <c r="D1156" s="136" t="s">
        <v>145</v>
      </c>
      <c r="E1156" s="136"/>
      <c r="F1156" s="153"/>
      <c r="G1156" s="706"/>
      <c r="H1156" s="151"/>
      <c r="I1156" s="152"/>
      <c r="J1156" s="134"/>
      <c r="K1156" s="152"/>
      <c r="L1156" s="156"/>
      <c r="M1156" s="152"/>
      <c r="N1156" s="134"/>
      <c r="O1156" s="152"/>
      <c r="P1156" s="151"/>
      <c r="Q1156" s="152"/>
      <c r="R1156" s="152"/>
      <c r="S1156" s="133"/>
      <c r="T1156" s="152"/>
      <c r="U1156" s="151"/>
      <c r="V1156" s="152"/>
      <c r="W1156" s="132" t="e">
        <f t="shared" si="45"/>
        <v>#DIV/0!</v>
      </c>
      <c r="X1156" s="151"/>
      <c r="Y1156" s="706"/>
      <c r="Z1156" s="706"/>
      <c r="AA1156" s="707"/>
    </row>
    <row r="1157" spans="1:27" hidden="1">
      <c r="A1157" s="147"/>
      <c r="B1157" s="157" t="s">
        <v>110</v>
      </c>
      <c r="C1157" s="136"/>
      <c r="D1157" s="136" t="s">
        <v>145</v>
      </c>
      <c r="E1157" s="136"/>
      <c r="F1157" s="153"/>
      <c r="G1157" s="706"/>
      <c r="H1157" s="151"/>
      <c r="I1157" s="152"/>
      <c r="J1157" s="134"/>
      <c r="K1157" s="152"/>
      <c r="L1157" s="156"/>
      <c r="M1157" s="152"/>
      <c r="N1157" s="134"/>
      <c r="O1157" s="152"/>
      <c r="P1157" s="151"/>
      <c r="Q1157" s="152"/>
      <c r="R1157" s="152"/>
      <c r="S1157" s="133"/>
      <c r="T1157" s="152"/>
      <c r="U1157" s="151"/>
      <c r="V1157" s="152"/>
      <c r="W1157" s="132" t="e">
        <f t="shared" si="45"/>
        <v>#DIV/0!</v>
      </c>
      <c r="X1157" s="151"/>
      <c r="Y1157" s="706"/>
      <c r="Z1157" s="706"/>
      <c r="AA1157" s="707"/>
    </row>
    <row r="1158" spans="1:27" hidden="1">
      <c r="A1158" s="147"/>
      <c r="B1158" s="157" t="s">
        <v>146</v>
      </c>
      <c r="C1158" s="136"/>
      <c r="D1158" s="136" t="s">
        <v>145</v>
      </c>
      <c r="E1158" s="136"/>
      <c r="F1158" s="153"/>
      <c r="G1158" s="908"/>
      <c r="H1158" s="151"/>
      <c r="I1158" s="152"/>
      <c r="J1158" s="134"/>
      <c r="K1158" s="152"/>
      <c r="L1158" s="156"/>
      <c r="M1158" s="152"/>
      <c r="N1158" s="134"/>
      <c r="O1158" s="152"/>
      <c r="P1158" s="151"/>
      <c r="Q1158" s="152"/>
      <c r="R1158" s="152"/>
      <c r="S1158" s="133"/>
      <c r="T1158" s="152"/>
      <c r="U1158" s="151"/>
      <c r="V1158" s="152"/>
      <c r="W1158" s="132" t="e">
        <f t="shared" si="45"/>
        <v>#DIV/0!</v>
      </c>
      <c r="X1158" s="151"/>
      <c r="Y1158" s="908"/>
      <c r="Z1158" s="908"/>
      <c r="AA1158" s="909"/>
    </row>
    <row r="1159" spans="1:27" hidden="1">
      <c r="A1159" s="147"/>
      <c r="B1159" s="157" t="s">
        <v>114</v>
      </c>
      <c r="C1159" s="136"/>
      <c r="D1159" s="136" t="s">
        <v>145</v>
      </c>
      <c r="E1159" s="136"/>
      <c r="F1159" s="153"/>
      <c r="G1159" s="908"/>
      <c r="H1159" s="151"/>
      <c r="I1159" s="152"/>
      <c r="J1159" s="134"/>
      <c r="K1159" s="152"/>
      <c r="L1159" s="156"/>
      <c r="M1159" s="152"/>
      <c r="N1159" s="134"/>
      <c r="O1159" s="152"/>
      <c r="P1159" s="151"/>
      <c r="Q1159" s="152"/>
      <c r="R1159" s="152"/>
      <c r="S1159" s="133"/>
      <c r="T1159" s="152"/>
      <c r="U1159" s="151"/>
      <c r="V1159" s="152"/>
      <c r="W1159" s="132" t="e">
        <f t="shared" si="45"/>
        <v>#DIV/0!</v>
      </c>
      <c r="X1159" s="151"/>
      <c r="Y1159" s="908"/>
      <c r="Z1159" s="908"/>
      <c r="AA1159" s="909"/>
    </row>
    <row r="1160" spans="1:27" hidden="1">
      <c r="A1160" s="147"/>
      <c r="B1160" s="157" t="s">
        <v>2119</v>
      </c>
      <c r="C1160" s="136"/>
      <c r="D1160" s="136" t="s">
        <v>145</v>
      </c>
      <c r="E1160" s="136"/>
      <c r="F1160" s="153"/>
      <c r="G1160" s="908"/>
      <c r="H1160" s="151"/>
      <c r="I1160" s="152"/>
      <c r="J1160" s="134"/>
      <c r="K1160" s="152"/>
      <c r="L1160" s="156"/>
      <c r="M1160" s="152"/>
      <c r="N1160" s="134"/>
      <c r="O1160" s="152"/>
      <c r="P1160" s="151"/>
      <c r="Q1160" s="152"/>
      <c r="R1160" s="152"/>
      <c r="S1160" s="133"/>
      <c r="T1160" s="152"/>
      <c r="U1160" s="151"/>
      <c r="V1160" s="152"/>
      <c r="W1160" s="132" t="e">
        <f t="shared" si="45"/>
        <v>#DIV/0!</v>
      </c>
      <c r="X1160" s="151"/>
      <c r="Y1160" s="908"/>
      <c r="Z1160" s="908"/>
      <c r="AA1160" s="909"/>
    </row>
    <row r="1161" spans="1:27" hidden="1">
      <c r="A1161" s="147"/>
      <c r="B1161" s="157"/>
      <c r="C1161" s="136"/>
      <c r="D1161" s="136" t="s">
        <v>145</v>
      </c>
      <c r="E1161" s="136"/>
      <c r="F1161" s="153"/>
      <c r="G1161" s="908"/>
      <c r="H1161" s="151"/>
      <c r="I1161" s="152"/>
      <c r="J1161" s="134"/>
      <c r="K1161" s="152"/>
      <c r="L1161" s="156"/>
      <c r="M1161" s="152"/>
      <c r="N1161" s="134"/>
      <c r="O1161" s="152"/>
      <c r="P1161" s="151"/>
      <c r="Q1161" s="152"/>
      <c r="R1161" s="152"/>
      <c r="S1161" s="133"/>
      <c r="T1161" s="152"/>
      <c r="U1161" s="151"/>
      <c r="V1161" s="152"/>
      <c r="W1161" s="132" t="e">
        <f t="shared" ref="W1161:W1163" si="46">(J1161+S1161)/G1161</f>
        <v>#DIV/0!</v>
      </c>
      <c r="X1161" s="151"/>
      <c r="Y1161" s="908"/>
      <c r="Z1161" s="908"/>
      <c r="AA1161" s="909"/>
    </row>
    <row r="1162" spans="1:27" hidden="1">
      <c r="A1162" s="147"/>
      <c r="B1162" s="157"/>
      <c r="C1162" s="136"/>
      <c r="D1162" s="136" t="s">
        <v>145</v>
      </c>
      <c r="E1162" s="136"/>
      <c r="F1162" s="153"/>
      <c r="G1162" s="908"/>
      <c r="H1162" s="151"/>
      <c r="I1162" s="152"/>
      <c r="J1162" s="134"/>
      <c r="K1162" s="152"/>
      <c r="L1162" s="156"/>
      <c r="M1162" s="152"/>
      <c r="N1162" s="134"/>
      <c r="O1162" s="152"/>
      <c r="P1162" s="151"/>
      <c r="Q1162" s="152"/>
      <c r="R1162" s="152"/>
      <c r="S1162" s="133"/>
      <c r="T1162" s="152"/>
      <c r="U1162" s="151"/>
      <c r="V1162" s="152"/>
      <c r="W1162" s="132" t="e">
        <f t="shared" si="46"/>
        <v>#DIV/0!</v>
      </c>
      <c r="X1162" s="151"/>
      <c r="Y1162" s="908"/>
      <c r="Z1162" s="908"/>
      <c r="AA1162" s="909"/>
    </row>
    <row r="1163" spans="1:27" hidden="1">
      <c r="A1163" s="147"/>
      <c r="B1163" s="157"/>
      <c r="C1163" s="136"/>
      <c r="D1163" s="136" t="s">
        <v>145</v>
      </c>
      <c r="E1163" s="136"/>
      <c r="F1163" s="153"/>
      <c r="G1163" s="908"/>
      <c r="H1163" s="151"/>
      <c r="I1163" s="152"/>
      <c r="J1163" s="134"/>
      <c r="K1163" s="152"/>
      <c r="L1163" s="156"/>
      <c r="M1163" s="152"/>
      <c r="N1163" s="134"/>
      <c r="O1163" s="152"/>
      <c r="P1163" s="151"/>
      <c r="Q1163" s="152"/>
      <c r="R1163" s="152"/>
      <c r="S1163" s="133"/>
      <c r="T1163" s="152"/>
      <c r="U1163" s="151"/>
      <c r="V1163" s="152"/>
      <c r="W1163" s="132" t="e">
        <f t="shared" si="46"/>
        <v>#DIV/0!</v>
      </c>
      <c r="X1163" s="151"/>
      <c r="Y1163" s="135"/>
      <c r="Z1163" s="135"/>
      <c r="AA1163" s="149"/>
    </row>
    <row r="1164" spans="1:27">
      <c r="A1164" s="147"/>
      <c r="B1164" s="158"/>
      <c r="C1164" s="136"/>
      <c r="D1164" s="136"/>
      <c r="E1164" s="136"/>
      <c r="F1164" s="152"/>
      <c r="G1164" s="135"/>
      <c r="H1164" s="152"/>
      <c r="I1164" s="152"/>
      <c r="J1164" s="134"/>
      <c r="K1164" s="152"/>
      <c r="L1164" s="156"/>
      <c r="M1164" s="152"/>
      <c r="N1164" s="134"/>
      <c r="O1164" s="152"/>
      <c r="P1164" s="151"/>
      <c r="Q1164" s="152"/>
      <c r="R1164" s="152"/>
      <c r="S1164" s="133"/>
      <c r="T1164" s="152"/>
      <c r="U1164" s="152"/>
      <c r="V1164" s="152"/>
      <c r="W1164" s="132"/>
      <c r="X1164" s="152"/>
      <c r="Y1164" s="135"/>
      <c r="Z1164" s="135"/>
      <c r="AA1164" s="149"/>
    </row>
    <row r="1165" spans="1:27">
      <c r="A1165" s="147"/>
      <c r="B1165" s="157" t="s">
        <v>1469</v>
      </c>
      <c r="C1165" s="136"/>
      <c r="D1165" s="136" t="s">
        <v>132</v>
      </c>
      <c r="E1165" s="136"/>
      <c r="F1165" s="153"/>
      <c r="G1165" s="135"/>
      <c r="H1165" s="151"/>
      <c r="I1165" s="152"/>
      <c r="J1165" s="134"/>
      <c r="K1165" s="152"/>
      <c r="L1165" s="156"/>
      <c r="M1165" s="152"/>
      <c r="N1165" s="134"/>
      <c r="O1165" s="152"/>
      <c r="P1165" s="151"/>
      <c r="Q1165" s="152"/>
      <c r="R1165" s="152"/>
      <c r="S1165" s="133"/>
      <c r="T1165" s="152"/>
      <c r="U1165" s="151"/>
      <c r="V1165" s="152"/>
      <c r="W1165" s="132" t="e">
        <f t="shared" ref="W1165:W1196" si="47">(J1165+S1165)/G1165</f>
        <v>#DIV/0!</v>
      </c>
      <c r="X1165" s="151"/>
      <c r="Y1165" s="135"/>
      <c r="Z1165" s="135"/>
      <c r="AA1165" s="149"/>
    </row>
    <row r="1166" spans="1:27">
      <c r="A1166" s="147"/>
      <c r="B1166" s="157" t="s">
        <v>119</v>
      </c>
      <c r="C1166" s="136"/>
      <c r="D1166" s="136" t="s">
        <v>132</v>
      </c>
      <c r="E1166" s="136"/>
      <c r="F1166" s="153"/>
      <c r="G1166" s="443"/>
      <c r="H1166" s="151"/>
      <c r="I1166" s="152"/>
      <c r="J1166" s="134"/>
      <c r="K1166" s="152"/>
      <c r="L1166" s="156"/>
      <c r="M1166" s="152"/>
      <c r="N1166" s="134"/>
      <c r="O1166" s="152"/>
      <c r="P1166" s="151"/>
      <c r="Q1166" s="152"/>
      <c r="R1166" s="152"/>
      <c r="S1166" s="133"/>
      <c r="T1166" s="152"/>
      <c r="U1166" s="151"/>
      <c r="V1166" s="152"/>
      <c r="W1166" s="132" t="e">
        <f t="shared" si="47"/>
        <v>#DIV/0!</v>
      </c>
      <c r="X1166" s="151"/>
      <c r="Y1166" s="135"/>
      <c r="Z1166" s="135"/>
      <c r="AA1166" s="149"/>
    </row>
    <row r="1167" spans="1:27">
      <c r="A1167" s="147"/>
      <c r="B1167" s="157" t="s">
        <v>873</v>
      </c>
      <c r="C1167" s="136"/>
      <c r="D1167" s="136" t="s">
        <v>132</v>
      </c>
      <c r="E1167" s="136"/>
      <c r="F1167" s="153"/>
      <c r="G1167" s="443"/>
      <c r="H1167" s="151"/>
      <c r="I1167" s="152"/>
      <c r="J1167" s="134"/>
      <c r="K1167" s="152"/>
      <c r="L1167" s="156"/>
      <c r="M1167" s="152"/>
      <c r="N1167" s="134"/>
      <c r="O1167" s="152"/>
      <c r="P1167" s="151"/>
      <c r="Q1167" s="152"/>
      <c r="R1167" s="152"/>
      <c r="S1167" s="133"/>
      <c r="T1167" s="152"/>
      <c r="U1167" s="151"/>
      <c r="V1167" s="152"/>
      <c r="W1167" s="132" t="e">
        <f t="shared" si="47"/>
        <v>#DIV/0!</v>
      </c>
      <c r="X1167" s="151"/>
      <c r="Y1167" s="135"/>
      <c r="Z1167" s="135"/>
      <c r="AA1167" s="149"/>
    </row>
    <row r="1168" spans="1:27">
      <c r="A1168" s="147"/>
      <c r="B1168" s="157" t="s">
        <v>141</v>
      </c>
      <c r="C1168" s="136"/>
      <c r="D1168" s="136" t="s">
        <v>132</v>
      </c>
      <c r="E1168" s="136"/>
      <c r="F1168" s="153"/>
      <c r="G1168" s="443"/>
      <c r="H1168" s="151"/>
      <c r="I1168" s="152"/>
      <c r="J1168" s="134"/>
      <c r="K1168" s="152"/>
      <c r="L1168" s="156"/>
      <c r="M1168" s="152"/>
      <c r="N1168" s="134"/>
      <c r="O1168" s="152"/>
      <c r="P1168" s="151"/>
      <c r="Q1168" s="152"/>
      <c r="R1168" s="152"/>
      <c r="S1168" s="133"/>
      <c r="T1168" s="152"/>
      <c r="U1168" s="151"/>
      <c r="V1168" s="152"/>
      <c r="W1168" s="132" t="e">
        <f t="shared" si="47"/>
        <v>#DIV/0!</v>
      </c>
      <c r="X1168" s="151"/>
      <c r="Y1168" s="135"/>
      <c r="Z1168" s="135"/>
      <c r="AA1168" s="149"/>
    </row>
    <row r="1169" spans="1:27">
      <c r="A1169" s="147"/>
      <c r="B1169" s="157" t="s">
        <v>802</v>
      </c>
      <c r="C1169" s="136"/>
      <c r="D1169" s="136" t="s">
        <v>132</v>
      </c>
      <c r="E1169" s="136"/>
      <c r="F1169" s="153"/>
      <c r="G1169" s="464"/>
      <c r="H1169" s="151"/>
      <c r="I1169" s="152"/>
      <c r="J1169" s="134"/>
      <c r="K1169" s="152"/>
      <c r="L1169" s="156"/>
      <c r="M1169" s="152"/>
      <c r="N1169" s="134"/>
      <c r="O1169" s="152"/>
      <c r="P1169" s="151"/>
      <c r="Q1169" s="152"/>
      <c r="R1169" s="152"/>
      <c r="S1169" s="133"/>
      <c r="T1169" s="152"/>
      <c r="U1169" s="151"/>
      <c r="V1169" s="152"/>
      <c r="W1169" s="132" t="e">
        <f t="shared" si="47"/>
        <v>#DIV/0!</v>
      </c>
      <c r="X1169" s="151"/>
      <c r="Y1169" s="135"/>
      <c r="Z1169" s="135"/>
      <c r="AA1169" s="149"/>
    </row>
    <row r="1170" spans="1:27">
      <c r="A1170" s="147"/>
      <c r="B1170" s="157" t="s">
        <v>143</v>
      </c>
      <c r="C1170" s="136"/>
      <c r="D1170" s="136" t="s">
        <v>132</v>
      </c>
      <c r="E1170" s="136"/>
      <c r="F1170" s="153"/>
      <c r="G1170" s="464"/>
      <c r="H1170" s="151"/>
      <c r="I1170" s="152"/>
      <c r="J1170" s="134"/>
      <c r="K1170" s="152"/>
      <c r="L1170" s="156"/>
      <c r="M1170" s="152"/>
      <c r="N1170" s="134"/>
      <c r="O1170" s="152"/>
      <c r="P1170" s="151"/>
      <c r="Q1170" s="152"/>
      <c r="R1170" s="152"/>
      <c r="S1170" s="133"/>
      <c r="T1170" s="152"/>
      <c r="U1170" s="151"/>
      <c r="V1170" s="152"/>
      <c r="W1170" s="132" t="e">
        <f t="shared" si="47"/>
        <v>#DIV/0!</v>
      </c>
      <c r="X1170" s="151"/>
      <c r="Y1170" s="135"/>
      <c r="Z1170" s="135"/>
      <c r="AA1170" s="149"/>
    </row>
    <row r="1171" spans="1:27">
      <c r="A1171" s="147"/>
      <c r="B1171" s="157" t="s">
        <v>1468</v>
      </c>
      <c r="C1171" s="136"/>
      <c r="D1171" s="136" t="s">
        <v>132</v>
      </c>
      <c r="E1171" s="136"/>
      <c r="F1171" s="153"/>
      <c r="G1171" s="588"/>
      <c r="H1171" s="151"/>
      <c r="I1171" s="152"/>
      <c r="J1171" s="134"/>
      <c r="K1171" s="152"/>
      <c r="L1171" s="156"/>
      <c r="M1171" s="152"/>
      <c r="N1171" s="134"/>
      <c r="O1171" s="152"/>
      <c r="P1171" s="151"/>
      <c r="Q1171" s="152"/>
      <c r="R1171" s="152"/>
      <c r="S1171" s="133"/>
      <c r="T1171" s="152"/>
      <c r="U1171" s="151"/>
      <c r="V1171" s="152"/>
      <c r="W1171" s="132" t="e">
        <f t="shared" si="47"/>
        <v>#DIV/0!</v>
      </c>
      <c r="X1171" s="151"/>
      <c r="Y1171" s="588"/>
      <c r="Z1171" s="588"/>
      <c r="AA1171" s="589"/>
    </row>
    <row r="1172" spans="1:27">
      <c r="A1172" s="147"/>
      <c r="B1172" s="157" t="s">
        <v>85</v>
      </c>
      <c r="C1172" s="136"/>
      <c r="D1172" s="136" t="s">
        <v>132</v>
      </c>
      <c r="E1172" s="136"/>
      <c r="F1172" s="153"/>
      <c r="G1172" s="588"/>
      <c r="H1172" s="151"/>
      <c r="I1172" s="152"/>
      <c r="J1172" s="134"/>
      <c r="K1172" s="152"/>
      <c r="L1172" s="156"/>
      <c r="M1172" s="152"/>
      <c r="N1172" s="134"/>
      <c r="O1172" s="152"/>
      <c r="P1172" s="151"/>
      <c r="Q1172" s="152"/>
      <c r="R1172" s="152"/>
      <c r="S1172" s="133"/>
      <c r="T1172" s="152"/>
      <c r="U1172" s="151"/>
      <c r="V1172" s="152"/>
      <c r="W1172" s="132" t="e">
        <f t="shared" si="47"/>
        <v>#DIV/0!</v>
      </c>
      <c r="X1172" s="151"/>
      <c r="Y1172" s="135"/>
      <c r="Z1172" s="135"/>
      <c r="AA1172" s="149"/>
    </row>
    <row r="1173" spans="1:27">
      <c r="A1173" s="147"/>
      <c r="B1173" s="157" t="s">
        <v>1428</v>
      </c>
      <c r="C1173" s="136"/>
      <c r="D1173" s="136" t="s">
        <v>132</v>
      </c>
      <c r="E1173" s="136"/>
      <c r="F1173" s="153"/>
      <c r="G1173" s="443"/>
      <c r="H1173" s="151"/>
      <c r="I1173" s="152"/>
      <c r="J1173" s="134"/>
      <c r="K1173" s="152"/>
      <c r="L1173" s="156"/>
      <c r="M1173" s="152"/>
      <c r="N1173" s="134"/>
      <c r="O1173" s="152"/>
      <c r="P1173" s="151"/>
      <c r="Q1173" s="152"/>
      <c r="R1173" s="152"/>
      <c r="S1173" s="133"/>
      <c r="T1173" s="152"/>
      <c r="U1173" s="151"/>
      <c r="V1173" s="152"/>
      <c r="W1173" s="132" t="e">
        <f t="shared" si="47"/>
        <v>#DIV/0!</v>
      </c>
      <c r="X1173" s="151"/>
      <c r="Y1173" s="135"/>
      <c r="Z1173" s="135"/>
      <c r="AA1173" s="149"/>
    </row>
    <row r="1174" spans="1:27">
      <c r="A1174" s="147"/>
      <c r="B1174" s="157" t="s">
        <v>139</v>
      </c>
      <c r="C1174" s="136"/>
      <c r="D1174" s="136" t="s">
        <v>132</v>
      </c>
      <c r="E1174" s="136"/>
      <c r="F1174" s="153"/>
      <c r="G1174" s="443"/>
      <c r="H1174" s="151"/>
      <c r="I1174" s="152"/>
      <c r="J1174" s="134"/>
      <c r="K1174" s="152"/>
      <c r="L1174" s="156"/>
      <c r="M1174" s="152"/>
      <c r="N1174" s="134"/>
      <c r="O1174" s="152"/>
      <c r="P1174" s="151"/>
      <c r="Q1174" s="152"/>
      <c r="R1174" s="152"/>
      <c r="S1174" s="133"/>
      <c r="T1174" s="152"/>
      <c r="U1174" s="151"/>
      <c r="V1174" s="152"/>
      <c r="W1174" s="132" t="e">
        <f t="shared" si="47"/>
        <v>#DIV/0!</v>
      </c>
      <c r="X1174" s="151"/>
      <c r="Y1174" s="135"/>
      <c r="Z1174" s="135"/>
      <c r="AA1174" s="149"/>
    </row>
    <row r="1175" spans="1:27">
      <c r="A1175" s="147"/>
      <c r="B1175" s="157" t="s">
        <v>4101</v>
      </c>
      <c r="C1175" s="136"/>
      <c r="D1175" s="136" t="s">
        <v>132</v>
      </c>
      <c r="E1175" s="136"/>
      <c r="F1175" s="153"/>
      <c r="G1175" s="443"/>
      <c r="H1175" s="151"/>
      <c r="I1175" s="152"/>
      <c r="J1175" s="134"/>
      <c r="K1175" s="152"/>
      <c r="L1175" s="156"/>
      <c r="M1175" s="152"/>
      <c r="N1175" s="134"/>
      <c r="O1175" s="152"/>
      <c r="P1175" s="151"/>
      <c r="Q1175" s="152"/>
      <c r="R1175" s="152"/>
      <c r="S1175" s="133"/>
      <c r="T1175" s="152"/>
      <c r="U1175" s="151"/>
      <c r="V1175" s="152"/>
      <c r="W1175" s="132" t="e">
        <f t="shared" si="47"/>
        <v>#DIV/0!</v>
      </c>
      <c r="X1175" s="151"/>
      <c r="Y1175" s="135"/>
      <c r="Z1175" s="135"/>
      <c r="AA1175" s="149"/>
    </row>
    <row r="1176" spans="1:27" hidden="1">
      <c r="A1176" s="147"/>
      <c r="B1176" s="159" t="s">
        <v>1237</v>
      </c>
      <c r="C1176" s="136"/>
      <c r="D1176" s="136" t="s">
        <v>132</v>
      </c>
      <c r="E1176" s="154"/>
      <c r="F1176" s="152"/>
      <c r="G1176" s="443"/>
      <c r="H1176" s="151"/>
      <c r="I1176" s="152"/>
      <c r="J1176" s="134"/>
      <c r="K1176" s="152"/>
      <c r="L1176" s="156"/>
      <c r="M1176" s="152"/>
      <c r="N1176" s="134"/>
      <c r="O1176" s="152"/>
      <c r="P1176" s="151"/>
      <c r="Q1176" s="152"/>
      <c r="R1176" s="152"/>
      <c r="S1176" s="133"/>
      <c r="T1176" s="152"/>
      <c r="U1176" s="151"/>
      <c r="V1176" s="152"/>
      <c r="W1176" s="132" t="e">
        <f t="shared" si="47"/>
        <v>#DIV/0!</v>
      </c>
      <c r="X1176" s="151"/>
      <c r="Y1176" s="135"/>
      <c r="Z1176" s="135"/>
      <c r="AA1176" s="149"/>
    </row>
    <row r="1177" spans="1:27" hidden="1">
      <c r="A1177" s="147"/>
      <c r="B1177" s="159" t="s">
        <v>1514</v>
      </c>
      <c r="C1177" s="136"/>
      <c r="D1177" s="136" t="s">
        <v>132</v>
      </c>
      <c r="E1177" s="154"/>
      <c r="F1177" s="152"/>
      <c r="G1177" s="443"/>
      <c r="H1177" s="151"/>
      <c r="I1177" s="152"/>
      <c r="J1177" s="134"/>
      <c r="K1177" s="152"/>
      <c r="L1177" s="156"/>
      <c r="M1177" s="152"/>
      <c r="N1177" s="134"/>
      <c r="O1177" s="152"/>
      <c r="P1177" s="151"/>
      <c r="Q1177" s="152"/>
      <c r="R1177" s="152"/>
      <c r="S1177" s="133"/>
      <c r="T1177" s="152"/>
      <c r="U1177" s="151"/>
      <c r="V1177" s="152"/>
      <c r="W1177" s="132" t="e">
        <f t="shared" si="47"/>
        <v>#DIV/0!</v>
      </c>
      <c r="X1177" s="151"/>
      <c r="Y1177" s="135"/>
      <c r="Z1177" s="135"/>
      <c r="AA1177" s="149"/>
    </row>
    <row r="1178" spans="1:27" hidden="1">
      <c r="A1178" s="147"/>
      <c r="B1178" s="159" t="s">
        <v>1427</v>
      </c>
      <c r="C1178" s="136"/>
      <c r="D1178" s="136" t="s">
        <v>132</v>
      </c>
      <c r="E1178" s="154"/>
      <c r="F1178" s="152"/>
      <c r="G1178" s="443"/>
      <c r="H1178" s="151"/>
      <c r="I1178" s="152"/>
      <c r="J1178" s="134"/>
      <c r="K1178" s="152"/>
      <c r="L1178" s="156"/>
      <c r="M1178" s="152"/>
      <c r="N1178" s="134"/>
      <c r="O1178" s="152"/>
      <c r="P1178" s="151"/>
      <c r="Q1178" s="152"/>
      <c r="R1178" s="152"/>
      <c r="S1178" s="133"/>
      <c r="T1178" s="152"/>
      <c r="U1178" s="151"/>
      <c r="V1178" s="152"/>
      <c r="W1178" s="132" t="e">
        <f t="shared" si="47"/>
        <v>#DIV/0!</v>
      </c>
      <c r="X1178" s="151"/>
      <c r="Y1178" s="135"/>
      <c r="Z1178" s="135"/>
      <c r="AA1178" s="149"/>
    </row>
    <row r="1179" spans="1:27" hidden="1">
      <c r="A1179" s="147"/>
      <c r="B1179" s="159" t="s">
        <v>1449</v>
      </c>
      <c r="C1179" s="136"/>
      <c r="D1179" s="136" t="s">
        <v>132</v>
      </c>
      <c r="E1179" s="154"/>
      <c r="F1179" s="152"/>
      <c r="G1179" s="443"/>
      <c r="H1179" s="151"/>
      <c r="I1179" s="152"/>
      <c r="J1179" s="134"/>
      <c r="K1179" s="152"/>
      <c r="L1179" s="156"/>
      <c r="M1179" s="152"/>
      <c r="N1179" s="134"/>
      <c r="O1179" s="152"/>
      <c r="P1179" s="151"/>
      <c r="Q1179" s="152"/>
      <c r="R1179" s="152"/>
      <c r="S1179" s="133"/>
      <c r="T1179" s="152"/>
      <c r="U1179" s="151"/>
      <c r="V1179" s="152"/>
      <c r="W1179" s="132" t="e">
        <f t="shared" si="47"/>
        <v>#DIV/0!</v>
      </c>
      <c r="X1179" s="151"/>
      <c r="Y1179" s="135"/>
      <c r="Z1179" s="135"/>
      <c r="AA1179" s="149"/>
    </row>
    <row r="1180" spans="1:27" hidden="1">
      <c r="A1180" s="147"/>
      <c r="B1180" s="159" t="s">
        <v>1104</v>
      </c>
      <c r="C1180" s="136"/>
      <c r="D1180" s="136" t="s">
        <v>132</v>
      </c>
      <c r="E1180" s="154"/>
      <c r="F1180" s="152"/>
      <c r="G1180" s="443"/>
      <c r="H1180" s="151"/>
      <c r="I1180" s="152"/>
      <c r="J1180" s="134"/>
      <c r="K1180" s="152"/>
      <c r="L1180" s="156"/>
      <c r="M1180" s="152"/>
      <c r="N1180" s="134"/>
      <c r="O1180" s="152"/>
      <c r="P1180" s="151"/>
      <c r="Q1180" s="152"/>
      <c r="R1180" s="152"/>
      <c r="S1180" s="133"/>
      <c r="T1180" s="152"/>
      <c r="U1180" s="151"/>
      <c r="V1180" s="152"/>
      <c r="W1180" s="132" t="e">
        <f t="shared" si="47"/>
        <v>#DIV/0!</v>
      </c>
      <c r="X1180" s="151"/>
      <c r="Y1180" s="135"/>
      <c r="Z1180" s="135"/>
      <c r="AA1180" s="149"/>
    </row>
    <row r="1181" spans="1:27" hidden="1">
      <c r="A1181" s="147"/>
      <c r="B1181" s="159" t="s">
        <v>1515</v>
      </c>
      <c r="C1181" s="136"/>
      <c r="D1181" s="136" t="s">
        <v>132</v>
      </c>
      <c r="E1181" s="154"/>
      <c r="F1181" s="152"/>
      <c r="G1181" s="443"/>
      <c r="H1181" s="151"/>
      <c r="I1181" s="152"/>
      <c r="J1181" s="134"/>
      <c r="K1181" s="152"/>
      <c r="L1181" s="156"/>
      <c r="M1181" s="152"/>
      <c r="N1181" s="134"/>
      <c r="O1181" s="152"/>
      <c r="P1181" s="151"/>
      <c r="Q1181" s="152"/>
      <c r="R1181" s="152"/>
      <c r="S1181" s="133"/>
      <c r="T1181" s="152"/>
      <c r="U1181" s="151"/>
      <c r="V1181" s="152"/>
      <c r="W1181" s="132" t="e">
        <f t="shared" si="47"/>
        <v>#DIV/0!</v>
      </c>
      <c r="X1181" s="151"/>
      <c r="Y1181" s="135"/>
      <c r="Z1181" s="135"/>
      <c r="AA1181" s="149"/>
    </row>
    <row r="1182" spans="1:27" hidden="1">
      <c r="A1182" s="147"/>
      <c r="B1182" s="159" t="s">
        <v>1477</v>
      </c>
      <c r="C1182" s="136"/>
      <c r="D1182" s="136" t="s">
        <v>132</v>
      </c>
      <c r="E1182" s="154"/>
      <c r="F1182" s="152"/>
      <c r="G1182" s="443"/>
      <c r="H1182" s="151"/>
      <c r="I1182" s="152"/>
      <c r="J1182" s="134"/>
      <c r="K1182" s="152"/>
      <c r="L1182" s="156"/>
      <c r="M1182" s="152"/>
      <c r="N1182" s="134"/>
      <c r="O1182" s="152"/>
      <c r="P1182" s="151"/>
      <c r="Q1182" s="152"/>
      <c r="R1182" s="152"/>
      <c r="S1182" s="133"/>
      <c r="T1182" s="152"/>
      <c r="U1182" s="151"/>
      <c r="V1182" s="152"/>
      <c r="W1182" s="132" t="e">
        <f t="shared" si="47"/>
        <v>#DIV/0!</v>
      </c>
      <c r="X1182" s="151"/>
      <c r="Y1182" s="135"/>
      <c r="Z1182" s="135"/>
      <c r="AA1182" s="149"/>
    </row>
    <row r="1183" spans="1:27" hidden="1">
      <c r="A1183" s="147"/>
      <c r="B1183" s="159" t="s">
        <v>1133</v>
      </c>
      <c r="C1183" s="136"/>
      <c r="D1183" s="136" t="s">
        <v>132</v>
      </c>
      <c r="E1183" s="154"/>
      <c r="F1183" s="152"/>
      <c r="G1183" s="443"/>
      <c r="H1183" s="151"/>
      <c r="I1183" s="152"/>
      <c r="J1183" s="134"/>
      <c r="K1183" s="152"/>
      <c r="L1183" s="156"/>
      <c r="M1183" s="152"/>
      <c r="N1183" s="134"/>
      <c r="O1183" s="152"/>
      <c r="P1183" s="151"/>
      <c r="Q1183" s="152"/>
      <c r="R1183" s="152"/>
      <c r="S1183" s="133"/>
      <c r="T1183" s="152"/>
      <c r="U1183" s="151"/>
      <c r="V1183" s="152"/>
      <c r="W1183" s="132" t="e">
        <f t="shared" si="47"/>
        <v>#DIV/0!</v>
      </c>
      <c r="X1183" s="151"/>
      <c r="Y1183" s="135"/>
      <c r="Z1183" s="135"/>
      <c r="AA1183" s="149"/>
    </row>
    <row r="1184" spans="1:27" hidden="1">
      <c r="A1184" s="147"/>
      <c r="B1184" s="159" t="s">
        <v>142</v>
      </c>
      <c r="C1184" s="136"/>
      <c r="D1184" s="136" t="s">
        <v>132</v>
      </c>
      <c r="E1184" s="154"/>
      <c r="F1184" s="152"/>
      <c r="G1184" s="443"/>
      <c r="H1184" s="151"/>
      <c r="I1184" s="152"/>
      <c r="J1184" s="134"/>
      <c r="K1184" s="152"/>
      <c r="L1184" s="156"/>
      <c r="M1184" s="152"/>
      <c r="N1184" s="134"/>
      <c r="O1184" s="152"/>
      <c r="P1184" s="151"/>
      <c r="Q1184" s="152"/>
      <c r="R1184" s="152"/>
      <c r="S1184" s="133"/>
      <c r="T1184" s="152"/>
      <c r="U1184" s="151"/>
      <c r="V1184" s="152"/>
      <c r="W1184" s="132" t="e">
        <f t="shared" si="47"/>
        <v>#DIV/0!</v>
      </c>
      <c r="X1184" s="151"/>
      <c r="Y1184" s="135"/>
      <c r="Z1184" s="135"/>
      <c r="AA1184" s="149"/>
    </row>
    <row r="1185" spans="1:27" hidden="1">
      <c r="A1185" s="147"/>
      <c r="B1185" s="159" t="s">
        <v>1007</v>
      </c>
      <c r="C1185" s="136"/>
      <c r="D1185" s="136" t="s">
        <v>132</v>
      </c>
      <c r="E1185" s="154"/>
      <c r="F1185" s="152"/>
      <c r="G1185" s="443"/>
      <c r="H1185" s="151"/>
      <c r="I1185" s="152"/>
      <c r="J1185" s="134"/>
      <c r="K1185" s="152"/>
      <c r="L1185" s="156"/>
      <c r="M1185" s="152"/>
      <c r="N1185" s="134"/>
      <c r="O1185" s="152"/>
      <c r="P1185" s="151"/>
      <c r="Q1185" s="152"/>
      <c r="R1185" s="152"/>
      <c r="S1185" s="133"/>
      <c r="T1185" s="152"/>
      <c r="U1185" s="151"/>
      <c r="V1185" s="152"/>
      <c r="W1185" s="132" t="e">
        <f t="shared" si="47"/>
        <v>#DIV/0!</v>
      </c>
      <c r="X1185" s="151"/>
      <c r="Y1185" s="135"/>
      <c r="Z1185" s="135"/>
      <c r="AA1185" s="149"/>
    </row>
    <row r="1186" spans="1:27" hidden="1">
      <c r="A1186" s="147"/>
      <c r="B1186" s="159" t="s">
        <v>1426</v>
      </c>
      <c r="C1186" s="136"/>
      <c r="D1186" s="136" t="s">
        <v>132</v>
      </c>
      <c r="E1186" s="154"/>
      <c r="F1186" s="152"/>
      <c r="G1186" s="443"/>
      <c r="H1186" s="151"/>
      <c r="I1186" s="152"/>
      <c r="J1186" s="134"/>
      <c r="K1186" s="152"/>
      <c r="L1186" s="156"/>
      <c r="M1186" s="152"/>
      <c r="N1186" s="134"/>
      <c r="O1186" s="152"/>
      <c r="P1186" s="151"/>
      <c r="Q1186" s="152"/>
      <c r="R1186" s="152"/>
      <c r="S1186" s="133"/>
      <c r="T1186" s="152"/>
      <c r="U1186" s="151"/>
      <c r="V1186" s="152"/>
      <c r="W1186" s="132" t="e">
        <f t="shared" si="47"/>
        <v>#DIV/0!</v>
      </c>
      <c r="X1186" s="151"/>
      <c r="Y1186" s="135"/>
      <c r="Z1186" s="135"/>
      <c r="AA1186" s="149"/>
    </row>
    <row r="1187" spans="1:27" hidden="1">
      <c r="A1187" s="147"/>
      <c r="B1187" s="159" t="s">
        <v>1481</v>
      </c>
      <c r="C1187" s="136"/>
      <c r="D1187" s="136" t="s">
        <v>132</v>
      </c>
      <c r="E1187" s="154"/>
      <c r="F1187" s="152"/>
      <c r="G1187" s="443"/>
      <c r="H1187" s="151"/>
      <c r="I1187" s="152"/>
      <c r="J1187" s="134"/>
      <c r="K1187" s="152"/>
      <c r="L1187" s="156"/>
      <c r="M1187" s="152"/>
      <c r="N1187" s="134"/>
      <c r="O1187" s="152"/>
      <c r="P1187" s="151"/>
      <c r="Q1187" s="152"/>
      <c r="R1187" s="152"/>
      <c r="S1187" s="133"/>
      <c r="T1187" s="152"/>
      <c r="U1187" s="151"/>
      <c r="V1187" s="152"/>
      <c r="W1187" s="132" t="e">
        <f t="shared" si="47"/>
        <v>#DIV/0!</v>
      </c>
      <c r="X1187" s="151"/>
      <c r="Y1187" s="135"/>
      <c r="Z1187" s="135"/>
      <c r="AA1187" s="149"/>
    </row>
    <row r="1188" spans="1:27" hidden="1">
      <c r="A1188" s="147"/>
      <c r="B1188" s="159" t="s">
        <v>1190</v>
      </c>
      <c r="C1188" s="136"/>
      <c r="D1188" s="136" t="s">
        <v>132</v>
      </c>
      <c r="E1188" s="154"/>
      <c r="F1188" s="152"/>
      <c r="G1188" s="443"/>
      <c r="H1188" s="151"/>
      <c r="I1188" s="152"/>
      <c r="J1188" s="134"/>
      <c r="K1188" s="152"/>
      <c r="L1188" s="156"/>
      <c r="M1188" s="152"/>
      <c r="N1188" s="134"/>
      <c r="O1188" s="152"/>
      <c r="P1188" s="151"/>
      <c r="Q1188" s="152"/>
      <c r="R1188" s="152"/>
      <c r="S1188" s="133"/>
      <c r="T1188" s="152"/>
      <c r="U1188" s="151"/>
      <c r="V1188" s="152"/>
      <c r="W1188" s="132" t="e">
        <f t="shared" si="47"/>
        <v>#DIV/0!</v>
      </c>
      <c r="X1188" s="151"/>
      <c r="Y1188" s="135"/>
      <c r="Z1188" s="135"/>
      <c r="AA1188" s="149"/>
    </row>
    <row r="1189" spans="1:27" hidden="1">
      <c r="A1189" s="147"/>
      <c r="B1189" s="159" t="s">
        <v>1279</v>
      </c>
      <c r="C1189" s="136"/>
      <c r="D1189" s="136" t="s">
        <v>132</v>
      </c>
      <c r="E1189" s="154"/>
      <c r="F1189" s="152"/>
      <c r="G1189" s="443"/>
      <c r="H1189" s="151"/>
      <c r="I1189" s="152"/>
      <c r="J1189" s="134"/>
      <c r="K1189" s="152"/>
      <c r="L1189" s="156"/>
      <c r="M1189" s="152"/>
      <c r="N1189" s="134"/>
      <c r="O1189" s="152"/>
      <c r="P1189" s="151"/>
      <c r="Q1189" s="152"/>
      <c r="R1189" s="152"/>
      <c r="S1189" s="133"/>
      <c r="T1189" s="152"/>
      <c r="U1189" s="151"/>
      <c r="V1189" s="152"/>
      <c r="W1189" s="132" t="e">
        <f t="shared" si="47"/>
        <v>#DIV/0!</v>
      </c>
      <c r="X1189" s="151"/>
      <c r="Y1189" s="135"/>
      <c r="Z1189" s="135"/>
      <c r="AA1189" s="149"/>
    </row>
    <row r="1190" spans="1:27" hidden="1">
      <c r="A1190" s="147"/>
      <c r="B1190" s="159" t="s">
        <v>821</v>
      </c>
      <c r="C1190" s="136"/>
      <c r="D1190" s="136" t="s">
        <v>132</v>
      </c>
      <c r="E1190" s="154"/>
      <c r="F1190" s="152"/>
      <c r="G1190" s="443"/>
      <c r="H1190" s="151"/>
      <c r="I1190" s="152"/>
      <c r="J1190" s="134"/>
      <c r="K1190" s="152"/>
      <c r="L1190" s="156"/>
      <c r="M1190" s="152"/>
      <c r="N1190" s="134"/>
      <c r="O1190" s="152"/>
      <c r="P1190" s="151"/>
      <c r="Q1190" s="152"/>
      <c r="R1190" s="152"/>
      <c r="S1190" s="133"/>
      <c r="T1190" s="152"/>
      <c r="U1190" s="151"/>
      <c r="V1190" s="152"/>
      <c r="W1190" s="132" t="e">
        <f t="shared" si="47"/>
        <v>#DIV/0!</v>
      </c>
      <c r="X1190" s="151"/>
      <c r="Y1190" s="441"/>
      <c r="Z1190" s="441"/>
      <c r="AA1190" s="442"/>
    </row>
    <row r="1191" spans="1:27" hidden="1">
      <c r="A1191" s="147"/>
      <c r="B1191" s="159" t="s">
        <v>1450</v>
      </c>
      <c r="C1191" s="136"/>
      <c r="D1191" s="136" t="s">
        <v>132</v>
      </c>
      <c r="E1191" s="154"/>
      <c r="F1191" s="152"/>
      <c r="G1191" s="443"/>
      <c r="H1191" s="151"/>
      <c r="I1191" s="152"/>
      <c r="J1191" s="134"/>
      <c r="K1191" s="152"/>
      <c r="L1191" s="156"/>
      <c r="M1191" s="152"/>
      <c r="N1191" s="134"/>
      <c r="O1191" s="152"/>
      <c r="P1191" s="151"/>
      <c r="Q1191" s="152"/>
      <c r="R1191" s="152"/>
      <c r="S1191" s="133"/>
      <c r="T1191" s="152"/>
      <c r="U1191" s="151"/>
      <c r="V1191" s="152"/>
      <c r="W1191" s="132" t="e">
        <f t="shared" si="47"/>
        <v>#DIV/0!</v>
      </c>
      <c r="X1191" s="151"/>
      <c r="Y1191" s="441"/>
      <c r="Z1191" s="441"/>
      <c r="AA1191" s="442"/>
    </row>
    <row r="1192" spans="1:27" hidden="1">
      <c r="A1192" s="147"/>
      <c r="B1192" s="159" t="s">
        <v>1451</v>
      </c>
      <c r="C1192" s="136"/>
      <c r="D1192" s="136" t="s">
        <v>132</v>
      </c>
      <c r="E1192" s="154"/>
      <c r="F1192" s="152"/>
      <c r="G1192" s="443"/>
      <c r="H1192" s="151"/>
      <c r="I1192" s="152"/>
      <c r="J1192" s="134"/>
      <c r="K1192" s="152"/>
      <c r="L1192" s="156"/>
      <c r="M1192" s="152"/>
      <c r="N1192" s="134"/>
      <c r="O1192" s="152"/>
      <c r="P1192" s="151"/>
      <c r="Q1192" s="152"/>
      <c r="R1192" s="152"/>
      <c r="S1192" s="133"/>
      <c r="T1192" s="152"/>
      <c r="U1192" s="151"/>
      <c r="V1192" s="152"/>
      <c r="W1192" s="132" t="e">
        <f t="shared" si="47"/>
        <v>#DIV/0!</v>
      </c>
      <c r="X1192" s="151"/>
      <c r="Y1192" s="443"/>
      <c r="Z1192" s="443"/>
      <c r="AA1192" s="444"/>
    </row>
    <row r="1193" spans="1:27" hidden="1">
      <c r="A1193" s="147"/>
      <c r="B1193" s="159" t="s">
        <v>1470</v>
      </c>
      <c r="C1193" s="136"/>
      <c r="D1193" s="136" t="s">
        <v>132</v>
      </c>
      <c r="E1193" s="154"/>
      <c r="F1193" s="152"/>
      <c r="G1193" s="443"/>
      <c r="H1193" s="151"/>
      <c r="I1193" s="152"/>
      <c r="J1193" s="134"/>
      <c r="K1193" s="152"/>
      <c r="L1193" s="156"/>
      <c r="M1193" s="152"/>
      <c r="N1193" s="134"/>
      <c r="O1193" s="152"/>
      <c r="P1193" s="151"/>
      <c r="Q1193" s="152"/>
      <c r="R1193" s="152"/>
      <c r="S1193" s="133"/>
      <c r="T1193" s="152"/>
      <c r="U1193" s="151"/>
      <c r="V1193" s="152"/>
      <c r="W1193" s="132" t="e">
        <f t="shared" si="47"/>
        <v>#DIV/0!</v>
      </c>
      <c r="X1193" s="151"/>
      <c r="Y1193" s="443"/>
      <c r="Z1193" s="443"/>
      <c r="AA1193" s="444"/>
    </row>
    <row r="1194" spans="1:27" hidden="1">
      <c r="A1194" s="147"/>
      <c r="B1194" s="159" t="s">
        <v>88</v>
      </c>
      <c r="C1194" s="136"/>
      <c r="D1194" s="136" t="s">
        <v>132</v>
      </c>
      <c r="E1194" s="154"/>
      <c r="F1194" s="152"/>
      <c r="G1194" s="443"/>
      <c r="H1194" s="151"/>
      <c r="I1194" s="152"/>
      <c r="J1194" s="134"/>
      <c r="K1194" s="152"/>
      <c r="L1194" s="156"/>
      <c r="M1194" s="152"/>
      <c r="N1194" s="134"/>
      <c r="O1194" s="152"/>
      <c r="P1194" s="151"/>
      <c r="Q1194" s="152"/>
      <c r="R1194" s="152"/>
      <c r="S1194" s="133"/>
      <c r="T1194" s="152"/>
      <c r="U1194" s="151"/>
      <c r="V1194" s="152"/>
      <c r="W1194" s="132" t="e">
        <f t="shared" si="47"/>
        <v>#DIV/0!</v>
      </c>
      <c r="X1194" s="151"/>
      <c r="Y1194" s="443"/>
      <c r="Z1194" s="443"/>
      <c r="AA1194" s="444"/>
    </row>
    <row r="1195" spans="1:27" hidden="1">
      <c r="A1195" s="147"/>
      <c r="B1195" s="159" t="s">
        <v>766</v>
      </c>
      <c r="C1195" s="136"/>
      <c r="D1195" s="136" t="s">
        <v>132</v>
      </c>
      <c r="E1195" s="154"/>
      <c r="F1195" s="152"/>
      <c r="G1195" s="609"/>
      <c r="H1195" s="151"/>
      <c r="I1195" s="152"/>
      <c r="J1195" s="134"/>
      <c r="K1195" s="152"/>
      <c r="L1195" s="156"/>
      <c r="M1195" s="152"/>
      <c r="N1195" s="134"/>
      <c r="O1195" s="152"/>
      <c r="P1195" s="151"/>
      <c r="Q1195" s="152"/>
      <c r="R1195" s="152"/>
      <c r="S1195" s="133"/>
      <c r="T1195" s="152"/>
      <c r="U1195" s="151"/>
      <c r="V1195" s="152"/>
      <c r="W1195" s="132" t="e">
        <f t="shared" si="47"/>
        <v>#DIV/0!</v>
      </c>
      <c r="X1195" s="151"/>
      <c r="Y1195" s="609"/>
      <c r="Z1195" s="609"/>
      <c r="AA1195" s="610"/>
    </row>
    <row r="1196" spans="1:27" hidden="1">
      <c r="A1196" s="147"/>
      <c r="B1196" s="159" t="s">
        <v>1429</v>
      </c>
      <c r="C1196" s="136"/>
      <c r="D1196" s="136" t="s">
        <v>132</v>
      </c>
      <c r="E1196" s="154"/>
      <c r="F1196" s="152"/>
      <c r="G1196" s="609"/>
      <c r="H1196" s="151"/>
      <c r="I1196" s="152"/>
      <c r="J1196" s="134"/>
      <c r="K1196" s="152"/>
      <c r="L1196" s="156"/>
      <c r="M1196" s="152"/>
      <c r="N1196" s="134"/>
      <c r="O1196" s="152"/>
      <c r="P1196" s="151"/>
      <c r="Q1196" s="152"/>
      <c r="R1196" s="152"/>
      <c r="S1196" s="133"/>
      <c r="T1196" s="152"/>
      <c r="U1196" s="151"/>
      <c r="V1196" s="152"/>
      <c r="W1196" s="132" t="e">
        <f t="shared" si="47"/>
        <v>#DIV/0!</v>
      </c>
      <c r="X1196" s="151"/>
      <c r="Y1196" s="609"/>
      <c r="Z1196" s="609"/>
      <c r="AA1196" s="610"/>
    </row>
    <row r="1197" spans="1:27" hidden="1">
      <c r="A1197" s="147"/>
      <c r="B1197" s="159" t="s">
        <v>1430</v>
      </c>
      <c r="C1197" s="136"/>
      <c r="D1197" s="136" t="s">
        <v>132</v>
      </c>
      <c r="E1197" s="154"/>
      <c r="F1197" s="152"/>
      <c r="G1197" s="609"/>
      <c r="H1197" s="151"/>
      <c r="I1197" s="152"/>
      <c r="J1197" s="134"/>
      <c r="K1197" s="152"/>
      <c r="L1197" s="156"/>
      <c r="M1197" s="152"/>
      <c r="N1197" s="134"/>
      <c r="O1197" s="152"/>
      <c r="P1197" s="151"/>
      <c r="Q1197" s="152"/>
      <c r="R1197" s="152"/>
      <c r="S1197" s="133"/>
      <c r="T1197" s="152"/>
      <c r="U1197" s="151"/>
      <c r="V1197" s="152"/>
      <c r="W1197" s="132" t="e">
        <f t="shared" ref="W1197:W1225" si="48">(J1197+S1197)/G1197</f>
        <v>#DIV/0!</v>
      </c>
      <c r="X1197" s="151"/>
      <c r="Y1197" s="609"/>
      <c r="Z1197" s="609"/>
      <c r="AA1197" s="610"/>
    </row>
    <row r="1198" spans="1:27" hidden="1">
      <c r="A1198" s="147"/>
      <c r="B1198" s="159" t="s">
        <v>1348</v>
      </c>
      <c r="C1198" s="136"/>
      <c r="D1198" s="136" t="s">
        <v>132</v>
      </c>
      <c r="E1198" s="154"/>
      <c r="F1198" s="152"/>
      <c r="G1198" s="609"/>
      <c r="H1198" s="151"/>
      <c r="I1198" s="152"/>
      <c r="J1198" s="134"/>
      <c r="K1198" s="152"/>
      <c r="L1198" s="156"/>
      <c r="M1198" s="152"/>
      <c r="N1198" s="134"/>
      <c r="O1198" s="152"/>
      <c r="P1198" s="151"/>
      <c r="Q1198" s="152"/>
      <c r="R1198" s="152"/>
      <c r="S1198" s="133"/>
      <c r="T1198" s="152"/>
      <c r="U1198" s="151"/>
      <c r="V1198" s="152"/>
      <c r="W1198" s="132" t="e">
        <f t="shared" si="48"/>
        <v>#DIV/0!</v>
      </c>
      <c r="X1198" s="151"/>
      <c r="Y1198" s="609"/>
      <c r="Z1198" s="609"/>
      <c r="AA1198" s="610"/>
    </row>
    <row r="1199" spans="1:27" hidden="1">
      <c r="A1199" s="147"/>
      <c r="B1199" s="159" t="s">
        <v>1347</v>
      </c>
      <c r="C1199" s="136"/>
      <c r="D1199" s="136" t="s">
        <v>132</v>
      </c>
      <c r="E1199" s="154"/>
      <c r="F1199" s="152"/>
      <c r="G1199" s="681"/>
      <c r="H1199" s="151"/>
      <c r="I1199" s="152"/>
      <c r="J1199" s="134"/>
      <c r="K1199" s="152"/>
      <c r="L1199" s="156"/>
      <c r="M1199" s="152"/>
      <c r="N1199" s="134"/>
      <c r="O1199" s="152"/>
      <c r="P1199" s="151"/>
      <c r="Q1199" s="152"/>
      <c r="R1199" s="152"/>
      <c r="S1199" s="133"/>
      <c r="T1199" s="152"/>
      <c r="U1199" s="151"/>
      <c r="V1199" s="152"/>
      <c r="W1199" s="132" t="e">
        <f t="shared" si="48"/>
        <v>#DIV/0!</v>
      </c>
      <c r="X1199" s="151"/>
      <c r="Y1199" s="681"/>
      <c r="Z1199" s="681"/>
      <c r="AA1199" s="682"/>
    </row>
    <row r="1200" spans="1:27" hidden="1">
      <c r="A1200" s="147"/>
      <c r="B1200" s="159" t="s">
        <v>1238</v>
      </c>
      <c r="C1200" s="136"/>
      <c r="D1200" s="136" t="s">
        <v>132</v>
      </c>
      <c r="E1200" s="154"/>
      <c r="F1200" s="152"/>
      <c r="G1200" s="681"/>
      <c r="H1200" s="151"/>
      <c r="I1200" s="152"/>
      <c r="J1200" s="134"/>
      <c r="K1200" s="152"/>
      <c r="L1200" s="156"/>
      <c r="M1200" s="152"/>
      <c r="N1200" s="134"/>
      <c r="O1200" s="152"/>
      <c r="P1200" s="151"/>
      <c r="Q1200" s="152"/>
      <c r="R1200" s="152"/>
      <c r="S1200" s="133"/>
      <c r="T1200" s="152"/>
      <c r="U1200" s="151"/>
      <c r="V1200" s="152"/>
      <c r="W1200" s="132" t="e">
        <f t="shared" si="48"/>
        <v>#DIV/0!</v>
      </c>
      <c r="X1200" s="151"/>
      <c r="Y1200" s="681"/>
      <c r="Z1200" s="681"/>
      <c r="AA1200" s="682"/>
    </row>
    <row r="1201" spans="1:27" hidden="1">
      <c r="A1201" s="147"/>
      <c r="B1201" s="159" t="s">
        <v>1162</v>
      </c>
      <c r="C1201" s="136"/>
      <c r="D1201" s="136" t="s">
        <v>132</v>
      </c>
      <c r="E1201" s="154"/>
      <c r="F1201" s="152"/>
      <c r="G1201" s="681"/>
      <c r="H1201" s="151"/>
      <c r="I1201" s="152"/>
      <c r="J1201" s="134"/>
      <c r="K1201" s="152"/>
      <c r="L1201" s="156"/>
      <c r="M1201" s="152"/>
      <c r="N1201" s="134"/>
      <c r="O1201" s="152"/>
      <c r="P1201" s="151"/>
      <c r="Q1201" s="152"/>
      <c r="R1201" s="152"/>
      <c r="S1201" s="133"/>
      <c r="T1201" s="152"/>
      <c r="U1201" s="151"/>
      <c r="V1201" s="152"/>
      <c r="W1201" s="132" t="e">
        <f t="shared" si="48"/>
        <v>#DIV/0!</v>
      </c>
      <c r="X1201" s="151"/>
      <c r="Y1201" s="681"/>
      <c r="Z1201" s="681"/>
      <c r="AA1201" s="682"/>
    </row>
    <row r="1202" spans="1:27" hidden="1">
      <c r="A1202" s="147"/>
      <c r="B1202" s="159" t="s">
        <v>1290</v>
      </c>
      <c r="C1202" s="136"/>
      <c r="D1202" s="136" t="s">
        <v>132</v>
      </c>
      <c r="E1202" s="154"/>
      <c r="F1202" s="152"/>
      <c r="G1202" s="681"/>
      <c r="H1202" s="151"/>
      <c r="I1202" s="152"/>
      <c r="J1202" s="134"/>
      <c r="K1202" s="152"/>
      <c r="L1202" s="156"/>
      <c r="M1202" s="152"/>
      <c r="N1202" s="134"/>
      <c r="O1202" s="152"/>
      <c r="P1202" s="151"/>
      <c r="Q1202" s="152"/>
      <c r="R1202" s="152"/>
      <c r="S1202" s="133"/>
      <c r="T1202" s="152"/>
      <c r="U1202" s="151"/>
      <c r="V1202" s="152"/>
      <c r="W1202" s="132" t="e">
        <f t="shared" si="48"/>
        <v>#DIV/0!</v>
      </c>
      <c r="X1202" s="151"/>
      <c r="Y1202" s="681"/>
      <c r="Z1202" s="681"/>
      <c r="AA1202" s="682"/>
    </row>
    <row r="1203" spans="1:27" hidden="1">
      <c r="A1203" s="147"/>
      <c r="B1203" s="159" t="s">
        <v>1163</v>
      </c>
      <c r="C1203" s="136"/>
      <c r="D1203" s="136" t="s">
        <v>132</v>
      </c>
      <c r="E1203" s="154"/>
      <c r="F1203" s="152"/>
      <c r="G1203" s="727"/>
      <c r="H1203" s="151"/>
      <c r="I1203" s="152"/>
      <c r="J1203" s="134"/>
      <c r="K1203" s="152"/>
      <c r="L1203" s="156"/>
      <c r="M1203" s="152"/>
      <c r="N1203" s="134"/>
      <c r="O1203" s="152"/>
      <c r="P1203" s="151"/>
      <c r="Q1203" s="152"/>
      <c r="R1203" s="152"/>
      <c r="S1203" s="133"/>
      <c r="T1203" s="152"/>
      <c r="U1203" s="151"/>
      <c r="V1203" s="152"/>
      <c r="W1203" s="132" t="e">
        <f t="shared" si="48"/>
        <v>#DIV/0!</v>
      </c>
      <c r="X1203" s="151"/>
      <c r="Y1203" s="727"/>
      <c r="Z1203" s="727"/>
      <c r="AA1203" s="728"/>
    </row>
    <row r="1204" spans="1:27" hidden="1">
      <c r="A1204" s="147"/>
      <c r="B1204" s="159" t="s">
        <v>809</v>
      </c>
      <c r="C1204" s="136"/>
      <c r="D1204" s="136" t="s">
        <v>132</v>
      </c>
      <c r="E1204" s="154"/>
      <c r="F1204" s="152"/>
      <c r="G1204" s="727"/>
      <c r="H1204" s="151"/>
      <c r="I1204" s="152"/>
      <c r="J1204" s="134"/>
      <c r="K1204" s="152"/>
      <c r="L1204" s="156"/>
      <c r="M1204" s="152"/>
      <c r="N1204" s="134"/>
      <c r="O1204" s="152"/>
      <c r="P1204" s="151"/>
      <c r="Q1204" s="152"/>
      <c r="R1204" s="152"/>
      <c r="S1204" s="133"/>
      <c r="T1204" s="152"/>
      <c r="U1204" s="151"/>
      <c r="V1204" s="152"/>
      <c r="W1204" s="132" t="e">
        <f t="shared" si="48"/>
        <v>#DIV/0!</v>
      </c>
      <c r="X1204" s="151"/>
      <c r="Y1204" s="727"/>
      <c r="Z1204" s="727"/>
      <c r="AA1204" s="728"/>
    </row>
    <row r="1205" spans="1:27" hidden="1">
      <c r="A1205" s="147"/>
      <c r="B1205" s="159" t="s">
        <v>1278</v>
      </c>
      <c r="C1205" s="136"/>
      <c r="D1205" s="136" t="s">
        <v>132</v>
      </c>
      <c r="E1205" s="154"/>
      <c r="F1205" s="152"/>
      <c r="G1205" s="727"/>
      <c r="H1205" s="151"/>
      <c r="I1205" s="152"/>
      <c r="J1205" s="134"/>
      <c r="K1205" s="152"/>
      <c r="L1205" s="156"/>
      <c r="M1205" s="152"/>
      <c r="N1205" s="134"/>
      <c r="O1205" s="152"/>
      <c r="P1205" s="151"/>
      <c r="Q1205" s="152"/>
      <c r="R1205" s="152"/>
      <c r="S1205" s="133"/>
      <c r="T1205" s="152"/>
      <c r="U1205" s="151"/>
      <c r="V1205" s="152"/>
      <c r="W1205" s="132" t="e">
        <f t="shared" si="48"/>
        <v>#DIV/0!</v>
      </c>
      <c r="X1205" s="151"/>
      <c r="Y1205" s="727"/>
      <c r="Z1205" s="727"/>
      <c r="AA1205" s="728"/>
    </row>
    <row r="1206" spans="1:27" hidden="1">
      <c r="A1206" s="147"/>
      <c r="B1206" s="159" t="s">
        <v>137</v>
      </c>
      <c r="C1206" s="136"/>
      <c r="D1206" s="136" t="s">
        <v>132</v>
      </c>
      <c r="E1206" s="154"/>
      <c r="F1206" s="152"/>
      <c r="G1206" s="727"/>
      <c r="H1206" s="151"/>
      <c r="I1206" s="152"/>
      <c r="J1206" s="134"/>
      <c r="K1206" s="152"/>
      <c r="L1206" s="156"/>
      <c r="M1206" s="152"/>
      <c r="N1206" s="134"/>
      <c r="O1206" s="152"/>
      <c r="P1206" s="151"/>
      <c r="Q1206" s="152"/>
      <c r="R1206" s="152"/>
      <c r="S1206" s="133"/>
      <c r="T1206" s="152"/>
      <c r="U1206" s="151"/>
      <c r="V1206" s="152"/>
      <c r="W1206" s="132" t="e">
        <f t="shared" si="48"/>
        <v>#DIV/0!</v>
      </c>
      <c r="X1206" s="151"/>
      <c r="Y1206" s="727"/>
      <c r="Z1206" s="727"/>
      <c r="AA1206" s="728"/>
    </row>
    <row r="1207" spans="1:27" hidden="1">
      <c r="A1207" s="147"/>
      <c r="B1207" s="159" t="s">
        <v>1239</v>
      </c>
      <c r="C1207" s="136"/>
      <c r="D1207" s="136" t="s">
        <v>132</v>
      </c>
      <c r="E1207" s="154"/>
      <c r="F1207" s="152"/>
      <c r="G1207" s="727"/>
      <c r="H1207" s="151"/>
      <c r="I1207" s="152"/>
      <c r="J1207" s="134"/>
      <c r="K1207" s="152"/>
      <c r="L1207" s="156"/>
      <c r="M1207" s="152"/>
      <c r="N1207" s="134"/>
      <c r="O1207" s="152"/>
      <c r="P1207" s="151"/>
      <c r="Q1207" s="152"/>
      <c r="R1207" s="152"/>
      <c r="S1207" s="133"/>
      <c r="T1207" s="152"/>
      <c r="U1207" s="151"/>
      <c r="V1207" s="152"/>
      <c r="W1207" s="132" t="e">
        <f t="shared" si="48"/>
        <v>#DIV/0!</v>
      </c>
      <c r="X1207" s="151"/>
      <c r="Y1207" s="727"/>
      <c r="Z1207" s="727"/>
      <c r="AA1207" s="728"/>
    </row>
    <row r="1208" spans="1:27" hidden="1">
      <c r="A1208" s="147"/>
      <c r="B1208" s="159" t="s">
        <v>138</v>
      </c>
      <c r="C1208" s="136"/>
      <c r="D1208" s="136" t="s">
        <v>132</v>
      </c>
      <c r="E1208" s="154"/>
      <c r="F1208" s="152"/>
      <c r="G1208" s="727"/>
      <c r="H1208" s="151"/>
      <c r="I1208" s="152"/>
      <c r="J1208" s="134"/>
      <c r="K1208" s="152"/>
      <c r="L1208" s="156"/>
      <c r="M1208" s="152"/>
      <c r="N1208" s="134"/>
      <c r="O1208" s="152"/>
      <c r="P1208" s="151"/>
      <c r="Q1208" s="152"/>
      <c r="R1208" s="152"/>
      <c r="S1208" s="133"/>
      <c r="T1208" s="152"/>
      <c r="U1208" s="151"/>
      <c r="V1208" s="152"/>
      <c r="W1208" s="132" t="e">
        <f t="shared" si="48"/>
        <v>#DIV/0!</v>
      </c>
      <c r="X1208" s="151"/>
      <c r="Y1208" s="443"/>
      <c r="Z1208" s="443"/>
      <c r="AA1208" s="444"/>
    </row>
    <row r="1209" spans="1:27" hidden="1">
      <c r="A1209" s="147"/>
      <c r="B1209" s="159" t="s">
        <v>1140</v>
      </c>
      <c r="C1209" s="136"/>
      <c r="D1209" s="136" t="s">
        <v>132</v>
      </c>
      <c r="E1209" s="154"/>
      <c r="F1209" s="152"/>
      <c r="G1209" s="844"/>
      <c r="H1209" s="151"/>
      <c r="I1209" s="152"/>
      <c r="J1209" s="134"/>
      <c r="K1209" s="152"/>
      <c r="L1209" s="156"/>
      <c r="M1209" s="152"/>
      <c r="N1209" s="134"/>
      <c r="O1209" s="152"/>
      <c r="P1209" s="151"/>
      <c r="Q1209" s="152"/>
      <c r="R1209" s="152"/>
      <c r="S1209" s="133"/>
      <c r="T1209" s="152"/>
      <c r="U1209" s="151"/>
      <c r="V1209" s="152"/>
      <c r="W1209" s="132" t="e">
        <f t="shared" si="48"/>
        <v>#DIV/0!</v>
      </c>
      <c r="X1209" s="151"/>
      <c r="Y1209" s="844"/>
      <c r="Z1209" s="844"/>
      <c r="AA1209" s="845"/>
    </row>
    <row r="1210" spans="1:27" hidden="1">
      <c r="A1210" s="147"/>
      <c r="B1210" s="159" t="s">
        <v>1083</v>
      </c>
      <c r="C1210" s="136"/>
      <c r="D1210" s="136" t="s">
        <v>132</v>
      </c>
      <c r="E1210" s="154"/>
      <c r="F1210" s="152"/>
      <c r="G1210" s="844"/>
      <c r="H1210" s="151"/>
      <c r="I1210" s="152"/>
      <c r="J1210" s="134"/>
      <c r="K1210" s="152"/>
      <c r="L1210" s="156"/>
      <c r="M1210" s="152"/>
      <c r="N1210" s="134"/>
      <c r="O1210" s="152"/>
      <c r="P1210" s="151"/>
      <c r="Q1210" s="152"/>
      <c r="R1210" s="152"/>
      <c r="S1210" s="133"/>
      <c r="T1210" s="152"/>
      <c r="U1210" s="151"/>
      <c r="V1210" s="152"/>
      <c r="W1210" s="132" t="e">
        <f t="shared" si="48"/>
        <v>#DIV/0!</v>
      </c>
      <c r="X1210" s="151"/>
      <c r="Y1210" s="844"/>
      <c r="Z1210" s="844"/>
      <c r="AA1210" s="845"/>
    </row>
    <row r="1211" spans="1:27" hidden="1">
      <c r="A1211" s="147"/>
      <c r="B1211" s="159" t="s">
        <v>1059</v>
      </c>
      <c r="C1211" s="136"/>
      <c r="D1211" s="136" t="s">
        <v>132</v>
      </c>
      <c r="E1211" s="154"/>
      <c r="F1211" s="152"/>
      <c r="G1211" s="844"/>
      <c r="H1211" s="151"/>
      <c r="I1211" s="152"/>
      <c r="J1211" s="134"/>
      <c r="K1211" s="152"/>
      <c r="L1211" s="156"/>
      <c r="M1211" s="152"/>
      <c r="N1211" s="134"/>
      <c r="O1211" s="152"/>
      <c r="P1211" s="151"/>
      <c r="Q1211" s="152"/>
      <c r="R1211" s="152"/>
      <c r="S1211" s="133"/>
      <c r="T1211" s="152"/>
      <c r="U1211" s="151"/>
      <c r="V1211" s="152"/>
      <c r="W1211" s="132" t="e">
        <f t="shared" si="48"/>
        <v>#DIV/0!</v>
      </c>
      <c r="X1211" s="151"/>
      <c r="Y1211" s="844"/>
      <c r="Z1211" s="844"/>
      <c r="AA1211" s="845"/>
    </row>
    <row r="1212" spans="1:27" hidden="1">
      <c r="A1212" s="147"/>
      <c r="B1212" s="159" t="s">
        <v>1037</v>
      </c>
      <c r="C1212" s="136"/>
      <c r="D1212" s="136" t="s">
        <v>132</v>
      </c>
      <c r="E1212" s="154"/>
      <c r="F1212" s="152"/>
      <c r="G1212" s="844"/>
      <c r="H1212" s="151"/>
      <c r="I1212" s="152"/>
      <c r="J1212" s="134"/>
      <c r="K1212" s="152"/>
      <c r="L1212" s="156"/>
      <c r="M1212" s="152"/>
      <c r="N1212" s="134"/>
      <c r="O1212" s="152"/>
      <c r="P1212" s="151"/>
      <c r="Q1212" s="152"/>
      <c r="R1212" s="152"/>
      <c r="S1212" s="133"/>
      <c r="T1212" s="152"/>
      <c r="U1212" s="151"/>
      <c r="V1212" s="152"/>
      <c r="W1212" s="132" t="e">
        <f t="shared" si="48"/>
        <v>#DIV/0!</v>
      </c>
      <c r="X1212" s="151"/>
      <c r="Y1212" s="844"/>
      <c r="Z1212" s="844"/>
      <c r="AA1212" s="845"/>
    </row>
    <row r="1213" spans="1:27" hidden="1">
      <c r="A1213" s="147"/>
      <c r="B1213" s="159" t="s">
        <v>114</v>
      </c>
      <c r="C1213" s="136"/>
      <c r="D1213" s="136" t="s">
        <v>132</v>
      </c>
      <c r="E1213" s="154"/>
      <c r="F1213" s="152"/>
      <c r="G1213" s="844"/>
      <c r="H1213" s="151"/>
      <c r="I1213" s="152"/>
      <c r="J1213" s="134"/>
      <c r="K1213" s="152"/>
      <c r="L1213" s="156"/>
      <c r="M1213" s="152"/>
      <c r="N1213" s="134"/>
      <c r="O1213" s="152"/>
      <c r="P1213" s="151"/>
      <c r="Q1213" s="152"/>
      <c r="R1213" s="152"/>
      <c r="S1213" s="133"/>
      <c r="T1213" s="152"/>
      <c r="U1213" s="151"/>
      <c r="V1213" s="152"/>
      <c r="W1213" s="132" t="e">
        <f t="shared" si="48"/>
        <v>#DIV/0!</v>
      </c>
      <c r="X1213" s="151"/>
      <c r="Y1213" s="844"/>
      <c r="Z1213" s="844"/>
      <c r="AA1213" s="845"/>
    </row>
    <row r="1214" spans="1:27" hidden="1">
      <c r="A1214" s="147"/>
      <c r="B1214" s="159" t="s">
        <v>1060</v>
      </c>
      <c r="C1214" s="136"/>
      <c r="D1214" s="136" t="s">
        <v>132</v>
      </c>
      <c r="E1214" s="154"/>
      <c r="F1214" s="152"/>
      <c r="G1214" s="844"/>
      <c r="H1214" s="151"/>
      <c r="I1214" s="152"/>
      <c r="J1214" s="134"/>
      <c r="K1214" s="152"/>
      <c r="L1214" s="156"/>
      <c r="M1214" s="152"/>
      <c r="N1214" s="134"/>
      <c r="O1214" s="152"/>
      <c r="P1214" s="151"/>
      <c r="Q1214" s="152"/>
      <c r="R1214" s="152"/>
      <c r="S1214" s="133"/>
      <c r="T1214" s="152"/>
      <c r="U1214" s="151"/>
      <c r="V1214" s="152"/>
      <c r="W1214" s="132" t="e">
        <f t="shared" si="48"/>
        <v>#DIV/0!</v>
      </c>
      <c r="X1214" s="151"/>
      <c r="Y1214" s="844"/>
      <c r="Z1214" s="844"/>
      <c r="AA1214" s="845"/>
    </row>
    <row r="1215" spans="1:27" hidden="1">
      <c r="A1215" s="147"/>
      <c r="B1215" s="159" t="s">
        <v>116</v>
      </c>
      <c r="C1215" s="136"/>
      <c r="D1215" s="136" t="s">
        <v>132</v>
      </c>
      <c r="E1215" s="154"/>
      <c r="F1215" s="152"/>
      <c r="G1215" s="844"/>
      <c r="H1215" s="151"/>
      <c r="I1215" s="152"/>
      <c r="J1215" s="134"/>
      <c r="K1215" s="152"/>
      <c r="L1215" s="156"/>
      <c r="M1215" s="152"/>
      <c r="N1215" s="134"/>
      <c r="O1215" s="152"/>
      <c r="P1215" s="151"/>
      <c r="Q1215" s="152"/>
      <c r="R1215" s="152"/>
      <c r="S1215" s="133"/>
      <c r="T1215" s="152"/>
      <c r="U1215" s="151"/>
      <c r="V1215" s="152"/>
      <c r="W1215" s="132" t="e">
        <f t="shared" si="48"/>
        <v>#DIV/0!</v>
      </c>
      <c r="X1215" s="151"/>
      <c r="Y1215" s="844"/>
      <c r="Z1215" s="844"/>
      <c r="AA1215" s="845"/>
    </row>
    <row r="1216" spans="1:27" hidden="1">
      <c r="A1216" s="147"/>
      <c r="B1216" s="159" t="s">
        <v>820</v>
      </c>
      <c r="C1216" s="136"/>
      <c r="D1216" s="136" t="s">
        <v>132</v>
      </c>
      <c r="E1216" s="154"/>
      <c r="F1216" s="152"/>
      <c r="G1216" s="844"/>
      <c r="H1216" s="151"/>
      <c r="I1216" s="152"/>
      <c r="J1216" s="134"/>
      <c r="K1216" s="152"/>
      <c r="L1216" s="156"/>
      <c r="M1216" s="152"/>
      <c r="N1216" s="134"/>
      <c r="O1216" s="152"/>
      <c r="P1216" s="151"/>
      <c r="Q1216" s="152"/>
      <c r="R1216" s="152"/>
      <c r="S1216" s="133"/>
      <c r="T1216" s="152"/>
      <c r="U1216" s="151"/>
      <c r="V1216" s="152"/>
      <c r="W1216" s="132" t="e">
        <f t="shared" si="48"/>
        <v>#DIV/0!</v>
      </c>
      <c r="X1216" s="151"/>
      <c r="Y1216" s="844"/>
      <c r="Z1216" s="844"/>
      <c r="AA1216" s="845"/>
    </row>
    <row r="1217" spans="1:27" hidden="1">
      <c r="A1217" s="147"/>
      <c r="B1217" s="159" t="s">
        <v>144</v>
      </c>
      <c r="C1217" s="136"/>
      <c r="D1217" s="136" t="s">
        <v>132</v>
      </c>
      <c r="E1217" s="154"/>
      <c r="F1217" s="152"/>
      <c r="G1217" s="844"/>
      <c r="H1217" s="151"/>
      <c r="I1217" s="152"/>
      <c r="J1217" s="134"/>
      <c r="K1217" s="152"/>
      <c r="L1217" s="156"/>
      <c r="M1217" s="152"/>
      <c r="N1217" s="134"/>
      <c r="O1217" s="152"/>
      <c r="P1217" s="151"/>
      <c r="Q1217" s="152"/>
      <c r="R1217" s="152"/>
      <c r="S1217" s="133"/>
      <c r="T1217" s="152"/>
      <c r="U1217" s="151"/>
      <c r="V1217" s="152"/>
      <c r="W1217" s="132" t="e">
        <f t="shared" si="48"/>
        <v>#DIV/0!</v>
      </c>
      <c r="X1217" s="151"/>
      <c r="Y1217" s="844"/>
      <c r="Z1217" s="844"/>
      <c r="AA1217" s="845"/>
    </row>
    <row r="1218" spans="1:27" hidden="1">
      <c r="A1218" s="147"/>
      <c r="B1218" s="159" t="s">
        <v>801</v>
      </c>
      <c r="C1218" s="136"/>
      <c r="D1218" s="136" t="s">
        <v>132</v>
      </c>
      <c r="E1218" s="154"/>
      <c r="F1218" s="152"/>
      <c r="G1218" s="856"/>
      <c r="H1218" s="151"/>
      <c r="I1218" s="152"/>
      <c r="J1218" s="134"/>
      <c r="K1218" s="152"/>
      <c r="L1218" s="156"/>
      <c r="M1218" s="152"/>
      <c r="N1218" s="134"/>
      <c r="O1218" s="152"/>
      <c r="P1218" s="151"/>
      <c r="Q1218" s="152"/>
      <c r="R1218" s="152"/>
      <c r="S1218" s="133"/>
      <c r="T1218" s="152"/>
      <c r="U1218" s="151"/>
      <c r="V1218" s="152"/>
      <c r="W1218" s="132" t="e">
        <f t="shared" si="48"/>
        <v>#DIV/0!</v>
      </c>
      <c r="X1218" s="151"/>
      <c r="Y1218" s="856"/>
      <c r="Z1218" s="856"/>
      <c r="AA1218" s="857"/>
    </row>
    <row r="1219" spans="1:27" hidden="1">
      <c r="A1219" s="147"/>
      <c r="B1219" s="159" t="s">
        <v>810</v>
      </c>
      <c r="C1219" s="136"/>
      <c r="D1219" s="136" t="s">
        <v>132</v>
      </c>
      <c r="E1219" s="154"/>
      <c r="F1219" s="152"/>
      <c r="G1219" s="856"/>
      <c r="H1219" s="151"/>
      <c r="I1219" s="152"/>
      <c r="J1219" s="134"/>
      <c r="K1219" s="152"/>
      <c r="L1219" s="156"/>
      <c r="M1219" s="152"/>
      <c r="N1219" s="134"/>
      <c r="O1219" s="152"/>
      <c r="P1219" s="151"/>
      <c r="Q1219" s="152"/>
      <c r="R1219" s="152"/>
      <c r="S1219" s="133"/>
      <c r="T1219" s="152"/>
      <c r="U1219" s="151"/>
      <c r="V1219" s="152"/>
      <c r="W1219" s="132" t="e">
        <f t="shared" si="48"/>
        <v>#DIV/0!</v>
      </c>
      <c r="X1219" s="151"/>
      <c r="Y1219" s="856"/>
      <c r="Z1219" s="856"/>
      <c r="AA1219" s="857"/>
    </row>
    <row r="1220" spans="1:27" hidden="1">
      <c r="A1220" s="147"/>
      <c r="B1220" s="159" t="s">
        <v>811</v>
      </c>
      <c r="C1220" s="136"/>
      <c r="D1220" s="136" t="s">
        <v>132</v>
      </c>
      <c r="E1220" s="154"/>
      <c r="F1220" s="152"/>
      <c r="G1220" s="856"/>
      <c r="H1220" s="151"/>
      <c r="I1220" s="152"/>
      <c r="J1220" s="134"/>
      <c r="K1220" s="152"/>
      <c r="L1220" s="156"/>
      <c r="M1220" s="152"/>
      <c r="N1220" s="134"/>
      <c r="O1220" s="152"/>
      <c r="P1220" s="151"/>
      <c r="Q1220" s="152"/>
      <c r="R1220" s="152"/>
      <c r="S1220" s="133"/>
      <c r="T1220" s="152"/>
      <c r="U1220" s="151"/>
      <c r="V1220" s="152"/>
      <c r="W1220" s="132" t="e">
        <f t="shared" si="48"/>
        <v>#DIV/0!</v>
      </c>
      <c r="X1220" s="151"/>
      <c r="Y1220" s="856"/>
      <c r="Z1220" s="856"/>
      <c r="AA1220" s="857"/>
    </row>
    <row r="1221" spans="1:27" hidden="1">
      <c r="A1221" s="147"/>
      <c r="B1221" s="159" t="s">
        <v>135</v>
      </c>
      <c r="C1221" s="136"/>
      <c r="D1221" s="136" t="s">
        <v>132</v>
      </c>
      <c r="E1221" s="154"/>
      <c r="F1221" s="152"/>
      <c r="G1221" s="856"/>
      <c r="H1221" s="151"/>
      <c r="I1221" s="152"/>
      <c r="J1221" s="134"/>
      <c r="K1221" s="152"/>
      <c r="L1221" s="156"/>
      <c r="M1221" s="152"/>
      <c r="N1221" s="134"/>
      <c r="O1221" s="152"/>
      <c r="P1221" s="151"/>
      <c r="Q1221" s="152"/>
      <c r="R1221" s="152"/>
      <c r="S1221" s="133"/>
      <c r="T1221" s="152"/>
      <c r="U1221" s="151"/>
      <c r="V1221" s="152"/>
      <c r="W1221" s="132" t="e">
        <f t="shared" si="48"/>
        <v>#DIV/0!</v>
      </c>
      <c r="X1221" s="151"/>
      <c r="Y1221" s="844"/>
      <c r="Z1221" s="844"/>
      <c r="AA1221" s="845"/>
    </row>
    <row r="1222" spans="1:27" hidden="1">
      <c r="A1222" s="147"/>
      <c r="B1222" s="159" t="s">
        <v>784</v>
      </c>
      <c r="C1222" s="136"/>
      <c r="D1222" s="136" t="s">
        <v>132</v>
      </c>
      <c r="E1222" s="154"/>
      <c r="F1222" s="152"/>
      <c r="G1222" s="896"/>
      <c r="H1222" s="151"/>
      <c r="I1222" s="152"/>
      <c r="J1222" s="134"/>
      <c r="K1222" s="152"/>
      <c r="L1222" s="156"/>
      <c r="M1222" s="152"/>
      <c r="N1222" s="134"/>
      <c r="O1222" s="152"/>
      <c r="P1222" s="151"/>
      <c r="Q1222" s="152"/>
      <c r="R1222" s="152"/>
      <c r="S1222" s="133"/>
      <c r="T1222" s="152"/>
      <c r="U1222" s="151"/>
      <c r="V1222" s="152"/>
      <c r="W1222" s="132" t="e">
        <f t="shared" si="48"/>
        <v>#DIV/0!</v>
      </c>
      <c r="X1222" s="151"/>
      <c r="Y1222" s="896"/>
      <c r="Z1222" s="896"/>
      <c r="AA1222" s="897"/>
    </row>
    <row r="1223" spans="1:27" hidden="1">
      <c r="A1223" s="147"/>
      <c r="B1223" s="159" t="s">
        <v>136</v>
      </c>
      <c r="C1223" s="136"/>
      <c r="D1223" s="136" t="s">
        <v>132</v>
      </c>
      <c r="E1223" s="154"/>
      <c r="F1223" s="152"/>
      <c r="G1223" s="896"/>
      <c r="H1223" s="151"/>
      <c r="I1223" s="152"/>
      <c r="J1223" s="134"/>
      <c r="K1223" s="152"/>
      <c r="L1223" s="156"/>
      <c r="M1223" s="152"/>
      <c r="N1223" s="134"/>
      <c r="O1223" s="152"/>
      <c r="P1223" s="151"/>
      <c r="Q1223" s="152"/>
      <c r="R1223" s="152"/>
      <c r="S1223" s="133"/>
      <c r="T1223" s="152"/>
      <c r="U1223" s="151"/>
      <c r="V1223" s="152"/>
      <c r="W1223" s="132" t="e">
        <f t="shared" si="48"/>
        <v>#DIV/0!</v>
      </c>
      <c r="X1223" s="151"/>
      <c r="Y1223" s="896"/>
      <c r="Z1223" s="896"/>
      <c r="AA1223" s="897"/>
    </row>
    <row r="1224" spans="1:27" hidden="1">
      <c r="A1224" s="147"/>
      <c r="B1224" s="159" t="s">
        <v>1280</v>
      </c>
      <c r="C1224" s="136"/>
      <c r="D1224" s="136" t="s">
        <v>132</v>
      </c>
      <c r="E1224" s="154"/>
      <c r="F1224" s="152"/>
      <c r="G1224" s="896"/>
      <c r="H1224" s="151"/>
      <c r="I1224" s="152"/>
      <c r="J1224" s="134"/>
      <c r="K1224" s="152"/>
      <c r="L1224" s="156"/>
      <c r="M1224" s="152"/>
      <c r="N1224" s="134"/>
      <c r="O1224" s="152"/>
      <c r="P1224" s="151"/>
      <c r="Q1224" s="152"/>
      <c r="R1224" s="152"/>
      <c r="S1224" s="133"/>
      <c r="T1224" s="152"/>
      <c r="U1224" s="151"/>
      <c r="V1224" s="152"/>
      <c r="W1224" s="132" t="e">
        <f t="shared" si="48"/>
        <v>#DIV/0!</v>
      </c>
      <c r="X1224" s="151"/>
      <c r="Y1224" s="896"/>
      <c r="Z1224" s="896"/>
      <c r="AA1224" s="897"/>
    </row>
    <row r="1225" spans="1:27" hidden="1">
      <c r="A1225" s="147"/>
      <c r="B1225" s="159" t="s">
        <v>1516</v>
      </c>
      <c r="C1225" s="136"/>
      <c r="D1225" s="136" t="s">
        <v>132</v>
      </c>
      <c r="E1225" s="154"/>
      <c r="F1225" s="152"/>
      <c r="G1225" s="896"/>
      <c r="H1225" s="151"/>
      <c r="I1225" s="152"/>
      <c r="J1225" s="134"/>
      <c r="K1225" s="152"/>
      <c r="L1225" s="156"/>
      <c r="M1225" s="152"/>
      <c r="N1225" s="134"/>
      <c r="O1225" s="152"/>
      <c r="P1225" s="151"/>
      <c r="Q1225" s="152"/>
      <c r="R1225" s="152"/>
      <c r="S1225" s="133"/>
      <c r="T1225" s="152"/>
      <c r="U1225" s="151"/>
      <c r="V1225" s="152"/>
      <c r="W1225" s="132" t="e">
        <f t="shared" si="48"/>
        <v>#DIV/0!</v>
      </c>
      <c r="X1225" s="151"/>
      <c r="Y1225" s="896"/>
      <c r="Z1225" s="896"/>
      <c r="AA1225" s="897"/>
    </row>
    <row r="1226" spans="1:27" hidden="1">
      <c r="A1226" s="147"/>
      <c r="B1226" s="159"/>
      <c r="C1226" s="136"/>
      <c r="D1226" s="136" t="s">
        <v>132</v>
      </c>
      <c r="E1226" s="154"/>
      <c r="F1226" s="152"/>
      <c r="G1226" s="896"/>
      <c r="H1226" s="151"/>
      <c r="I1226" s="152"/>
      <c r="J1226" s="134"/>
      <c r="K1226" s="152"/>
      <c r="L1226" s="156"/>
      <c r="M1226" s="152"/>
      <c r="N1226" s="134"/>
      <c r="O1226" s="152"/>
      <c r="P1226" s="151"/>
      <c r="Q1226" s="152"/>
      <c r="R1226" s="152"/>
      <c r="S1226" s="133"/>
      <c r="T1226" s="152"/>
      <c r="U1226" s="151"/>
      <c r="V1226" s="152"/>
      <c r="W1226" s="132" t="e">
        <f t="shared" ref="W1226:W1227" si="49">(J1226+S1226)/G1226</f>
        <v>#DIV/0!</v>
      </c>
      <c r="X1226" s="151"/>
      <c r="Y1226" s="896"/>
      <c r="Z1226" s="896"/>
      <c r="AA1226" s="897"/>
    </row>
    <row r="1227" spans="1:27" hidden="1">
      <c r="A1227" s="147"/>
      <c r="B1227" s="159"/>
      <c r="C1227" s="136"/>
      <c r="D1227" s="136" t="s">
        <v>132</v>
      </c>
      <c r="E1227" s="154"/>
      <c r="F1227" s="152"/>
      <c r="G1227" s="896"/>
      <c r="H1227" s="151"/>
      <c r="I1227" s="152"/>
      <c r="J1227" s="134"/>
      <c r="K1227" s="152"/>
      <c r="L1227" s="156"/>
      <c r="M1227" s="152"/>
      <c r="N1227" s="134"/>
      <c r="O1227" s="152"/>
      <c r="P1227" s="151"/>
      <c r="Q1227" s="152"/>
      <c r="R1227" s="152"/>
      <c r="S1227" s="133"/>
      <c r="T1227" s="152"/>
      <c r="U1227" s="151"/>
      <c r="V1227" s="152"/>
      <c r="W1227" s="132" t="e">
        <f t="shared" si="49"/>
        <v>#DIV/0!</v>
      </c>
      <c r="X1227" s="151"/>
      <c r="Y1227" s="135"/>
      <c r="Z1227" s="135"/>
      <c r="AA1227" s="149"/>
    </row>
    <row r="1228" spans="1:27">
      <c r="A1228" s="147"/>
      <c r="B1228" s="158"/>
      <c r="C1228" s="136"/>
      <c r="D1228" s="136"/>
      <c r="E1228" s="136"/>
      <c r="F1228" s="152"/>
      <c r="G1228" s="135"/>
      <c r="H1228" s="152"/>
      <c r="I1228" s="152"/>
      <c r="J1228" s="134"/>
      <c r="K1228" s="152"/>
      <c r="L1228" s="156"/>
      <c r="M1228" s="152"/>
      <c r="N1228" s="134"/>
      <c r="O1228" s="152"/>
      <c r="P1228" s="151"/>
      <c r="Q1228" s="152"/>
      <c r="R1228" s="152"/>
      <c r="S1228" s="133"/>
      <c r="T1228" s="152"/>
      <c r="U1228" s="152"/>
      <c r="V1228" s="152"/>
      <c r="W1228" s="132"/>
      <c r="X1228" s="152"/>
      <c r="Y1228" s="135"/>
      <c r="Z1228" s="135"/>
      <c r="AA1228" s="149"/>
    </row>
    <row r="1229" spans="1:27">
      <c r="A1229" s="147"/>
      <c r="B1229" s="157" t="s">
        <v>131</v>
      </c>
      <c r="C1229" s="136"/>
      <c r="D1229" s="136" t="s">
        <v>127</v>
      </c>
      <c r="E1229" s="136"/>
      <c r="F1229" s="153"/>
      <c r="G1229" s="135"/>
      <c r="H1229" s="151"/>
      <c r="I1229" s="152"/>
      <c r="J1229" s="134"/>
      <c r="K1229" s="152"/>
      <c r="L1229" s="156"/>
      <c r="M1229" s="152"/>
      <c r="N1229" s="134"/>
      <c r="O1229" s="152"/>
      <c r="P1229" s="151"/>
      <c r="Q1229" s="152"/>
      <c r="R1229" s="152"/>
      <c r="S1229" s="133"/>
      <c r="T1229" s="152"/>
      <c r="U1229" s="151"/>
      <c r="V1229" s="152"/>
      <c r="W1229" s="132" t="e">
        <f t="shared" ref="W1229:W1238" si="50">(J1229+S1229)/G1229</f>
        <v>#DIV/0!</v>
      </c>
      <c r="X1229" s="151"/>
      <c r="Y1229" s="135"/>
      <c r="Z1229" s="135"/>
      <c r="AA1229" s="149"/>
    </row>
    <row r="1230" spans="1:27">
      <c r="A1230" s="147"/>
      <c r="B1230" s="157" t="s">
        <v>1095</v>
      </c>
      <c r="C1230" s="136"/>
      <c r="D1230" s="136" t="s">
        <v>127</v>
      </c>
      <c r="E1230" s="136"/>
      <c r="F1230" s="153"/>
      <c r="G1230" s="135"/>
      <c r="H1230" s="151"/>
      <c r="I1230" s="152"/>
      <c r="J1230" s="134"/>
      <c r="K1230" s="152"/>
      <c r="L1230" s="156"/>
      <c r="M1230" s="152"/>
      <c r="N1230" s="134"/>
      <c r="O1230" s="152"/>
      <c r="P1230" s="151"/>
      <c r="Q1230" s="152"/>
      <c r="R1230" s="152"/>
      <c r="S1230" s="133"/>
      <c r="T1230" s="152"/>
      <c r="U1230" s="151"/>
      <c r="V1230" s="152"/>
      <c r="W1230" s="132" t="e">
        <f t="shared" si="50"/>
        <v>#DIV/0!</v>
      </c>
      <c r="X1230" s="151"/>
      <c r="Y1230" s="135"/>
      <c r="Z1230" s="135"/>
      <c r="AA1230" s="149"/>
    </row>
    <row r="1231" spans="1:27">
      <c r="A1231" s="147"/>
      <c r="B1231" s="157" t="s">
        <v>130</v>
      </c>
      <c r="C1231" s="136"/>
      <c r="D1231" s="136" t="s">
        <v>127</v>
      </c>
      <c r="E1231" s="136"/>
      <c r="F1231" s="153"/>
      <c r="G1231" s="135"/>
      <c r="H1231" s="151"/>
      <c r="I1231" s="152"/>
      <c r="J1231" s="134"/>
      <c r="K1231" s="152"/>
      <c r="L1231" s="156"/>
      <c r="M1231" s="152"/>
      <c r="N1231" s="134"/>
      <c r="O1231" s="152"/>
      <c r="P1231" s="151"/>
      <c r="Q1231" s="152"/>
      <c r="R1231" s="152"/>
      <c r="S1231" s="133"/>
      <c r="T1231" s="152"/>
      <c r="U1231" s="151"/>
      <c r="V1231" s="152"/>
      <c r="W1231" s="132" t="e">
        <f t="shared" si="50"/>
        <v>#DIV/0!</v>
      </c>
      <c r="X1231" s="151"/>
      <c r="Y1231" s="135"/>
      <c r="Z1231" s="135"/>
      <c r="AA1231" s="149"/>
    </row>
    <row r="1232" spans="1:27" hidden="1">
      <c r="A1232" s="147"/>
      <c r="B1232" s="157" t="s">
        <v>1520</v>
      </c>
      <c r="C1232" s="136"/>
      <c r="D1232" s="136" t="s">
        <v>127</v>
      </c>
      <c r="E1232" s="136"/>
      <c r="F1232" s="153"/>
      <c r="G1232" s="135"/>
      <c r="H1232" s="151"/>
      <c r="I1232" s="152"/>
      <c r="J1232" s="134"/>
      <c r="K1232" s="152"/>
      <c r="L1232" s="156"/>
      <c r="M1232" s="152"/>
      <c r="N1232" s="134"/>
      <c r="O1232" s="152"/>
      <c r="P1232" s="151"/>
      <c r="Q1232" s="152"/>
      <c r="R1232" s="152"/>
      <c r="S1232" s="133"/>
      <c r="T1232" s="152"/>
      <c r="U1232" s="151"/>
      <c r="V1232" s="152"/>
      <c r="W1232" s="132" t="e">
        <f t="shared" si="50"/>
        <v>#DIV/0!</v>
      </c>
      <c r="X1232" s="151"/>
      <c r="Y1232" s="135"/>
      <c r="Z1232" s="135"/>
      <c r="AA1232" s="149"/>
    </row>
    <row r="1233" spans="1:27" hidden="1">
      <c r="A1233" s="147"/>
      <c r="B1233" s="157" t="s">
        <v>1096</v>
      </c>
      <c r="C1233" s="136"/>
      <c r="D1233" s="136" t="s">
        <v>127</v>
      </c>
      <c r="E1233" s="136"/>
      <c r="F1233" s="153"/>
      <c r="G1233" s="648"/>
      <c r="H1233" s="151"/>
      <c r="I1233" s="152"/>
      <c r="J1233" s="134"/>
      <c r="K1233" s="152"/>
      <c r="L1233" s="156"/>
      <c r="M1233" s="152"/>
      <c r="N1233" s="134"/>
      <c r="O1233" s="152"/>
      <c r="P1233" s="151"/>
      <c r="Q1233" s="152"/>
      <c r="R1233" s="152"/>
      <c r="S1233" s="133"/>
      <c r="T1233" s="152"/>
      <c r="U1233" s="151"/>
      <c r="V1233" s="152"/>
      <c r="W1233" s="132" t="e">
        <f t="shared" si="50"/>
        <v>#DIV/0!</v>
      </c>
      <c r="X1233" s="151"/>
      <c r="Y1233" s="648"/>
      <c r="Z1233" s="648"/>
      <c r="AA1233" s="649"/>
    </row>
    <row r="1234" spans="1:27" hidden="1">
      <c r="A1234" s="147"/>
      <c r="B1234" s="157" t="s">
        <v>1061</v>
      </c>
      <c r="C1234" s="136"/>
      <c r="D1234" s="136" t="s">
        <v>127</v>
      </c>
      <c r="E1234" s="136"/>
      <c r="F1234" s="153"/>
      <c r="G1234" s="648"/>
      <c r="H1234" s="151"/>
      <c r="I1234" s="152"/>
      <c r="J1234" s="134"/>
      <c r="K1234" s="152"/>
      <c r="L1234" s="156"/>
      <c r="M1234" s="152"/>
      <c r="N1234" s="134"/>
      <c r="O1234" s="152"/>
      <c r="P1234" s="151"/>
      <c r="Q1234" s="152"/>
      <c r="R1234" s="152"/>
      <c r="S1234" s="133"/>
      <c r="T1234" s="152"/>
      <c r="U1234" s="151"/>
      <c r="V1234" s="152"/>
      <c r="W1234" s="132" t="e">
        <f t="shared" si="50"/>
        <v>#DIV/0!</v>
      </c>
      <c r="X1234" s="151"/>
      <c r="Y1234" s="648"/>
      <c r="Z1234" s="648"/>
      <c r="AA1234" s="649"/>
    </row>
    <row r="1235" spans="1:27" hidden="1">
      <c r="A1235" s="147"/>
      <c r="B1235" s="157" t="s">
        <v>99</v>
      </c>
      <c r="C1235" s="136"/>
      <c r="D1235" s="136" t="s">
        <v>127</v>
      </c>
      <c r="E1235" s="136"/>
      <c r="F1235" s="153"/>
      <c r="G1235" s="135"/>
      <c r="H1235" s="151"/>
      <c r="I1235" s="152"/>
      <c r="J1235" s="134"/>
      <c r="K1235" s="152"/>
      <c r="L1235" s="156"/>
      <c r="M1235" s="152"/>
      <c r="N1235" s="134"/>
      <c r="O1235" s="152"/>
      <c r="P1235" s="151"/>
      <c r="Q1235" s="152"/>
      <c r="R1235" s="152"/>
      <c r="S1235" s="133"/>
      <c r="T1235" s="152"/>
      <c r="U1235" s="151"/>
      <c r="V1235" s="152"/>
      <c r="W1235" s="132" t="e">
        <f t="shared" si="50"/>
        <v>#DIV/0!</v>
      </c>
      <c r="X1235" s="151"/>
      <c r="Y1235" s="135"/>
      <c r="Z1235" s="135"/>
      <c r="AA1235" s="149"/>
    </row>
    <row r="1236" spans="1:27" hidden="1">
      <c r="A1236" s="147"/>
      <c r="B1236" s="157" t="s">
        <v>129</v>
      </c>
      <c r="C1236" s="136"/>
      <c r="D1236" s="136" t="s">
        <v>127</v>
      </c>
      <c r="E1236" s="136"/>
      <c r="F1236" s="153"/>
      <c r="G1236" s="636"/>
      <c r="H1236" s="151"/>
      <c r="I1236" s="152"/>
      <c r="J1236" s="134"/>
      <c r="K1236" s="152"/>
      <c r="L1236" s="156"/>
      <c r="M1236" s="152"/>
      <c r="N1236" s="134"/>
      <c r="O1236" s="152"/>
      <c r="P1236" s="151"/>
      <c r="Q1236" s="152"/>
      <c r="R1236" s="152"/>
      <c r="S1236" s="133"/>
      <c r="T1236" s="152"/>
      <c r="U1236" s="151"/>
      <c r="V1236" s="152"/>
      <c r="W1236" s="132" t="e">
        <f t="shared" si="50"/>
        <v>#DIV/0!</v>
      </c>
      <c r="X1236" s="151"/>
      <c r="Y1236" s="636"/>
      <c r="Z1236" s="636"/>
      <c r="AA1236" s="637"/>
    </row>
    <row r="1237" spans="1:27" hidden="1">
      <c r="A1237" s="147"/>
      <c r="B1237" s="157" t="s">
        <v>128</v>
      </c>
      <c r="C1237" s="136"/>
      <c r="D1237" s="136" t="s">
        <v>127</v>
      </c>
      <c r="E1237" s="136"/>
      <c r="F1237" s="153"/>
      <c r="G1237" s="902"/>
      <c r="H1237" s="151"/>
      <c r="I1237" s="152"/>
      <c r="J1237" s="134"/>
      <c r="K1237" s="152"/>
      <c r="L1237" s="156"/>
      <c r="M1237" s="152"/>
      <c r="N1237" s="134"/>
      <c r="O1237" s="152"/>
      <c r="P1237" s="151"/>
      <c r="Q1237" s="152"/>
      <c r="R1237" s="152"/>
      <c r="S1237" s="133"/>
      <c r="T1237" s="152"/>
      <c r="U1237" s="151"/>
      <c r="V1237" s="152"/>
      <c r="W1237" s="132" t="e">
        <f t="shared" si="50"/>
        <v>#DIV/0!</v>
      </c>
      <c r="X1237" s="151"/>
      <c r="Y1237" s="902"/>
      <c r="Z1237" s="902"/>
      <c r="AA1237" s="903"/>
    </row>
    <row r="1238" spans="1:27" hidden="1">
      <c r="A1238" s="147"/>
      <c r="B1238" s="157" t="s">
        <v>1521</v>
      </c>
      <c r="C1238" s="136"/>
      <c r="D1238" s="136" t="s">
        <v>127</v>
      </c>
      <c r="E1238" s="136"/>
      <c r="F1238" s="153"/>
      <c r="G1238" s="902"/>
      <c r="H1238" s="151"/>
      <c r="I1238" s="152"/>
      <c r="J1238" s="134"/>
      <c r="K1238" s="152"/>
      <c r="L1238" s="156"/>
      <c r="M1238" s="152"/>
      <c r="N1238" s="134"/>
      <c r="O1238" s="152"/>
      <c r="P1238" s="151"/>
      <c r="Q1238" s="152"/>
      <c r="R1238" s="152"/>
      <c r="S1238" s="133"/>
      <c r="T1238" s="152"/>
      <c r="U1238" s="151"/>
      <c r="V1238" s="152"/>
      <c r="W1238" s="132" t="e">
        <f t="shared" si="50"/>
        <v>#DIV/0!</v>
      </c>
      <c r="X1238" s="151"/>
      <c r="Y1238" s="902"/>
      <c r="Z1238" s="902"/>
      <c r="AA1238" s="903"/>
    </row>
    <row r="1239" spans="1:27" hidden="1">
      <c r="A1239" s="147"/>
      <c r="B1239" s="157"/>
      <c r="C1239" s="136"/>
      <c r="D1239" s="136" t="s">
        <v>127</v>
      </c>
      <c r="E1239" s="136"/>
      <c r="F1239" s="153"/>
      <c r="G1239" s="902"/>
      <c r="H1239" s="151"/>
      <c r="I1239" s="152"/>
      <c r="J1239" s="134"/>
      <c r="K1239" s="152"/>
      <c r="L1239" s="156"/>
      <c r="M1239" s="152"/>
      <c r="N1239" s="134"/>
      <c r="O1239" s="152"/>
      <c r="P1239" s="151"/>
      <c r="Q1239" s="152"/>
      <c r="R1239" s="152"/>
      <c r="S1239" s="133"/>
      <c r="T1239" s="152"/>
      <c r="U1239" s="151"/>
      <c r="V1239" s="152"/>
      <c r="W1239" s="132" t="e">
        <f t="shared" ref="W1239:W1242" si="51">(J1239+S1239)/G1239</f>
        <v>#DIV/0!</v>
      </c>
      <c r="X1239" s="151"/>
      <c r="Y1239" s="902"/>
      <c r="Z1239" s="902"/>
      <c r="AA1239" s="903"/>
    </row>
    <row r="1240" spans="1:27" hidden="1">
      <c r="A1240" s="147"/>
      <c r="B1240" s="157"/>
      <c r="C1240" s="136"/>
      <c r="D1240" s="136" t="s">
        <v>127</v>
      </c>
      <c r="E1240" s="136"/>
      <c r="F1240" s="153"/>
      <c r="G1240" s="902"/>
      <c r="H1240" s="151"/>
      <c r="I1240" s="152"/>
      <c r="J1240" s="134"/>
      <c r="K1240" s="152"/>
      <c r="L1240" s="156"/>
      <c r="M1240" s="152"/>
      <c r="N1240" s="134"/>
      <c r="O1240" s="152"/>
      <c r="P1240" s="151"/>
      <c r="Q1240" s="152"/>
      <c r="R1240" s="152"/>
      <c r="S1240" s="133"/>
      <c r="T1240" s="152"/>
      <c r="U1240" s="151"/>
      <c r="V1240" s="152"/>
      <c r="W1240" s="132" t="e">
        <f t="shared" si="51"/>
        <v>#DIV/0!</v>
      </c>
      <c r="X1240" s="151"/>
      <c r="Y1240" s="902"/>
      <c r="Z1240" s="902"/>
      <c r="AA1240" s="903"/>
    </row>
    <row r="1241" spans="1:27" hidden="1">
      <c r="A1241" s="147"/>
      <c r="B1241" s="157"/>
      <c r="C1241" s="136"/>
      <c r="D1241" s="136" t="s">
        <v>127</v>
      </c>
      <c r="E1241" s="136"/>
      <c r="F1241" s="153"/>
      <c r="G1241" s="902"/>
      <c r="H1241" s="151"/>
      <c r="I1241" s="152"/>
      <c r="J1241" s="134"/>
      <c r="K1241" s="152"/>
      <c r="L1241" s="156"/>
      <c r="M1241" s="152"/>
      <c r="N1241" s="134"/>
      <c r="O1241" s="152"/>
      <c r="P1241" s="151"/>
      <c r="Q1241" s="152"/>
      <c r="R1241" s="152"/>
      <c r="S1241" s="133"/>
      <c r="T1241" s="152"/>
      <c r="U1241" s="151"/>
      <c r="V1241" s="152"/>
      <c r="W1241" s="132" t="e">
        <f t="shared" si="51"/>
        <v>#DIV/0!</v>
      </c>
      <c r="X1241" s="151"/>
      <c r="Y1241" s="902"/>
      <c r="Z1241" s="902"/>
      <c r="AA1241" s="903"/>
    </row>
    <row r="1242" spans="1:27" hidden="1">
      <c r="A1242" s="147"/>
      <c r="B1242" s="157"/>
      <c r="C1242" s="136"/>
      <c r="D1242" s="136" t="s">
        <v>127</v>
      </c>
      <c r="E1242" s="136"/>
      <c r="F1242" s="153"/>
      <c r="G1242" s="902"/>
      <c r="H1242" s="151"/>
      <c r="I1242" s="152"/>
      <c r="J1242" s="134"/>
      <c r="K1242" s="152"/>
      <c r="L1242" s="156"/>
      <c r="M1242" s="152"/>
      <c r="N1242" s="134"/>
      <c r="O1242" s="152"/>
      <c r="P1242" s="151"/>
      <c r="Q1242" s="152"/>
      <c r="R1242" s="152"/>
      <c r="S1242" s="133"/>
      <c r="T1242" s="152"/>
      <c r="U1242" s="151"/>
      <c r="V1242" s="152"/>
      <c r="W1242" s="132" t="e">
        <f t="shared" si="51"/>
        <v>#DIV/0!</v>
      </c>
      <c r="X1242" s="151"/>
      <c r="Y1242" s="135"/>
      <c r="Z1242" s="135"/>
      <c r="AA1242" s="149"/>
    </row>
    <row r="1243" spans="1:27">
      <c r="A1243" s="147"/>
      <c r="B1243" s="158"/>
      <c r="C1243" s="136"/>
      <c r="D1243" s="136"/>
      <c r="E1243" s="136"/>
      <c r="F1243" s="152"/>
      <c r="G1243" s="135"/>
      <c r="H1243" s="152"/>
      <c r="I1243" s="152"/>
      <c r="J1243" s="134"/>
      <c r="K1243" s="152"/>
      <c r="L1243" s="156"/>
      <c r="M1243" s="152"/>
      <c r="N1243" s="134"/>
      <c r="O1243" s="152"/>
      <c r="P1243" s="151"/>
      <c r="Q1243" s="152"/>
      <c r="R1243" s="152"/>
      <c r="S1243" s="133"/>
      <c r="T1243" s="152"/>
      <c r="U1243" s="152"/>
      <c r="V1243" s="152"/>
      <c r="W1243" s="132"/>
      <c r="X1243" s="152"/>
      <c r="Y1243" s="135"/>
      <c r="Z1243" s="135"/>
      <c r="AA1243" s="149"/>
    </row>
    <row r="1244" spans="1:27">
      <c r="A1244" s="147"/>
      <c r="B1244" s="157" t="s">
        <v>126</v>
      </c>
      <c r="C1244" s="136"/>
      <c r="D1244" s="136" t="s">
        <v>122</v>
      </c>
      <c r="E1244" s="136"/>
      <c r="F1244" s="153"/>
      <c r="G1244" s="135"/>
      <c r="H1244" s="151"/>
      <c r="I1244" s="152"/>
      <c r="J1244" s="134"/>
      <c r="K1244" s="152"/>
      <c r="L1244" s="156"/>
      <c r="M1244" s="152"/>
      <c r="N1244" s="134"/>
      <c r="O1244" s="152"/>
      <c r="P1244" s="151"/>
      <c r="Q1244" s="152"/>
      <c r="R1244" s="152"/>
      <c r="S1244" s="133"/>
      <c r="T1244" s="152"/>
      <c r="U1244" s="151"/>
      <c r="V1244" s="152"/>
      <c r="W1244" s="132" t="e">
        <f t="shared" ref="W1244:W1252" si="52">(J1244+S1244)/G1244</f>
        <v>#DIV/0!</v>
      </c>
      <c r="X1244" s="151"/>
      <c r="Y1244" s="135"/>
      <c r="Z1244" s="135"/>
      <c r="AA1244" s="149"/>
    </row>
    <row r="1245" spans="1:27" hidden="1">
      <c r="A1245" s="147"/>
      <c r="B1245" s="157" t="s">
        <v>125</v>
      </c>
      <c r="C1245" s="136"/>
      <c r="D1245" s="136" t="s">
        <v>122</v>
      </c>
      <c r="E1245" s="136"/>
      <c r="F1245" s="153"/>
      <c r="G1245" s="135"/>
      <c r="H1245" s="151"/>
      <c r="I1245" s="152"/>
      <c r="J1245" s="134"/>
      <c r="K1245" s="152"/>
      <c r="L1245" s="156"/>
      <c r="M1245" s="152"/>
      <c r="N1245" s="134"/>
      <c r="O1245" s="152"/>
      <c r="P1245" s="151"/>
      <c r="Q1245" s="152"/>
      <c r="R1245" s="152"/>
      <c r="S1245" s="133"/>
      <c r="T1245" s="152"/>
      <c r="U1245" s="151"/>
      <c r="V1245" s="152"/>
      <c r="W1245" s="132" t="e">
        <f t="shared" si="52"/>
        <v>#DIV/0!</v>
      </c>
      <c r="X1245" s="151"/>
      <c r="Y1245" s="135"/>
      <c r="Z1245" s="135"/>
      <c r="AA1245" s="149"/>
    </row>
    <row r="1246" spans="1:27" hidden="1">
      <c r="A1246" s="147"/>
      <c r="B1246" s="157" t="s">
        <v>124</v>
      </c>
      <c r="C1246" s="136"/>
      <c r="D1246" s="136" t="s">
        <v>122</v>
      </c>
      <c r="E1246" s="136"/>
      <c r="F1246" s="153"/>
      <c r="G1246" s="135"/>
      <c r="H1246" s="151"/>
      <c r="I1246" s="152"/>
      <c r="J1246" s="134"/>
      <c r="K1246" s="152"/>
      <c r="L1246" s="156"/>
      <c r="M1246" s="152"/>
      <c r="N1246" s="134"/>
      <c r="O1246" s="152"/>
      <c r="P1246" s="151"/>
      <c r="Q1246" s="152"/>
      <c r="R1246" s="152"/>
      <c r="S1246" s="133"/>
      <c r="T1246" s="152"/>
      <c r="U1246" s="151"/>
      <c r="V1246" s="152"/>
      <c r="W1246" s="132" t="e">
        <f t="shared" si="52"/>
        <v>#DIV/0!</v>
      </c>
      <c r="X1246" s="151"/>
      <c r="Y1246" s="135"/>
      <c r="Z1246" s="135"/>
      <c r="AA1246" s="149"/>
    </row>
    <row r="1247" spans="1:27" hidden="1">
      <c r="A1247" s="147"/>
      <c r="B1247" s="157" t="s">
        <v>1164</v>
      </c>
      <c r="C1247" s="136"/>
      <c r="D1247" s="136" t="s">
        <v>122</v>
      </c>
      <c r="E1247" s="136"/>
      <c r="F1247" s="153"/>
      <c r="G1247" s="135"/>
      <c r="H1247" s="151"/>
      <c r="I1247" s="152"/>
      <c r="J1247" s="134"/>
      <c r="K1247" s="152"/>
      <c r="L1247" s="156"/>
      <c r="M1247" s="152"/>
      <c r="N1247" s="134"/>
      <c r="O1247" s="152"/>
      <c r="P1247" s="151"/>
      <c r="Q1247" s="152"/>
      <c r="R1247" s="152"/>
      <c r="S1247" s="133"/>
      <c r="T1247" s="152"/>
      <c r="U1247" s="151"/>
      <c r="V1247" s="152"/>
      <c r="W1247" s="132" t="e">
        <f t="shared" si="52"/>
        <v>#DIV/0!</v>
      </c>
      <c r="X1247" s="151"/>
      <c r="Y1247" s="135"/>
      <c r="Z1247" s="135"/>
      <c r="AA1247" s="149"/>
    </row>
    <row r="1248" spans="1:27" hidden="1">
      <c r="A1248" s="147"/>
      <c r="B1248" s="157" t="s">
        <v>1062</v>
      </c>
      <c r="C1248" s="136"/>
      <c r="D1248" s="136" t="s">
        <v>122</v>
      </c>
      <c r="E1248" s="136"/>
      <c r="F1248" s="153"/>
      <c r="G1248" s="135"/>
      <c r="H1248" s="151"/>
      <c r="I1248" s="152"/>
      <c r="J1248" s="134"/>
      <c r="K1248" s="152"/>
      <c r="L1248" s="156"/>
      <c r="M1248" s="152"/>
      <c r="N1248" s="134"/>
      <c r="O1248" s="152"/>
      <c r="P1248" s="151"/>
      <c r="Q1248" s="152"/>
      <c r="R1248" s="152"/>
      <c r="S1248" s="133"/>
      <c r="T1248" s="152"/>
      <c r="U1248" s="151"/>
      <c r="V1248" s="152"/>
      <c r="W1248" s="132" t="e">
        <f t="shared" si="52"/>
        <v>#DIV/0!</v>
      </c>
      <c r="X1248" s="151"/>
      <c r="Y1248" s="135"/>
      <c r="Z1248" s="135"/>
      <c r="AA1248" s="149"/>
    </row>
    <row r="1249" spans="1:27" hidden="1">
      <c r="A1249" s="147"/>
      <c r="B1249" s="157" t="s">
        <v>105</v>
      </c>
      <c r="C1249" s="136"/>
      <c r="D1249" s="136" t="s">
        <v>122</v>
      </c>
      <c r="E1249" s="136"/>
      <c r="F1249" s="153"/>
      <c r="G1249" s="135"/>
      <c r="H1249" s="151"/>
      <c r="I1249" s="152"/>
      <c r="J1249" s="134"/>
      <c r="K1249" s="152"/>
      <c r="L1249" s="156"/>
      <c r="M1249" s="152"/>
      <c r="N1249" s="134"/>
      <c r="O1249" s="152"/>
      <c r="P1249" s="151"/>
      <c r="Q1249" s="152"/>
      <c r="R1249" s="152"/>
      <c r="S1249" s="133"/>
      <c r="T1249" s="152"/>
      <c r="U1249" s="151"/>
      <c r="V1249" s="152"/>
      <c r="W1249" s="132" t="e">
        <f t="shared" si="52"/>
        <v>#DIV/0!</v>
      </c>
      <c r="X1249" s="151"/>
      <c r="Y1249" s="135"/>
      <c r="Z1249" s="135"/>
      <c r="AA1249" s="149"/>
    </row>
    <row r="1250" spans="1:27" hidden="1">
      <c r="A1250" s="147"/>
      <c r="B1250" s="157" t="s">
        <v>110</v>
      </c>
      <c r="C1250" s="136"/>
      <c r="D1250" s="136" t="s">
        <v>122</v>
      </c>
      <c r="E1250" s="136"/>
      <c r="F1250" s="153"/>
      <c r="G1250" s="636"/>
      <c r="H1250" s="151"/>
      <c r="I1250" s="152"/>
      <c r="J1250" s="134"/>
      <c r="K1250" s="152"/>
      <c r="L1250" s="156"/>
      <c r="M1250" s="152"/>
      <c r="N1250" s="134"/>
      <c r="O1250" s="152"/>
      <c r="P1250" s="151"/>
      <c r="Q1250" s="152"/>
      <c r="R1250" s="152"/>
      <c r="S1250" s="133"/>
      <c r="T1250" s="152"/>
      <c r="U1250" s="151"/>
      <c r="V1250" s="152"/>
      <c r="W1250" s="132" t="e">
        <f t="shared" si="52"/>
        <v>#DIV/0!</v>
      </c>
      <c r="X1250" s="151"/>
      <c r="Y1250" s="636"/>
      <c r="Z1250" s="636"/>
      <c r="AA1250" s="637"/>
    </row>
    <row r="1251" spans="1:27" hidden="1">
      <c r="A1251" s="147"/>
      <c r="B1251" s="157" t="s">
        <v>123</v>
      </c>
      <c r="C1251" s="136"/>
      <c r="D1251" s="136" t="s">
        <v>122</v>
      </c>
      <c r="E1251" s="136"/>
      <c r="F1251" s="153"/>
      <c r="G1251" s="636"/>
      <c r="H1251" s="151"/>
      <c r="I1251" s="152"/>
      <c r="J1251" s="134"/>
      <c r="K1251" s="152"/>
      <c r="L1251" s="156"/>
      <c r="M1251" s="152"/>
      <c r="N1251" s="134"/>
      <c r="O1251" s="152"/>
      <c r="P1251" s="151"/>
      <c r="Q1251" s="152"/>
      <c r="R1251" s="152"/>
      <c r="S1251" s="133"/>
      <c r="T1251" s="152"/>
      <c r="U1251" s="151"/>
      <c r="V1251" s="152"/>
      <c r="W1251" s="132" t="e">
        <f t="shared" si="52"/>
        <v>#DIV/0!</v>
      </c>
      <c r="X1251" s="151"/>
      <c r="Y1251" s="636"/>
      <c r="Z1251" s="636"/>
      <c r="AA1251" s="637"/>
    </row>
    <row r="1252" spans="1:27" hidden="1">
      <c r="A1252" s="147"/>
      <c r="B1252" s="157" t="s">
        <v>1063</v>
      </c>
      <c r="C1252" s="136"/>
      <c r="D1252" s="136" t="s">
        <v>122</v>
      </c>
      <c r="E1252" s="136"/>
      <c r="F1252" s="153"/>
      <c r="G1252" s="636"/>
      <c r="H1252" s="151"/>
      <c r="I1252" s="152"/>
      <c r="J1252" s="134"/>
      <c r="K1252" s="152"/>
      <c r="L1252" s="156"/>
      <c r="M1252" s="152"/>
      <c r="N1252" s="134"/>
      <c r="O1252" s="152"/>
      <c r="P1252" s="151"/>
      <c r="Q1252" s="152"/>
      <c r="R1252" s="152"/>
      <c r="S1252" s="133"/>
      <c r="T1252" s="152"/>
      <c r="U1252" s="151"/>
      <c r="V1252" s="152"/>
      <c r="W1252" s="132" t="e">
        <f t="shared" si="52"/>
        <v>#DIV/0!</v>
      </c>
      <c r="X1252" s="151"/>
      <c r="Y1252" s="135"/>
      <c r="Z1252" s="135"/>
      <c r="AA1252" s="149"/>
    </row>
    <row r="1253" spans="1:27">
      <c r="A1253" s="147"/>
      <c r="B1253" s="158"/>
      <c r="C1253" s="136"/>
      <c r="D1253" s="136"/>
      <c r="E1253" s="136"/>
      <c r="F1253" s="152"/>
      <c r="G1253" s="135"/>
      <c r="H1253" s="152"/>
      <c r="I1253" s="152"/>
      <c r="J1253" s="134"/>
      <c r="K1253" s="152"/>
      <c r="L1253" s="156"/>
      <c r="M1253" s="152"/>
      <c r="N1253" s="134"/>
      <c r="O1253" s="152"/>
      <c r="P1253" s="151"/>
      <c r="Q1253" s="152"/>
      <c r="R1253" s="152"/>
      <c r="S1253" s="133"/>
      <c r="T1253" s="152"/>
      <c r="U1253" s="152"/>
      <c r="V1253" s="152"/>
      <c r="W1253" s="132"/>
      <c r="X1253" s="152"/>
      <c r="Y1253" s="135"/>
      <c r="Z1253" s="135"/>
      <c r="AA1253" s="149"/>
    </row>
    <row r="1254" spans="1:27">
      <c r="A1254" s="147"/>
      <c r="B1254" s="157" t="s">
        <v>121</v>
      </c>
      <c r="C1254" s="136"/>
      <c r="D1254" s="136" t="s">
        <v>115</v>
      </c>
      <c r="E1254" s="136"/>
      <c r="F1254" s="153"/>
      <c r="G1254" s="135"/>
      <c r="H1254" s="151"/>
      <c r="I1254" s="152"/>
      <c r="J1254" s="134"/>
      <c r="K1254" s="152"/>
      <c r="L1254" s="156"/>
      <c r="M1254" s="152"/>
      <c r="N1254" s="134"/>
      <c r="O1254" s="152"/>
      <c r="P1254" s="151"/>
      <c r="Q1254" s="152"/>
      <c r="R1254" s="152"/>
      <c r="S1254" s="133"/>
      <c r="T1254" s="152"/>
      <c r="U1254" s="151"/>
      <c r="V1254" s="152"/>
      <c r="W1254" s="132" t="e">
        <f t="shared" ref="W1254:W1267" si="53">(J1254+S1254)/G1254</f>
        <v>#DIV/0!</v>
      </c>
      <c r="X1254" s="151"/>
      <c r="Y1254" s="135"/>
      <c r="Z1254" s="135"/>
      <c r="AA1254" s="149"/>
    </row>
    <row r="1255" spans="1:27">
      <c r="A1255" s="147"/>
      <c r="B1255" s="157" t="s">
        <v>119</v>
      </c>
      <c r="C1255" s="136"/>
      <c r="D1255" s="136" t="s">
        <v>115</v>
      </c>
      <c r="E1255" s="136"/>
      <c r="F1255" s="153"/>
      <c r="G1255" s="135"/>
      <c r="H1255" s="151"/>
      <c r="I1255" s="152"/>
      <c r="J1255" s="134"/>
      <c r="K1255" s="152"/>
      <c r="L1255" s="156"/>
      <c r="M1255" s="152"/>
      <c r="N1255" s="134"/>
      <c r="O1255" s="152"/>
      <c r="P1255" s="151"/>
      <c r="Q1255" s="152"/>
      <c r="R1255" s="152"/>
      <c r="S1255" s="133"/>
      <c r="T1255" s="152"/>
      <c r="U1255" s="151"/>
      <c r="V1255" s="152"/>
      <c r="W1255" s="132" t="e">
        <f t="shared" si="53"/>
        <v>#DIV/0!</v>
      </c>
      <c r="X1255" s="151"/>
      <c r="Y1255" s="135"/>
      <c r="Z1255" s="135"/>
      <c r="AA1255" s="149"/>
    </row>
    <row r="1256" spans="1:27" hidden="1">
      <c r="A1256" s="147"/>
      <c r="B1256" s="157" t="s">
        <v>1424</v>
      </c>
      <c r="C1256" s="136"/>
      <c r="D1256" s="136" t="s">
        <v>115</v>
      </c>
      <c r="E1256" s="136"/>
      <c r="F1256" s="153"/>
      <c r="G1256" s="135"/>
      <c r="H1256" s="151"/>
      <c r="I1256" s="152"/>
      <c r="J1256" s="134"/>
      <c r="K1256" s="152"/>
      <c r="L1256" s="156"/>
      <c r="M1256" s="152"/>
      <c r="N1256" s="134"/>
      <c r="O1256" s="152"/>
      <c r="P1256" s="151"/>
      <c r="Q1256" s="152"/>
      <c r="R1256" s="152"/>
      <c r="S1256" s="133"/>
      <c r="T1256" s="152"/>
      <c r="U1256" s="151"/>
      <c r="V1256" s="152"/>
      <c r="W1256" s="132" t="e">
        <f t="shared" si="53"/>
        <v>#DIV/0!</v>
      </c>
      <c r="X1256" s="151"/>
      <c r="Y1256" s="135"/>
      <c r="Z1256" s="135"/>
      <c r="AA1256" s="149"/>
    </row>
    <row r="1257" spans="1:27" hidden="1">
      <c r="A1257" s="147"/>
      <c r="B1257" s="157" t="s">
        <v>120</v>
      </c>
      <c r="C1257" s="136"/>
      <c r="D1257" s="136" t="s">
        <v>115</v>
      </c>
      <c r="E1257" s="136"/>
      <c r="F1257" s="153"/>
      <c r="G1257" s="135"/>
      <c r="H1257" s="151"/>
      <c r="I1257" s="152"/>
      <c r="J1257" s="134"/>
      <c r="K1257" s="152"/>
      <c r="L1257" s="156"/>
      <c r="M1257" s="152"/>
      <c r="N1257" s="134"/>
      <c r="O1257" s="152"/>
      <c r="P1257" s="151"/>
      <c r="Q1257" s="152"/>
      <c r="R1257" s="152"/>
      <c r="S1257" s="133"/>
      <c r="T1257" s="152"/>
      <c r="U1257" s="151"/>
      <c r="V1257" s="152"/>
      <c r="W1257" s="132" t="e">
        <f t="shared" si="53"/>
        <v>#DIV/0!</v>
      </c>
      <c r="X1257" s="151"/>
      <c r="Y1257" s="135"/>
      <c r="Z1257" s="135"/>
      <c r="AA1257" s="149"/>
    </row>
    <row r="1258" spans="1:27" hidden="1">
      <c r="A1258" s="147"/>
      <c r="B1258" s="157" t="s">
        <v>1432</v>
      </c>
      <c r="C1258" s="136"/>
      <c r="D1258" s="136" t="s">
        <v>115</v>
      </c>
      <c r="E1258" s="136"/>
      <c r="F1258" s="153"/>
      <c r="G1258" s="135"/>
      <c r="H1258" s="151"/>
      <c r="I1258" s="152"/>
      <c r="J1258" s="134"/>
      <c r="K1258" s="152"/>
      <c r="L1258" s="156"/>
      <c r="M1258" s="152"/>
      <c r="N1258" s="134"/>
      <c r="O1258" s="152"/>
      <c r="P1258" s="151"/>
      <c r="Q1258" s="152"/>
      <c r="R1258" s="152"/>
      <c r="S1258" s="133"/>
      <c r="T1258" s="152"/>
      <c r="U1258" s="151"/>
      <c r="V1258" s="152"/>
      <c r="W1258" s="132" t="e">
        <f t="shared" si="53"/>
        <v>#DIV/0!</v>
      </c>
      <c r="X1258" s="151"/>
      <c r="Y1258" s="135"/>
      <c r="Z1258" s="135"/>
      <c r="AA1258" s="149"/>
    </row>
    <row r="1259" spans="1:27" hidden="1">
      <c r="A1259" s="147"/>
      <c r="B1259" s="157" t="s">
        <v>1385</v>
      </c>
      <c r="C1259" s="136"/>
      <c r="D1259" s="136" t="s">
        <v>115</v>
      </c>
      <c r="E1259" s="136"/>
      <c r="F1259" s="153"/>
      <c r="G1259" s="135"/>
      <c r="H1259" s="151"/>
      <c r="I1259" s="152"/>
      <c r="J1259" s="134"/>
      <c r="K1259" s="152"/>
      <c r="L1259" s="156"/>
      <c r="M1259" s="152"/>
      <c r="N1259" s="134"/>
      <c r="O1259" s="152"/>
      <c r="P1259" s="151"/>
      <c r="Q1259" s="152"/>
      <c r="R1259" s="152"/>
      <c r="S1259" s="133"/>
      <c r="T1259" s="152"/>
      <c r="U1259" s="151"/>
      <c r="V1259" s="152"/>
      <c r="W1259" s="132" t="e">
        <f t="shared" si="53"/>
        <v>#DIV/0!</v>
      </c>
      <c r="X1259" s="151"/>
      <c r="Y1259" s="135"/>
      <c r="Z1259" s="135"/>
      <c r="AA1259" s="149"/>
    </row>
    <row r="1260" spans="1:27" hidden="1">
      <c r="A1260" s="147"/>
      <c r="B1260" s="157" t="s">
        <v>1240</v>
      </c>
      <c r="C1260" s="136"/>
      <c r="D1260" s="136" t="s">
        <v>115</v>
      </c>
      <c r="E1260" s="136"/>
      <c r="F1260" s="153"/>
      <c r="G1260" s="462"/>
      <c r="H1260" s="151"/>
      <c r="I1260" s="152"/>
      <c r="J1260" s="134"/>
      <c r="K1260" s="152"/>
      <c r="L1260" s="156"/>
      <c r="M1260" s="152"/>
      <c r="N1260" s="134"/>
      <c r="O1260" s="152"/>
      <c r="P1260" s="151"/>
      <c r="Q1260" s="152"/>
      <c r="R1260" s="152"/>
      <c r="S1260" s="133"/>
      <c r="T1260" s="152"/>
      <c r="U1260" s="151"/>
      <c r="V1260" s="152"/>
      <c r="W1260" s="132" t="e">
        <f t="shared" si="53"/>
        <v>#DIV/0!</v>
      </c>
      <c r="X1260" s="151"/>
      <c r="Y1260" s="462"/>
      <c r="Z1260" s="462"/>
      <c r="AA1260" s="463"/>
    </row>
    <row r="1261" spans="1:27" hidden="1">
      <c r="A1261" s="147"/>
      <c r="B1261" s="157" t="s">
        <v>847</v>
      </c>
      <c r="C1261" s="136"/>
      <c r="D1261" s="136" t="s">
        <v>115</v>
      </c>
      <c r="E1261" s="136"/>
      <c r="F1261" s="153"/>
      <c r="G1261" s="135"/>
      <c r="H1261" s="151"/>
      <c r="I1261" s="152"/>
      <c r="J1261" s="134"/>
      <c r="K1261" s="152"/>
      <c r="L1261" s="156"/>
      <c r="M1261" s="152"/>
      <c r="N1261" s="134"/>
      <c r="O1261" s="152"/>
      <c r="P1261" s="151"/>
      <c r="Q1261" s="152"/>
      <c r="R1261" s="152"/>
      <c r="S1261" s="133"/>
      <c r="T1261" s="152"/>
      <c r="U1261" s="151"/>
      <c r="V1261" s="152"/>
      <c r="W1261" s="132" t="e">
        <f t="shared" si="53"/>
        <v>#DIV/0!</v>
      </c>
      <c r="X1261" s="151"/>
      <c r="Y1261" s="135"/>
      <c r="Z1261" s="135"/>
      <c r="AA1261" s="149"/>
    </row>
    <row r="1262" spans="1:27" hidden="1">
      <c r="A1262" s="147"/>
      <c r="B1262" s="157" t="s">
        <v>95</v>
      </c>
      <c r="C1262" s="136"/>
      <c r="D1262" s="136" t="s">
        <v>115</v>
      </c>
      <c r="E1262" s="136"/>
      <c r="F1262" s="153"/>
      <c r="G1262" s="811"/>
      <c r="H1262" s="151"/>
      <c r="I1262" s="152"/>
      <c r="J1262" s="134"/>
      <c r="K1262" s="152"/>
      <c r="L1262" s="156"/>
      <c r="M1262" s="152"/>
      <c r="N1262" s="134"/>
      <c r="O1262" s="152"/>
      <c r="P1262" s="151"/>
      <c r="Q1262" s="152"/>
      <c r="R1262" s="152"/>
      <c r="S1262" s="133"/>
      <c r="T1262" s="152"/>
      <c r="U1262" s="151"/>
      <c r="V1262" s="152"/>
      <c r="W1262" s="132" t="e">
        <f t="shared" si="53"/>
        <v>#DIV/0!</v>
      </c>
      <c r="X1262" s="151"/>
      <c r="Y1262" s="811"/>
      <c r="Z1262" s="811"/>
      <c r="AA1262" s="812"/>
    </row>
    <row r="1263" spans="1:27" hidden="1">
      <c r="A1263" s="147"/>
      <c r="B1263" s="157" t="s">
        <v>118</v>
      </c>
      <c r="C1263" s="136"/>
      <c r="D1263" s="136" t="s">
        <v>115</v>
      </c>
      <c r="E1263" s="136"/>
      <c r="F1263" s="153"/>
      <c r="G1263" s="811"/>
      <c r="H1263" s="151"/>
      <c r="I1263" s="152"/>
      <c r="J1263" s="134"/>
      <c r="K1263" s="152"/>
      <c r="L1263" s="156"/>
      <c r="M1263" s="152"/>
      <c r="N1263" s="134"/>
      <c r="O1263" s="152"/>
      <c r="P1263" s="151"/>
      <c r="Q1263" s="152"/>
      <c r="R1263" s="152"/>
      <c r="S1263" s="133"/>
      <c r="T1263" s="152"/>
      <c r="U1263" s="151"/>
      <c r="V1263" s="152"/>
      <c r="W1263" s="132" t="e">
        <f t="shared" si="53"/>
        <v>#DIV/0!</v>
      </c>
      <c r="X1263" s="151"/>
      <c r="Y1263" s="811"/>
      <c r="Z1263" s="811"/>
      <c r="AA1263" s="812"/>
    </row>
    <row r="1264" spans="1:27" hidden="1">
      <c r="A1264" s="147"/>
      <c r="B1264" s="157" t="s">
        <v>117</v>
      </c>
      <c r="C1264" s="136"/>
      <c r="D1264" s="136" t="s">
        <v>115</v>
      </c>
      <c r="E1264" s="136"/>
      <c r="F1264" s="153"/>
      <c r="G1264" s="811"/>
      <c r="H1264" s="151"/>
      <c r="I1264" s="152"/>
      <c r="J1264" s="134"/>
      <c r="K1264" s="152"/>
      <c r="L1264" s="156"/>
      <c r="M1264" s="152"/>
      <c r="N1264" s="134"/>
      <c r="O1264" s="152"/>
      <c r="P1264" s="151"/>
      <c r="Q1264" s="152"/>
      <c r="R1264" s="152"/>
      <c r="S1264" s="133"/>
      <c r="T1264" s="152"/>
      <c r="U1264" s="151"/>
      <c r="V1264" s="152"/>
      <c r="W1264" s="132" t="e">
        <f t="shared" si="53"/>
        <v>#DIV/0!</v>
      </c>
      <c r="X1264" s="151"/>
      <c r="Y1264" s="717"/>
      <c r="Z1264" s="717"/>
      <c r="AA1264" s="718"/>
    </row>
    <row r="1265" spans="1:27" hidden="1">
      <c r="A1265" s="147"/>
      <c r="B1265" s="157" t="s">
        <v>1386</v>
      </c>
      <c r="C1265" s="136"/>
      <c r="D1265" s="136" t="s">
        <v>115</v>
      </c>
      <c r="E1265" s="136"/>
      <c r="F1265" s="153"/>
      <c r="G1265" s="844"/>
      <c r="H1265" s="151"/>
      <c r="I1265" s="152"/>
      <c r="J1265" s="134"/>
      <c r="K1265" s="152"/>
      <c r="L1265" s="156"/>
      <c r="M1265" s="152"/>
      <c r="N1265" s="134"/>
      <c r="O1265" s="152"/>
      <c r="P1265" s="151"/>
      <c r="Q1265" s="152"/>
      <c r="R1265" s="152"/>
      <c r="S1265" s="133"/>
      <c r="T1265" s="152"/>
      <c r="U1265" s="151"/>
      <c r="V1265" s="152"/>
      <c r="W1265" s="132" t="e">
        <f t="shared" si="53"/>
        <v>#DIV/0!</v>
      </c>
      <c r="X1265" s="151"/>
      <c r="Y1265" s="844"/>
      <c r="Z1265" s="844"/>
      <c r="AA1265" s="845"/>
    </row>
    <row r="1266" spans="1:27" hidden="1">
      <c r="A1266" s="147"/>
      <c r="B1266" s="157" t="s">
        <v>116</v>
      </c>
      <c r="C1266" s="136"/>
      <c r="D1266" s="136" t="s">
        <v>115</v>
      </c>
      <c r="E1266" s="136"/>
      <c r="F1266" s="153"/>
      <c r="G1266" s="844"/>
      <c r="H1266" s="151"/>
      <c r="I1266" s="152"/>
      <c r="J1266" s="134"/>
      <c r="K1266" s="152"/>
      <c r="L1266" s="156"/>
      <c r="M1266" s="152"/>
      <c r="N1266" s="134"/>
      <c r="O1266" s="152"/>
      <c r="P1266" s="151"/>
      <c r="Q1266" s="152"/>
      <c r="R1266" s="152"/>
      <c r="S1266" s="133"/>
      <c r="T1266" s="152"/>
      <c r="U1266" s="151"/>
      <c r="V1266" s="152"/>
      <c r="W1266" s="132" t="e">
        <f t="shared" si="53"/>
        <v>#DIV/0!</v>
      </c>
      <c r="X1266" s="151"/>
      <c r="Y1266" s="844"/>
      <c r="Z1266" s="844"/>
      <c r="AA1266" s="845"/>
    </row>
    <row r="1267" spans="1:27" hidden="1">
      <c r="A1267" s="147"/>
      <c r="B1267" s="157" t="s">
        <v>1431</v>
      </c>
      <c r="C1267" s="136"/>
      <c r="D1267" s="136" t="s">
        <v>115</v>
      </c>
      <c r="E1267" s="136"/>
      <c r="F1267" s="153"/>
      <c r="G1267" s="844"/>
      <c r="H1267" s="151"/>
      <c r="I1267" s="152"/>
      <c r="J1267" s="134"/>
      <c r="K1267" s="152"/>
      <c r="L1267" s="156"/>
      <c r="M1267" s="152"/>
      <c r="N1267" s="134"/>
      <c r="O1267" s="152"/>
      <c r="P1267" s="151"/>
      <c r="Q1267" s="152"/>
      <c r="R1267" s="152"/>
      <c r="S1267" s="133"/>
      <c r="T1267" s="152"/>
      <c r="U1267" s="151"/>
      <c r="V1267" s="152"/>
      <c r="W1267" s="132" t="e">
        <f t="shared" si="53"/>
        <v>#DIV/0!</v>
      </c>
      <c r="X1267" s="151"/>
      <c r="Y1267" s="844"/>
      <c r="Z1267" s="844"/>
      <c r="AA1267" s="845"/>
    </row>
    <row r="1268" spans="1:27" hidden="1">
      <c r="A1268" s="147"/>
      <c r="B1268" s="157"/>
      <c r="C1268" s="136"/>
      <c r="D1268" s="136" t="s">
        <v>115</v>
      </c>
      <c r="E1268" s="136"/>
      <c r="F1268" s="153"/>
      <c r="G1268" s="844"/>
      <c r="H1268" s="151"/>
      <c r="I1268" s="152"/>
      <c r="J1268" s="134"/>
      <c r="K1268" s="152"/>
      <c r="L1268" s="156"/>
      <c r="M1268" s="152"/>
      <c r="N1268" s="134"/>
      <c r="O1268" s="152"/>
      <c r="P1268" s="151"/>
      <c r="Q1268" s="152"/>
      <c r="R1268" s="152"/>
      <c r="S1268" s="133"/>
      <c r="T1268" s="152"/>
      <c r="U1268" s="151"/>
      <c r="V1268" s="152"/>
      <c r="W1268" s="132" t="e">
        <f t="shared" ref="W1268:W1270" si="54">(J1268+S1268)/G1268</f>
        <v>#DIV/0!</v>
      </c>
      <c r="X1268" s="151"/>
      <c r="Y1268" s="844"/>
      <c r="Z1268" s="844"/>
      <c r="AA1268" s="845"/>
    </row>
    <row r="1269" spans="1:27" hidden="1">
      <c r="A1269" s="147"/>
      <c r="B1269" s="157"/>
      <c r="C1269" s="136"/>
      <c r="D1269" s="136" t="s">
        <v>115</v>
      </c>
      <c r="E1269" s="136"/>
      <c r="F1269" s="153"/>
      <c r="G1269" s="844"/>
      <c r="H1269" s="151"/>
      <c r="I1269" s="152"/>
      <c r="J1269" s="134"/>
      <c r="K1269" s="152"/>
      <c r="L1269" s="156"/>
      <c r="M1269" s="152"/>
      <c r="N1269" s="134"/>
      <c r="O1269" s="152"/>
      <c r="P1269" s="151"/>
      <c r="Q1269" s="152"/>
      <c r="R1269" s="152"/>
      <c r="S1269" s="133"/>
      <c r="T1269" s="152"/>
      <c r="U1269" s="151"/>
      <c r="V1269" s="152"/>
      <c r="W1269" s="132" t="e">
        <f t="shared" si="54"/>
        <v>#DIV/0!</v>
      </c>
      <c r="X1269" s="151"/>
      <c r="Y1269" s="844"/>
      <c r="Z1269" s="844"/>
      <c r="AA1269" s="845"/>
    </row>
    <row r="1270" spans="1:27" hidden="1">
      <c r="A1270" s="147"/>
      <c r="B1270" s="157"/>
      <c r="C1270" s="136"/>
      <c r="D1270" s="136" t="s">
        <v>115</v>
      </c>
      <c r="E1270" s="136"/>
      <c r="F1270" s="153"/>
      <c r="G1270" s="844"/>
      <c r="H1270" s="151"/>
      <c r="I1270" s="152"/>
      <c r="J1270" s="134"/>
      <c r="K1270" s="152"/>
      <c r="L1270" s="156"/>
      <c r="M1270" s="152"/>
      <c r="N1270" s="134"/>
      <c r="O1270" s="152"/>
      <c r="P1270" s="151"/>
      <c r="Q1270" s="152"/>
      <c r="R1270" s="152"/>
      <c r="S1270" s="133"/>
      <c r="T1270" s="152"/>
      <c r="U1270" s="151"/>
      <c r="V1270" s="152"/>
      <c r="W1270" s="132" t="e">
        <f t="shared" si="54"/>
        <v>#DIV/0!</v>
      </c>
      <c r="X1270" s="151"/>
      <c r="Y1270" s="135"/>
      <c r="Z1270" s="135"/>
      <c r="AA1270" s="149"/>
    </row>
    <row r="1271" spans="1:27">
      <c r="A1271" s="147"/>
      <c r="B1271" s="158"/>
      <c r="C1271" s="136"/>
      <c r="D1271" s="136"/>
      <c r="E1271" s="136"/>
      <c r="F1271" s="152"/>
      <c r="G1271" s="135"/>
      <c r="H1271" s="152"/>
      <c r="I1271" s="152"/>
      <c r="J1271" s="134"/>
      <c r="K1271" s="152"/>
      <c r="L1271" s="156"/>
      <c r="M1271" s="152"/>
      <c r="N1271" s="134"/>
      <c r="O1271" s="152"/>
      <c r="P1271" s="151"/>
      <c r="Q1271" s="152"/>
      <c r="R1271" s="152"/>
      <c r="S1271" s="133"/>
      <c r="T1271" s="152"/>
      <c r="U1271" s="152"/>
      <c r="V1271" s="152"/>
      <c r="W1271" s="132"/>
      <c r="X1271" s="152"/>
      <c r="Y1271" s="135"/>
      <c r="Z1271" s="135"/>
      <c r="AA1271" s="149"/>
    </row>
    <row r="1272" spans="1:27">
      <c r="A1272" s="147"/>
      <c r="B1272" s="847" t="s">
        <v>1291</v>
      </c>
      <c r="C1272" s="136"/>
      <c r="D1272" s="136" t="s">
        <v>80</v>
      </c>
      <c r="E1272" s="154"/>
      <c r="F1272" s="153"/>
      <c r="G1272" s="135"/>
      <c r="H1272" s="152"/>
      <c r="I1272" s="153"/>
      <c r="J1272" s="134"/>
      <c r="K1272" s="152"/>
      <c r="L1272" s="156"/>
      <c r="M1272" s="152"/>
      <c r="N1272" s="134"/>
      <c r="O1272" s="152"/>
      <c r="P1272" s="151"/>
      <c r="Q1272" s="152"/>
      <c r="R1272" s="152"/>
      <c r="S1272" s="133"/>
      <c r="T1272" s="152"/>
      <c r="U1272" s="151"/>
      <c r="V1272" s="152"/>
      <c r="W1272" s="132" t="e">
        <f t="shared" ref="W1272:W1303" si="55">(J1272+S1272)/G1272</f>
        <v>#DIV/0!</v>
      </c>
      <c r="X1272" s="151"/>
      <c r="Y1272" s="1162"/>
      <c r="Z1272" s="1162"/>
      <c r="AA1272" s="1163"/>
    </row>
    <row r="1273" spans="1:27">
      <c r="A1273" s="147"/>
      <c r="B1273" s="148" t="s">
        <v>1418</v>
      </c>
      <c r="C1273" s="136"/>
      <c r="D1273" s="136" t="s">
        <v>80</v>
      </c>
      <c r="E1273" s="154"/>
      <c r="F1273" s="153"/>
      <c r="G1273" s="135"/>
      <c r="H1273" s="152"/>
      <c r="I1273" s="153"/>
      <c r="J1273" s="134"/>
      <c r="K1273" s="152"/>
      <c r="L1273" s="156"/>
      <c r="M1273" s="152"/>
      <c r="N1273" s="134"/>
      <c r="O1273" s="152"/>
      <c r="P1273" s="151"/>
      <c r="Q1273" s="152"/>
      <c r="R1273" s="152"/>
      <c r="S1273" s="133"/>
      <c r="T1273" s="152"/>
      <c r="U1273" s="151"/>
      <c r="V1273" s="152"/>
      <c r="W1273" s="132" t="e">
        <f t="shared" si="55"/>
        <v>#DIV/0!</v>
      </c>
      <c r="X1273" s="151"/>
      <c r="Y1273" s="1162"/>
      <c r="Z1273" s="1162"/>
      <c r="AA1273" s="1163"/>
    </row>
    <row r="1274" spans="1:27">
      <c r="A1274" s="147"/>
      <c r="B1274" s="148" t="s">
        <v>1497</v>
      </c>
      <c r="C1274" s="146"/>
      <c r="D1274" s="136" t="s">
        <v>80</v>
      </c>
      <c r="E1274" s="145"/>
      <c r="F1274" s="144"/>
      <c r="G1274" s="135"/>
      <c r="H1274" s="143"/>
      <c r="I1274" s="144"/>
      <c r="J1274" s="134"/>
      <c r="K1274" s="152"/>
      <c r="L1274" s="156"/>
      <c r="M1274" s="152"/>
      <c r="N1274" s="134"/>
      <c r="O1274" s="152"/>
      <c r="P1274" s="151"/>
      <c r="Q1274" s="152"/>
      <c r="R1274" s="152"/>
      <c r="S1274" s="133"/>
      <c r="T1274" s="152"/>
      <c r="U1274" s="151"/>
      <c r="V1274" s="152"/>
      <c r="W1274" s="132" t="e">
        <f t="shared" si="55"/>
        <v>#DIV/0!</v>
      </c>
      <c r="X1274" s="151"/>
      <c r="Y1274" s="1162"/>
      <c r="Z1274" s="1162"/>
      <c r="AA1274" s="1163"/>
    </row>
    <row r="1275" spans="1:27">
      <c r="A1275" s="147"/>
      <c r="B1275" s="187" t="s">
        <v>112</v>
      </c>
      <c r="C1275" s="146"/>
      <c r="D1275" s="136" t="s">
        <v>80</v>
      </c>
      <c r="E1275" s="145"/>
      <c r="F1275" s="144"/>
      <c r="G1275" s="464"/>
      <c r="H1275" s="143"/>
      <c r="I1275" s="144"/>
      <c r="J1275" s="134"/>
      <c r="K1275" s="152"/>
      <c r="L1275" s="156"/>
      <c r="M1275" s="152"/>
      <c r="N1275" s="134"/>
      <c r="O1275" s="152"/>
      <c r="P1275" s="151"/>
      <c r="Q1275" s="152"/>
      <c r="R1275" s="152"/>
      <c r="S1275" s="133"/>
      <c r="T1275" s="152"/>
      <c r="U1275" s="151"/>
      <c r="V1275" s="152"/>
      <c r="W1275" s="132" t="e">
        <f t="shared" si="55"/>
        <v>#DIV/0!</v>
      </c>
      <c r="X1275" s="151"/>
      <c r="Y1275" s="1162"/>
      <c r="Z1275" s="1162"/>
      <c r="AA1275" s="1163"/>
    </row>
    <row r="1276" spans="1:27">
      <c r="A1276" s="147"/>
      <c r="B1276" s="187" t="s">
        <v>863</v>
      </c>
      <c r="C1276" s="146"/>
      <c r="D1276" s="136" t="s">
        <v>80</v>
      </c>
      <c r="E1276" s="145"/>
      <c r="F1276" s="144"/>
      <c r="G1276" s="464"/>
      <c r="H1276" s="143"/>
      <c r="I1276" s="144"/>
      <c r="J1276" s="134"/>
      <c r="K1276" s="152"/>
      <c r="L1276" s="156"/>
      <c r="M1276" s="152"/>
      <c r="N1276" s="134"/>
      <c r="O1276" s="152"/>
      <c r="P1276" s="151"/>
      <c r="Q1276" s="152"/>
      <c r="R1276" s="152"/>
      <c r="S1276" s="133"/>
      <c r="T1276" s="152"/>
      <c r="U1276" s="151"/>
      <c r="V1276" s="152"/>
      <c r="W1276" s="132" t="e">
        <f t="shared" si="55"/>
        <v>#DIV/0!</v>
      </c>
      <c r="X1276" s="151"/>
      <c r="Y1276" s="1162"/>
      <c r="Z1276" s="1162"/>
      <c r="AA1276" s="1163"/>
    </row>
    <row r="1277" spans="1:27">
      <c r="A1277" s="147"/>
      <c r="B1277" s="148" t="s">
        <v>1493</v>
      </c>
      <c r="C1277" s="146"/>
      <c r="D1277" s="136" t="s">
        <v>80</v>
      </c>
      <c r="E1277" s="145"/>
      <c r="F1277" s="144"/>
      <c r="G1277" s="464"/>
      <c r="H1277" s="143"/>
      <c r="I1277" s="144"/>
      <c r="J1277" s="134"/>
      <c r="K1277" s="152"/>
      <c r="L1277" s="156"/>
      <c r="M1277" s="152"/>
      <c r="N1277" s="134"/>
      <c r="O1277" s="152"/>
      <c r="P1277" s="151"/>
      <c r="Q1277" s="152"/>
      <c r="R1277" s="152"/>
      <c r="S1277" s="133"/>
      <c r="T1277" s="152"/>
      <c r="U1277" s="151"/>
      <c r="V1277" s="152"/>
      <c r="W1277" s="132" t="e">
        <f t="shared" si="55"/>
        <v>#DIV/0!</v>
      </c>
      <c r="X1277" s="151"/>
      <c r="Y1277" s="1162"/>
      <c r="Z1277" s="1162"/>
      <c r="AA1277" s="1163"/>
    </row>
    <row r="1278" spans="1:27" ht="14.25" customHeight="1">
      <c r="A1278" s="147"/>
      <c r="B1278" s="148" t="s">
        <v>1498</v>
      </c>
      <c r="C1278" s="146"/>
      <c r="D1278" s="136" t="s">
        <v>80</v>
      </c>
      <c r="E1278" s="145"/>
      <c r="F1278" s="144"/>
      <c r="G1278" s="464"/>
      <c r="H1278" s="143"/>
      <c r="I1278" s="144"/>
      <c r="J1278" s="134"/>
      <c r="K1278" s="152"/>
      <c r="L1278" s="156"/>
      <c r="M1278" s="152"/>
      <c r="N1278" s="134"/>
      <c r="O1278" s="152"/>
      <c r="P1278" s="151"/>
      <c r="Q1278" s="152"/>
      <c r="R1278" s="152"/>
      <c r="S1278" s="133"/>
      <c r="T1278" s="152"/>
      <c r="U1278" s="151"/>
      <c r="V1278" s="152"/>
      <c r="W1278" s="132" t="e">
        <f t="shared" si="55"/>
        <v>#DIV/0!</v>
      </c>
      <c r="X1278" s="151"/>
      <c r="Y1278" s="1162"/>
      <c r="Z1278" s="1162"/>
      <c r="AA1278" s="1163"/>
    </row>
    <row r="1279" spans="1:27" ht="14.25" customHeight="1">
      <c r="A1279" s="147"/>
      <c r="B1279" s="187" t="s">
        <v>113</v>
      </c>
      <c r="C1279" s="146"/>
      <c r="D1279" s="136" t="s">
        <v>80</v>
      </c>
      <c r="E1279" s="145"/>
      <c r="F1279" s="144"/>
      <c r="G1279" s="464"/>
      <c r="H1279" s="143"/>
      <c r="I1279" s="144"/>
      <c r="J1279" s="134"/>
      <c r="K1279" s="152"/>
      <c r="L1279" s="156"/>
      <c r="M1279" s="152"/>
      <c r="N1279" s="134"/>
      <c r="O1279" s="152"/>
      <c r="P1279" s="151"/>
      <c r="Q1279" s="152"/>
      <c r="R1279" s="152"/>
      <c r="S1279" s="133"/>
      <c r="T1279" s="152"/>
      <c r="U1279" s="151"/>
      <c r="V1279" s="152"/>
      <c r="W1279" s="132" t="e">
        <f t="shared" si="55"/>
        <v>#DIV/0!</v>
      </c>
      <c r="X1279" s="151"/>
      <c r="Y1279" s="1162"/>
      <c r="Z1279" s="1162"/>
      <c r="AA1279" s="1163"/>
    </row>
    <row r="1280" spans="1:27" ht="14.25" customHeight="1">
      <c r="A1280" s="147"/>
      <c r="B1280" s="148" t="s">
        <v>836</v>
      </c>
      <c r="C1280" s="146"/>
      <c r="D1280" s="136" t="s">
        <v>80</v>
      </c>
      <c r="E1280" s="145"/>
      <c r="F1280" s="144"/>
      <c r="G1280" s="464"/>
      <c r="H1280" s="143"/>
      <c r="I1280" s="144"/>
      <c r="J1280" s="134"/>
      <c r="K1280" s="152"/>
      <c r="L1280" s="156"/>
      <c r="M1280" s="152"/>
      <c r="N1280" s="134"/>
      <c r="O1280" s="152"/>
      <c r="P1280" s="151"/>
      <c r="Q1280" s="152"/>
      <c r="R1280" s="152"/>
      <c r="S1280" s="133"/>
      <c r="T1280" s="152"/>
      <c r="U1280" s="151"/>
      <c r="V1280" s="152"/>
      <c r="W1280" s="132" t="e">
        <f t="shared" si="55"/>
        <v>#DIV/0!</v>
      </c>
      <c r="X1280" s="151"/>
      <c r="Y1280" s="1162"/>
      <c r="Z1280" s="1162"/>
      <c r="AA1280" s="1163"/>
    </row>
    <row r="1281" spans="1:27" ht="14.25" customHeight="1">
      <c r="A1281" s="147"/>
      <c r="B1281" s="187" t="s">
        <v>862</v>
      </c>
      <c r="C1281" s="146"/>
      <c r="D1281" s="136" t="s">
        <v>80</v>
      </c>
      <c r="E1281" s="145"/>
      <c r="F1281" s="144"/>
      <c r="G1281" s="135"/>
      <c r="H1281" s="143"/>
      <c r="I1281" s="144"/>
      <c r="J1281" s="134"/>
      <c r="K1281" s="152"/>
      <c r="L1281" s="156"/>
      <c r="M1281" s="152"/>
      <c r="N1281" s="134"/>
      <c r="O1281" s="152"/>
      <c r="P1281" s="151"/>
      <c r="Q1281" s="152"/>
      <c r="R1281" s="152"/>
      <c r="S1281" s="133"/>
      <c r="T1281" s="152"/>
      <c r="U1281" s="151"/>
      <c r="V1281" s="152"/>
      <c r="W1281" s="132" t="e">
        <f t="shared" si="55"/>
        <v>#DIV/0!</v>
      </c>
      <c r="X1281" s="151"/>
      <c r="Y1281" s="1162"/>
      <c r="Z1281" s="1162"/>
      <c r="AA1281" s="1163"/>
    </row>
    <row r="1282" spans="1:27" ht="14.25" customHeight="1">
      <c r="A1282" s="147"/>
      <c r="B1282" s="187" t="s">
        <v>107</v>
      </c>
      <c r="C1282" s="146"/>
      <c r="D1282" s="136" t="s">
        <v>80</v>
      </c>
      <c r="E1282" s="145"/>
      <c r="F1282" s="144"/>
      <c r="G1282" s="870"/>
      <c r="H1282" s="143"/>
      <c r="I1282" s="144"/>
      <c r="J1282" s="134"/>
      <c r="K1282" s="152"/>
      <c r="L1282" s="156"/>
      <c r="M1282" s="152"/>
      <c r="N1282" s="134"/>
      <c r="O1282" s="152"/>
      <c r="P1282" s="151"/>
      <c r="Q1282" s="152"/>
      <c r="R1282" s="152"/>
      <c r="S1282" s="133"/>
      <c r="T1282" s="152"/>
      <c r="U1282" s="151"/>
      <c r="V1282" s="152"/>
      <c r="W1282" s="132" t="e">
        <f t="shared" si="55"/>
        <v>#DIV/0!</v>
      </c>
      <c r="X1282" s="151"/>
      <c r="Y1282" s="1162"/>
      <c r="Z1282" s="1162"/>
      <c r="AA1282" s="1163"/>
    </row>
    <row r="1283" spans="1:27" ht="14.25" customHeight="1">
      <c r="A1283" s="147"/>
      <c r="B1283" s="148" t="s">
        <v>2291</v>
      </c>
      <c r="C1283" s="146"/>
      <c r="D1283" s="136" t="s">
        <v>80</v>
      </c>
      <c r="E1283" s="145"/>
      <c r="F1283" s="144"/>
      <c r="G1283" s="870"/>
      <c r="H1283" s="143"/>
      <c r="I1283" s="144"/>
      <c r="J1283" s="134"/>
      <c r="K1283" s="152"/>
      <c r="L1283" s="156"/>
      <c r="M1283" s="152"/>
      <c r="N1283" s="134"/>
      <c r="O1283" s="152"/>
      <c r="P1283" s="151"/>
      <c r="Q1283" s="152"/>
      <c r="R1283" s="152"/>
      <c r="S1283" s="133"/>
      <c r="T1283" s="152"/>
      <c r="U1283" s="151"/>
      <c r="V1283" s="152"/>
      <c r="W1283" s="132" t="e">
        <f t="shared" si="55"/>
        <v>#DIV/0!</v>
      </c>
      <c r="X1283" s="151"/>
      <c r="Y1283" s="1162"/>
      <c r="Z1283" s="1162"/>
      <c r="AA1283" s="1163"/>
    </row>
    <row r="1284" spans="1:27" ht="14.25" customHeight="1">
      <c r="A1284" s="147"/>
      <c r="B1284" s="148" t="s">
        <v>3453</v>
      </c>
      <c r="C1284" s="146"/>
      <c r="D1284" s="136" t="s">
        <v>80</v>
      </c>
      <c r="E1284" s="145"/>
      <c r="F1284" s="144"/>
      <c r="G1284" s="870"/>
      <c r="H1284" s="143"/>
      <c r="I1284" s="144"/>
      <c r="J1284" s="134"/>
      <c r="K1284" s="152"/>
      <c r="L1284" s="156"/>
      <c r="M1284" s="152"/>
      <c r="N1284" s="134"/>
      <c r="O1284" s="152"/>
      <c r="P1284" s="151"/>
      <c r="Q1284" s="152"/>
      <c r="R1284" s="152"/>
      <c r="S1284" s="133"/>
      <c r="T1284" s="152"/>
      <c r="U1284" s="151"/>
      <c r="V1284" s="152"/>
      <c r="W1284" s="132" t="e">
        <f t="shared" si="55"/>
        <v>#DIV/0!</v>
      </c>
      <c r="X1284" s="151"/>
      <c r="Y1284" s="1162"/>
      <c r="Z1284" s="1162"/>
      <c r="AA1284" s="1163"/>
    </row>
    <row r="1285" spans="1:27" ht="14.25" customHeight="1" thickBot="1">
      <c r="A1285" s="147"/>
      <c r="B1285" s="148" t="s">
        <v>4103</v>
      </c>
      <c r="C1285" s="146"/>
      <c r="D1285" s="136" t="s">
        <v>80</v>
      </c>
      <c r="E1285" s="145"/>
      <c r="F1285" s="144"/>
      <c r="G1285" s="870"/>
      <c r="H1285" s="143"/>
      <c r="I1285" s="144"/>
      <c r="J1285" s="134"/>
      <c r="K1285" s="152"/>
      <c r="L1285" s="156"/>
      <c r="M1285" s="152"/>
      <c r="N1285" s="134"/>
      <c r="O1285" s="152"/>
      <c r="P1285" s="151"/>
      <c r="Q1285" s="152"/>
      <c r="R1285" s="152"/>
      <c r="S1285" s="133"/>
      <c r="T1285" s="152"/>
      <c r="U1285" s="151"/>
      <c r="V1285" s="152"/>
      <c r="W1285" s="132" t="e">
        <f t="shared" si="55"/>
        <v>#DIV/0!</v>
      </c>
      <c r="X1285" s="151"/>
      <c r="Y1285" s="1162"/>
      <c r="Z1285" s="1162"/>
      <c r="AA1285" s="1163"/>
    </row>
    <row r="1286" spans="1:27" ht="14.25" hidden="1" customHeight="1">
      <c r="A1286" s="147"/>
      <c r="B1286" s="187" t="s">
        <v>861</v>
      </c>
      <c r="C1286" s="146"/>
      <c r="D1286" s="136" t="s">
        <v>80</v>
      </c>
      <c r="E1286" s="145"/>
      <c r="F1286" s="144"/>
      <c r="G1286" s="870">
        <f t="shared" ref="G1272:G1303" si="56">(J1286+N1286+S1286)</f>
        <v>0</v>
      </c>
      <c r="H1286" s="143"/>
      <c r="I1286" s="144"/>
      <c r="J1286" s="134">
        <f>COUNTIFS(来料日报表!$A$2:$A$12300,$AA$4,来料日报表!$C$2:$C$12300,B1286,来料日报表!$D$2:$D$12300,各供应商质量情况!D1292,来料日报表!J$2:$J$12300,"A")</f>
        <v>0</v>
      </c>
      <c r="K1286" s="152"/>
      <c r="L1286" s="156"/>
      <c r="M1286" s="152"/>
      <c r="N1286" s="134">
        <f>COUNTIFS(来料日报表!$A$2:$A$12300,$AA$4,来料日报表!$C$2:$C$12300,B1286,来料日报表!$D$2:$D$12300,各供应商质量情况!D1292,来料日报表!J$2:$J$12300,"R")</f>
        <v>0</v>
      </c>
      <c r="O1286" s="152"/>
      <c r="P1286" s="151"/>
      <c r="Q1286" s="152"/>
      <c r="R1286" s="152"/>
      <c r="S1286" s="133">
        <f>COUNTIFS(来料日报表!$A$2:$A$12300,$AA$4,来料日报表!$C$2:$C$12300,B1286,来料日报表!$D$2:$D$12300,各供应商质量情况!D1292,来料日报表!J$2:$J$12300,"AOD")</f>
        <v>0</v>
      </c>
      <c r="T1286" s="152"/>
      <c r="U1286" s="151"/>
      <c r="V1286" s="152"/>
      <c r="W1286" s="132" t="e">
        <f t="shared" si="55"/>
        <v>#DIV/0!</v>
      </c>
      <c r="X1286" s="151"/>
      <c r="Y1286" s="1162"/>
      <c r="Z1286" s="1162"/>
      <c r="AA1286" s="1163"/>
    </row>
    <row r="1287" spans="1:27" ht="14.25" hidden="1" customHeight="1">
      <c r="A1287" s="147"/>
      <c r="B1287" s="187" t="s">
        <v>2121</v>
      </c>
      <c r="C1287" s="146"/>
      <c r="D1287" s="136" t="s">
        <v>80</v>
      </c>
      <c r="E1287" s="145"/>
      <c r="F1287" s="144"/>
      <c r="G1287" s="135">
        <f t="shared" si="56"/>
        <v>0</v>
      </c>
      <c r="H1287" s="143"/>
      <c r="I1287" s="144"/>
      <c r="J1287" s="134">
        <f>COUNTIFS(来料日报表!$A$2:$A$12300,$AA$4,来料日报表!$C$2:$C$12300,B1287,来料日报表!$D$2:$D$12300,各供应商质量情况!D1337,来料日报表!J$2:$J$12300,"A")</f>
        <v>0</v>
      </c>
      <c r="K1287" s="152"/>
      <c r="L1287" s="156"/>
      <c r="M1287" s="152"/>
      <c r="N1287" s="134">
        <f>COUNTIFS(来料日报表!$A$2:$A$12300,$AA$4,来料日报表!$C$2:$C$12300,B1287,来料日报表!$D$2:$D$12300,各供应商质量情况!D1337,来料日报表!J$2:$J$12300,"R")</f>
        <v>0</v>
      </c>
      <c r="O1287" s="152"/>
      <c r="P1287" s="151"/>
      <c r="Q1287" s="152"/>
      <c r="R1287" s="152"/>
      <c r="S1287" s="133">
        <f>COUNTIFS(来料日报表!$A$2:$A$12300,$AA$4,来料日报表!$C$2:$C$12300,B1287,来料日报表!$D$2:$D$12300,各供应商质量情况!D1337,来料日报表!J$2:$J$12300,"AOD")</f>
        <v>0</v>
      </c>
      <c r="T1287" s="152"/>
      <c r="U1287" s="151"/>
      <c r="V1287" s="152"/>
      <c r="W1287" s="132" t="e">
        <f t="shared" si="55"/>
        <v>#DIV/0!</v>
      </c>
      <c r="X1287" s="151"/>
      <c r="Y1287" s="1162"/>
      <c r="Z1287" s="1162"/>
      <c r="AA1287" s="1163"/>
    </row>
    <row r="1288" spans="1:27" ht="14.25" hidden="1" customHeight="1">
      <c r="A1288" s="147"/>
      <c r="B1288" s="148" t="s">
        <v>1376</v>
      </c>
      <c r="C1288" s="146"/>
      <c r="D1288" s="136" t="s">
        <v>80</v>
      </c>
      <c r="E1288" s="145"/>
      <c r="F1288" s="144"/>
      <c r="G1288" s="135">
        <f t="shared" si="56"/>
        <v>0</v>
      </c>
      <c r="H1288" s="143"/>
      <c r="I1288" s="144"/>
      <c r="J1288" s="134">
        <f>COUNTIFS(来料日报表!$A$2:$A$12300,$AA$4,来料日报表!$C$2:$C$12300,B1288,来料日报表!$D$2:$D$12300,各供应商质量情况!D1333,来料日报表!J$2:$J$12300,"A")</f>
        <v>0</v>
      </c>
      <c r="K1288" s="152"/>
      <c r="L1288" s="156"/>
      <c r="M1288" s="152"/>
      <c r="N1288" s="134">
        <f>COUNTIFS(来料日报表!$A$2:$A$12300,$AA$4,来料日报表!$C$2:$C$12300,B1288,来料日报表!$D$2:$D$12300,各供应商质量情况!D1333,来料日报表!J$2:$J$12300,"R")</f>
        <v>0</v>
      </c>
      <c r="O1288" s="152"/>
      <c r="P1288" s="151"/>
      <c r="Q1288" s="152"/>
      <c r="R1288" s="152"/>
      <c r="S1288" s="133">
        <f>COUNTIFS(来料日报表!$A$2:$A$12300,$AA$4,来料日报表!$C$2:$C$12300,B1288,来料日报表!$D$2:$D$12300,各供应商质量情况!D1333,来料日报表!J$2:$J$12300,"AOD")</f>
        <v>0</v>
      </c>
      <c r="T1288" s="152"/>
      <c r="U1288" s="151"/>
      <c r="V1288" s="152"/>
      <c r="W1288" s="132" t="e">
        <f t="shared" si="55"/>
        <v>#DIV/0!</v>
      </c>
      <c r="X1288" s="151"/>
      <c r="Y1288" s="1162"/>
      <c r="Z1288" s="1162"/>
      <c r="AA1288" s="1163"/>
    </row>
    <row r="1289" spans="1:27" ht="14.25" hidden="1" customHeight="1">
      <c r="A1289" s="147"/>
      <c r="B1289" s="148" t="s">
        <v>1479</v>
      </c>
      <c r="C1289" s="146"/>
      <c r="D1289" s="136" t="s">
        <v>80</v>
      </c>
      <c r="E1289" s="145"/>
      <c r="F1289" s="144"/>
      <c r="G1289" s="135">
        <f t="shared" si="56"/>
        <v>0</v>
      </c>
      <c r="H1289" s="143"/>
      <c r="I1289" s="144"/>
      <c r="J1289" s="134">
        <f>COUNTIFS(来料日报表!$A$2:$A$12300,$AA$4,来料日报表!$C$2:$C$12300,B1289,来料日报表!$D$2:$D$12300,各供应商质量情况!D1334,来料日报表!J$2:$J$12300,"A")</f>
        <v>0</v>
      </c>
      <c r="K1289" s="152"/>
      <c r="L1289" s="156"/>
      <c r="M1289" s="152"/>
      <c r="N1289" s="134">
        <f>COUNTIFS(来料日报表!$A$2:$A$12300,$AA$4,来料日报表!$C$2:$C$12300,B1289,来料日报表!$D$2:$D$12300,各供应商质量情况!D1334,来料日报表!J$2:$J$12300,"R")</f>
        <v>0</v>
      </c>
      <c r="O1289" s="152"/>
      <c r="P1289" s="151"/>
      <c r="Q1289" s="152"/>
      <c r="R1289" s="152"/>
      <c r="S1289" s="133">
        <f>COUNTIFS(来料日报表!$A$2:$A$12300,$AA$4,来料日报表!$C$2:$C$12300,B1289,来料日报表!$D$2:$D$12300,各供应商质量情况!D1334,来料日报表!J$2:$J$12300,"AOD")</f>
        <v>0</v>
      </c>
      <c r="T1289" s="152"/>
      <c r="U1289" s="151"/>
      <c r="V1289" s="152"/>
      <c r="W1289" s="132" t="e">
        <f t="shared" si="55"/>
        <v>#DIV/0!</v>
      </c>
      <c r="X1289" s="151"/>
      <c r="Y1289" s="1162"/>
      <c r="Z1289" s="1162"/>
      <c r="AA1289" s="1163"/>
    </row>
    <row r="1290" spans="1:27" ht="14.25" hidden="1" customHeight="1">
      <c r="A1290" s="147"/>
      <c r="B1290" s="148" t="s">
        <v>1492</v>
      </c>
      <c r="C1290" s="146"/>
      <c r="D1290" s="136" t="s">
        <v>80</v>
      </c>
      <c r="E1290" s="145"/>
      <c r="F1290" s="144"/>
      <c r="G1290" s="135">
        <f t="shared" si="56"/>
        <v>0</v>
      </c>
      <c r="H1290" s="143"/>
      <c r="I1290" s="144"/>
      <c r="J1290" s="134">
        <f>COUNTIFS(来料日报表!$A$2:$A$12300,$AA$4,来料日报表!$C$2:$C$12300,B1290,来料日报表!$D$2:$D$12300,各供应商质量情况!D1335,来料日报表!J$2:$J$12300,"A")</f>
        <v>0</v>
      </c>
      <c r="K1290" s="152"/>
      <c r="L1290" s="156"/>
      <c r="M1290" s="152"/>
      <c r="N1290" s="134">
        <f>COUNTIFS(来料日报表!$A$2:$A$12300,$AA$4,来料日报表!$C$2:$C$12300,B1290,来料日报表!$D$2:$D$12300,各供应商质量情况!D1335,来料日报表!J$2:$J$12300,"R")</f>
        <v>0</v>
      </c>
      <c r="O1290" s="152"/>
      <c r="P1290" s="151"/>
      <c r="Q1290" s="152"/>
      <c r="R1290" s="152"/>
      <c r="S1290" s="133">
        <f>COUNTIFS(来料日报表!$A$2:$A$12300,$AA$4,来料日报表!$C$2:$C$12300,B1290,来料日报表!$D$2:$D$12300,各供应商质量情况!D1335,来料日报表!J$2:$J$12300,"AOD")</f>
        <v>0</v>
      </c>
      <c r="T1290" s="152"/>
      <c r="U1290" s="151"/>
      <c r="V1290" s="152"/>
      <c r="W1290" s="132" t="e">
        <f t="shared" si="55"/>
        <v>#DIV/0!</v>
      </c>
      <c r="X1290" s="151"/>
      <c r="Y1290" s="1162"/>
      <c r="Z1290" s="1162"/>
      <c r="AA1290" s="1163"/>
    </row>
    <row r="1291" spans="1:27" ht="14.25" hidden="1" customHeight="1">
      <c r="A1291" s="147"/>
      <c r="B1291" s="148" t="s">
        <v>1502</v>
      </c>
      <c r="C1291" s="146"/>
      <c r="D1291" s="136" t="s">
        <v>80</v>
      </c>
      <c r="E1291" s="145"/>
      <c r="F1291" s="144"/>
      <c r="G1291" s="135">
        <f t="shared" si="56"/>
        <v>0</v>
      </c>
      <c r="H1291" s="143"/>
      <c r="I1291" s="144"/>
      <c r="J1291" s="134">
        <f>COUNTIFS(来料日报表!$A$2:$A$12300,$AA$4,来料日报表!$C$2:$C$12300,B1291,来料日报表!$D$2:$D$12300,各供应商质量情况!D1339,来料日报表!J$2:$J$12300,"A")</f>
        <v>0</v>
      </c>
      <c r="K1291" s="152"/>
      <c r="L1291" s="156"/>
      <c r="M1291" s="152"/>
      <c r="N1291" s="134">
        <f>COUNTIFS(来料日报表!$A$2:$A$12300,$AA$4,来料日报表!$C$2:$C$12300,B1291,来料日报表!$D$2:$D$12300,各供应商质量情况!D1339,来料日报表!J$2:$J$12300,"R")</f>
        <v>0</v>
      </c>
      <c r="O1291" s="152"/>
      <c r="P1291" s="151"/>
      <c r="Q1291" s="152"/>
      <c r="R1291" s="152"/>
      <c r="S1291" s="133">
        <f>COUNTIFS(来料日报表!$A$2:$A$12300,$AA$4,来料日报表!$C$2:$C$12300,B1291,来料日报表!$D$2:$D$12300,各供应商质量情况!D1339,来料日报表!J$2:$J$12300,"AOD")</f>
        <v>0</v>
      </c>
      <c r="T1291" s="152"/>
      <c r="U1291" s="151"/>
      <c r="V1291" s="152"/>
      <c r="W1291" s="132" t="e">
        <f t="shared" si="55"/>
        <v>#DIV/0!</v>
      </c>
      <c r="X1291" s="151"/>
      <c r="Y1291" s="1162"/>
      <c r="Z1291" s="1162"/>
      <c r="AA1291" s="1163"/>
    </row>
    <row r="1292" spans="1:27" ht="14.25" hidden="1" customHeight="1">
      <c r="A1292" s="147"/>
      <c r="B1292" s="148" t="s">
        <v>110</v>
      </c>
      <c r="C1292" s="146"/>
      <c r="D1292" s="136" t="s">
        <v>80</v>
      </c>
      <c r="E1292" s="145"/>
      <c r="F1292" s="144"/>
      <c r="G1292" s="443">
        <f t="shared" si="56"/>
        <v>0</v>
      </c>
      <c r="H1292" s="143"/>
      <c r="I1292" s="144"/>
      <c r="J1292" s="134">
        <f>COUNTIFS(来料日报表!$A$2:$A$12300,$AA$4,来料日报表!$C$2:$C$12300,B1292,来料日报表!$D$2:$D$12300,各供应商质量情况!D1303,来料日报表!J$2:$J$12300,"A")</f>
        <v>0</v>
      </c>
      <c r="K1292" s="152"/>
      <c r="L1292" s="156"/>
      <c r="M1292" s="152"/>
      <c r="N1292" s="134">
        <f>COUNTIFS(来料日报表!$A$2:$A$12300,$AA$4,来料日报表!$C$2:$C$12300,B1292,来料日报表!$D$2:$D$12300,各供应商质量情况!D1303,来料日报表!J$2:$J$12300,"R")</f>
        <v>0</v>
      </c>
      <c r="O1292" s="152"/>
      <c r="P1292" s="151"/>
      <c r="Q1292" s="152"/>
      <c r="R1292" s="152"/>
      <c r="S1292" s="133">
        <f>COUNTIFS(来料日报表!$A$2:$A$12300,$AA$4,来料日报表!$C$2:$C$12300,B1292,来料日报表!$D$2:$D$12300,各供应商质量情况!D1303,来料日报表!J$2:$J$12300,"AOD")</f>
        <v>0</v>
      </c>
      <c r="T1292" s="152"/>
      <c r="U1292" s="151"/>
      <c r="V1292" s="152"/>
      <c r="W1292" s="132" t="e">
        <f t="shared" si="55"/>
        <v>#DIV/0!</v>
      </c>
      <c r="X1292" s="151"/>
      <c r="Y1292" s="1162"/>
      <c r="Z1292" s="1162"/>
      <c r="AA1292" s="1163"/>
    </row>
    <row r="1293" spans="1:27" ht="14.25" hidden="1" customHeight="1">
      <c r="A1293" s="147"/>
      <c r="B1293" s="148" t="s">
        <v>1365</v>
      </c>
      <c r="C1293" s="146"/>
      <c r="D1293" s="136" t="s">
        <v>80</v>
      </c>
      <c r="E1293" s="145"/>
      <c r="F1293" s="144"/>
      <c r="G1293" s="443">
        <f t="shared" si="56"/>
        <v>0</v>
      </c>
      <c r="H1293" s="143"/>
      <c r="I1293" s="144"/>
      <c r="J1293" s="134">
        <f>COUNTIFS(来料日报表!$A$2:$A$12300,$AA$4,来料日报表!$C$2:$C$12300,B1293,来料日报表!$D$2:$D$12300,各供应商质量情况!D1330,来料日报表!J$2:$J$12300,"A")</f>
        <v>0</v>
      </c>
      <c r="K1293" s="152"/>
      <c r="L1293" s="156"/>
      <c r="M1293" s="152"/>
      <c r="N1293" s="134">
        <f>COUNTIFS(来料日报表!$A$2:$A$12300,$AA$4,来料日报表!$C$2:$C$12300,B1293,来料日报表!$D$2:$D$12300,各供应商质量情况!D1330,来料日报表!J$2:$J$12300,"R")</f>
        <v>0</v>
      </c>
      <c r="O1293" s="152"/>
      <c r="P1293" s="151"/>
      <c r="Q1293" s="152"/>
      <c r="R1293" s="152"/>
      <c r="S1293" s="133">
        <f>COUNTIFS(来料日报表!$A$2:$A$12300,$AA$4,来料日报表!$C$2:$C$12300,B1293,来料日报表!$D$2:$D$12300,各供应商质量情况!D1330,来料日报表!J$2:$J$12300,"AOD")</f>
        <v>0</v>
      </c>
      <c r="T1293" s="152"/>
      <c r="U1293" s="151"/>
      <c r="V1293" s="152"/>
      <c r="W1293" s="132" t="e">
        <f t="shared" si="55"/>
        <v>#DIV/0!</v>
      </c>
      <c r="X1293" s="151"/>
      <c r="Y1293" s="1162"/>
      <c r="Z1293" s="1162"/>
      <c r="AA1293" s="1163"/>
    </row>
    <row r="1294" spans="1:27" ht="14.25" hidden="1" customHeight="1">
      <c r="A1294" s="147"/>
      <c r="B1294" s="187" t="s">
        <v>97</v>
      </c>
      <c r="C1294" s="146"/>
      <c r="D1294" s="136" t="s">
        <v>80</v>
      </c>
      <c r="E1294" s="145"/>
      <c r="F1294" s="144"/>
      <c r="G1294" s="135">
        <f t="shared" si="56"/>
        <v>0</v>
      </c>
      <c r="H1294" s="143"/>
      <c r="I1294" s="144"/>
      <c r="J1294" s="134">
        <f>COUNTIFS(来料日报表!$A$2:$A$12300,$AA$4,来料日报表!$C$2:$C$12300,B1294,来料日报表!$D$2:$D$12300,各供应商质量情况!D1290,来料日报表!J$2:$J$12300,"A")</f>
        <v>0</v>
      </c>
      <c r="K1294" s="152"/>
      <c r="L1294" s="156"/>
      <c r="M1294" s="152"/>
      <c r="N1294" s="134">
        <f>COUNTIFS(来料日报表!$A$2:$A$12300,$AA$4,来料日报表!$C$2:$C$12300,B1294,来料日报表!$D$2:$D$12300,各供应商质量情况!D1290,来料日报表!J$2:$J$12300,"R")</f>
        <v>0</v>
      </c>
      <c r="O1294" s="152"/>
      <c r="P1294" s="151"/>
      <c r="Q1294" s="152"/>
      <c r="R1294" s="152"/>
      <c r="S1294" s="133">
        <f>COUNTIFS(来料日报表!$A$2:$A$12300,$AA$4,来料日报表!$C$2:$C$12300,B1294,来料日报表!$D$2:$D$12300,各供应商质量情况!D1290,来料日报表!J$2:$J$12300,"AOD")</f>
        <v>0</v>
      </c>
      <c r="T1294" s="152"/>
      <c r="U1294" s="151"/>
      <c r="V1294" s="152"/>
      <c r="W1294" s="132" t="e">
        <f t="shared" si="55"/>
        <v>#DIV/0!</v>
      </c>
      <c r="X1294" s="151"/>
      <c r="Y1294" s="1162"/>
      <c r="Z1294" s="1162"/>
      <c r="AA1294" s="1163"/>
    </row>
    <row r="1295" spans="1:27" ht="14.25" hidden="1" customHeight="1">
      <c r="A1295" s="147"/>
      <c r="B1295" s="148" t="s">
        <v>1478</v>
      </c>
      <c r="C1295" s="146"/>
      <c r="D1295" s="136" t="s">
        <v>80</v>
      </c>
      <c r="E1295" s="145"/>
      <c r="F1295" s="144"/>
      <c r="G1295" s="135">
        <f t="shared" si="56"/>
        <v>0</v>
      </c>
      <c r="H1295" s="143"/>
      <c r="I1295" s="144"/>
      <c r="J1295" s="134">
        <f>COUNTIFS(来料日报表!$A$2:$A$12300,$AA$4,来料日报表!$C$2:$C$12300,B1295,来料日报表!$D$2:$D$12300,各供应商质量情况!D1333,来料日报表!J$2:$J$12300,"A")</f>
        <v>0</v>
      </c>
      <c r="K1295" s="152"/>
      <c r="L1295" s="156"/>
      <c r="M1295" s="152"/>
      <c r="N1295" s="134">
        <f>COUNTIFS(来料日报表!$A$2:$A$12300,$AA$4,来料日报表!$C$2:$C$12300,B1295,来料日报表!$D$2:$D$12300,各供应商质量情况!D1333,来料日报表!J$2:$J$12300,"R")</f>
        <v>0</v>
      </c>
      <c r="O1295" s="152"/>
      <c r="P1295" s="151"/>
      <c r="Q1295" s="152"/>
      <c r="R1295" s="152"/>
      <c r="S1295" s="133">
        <f>COUNTIFS(来料日报表!$A$2:$A$12300,$AA$4,来料日报表!$C$2:$C$12300,B1295,来料日报表!$D$2:$D$12300,各供应商质量情况!D1333,来料日报表!J$2:$J$12300,"AOD")</f>
        <v>0</v>
      </c>
      <c r="T1295" s="152"/>
      <c r="U1295" s="151"/>
      <c r="V1295" s="152"/>
      <c r="W1295" s="132" t="e">
        <f t="shared" si="55"/>
        <v>#DIV/0!</v>
      </c>
      <c r="X1295" s="151"/>
      <c r="Y1295" s="1162"/>
      <c r="Z1295" s="1162"/>
      <c r="AA1295" s="1163"/>
    </row>
    <row r="1296" spans="1:27" ht="14.25" hidden="1" customHeight="1">
      <c r="A1296" s="147"/>
      <c r="B1296" s="148" t="s">
        <v>108</v>
      </c>
      <c r="C1296" s="146"/>
      <c r="D1296" s="136" t="s">
        <v>80</v>
      </c>
      <c r="E1296" s="145"/>
      <c r="F1296" s="144"/>
      <c r="G1296" s="135">
        <f t="shared" si="56"/>
        <v>0</v>
      </c>
      <c r="H1296" s="143"/>
      <c r="I1296" s="144"/>
      <c r="J1296" s="134">
        <f>COUNTIFS(来料日报表!$A$2:$A$12300,$AA$4,来料日报表!$C$2:$C$12300,B1296,来料日报表!$D$2:$D$12300,各供应商质量情况!D1291,来料日报表!J$2:$J$12300,"A")</f>
        <v>0</v>
      </c>
      <c r="K1296" s="152"/>
      <c r="L1296" s="156"/>
      <c r="M1296" s="152"/>
      <c r="N1296" s="134">
        <f>COUNTIFS(来料日报表!$A$2:$A$12300,$AA$4,来料日报表!$C$2:$C$12300,B1296,来料日报表!$D$2:$D$12300,各供应商质量情况!D1291,来料日报表!J$2:$J$12300,"R")</f>
        <v>0</v>
      </c>
      <c r="O1296" s="152"/>
      <c r="P1296" s="151"/>
      <c r="Q1296" s="152"/>
      <c r="R1296" s="152"/>
      <c r="S1296" s="133">
        <f>COUNTIFS(来料日报表!$A$2:$A$12300,$AA$4,来料日报表!$C$2:$C$12300,B1296,来料日报表!$D$2:$D$12300,各供应商质量情况!D1291,来料日报表!J$2:$J$12300,"AOD")</f>
        <v>0</v>
      </c>
      <c r="T1296" s="152"/>
      <c r="U1296" s="151"/>
      <c r="V1296" s="152"/>
      <c r="W1296" s="132" t="e">
        <f t="shared" si="55"/>
        <v>#DIV/0!</v>
      </c>
      <c r="X1296" s="151"/>
      <c r="Y1296" s="1162"/>
      <c r="Z1296" s="1162"/>
      <c r="AA1296" s="1163"/>
    </row>
    <row r="1297" spans="1:27" ht="14.25" hidden="1" customHeight="1">
      <c r="A1297" s="147"/>
      <c r="B1297" s="148" t="s">
        <v>1366</v>
      </c>
      <c r="C1297" s="146"/>
      <c r="D1297" s="136" t="s">
        <v>80</v>
      </c>
      <c r="E1297" s="145"/>
      <c r="F1297" s="144"/>
      <c r="G1297" s="135">
        <f t="shared" si="56"/>
        <v>0</v>
      </c>
      <c r="H1297" s="143"/>
      <c r="I1297" s="144"/>
      <c r="J1297" s="134">
        <f>COUNTIFS(来料日报表!$A$2:$A$12300,$AA$4,来料日报表!$C$2:$C$12300,B1297,来料日报表!$D$2:$D$12300,各供应商质量情况!D1332,来料日报表!J$2:$J$12300,"A")</f>
        <v>0</v>
      </c>
      <c r="K1297" s="152"/>
      <c r="L1297" s="156"/>
      <c r="M1297" s="152"/>
      <c r="N1297" s="134">
        <f>COUNTIFS(来料日报表!$A$2:$A$12300,$AA$4,来料日报表!$C$2:$C$12300,B1297,来料日报表!$D$2:$D$12300,各供应商质量情况!D1332,来料日报表!J$2:$J$12300,"R")</f>
        <v>0</v>
      </c>
      <c r="O1297" s="152"/>
      <c r="P1297" s="151"/>
      <c r="Q1297" s="152"/>
      <c r="R1297" s="152"/>
      <c r="S1297" s="133">
        <f>COUNTIFS(来料日报表!$A$2:$A$12300,$AA$4,来料日报表!$C$2:$C$12300,B1297,来料日报表!$D$2:$D$12300,各供应商质量情况!D1332,来料日报表!J$2:$J$12300,"AOD")</f>
        <v>0</v>
      </c>
      <c r="T1297" s="152"/>
      <c r="U1297" s="151"/>
      <c r="V1297" s="152"/>
      <c r="W1297" s="132" t="e">
        <f t="shared" si="55"/>
        <v>#DIV/0!</v>
      </c>
      <c r="X1297" s="151"/>
      <c r="Y1297" s="1162"/>
      <c r="Z1297" s="1162"/>
      <c r="AA1297" s="1163"/>
    </row>
    <row r="1298" spans="1:27" ht="14.25" hidden="1" customHeight="1">
      <c r="A1298" s="147"/>
      <c r="B1298" s="148" t="s">
        <v>92</v>
      </c>
      <c r="C1298" s="146"/>
      <c r="D1298" s="136" t="s">
        <v>80</v>
      </c>
      <c r="E1298" s="145"/>
      <c r="F1298" s="144"/>
      <c r="G1298" s="135">
        <f t="shared" si="56"/>
        <v>0</v>
      </c>
      <c r="H1298" s="143"/>
      <c r="I1298" s="144"/>
      <c r="J1298" s="134">
        <f>COUNTIFS(来料日报表!$A$2:$A$12300,$AA$4,来料日报表!$C$2:$C$12300,B1298,来料日报表!$D$2:$D$12300,各供应商质量情况!D1318,来料日报表!J$2:$J$12300,"A")</f>
        <v>0</v>
      </c>
      <c r="K1298" s="152"/>
      <c r="L1298" s="156"/>
      <c r="M1298" s="152"/>
      <c r="N1298" s="134">
        <f>COUNTIFS(来料日报表!$A$2:$A$12300,$AA$4,来料日报表!$C$2:$C$12300,B1298,来料日报表!$D$2:$D$12300,各供应商质量情况!D1318,来料日报表!J$2:$J$12300,"R")</f>
        <v>0</v>
      </c>
      <c r="O1298" s="152"/>
      <c r="P1298" s="151"/>
      <c r="Q1298" s="152"/>
      <c r="R1298" s="152"/>
      <c r="S1298" s="133">
        <f>COUNTIFS(来料日报表!$A$2:$A$12300,$AA$4,来料日报表!$C$2:$C$12300,B1298,来料日报表!$D$2:$D$12300,各供应商质量情况!D1318,来料日报表!J$2:$J$12300,"AOD")</f>
        <v>0</v>
      </c>
      <c r="T1298" s="152"/>
      <c r="U1298" s="151"/>
      <c r="V1298" s="152"/>
      <c r="W1298" s="132" t="e">
        <f t="shared" si="55"/>
        <v>#DIV/0!</v>
      </c>
      <c r="X1298" s="151"/>
      <c r="Y1298" s="1162"/>
      <c r="Z1298" s="1162"/>
      <c r="AA1298" s="1163"/>
    </row>
    <row r="1299" spans="1:27" ht="14.25" hidden="1" customHeight="1">
      <c r="A1299" s="147"/>
      <c r="B1299" s="148" t="s">
        <v>1433</v>
      </c>
      <c r="C1299" s="146"/>
      <c r="D1299" s="136" t="s">
        <v>80</v>
      </c>
      <c r="E1299" s="145"/>
      <c r="F1299" s="144"/>
      <c r="G1299" s="135">
        <f t="shared" si="56"/>
        <v>0</v>
      </c>
      <c r="H1299" s="143"/>
      <c r="I1299" s="144"/>
      <c r="J1299" s="134">
        <f>COUNTIFS(来料日报表!$A$2:$A$12300,$AA$4,来料日报表!$C$2:$C$12300,B1299,来料日报表!$D$2:$D$12300,各供应商质量情况!D1331,来料日报表!J$2:$J$12300,"A")</f>
        <v>0</v>
      </c>
      <c r="K1299" s="152"/>
      <c r="L1299" s="156"/>
      <c r="M1299" s="152"/>
      <c r="N1299" s="134">
        <f>COUNTIFS(来料日报表!$A$2:$A$12300,$AA$4,来料日报表!$C$2:$C$12300,B1299,来料日报表!$D$2:$D$12300,各供应商质量情况!D1331,来料日报表!J$2:$J$12300,"R")</f>
        <v>0</v>
      </c>
      <c r="O1299" s="152"/>
      <c r="P1299" s="151"/>
      <c r="Q1299" s="152"/>
      <c r="R1299" s="152"/>
      <c r="S1299" s="133">
        <f>COUNTIFS(来料日报表!$A$2:$A$12300,$AA$4,来料日报表!$C$2:$C$12300,B1299,来料日报表!$D$2:$D$12300,各供应商质量情况!D1331,来料日报表!J$2:$J$12300,"AOD")</f>
        <v>0</v>
      </c>
      <c r="T1299" s="152"/>
      <c r="U1299" s="151"/>
      <c r="V1299" s="152"/>
      <c r="W1299" s="132" t="e">
        <f t="shared" si="55"/>
        <v>#DIV/0!</v>
      </c>
      <c r="X1299" s="151"/>
      <c r="Y1299" s="1162"/>
      <c r="Z1299" s="1162"/>
      <c r="AA1299" s="1163"/>
    </row>
    <row r="1300" spans="1:27" ht="14.25" hidden="1" customHeight="1">
      <c r="A1300" s="147"/>
      <c r="B1300" s="187" t="s">
        <v>1044</v>
      </c>
      <c r="C1300" s="146"/>
      <c r="D1300" s="136" t="s">
        <v>80</v>
      </c>
      <c r="E1300" s="145"/>
      <c r="F1300" s="144"/>
      <c r="G1300" s="135">
        <f t="shared" si="56"/>
        <v>0</v>
      </c>
      <c r="H1300" s="143"/>
      <c r="I1300" s="144"/>
      <c r="J1300" s="134">
        <f>COUNTIFS(来料日报表!$A$2:$A$12300,$AA$4,来料日报表!$C$2:$C$12300,B1300,来料日报表!$D$2:$D$12300,各供应商质量情况!D1279,来料日报表!J$2:$J$12300,"A")</f>
        <v>0</v>
      </c>
      <c r="K1300" s="152"/>
      <c r="L1300" s="156"/>
      <c r="M1300" s="152"/>
      <c r="N1300" s="134">
        <f>COUNTIFS(来料日报表!$A$2:$A$12300,$AA$4,来料日报表!$C$2:$C$12300,B1300,来料日报表!$D$2:$D$12300,各供应商质量情况!D1279,来料日报表!J$2:$J$12300,"R")</f>
        <v>0</v>
      </c>
      <c r="O1300" s="152"/>
      <c r="P1300" s="151"/>
      <c r="Q1300" s="152"/>
      <c r="R1300" s="152"/>
      <c r="S1300" s="133">
        <f>COUNTIFS(来料日报表!$A$2:$A$12300,$AA$4,来料日报表!$C$2:$C$12300,B1300,来料日报表!$D$2:$D$12300,各供应商质量情况!D1279,来料日报表!J$2:$J$12300,"AOD")</f>
        <v>0</v>
      </c>
      <c r="T1300" s="152"/>
      <c r="U1300" s="151"/>
      <c r="V1300" s="152"/>
      <c r="W1300" s="132" t="e">
        <f t="shared" si="55"/>
        <v>#DIV/0!</v>
      </c>
      <c r="X1300" s="151"/>
      <c r="Y1300" s="1162"/>
      <c r="Z1300" s="1162"/>
      <c r="AA1300" s="1163"/>
    </row>
    <row r="1301" spans="1:27" ht="14.25" hidden="1" customHeight="1">
      <c r="A1301" s="147"/>
      <c r="B1301" s="148" t="s">
        <v>1380</v>
      </c>
      <c r="C1301" s="146"/>
      <c r="D1301" s="136" t="s">
        <v>80</v>
      </c>
      <c r="E1301" s="145"/>
      <c r="F1301" s="144"/>
      <c r="G1301" s="135">
        <f t="shared" si="56"/>
        <v>0</v>
      </c>
      <c r="H1301" s="143"/>
      <c r="I1301" s="144"/>
      <c r="J1301" s="134">
        <f>COUNTIFS(来料日报表!$A$2:$A$12300,$AA$4,来料日报表!$C$2:$C$12300,B1301,来料日报表!$D$2:$D$12300,各供应商质量情况!D1334,来料日报表!J$2:$J$12300,"A")</f>
        <v>0</v>
      </c>
      <c r="K1301" s="152"/>
      <c r="L1301" s="156"/>
      <c r="M1301" s="152"/>
      <c r="N1301" s="134">
        <f>COUNTIFS(来料日报表!$A$2:$A$12300,$AA$4,来料日报表!$C$2:$C$12300,B1301,来料日报表!$D$2:$D$12300,各供应商质量情况!D1334,来料日报表!J$2:$J$12300,"R")</f>
        <v>0</v>
      </c>
      <c r="O1301" s="152"/>
      <c r="P1301" s="151"/>
      <c r="Q1301" s="152"/>
      <c r="R1301" s="152"/>
      <c r="S1301" s="133">
        <f>COUNTIFS(来料日报表!$A$2:$A$12300,$AA$4,来料日报表!$C$2:$C$12300,B1301,来料日报表!$D$2:$D$12300,各供应商质量情况!D1334,来料日报表!J$2:$J$12300,"AOD")</f>
        <v>0</v>
      </c>
      <c r="T1301" s="152"/>
      <c r="U1301" s="151"/>
      <c r="V1301" s="152"/>
      <c r="W1301" s="132" t="e">
        <f t="shared" si="55"/>
        <v>#DIV/0!</v>
      </c>
      <c r="X1301" s="151"/>
      <c r="Y1301" s="1162"/>
      <c r="Z1301" s="1162"/>
      <c r="AA1301" s="1163"/>
    </row>
    <row r="1302" spans="1:27" ht="14.25" hidden="1" customHeight="1">
      <c r="A1302" s="147"/>
      <c r="B1302" s="148" t="s">
        <v>1363</v>
      </c>
      <c r="C1302" s="146"/>
      <c r="D1302" s="136" t="s">
        <v>80</v>
      </c>
      <c r="E1302" s="145"/>
      <c r="F1302" s="144"/>
      <c r="G1302" s="135">
        <f t="shared" si="56"/>
        <v>0</v>
      </c>
      <c r="H1302" s="143"/>
      <c r="I1302" s="144"/>
      <c r="J1302" s="134">
        <f>COUNTIFS(来料日报表!$A$2:$A$12300,$AA$4,来料日报表!$C$2:$C$12300,B1302,来料日报表!$D$2:$D$12300,各供应商质量情况!D1331,来料日报表!J$2:$J$12300,"A")</f>
        <v>0</v>
      </c>
      <c r="K1302" s="152"/>
      <c r="L1302" s="156"/>
      <c r="M1302" s="152"/>
      <c r="N1302" s="134">
        <f>COUNTIFS(来料日报表!$A$2:$A$12300,$AA$4,来料日报表!$C$2:$C$12300,B1302,来料日报表!$D$2:$D$12300,各供应商质量情况!D1331,来料日报表!J$2:$J$12300,"R")</f>
        <v>0</v>
      </c>
      <c r="O1302" s="152"/>
      <c r="P1302" s="151"/>
      <c r="Q1302" s="152"/>
      <c r="R1302" s="152"/>
      <c r="S1302" s="133">
        <f>COUNTIFS(来料日报表!$A$2:$A$12300,$AA$4,来料日报表!$C$2:$C$12300,B1302,来料日报表!$D$2:$D$12300,各供应商质量情况!D1331,来料日报表!J$2:$J$12300,"AOD")</f>
        <v>0</v>
      </c>
      <c r="T1302" s="152"/>
      <c r="U1302" s="151"/>
      <c r="V1302" s="152"/>
      <c r="W1302" s="132" t="e">
        <f t="shared" si="55"/>
        <v>#DIV/0!</v>
      </c>
      <c r="X1302" s="151"/>
      <c r="Y1302" s="1162"/>
      <c r="Z1302" s="1162"/>
      <c r="AA1302" s="1163"/>
    </row>
    <row r="1303" spans="1:27" ht="14.25" hidden="1" customHeight="1">
      <c r="A1303" s="147"/>
      <c r="B1303" s="148" t="s">
        <v>880</v>
      </c>
      <c r="C1303" s="146"/>
      <c r="D1303" s="136" t="s">
        <v>80</v>
      </c>
      <c r="E1303" s="145"/>
      <c r="F1303" s="144"/>
      <c r="G1303" s="648">
        <f t="shared" si="56"/>
        <v>0</v>
      </c>
      <c r="H1303" s="143"/>
      <c r="I1303" s="144"/>
      <c r="J1303" s="134">
        <f>COUNTIFS(来料日报表!$A$2:$A$12300,$AA$4,来料日报表!$C$2:$C$12300,B1303,来料日报表!$D$2:$D$12300,各供应商质量情况!D1295,来料日报表!J$2:$J$12300,"A")</f>
        <v>0</v>
      </c>
      <c r="K1303" s="152"/>
      <c r="L1303" s="156"/>
      <c r="M1303" s="152"/>
      <c r="N1303" s="134">
        <f>COUNTIFS(来料日报表!$A$2:$A$12300,$AA$4,来料日报表!$C$2:$C$12300,B1303,来料日报表!$D$2:$D$12300,各供应商质量情况!D1295,来料日报表!J$2:$J$12300,"R")</f>
        <v>0</v>
      </c>
      <c r="O1303" s="152"/>
      <c r="P1303" s="151"/>
      <c r="Q1303" s="152"/>
      <c r="R1303" s="152"/>
      <c r="S1303" s="133">
        <f>COUNTIFS(来料日报表!$A$2:$A$12300,$AA$4,来料日报表!$C$2:$C$12300,B1303,来料日报表!$D$2:$D$12300,各供应商质量情况!D1295,来料日报表!J$2:$J$12300,"AOD")</f>
        <v>0</v>
      </c>
      <c r="T1303" s="152"/>
      <c r="U1303" s="151"/>
      <c r="V1303" s="152"/>
      <c r="W1303" s="132" t="e">
        <f t="shared" si="55"/>
        <v>#DIV/0!</v>
      </c>
      <c r="X1303" s="151"/>
      <c r="Y1303" s="1162"/>
      <c r="Z1303" s="1162"/>
      <c r="AA1303" s="1163"/>
    </row>
    <row r="1304" spans="1:27" ht="14.25" hidden="1" customHeight="1">
      <c r="A1304" s="147"/>
      <c r="B1304" s="187" t="s">
        <v>111</v>
      </c>
      <c r="C1304" s="146"/>
      <c r="D1304" s="136" t="s">
        <v>80</v>
      </c>
      <c r="E1304" s="145"/>
      <c r="F1304" s="144"/>
      <c r="G1304" s="648">
        <f t="shared" ref="G1304:G1335" si="57">(J1304+N1304+S1304)</f>
        <v>0</v>
      </c>
      <c r="H1304" s="143"/>
      <c r="I1304" s="144"/>
      <c r="J1304" s="134">
        <f>COUNTIFS(来料日报表!$A$2:$A$12300,$AA$4,来料日报表!$C$2:$C$12300,B1304,来料日报表!$D$2:$D$12300,各供应商质量情况!D1276,来料日报表!J$2:$J$12300,"A")</f>
        <v>0</v>
      </c>
      <c r="K1304" s="152"/>
      <c r="L1304" s="156"/>
      <c r="M1304" s="152"/>
      <c r="N1304" s="134">
        <f>COUNTIFS(来料日报表!$A$2:$A$12300,$AA$4,来料日报表!$C$2:$C$12300,B1304,来料日报表!$D$2:$D$12300,各供应商质量情况!D1276,来料日报表!J$2:$J$12300,"R")</f>
        <v>0</v>
      </c>
      <c r="O1304" s="152"/>
      <c r="P1304" s="151"/>
      <c r="Q1304" s="152"/>
      <c r="R1304" s="152"/>
      <c r="S1304" s="133">
        <f>COUNTIFS(来料日报表!$A$2:$A$12300,$AA$4,来料日报表!$C$2:$C$12300,B1304,来料日报表!$D$2:$D$12300,各供应商质量情况!D1276,来料日报表!J$2:$J$12300,"AOD")</f>
        <v>0</v>
      </c>
      <c r="T1304" s="152"/>
      <c r="U1304" s="151"/>
      <c r="V1304" s="152"/>
      <c r="W1304" s="132" t="e">
        <f t="shared" ref="W1304:W1335" si="58">(J1304+S1304)/G1304</f>
        <v>#DIV/0!</v>
      </c>
      <c r="X1304" s="151"/>
      <c r="Y1304" s="1162"/>
      <c r="Z1304" s="1162"/>
      <c r="AA1304" s="1163"/>
    </row>
    <row r="1305" spans="1:27" ht="14.25" hidden="1" customHeight="1">
      <c r="A1305" s="147"/>
      <c r="B1305" s="148" t="s">
        <v>1245</v>
      </c>
      <c r="C1305" s="146"/>
      <c r="D1305" s="136" t="s">
        <v>80</v>
      </c>
      <c r="E1305" s="145"/>
      <c r="F1305" s="144"/>
      <c r="G1305" s="648">
        <f t="shared" si="57"/>
        <v>0</v>
      </c>
      <c r="H1305" s="143"/>
      <c r="I1305" s="144"/>
      <c r="J1305" s="134">
        <f>COUNTIFS(来料日报表!$A$2:$A$12300,$AA$4,来料日报表!$C$2:$C$12300,B1305,来料日报表!$D$2:$D$12300,各供应商质量情况!D1333,来料日报表!J$2:$J$12300,"A")</f>
        <v>0</v>
      </c>
      <c r="K1305" s="152"/>
      <c r="L1305" s="156"/>
      <c r="M1305" s="152"/>
      <c r="N1305" s="134">
        <f>COUNTIFS(来料日报表!$A$2:$A$12300,$AA$4,来料日报表!$C$2:$C$12300,B1305,来料日报表!$D$2:$D$12300,各供应商质量情况!D1333,来料日报表!J$2:$J$12300,"R")</f>
        <v>0</v>
      </c>
      <c r="O1305" s="152"/>
      <c r="P1305" s="151"/>
      <c r="Q1305" s="152"/>
      <c r="R1305" s="152"/>
      <c r="S1305" s="133">
        <f>COUNTIFS(来料日报表!$A$2:$A$12300,$AA$4,来料日报表!$C$2:$C$12300,B1305,来料日报表!$D$2:$D$12300,各供应商质量情况!D1333,来料日报表!J$2:$J$12300,"AOD")</f>
        <v>0</v>
      </c>
      <c r="T1305" s="152"/>
      <c r="U1305" s="151"/>
      <c r="V1305" s="152"/>
      <c r="W1305" s="132" t="e">
        <f t="shared" si="58"/>
        <v>#DIV/0!</v>
      </c>
      <c r="X1305" s="151"/>
      <c r="Y1305" s="1162"/>
      <c r="Z1305" s="1162"/>
      <c r="AA1305" s="1163"/>
    </row>
    <row r="1306" spans="1:27" ht="14.25" hidden="1" customHeight="1">
      <c r="A1306" s="147"/>
      <c r="B1306" s="148" t="s">
        <v>1243</v>
      </c>
      <c r="C1306" s="146"/>
      <c r="D1306" s="136" t="s">
        <v>80</v>
      </c>
      <c r="E1306" s="145"/>
      <c r="F1306" s="144"/>
      <c r="G1306" s="648">
        <f t="shared" si="57"/>
        <v>0</v>
      </c>
      <c r="H1306" s="143"/>
      <c r="I1306" s="144"/>
      <c r="J1306" s="134">
        <f>COUNTIFS(来料日报表!$A$2:$A$12300,$AA$4,来料日报表!$C$2:$C$12300,B1306,来料日报表!$D$2:$D$12300,各供应商质量情况!D1331,来料日报表!J$2:$J$12300,"A")</f>
        <v>0</v>
      </c>
      <c r="K1306" s="152"/>
      <c r="L1306" s="156"/>
      <c r="M1306" s="152"/>
      <c r="N1306" s="134">
        <f>COUNTIFS(来料日报表!$A$2:$A$12300,$AA$4,来料日报表!$C$2:$C$12300,B1306,来料日报表!$D$2:$D$12300,各供应商质量情况!D1331,来料日报表!J$2:$J$12300,"R")</f>
        <v>0</v>
      </c>
      <c r="O1306" s="152"/>
      <c r="P1306" s="151"/>
      <c r="Q1306" s="152"/>
      <c r="R1306" s="152"/>
      <c r="S1306" s="133">
        <f>COUNTIFS(来料日报表!$A$2:$A$12300,$AA$4,来料日报表!$C$2:$C$12300,B1306,来料日报表!$D$2:$D$12300,各供应商质量情况!D1331,来料日报表!J$2:$J$12300,"AOD")</f>
        <v>0</v>
      </c>
      <c r="T1306" s="152"/>
      <c r="U1306" s="151"/>
      <c r="V1306" s="152"/>
      <c r="W1306" s="132" t="e">
        <f t="shared" si="58"/>
        <v>#DIV/0!</v>
      </c>
      <c r="X1306" s="151"/>
      <c r="Y1306" s="1162"/>
      <c r="Z1306" s="1162"/>
      <c r="AA1306" s="1163"/>
    </row>
    <row r="1307" spans="1:27" ht="14.25" hidden="1" customHeight="1">
      <c r="A1307" s="147"/>
      <c r="B1307" s="148" t="s">
        <v>1244</v>
      </c>
      <c r="C1307" s="146"/>
      <c r="D1307" s="136" t="s">
        <v>80</v>
      </c>
      <c r="E1307" s="145"/>
      <c r="F1307" s="144"/>
      <c r="G1307" s="648">
        <f t="shared" si="57"/>
        <v>0</v>
      </c>
      <c r="H1307" s="143"/>
      <c r="I1307" s="144"/>
      <c r="J1307" s="134">
        <f>COUNTIFS(来料日报表!$A$2:$A$12300,$AA$4,来料日报表!$C$2:$C$12300,B1307,来料日报表!$D$2:$D$12300,各供应商质量情况!D1332,来料日报表!J$2:$J$12300,"A")</f>
        <v>0</v>
      </c>
      <c r="K1307" s="152"/>
      <c r="L1307" s="156"/>
      <c r="M1307" s="152"/>
      <c r="N1307" s="134">
        <f>COUNTIFS(来料日报表!$A$2:$A$12300,$AA$4,来料日报表!$C$2:$C$12300,B1307,来料日报表!$D$2:$D$12300,各供应商质量情况!D1332,来料日报表!J$2:$J$12300,"R")</f>
        <v>0</v>
      </c>
      <c r="O1307" s="152"/>
      <c r="P1307" s="151"/>
      <c r="Q1307" s="152"/>
      <c r="R1307" s="152"/>
      <c r="S1307" s="133">
        <f>COUNTIFS(来料日报表!$A$2:$A$12300,$AA$4,来料日报表!$C$2:$C$12300,B1307,来料日报表!$D$2:$D$12300,各供应商质量情况!D1332,来料日报表!J$2:$J$12300,"AOD")</f>
        <v>0</v>
      </c>
      <c r="T1307" s="152"/>
      <c r="U1307" s="151"/>
      <c r="V1307" s="152"/>
      <c r="W1307" s="132" t="e">
        <f t="shared" si="58"/>
        <v>#DIV/0!</v>
      </c>
      <c r="X1307" s="151"/>
      <c r="Y1307" s="1162"/>
      <c r="Z1307" s="1162"/>
      <c r="AA1307" s="1163"/>
    </row>
    <row r="1308" spans="1:27" ht="14.25" hidden="1" customHeight="1">
      <c r="A1308" s="147"/>
      <c r="B1308" s="148" t="s">
        <v>1246</v>
      </c>
      <c r="C1308" s="146"/>
      <c r="D1308" s="136" t="s">
        <v>80</v>
      </c>
      <c r="E1308" s="145"/>
      <c r="F1308" s="144"/>
      <c r="G1308" s="648">
        <f t="shared" si="57"/>
        <v>0</v>
      </c>
      <c r="H1308" s="143"/>
      <c r="I1308" s="144"/>
      <c r="J1308" s="134">
        <f>COUNTIFS(来料日报表!$A$2:$A$12300,$AA$4,来料日报表!$C$2:$C$12300,B1308,来料日报表!$D$2:$D$12300,各供应商质量情况!D1334,来料日报表!J$2:$J$12300,"A")</f>
        <v>0</v>
      </c>
      <c r="K1308" s="152"/>
      <c r="L1308" s="156"/>
      <c r="M1308" s="152"/>
      <c r="N1308" s="134">
        <f>COUNTIFS(来料日报表!$A$2:$A$12300,$AA$4,来料日报表!$C$2:$C$12300,B1308,来料日报表!$D$2:$D$12300,各供应商质量情况!D1334,来料日报表!J$2:$J$12300,"R")</f>
        <v>0</v>
      </c>
      <c r="O1308" s="152"/>
      <c r="P1308" s="151"/>
      <c r="Q1308" s="152"/>
      <c r="R1308" s="152"/>
      <c r="S1308" s="133">
        <f>COUNTIFS(来料日报表!$A$2:$A$12300,$AA$4,来料日报表!$C$2:$C$12300,B1308,来料日报表!$D$2:$D$12300,各供应商质量情况!D1334,来料日报表!J$2:$J$12300,"AOD")</f>
        <v>0</v>
      </c>
      <c r="T1308" s="152"/>
      <c r="U1308" s="151"/>
      <c r="V1308" s="152"/>
      <c r="W1308" s="132" t="e">
        <f t="shared" si="58"/>
        <v>#DIV/0!</v>
      </c>
      <c r="X1308" s="151"/>
      <c r="Y1308" s="141"/>
      <c r="Z1308" s="140"/>
      <c r="AA1308" s="139"/>
    </row>
    <row r="1309" spans="1:27" ht="14.25" hidden="1" customHeight="1">
      <c r="A1309" s="147"/>
      <c r="B1309" s="148" t="s">
        <v>1247</v>
      </c>
      <c r="C1309" s="146"/>
      <c r="D1309" s="136" t="s">
        <v>80</v>
      </c>
      <c r="E1309" s="145"/>
      <c r="F1309" s="144"/>
      <c r="G1309" s="648">
        <f t="shared" si="57"/>
        <v>0</v>
      </c>
      <c r="H1309" s="143"/>
      <c r="I1309" s="144"/>
      <c r="J1309" s="134">
        <f>COUNTIFS(来料日报表!$A$2:$A$12300,$AA$4,来料日报表!$C$2:$C$12300,B1309,来料日报表!$D$2:$D$12300,各供应商质量情况!D1340,来料日报表!J$2:$J$12300,"A")</f>
        <v>0</v>
      </c>
      <c r="K1309" s="152"/>
      <c r="L1309" s="156"/>
      <c r="M1309" s="152"/>
      <c r="N1309" s="134">
        <f>COUNTIFS(来料日报表!$A$2:$A$12300,$AA$4,来料日报表!$C$2:$C$12300,B1309,来料日报表!$D$2:$D$12300,各供应商质量情况!D1340,来料日报表!J$2:$J$12300,"R")</f>
        <v>0</v>
      </c>
      <c r="O1309" s="152"/>
      <c r="P1309" s="151"/>
      <c r="Q1309" s="152"/>
      <c r="R1309" s="152"/>
      <c r="S1309" s="133">
        <f>COUNTIFS(来料日报表!$A$2:$A$12300,$AA$4,来料日报表!$C$2:$C$12300,B1309,来料日报表!$D$2:$D$12300,各供应商质量情况!D1340,来料日报表!J$2:$J$12300,"AOD")</f>
        <v>0</v>
      </c>
      <c r="T1309" s="152"/>
      <c r="U1309" s="151"/>
      <c r="V1309" s="152"/>
      <c r="W1309" s="132" t="e">
        <f t="shared" si="58"/>
        <v>#DIV/0!</v>
      </c>
      <c r="X1309" s="151"/>
      <c r="Y1309" s="141"/>
      <c r="Z1309" s="140"/>
      <c r="AA1309" s="139"/>
    </row>
    <row r="1310" spans="1:27" ht="14.25" hidden="1" customHeight="1">
      <c r="A1310" s="147"/>
      <c r="B1310" s="148" t="s">
        <v>1192</v>
      </c>
      <c r="C1310" s="146"/>
      <c r="D1310" s="136" t="s">
        <v>80</v>
      </c>
      <c r="E1310" s="145"/>
      <c r="F1310" s="144"/>
      <c r="G1310" s="648">
        <f t="shared" si="57"/>
        <v>0</v>
      </c>
      <c r="H1310" s="143"/>
      <c r="I1310" s="144"/>
      <c r="J1310" s="134">
        <f>COUNTIFS(来料日报表!$A$2:$A$12300,$AA$4,来料日报表!$C$2:$C$12300,B1310,来料日报表!$D$2:$D$12300,各供应商质量情况!D1277,来料日报表!J$2:$J$12300,"A")</f>
        <v>0</v>
      </c>
      <c r="K1310" s="152"/>
      <c r="L1310" s="156"/>
      <c r="M1310" s="152"/>
      <c r="N1310" s="134">
        <f>COUNTIFS(来料日报表!$A$2:$A$12300,$AA$4,来料日报表!$C$2:$C$12300,B1310,来料日报表!$D$2:$D$12300,各供应商质量情况!D1277,来料日报表!J$2:$J$12300,"R")</f>
        <v>0</v>
      </c>
      <c r="O1310" s="152"/>
      <c r="P1310" s="151"/>
      <c r="Q1310" s="152"/>
      <c r="R1310" s="152"/>
      <c r="S1310" s="133">
        <f>COUNTIFS(来料日报表!$A$2:$A$12300,$AA$4,来料日报表!$C$2:$C$12300,B1310,来料日报表!$D$2:$D$12300,各供应商质量情况!D1277,来料日报表!J$2:$J$12300,"AOD")</f>
        <v>0</v>
      </c>
      <c r="T1310" s="152"/>
      <c r="U1310" s="151"/>
      <c r="V1310" s="152"/>
      <c r="W1310" s="132" t="e">
        <f t="shared" si="58"/>
        <v>#DIV/0!</v>
      </c>
      <c r="X1310" s="151"/>
      <c r="Y1310" s="150"/>
      <c r="Z1310" s="135"/>
      <c r="AA1310" s="149"/>
    </row>
    <row r="1311" spans="1:27" ht="14.25" hidden="1" customHeight="1">
      <c r="A1311" s="147"/>
      <c r="B1311" s="187" t="s">
        <v>1191</v>
      </c>
      <c r="C1311" s="146"/>
      <c r="D1311" s="136" t="s">
        <v>80</v>
      </c>
      <c r="E1311" s="145"/>
      <c r="F1311" s="144"/>
      <c r="G1311" s="648">
        <f t="shared" si="57"/>
        <v>0</v>
      </c>
      <c r="H1311" s="143"/>
      <c r="I1311" s="144"/>
      <c r="J1311" s="134">
        <f>COUNTIFS(来料日报表!$A$2:$A$12300,$AA$4,来料日报表!$C$2:$C$12300,B1311,来料日报表!$D$2:$D$12300,各供应商质量情况!D1278,来料日报表!J$2:$J$12300,"A")</f>
        <v>0</v>
      </c>
      <c r="K1311" s="152"/>
      <c r="L1311" s="156"/>
      <c r="M1311" s="152"/>
      <c r="N1311" s="134">
        <f>COUNTIFS(来料日报表!$A$2:$A$12300,$AA$4,来料日报表!$C$2:$C$12300,B1311,来料日报表!$D$2:$D$12300,各供应商质量情况!D1278,来料日报表!J$2:$J$12300,"R")</f>
        <v>0</v>
      </c>
      <c r="O1311" s="152"/>
      <c r="P1311" s="151"/>
      <c r="Q1311" s="152"/>
      <c r="R1311" s="152"/>
      <c r="S1311" s="133">
        <f>COUNTIFS(来料日报表!$A$2:$A$12300,$AA$4,来料日报表!$C$2:$C$12300,B1311,来料日报表!$D$2:$D$12300,各供应商质量情况!D1278,来料日报表!J$2:$J$12300,"AOD")</f>
        <v>0</v>
      </c>
      <c r="T1311" s="152"/>
      <c r="U1311" s="151"/>
      <c r="V1311" s="152"/>
      <c r="W1311" s="132" t="e">
        <f t="shared" si="58"/>
        <v>#DIV/0!</v>
      </c>
      <c r="X1311" s="151"/>
      <c r="Y1311" s="141"/>
      <c r="Z1311" s="140"/>
      <c r="AA1311" s="139"/>
    </row>
    <row r="1312" spans="1:27" ht="14.25" hidden="1" customHeight="1">
      <c r="A1312" s="147"/>
      <c r="B1312" s="148" t="s">
        <v>1129</v>
      </c>
      <c r="C1312" s="146"/>
      <c r="D1312" s="136" t="s">
        <v>80</v>
      </c>
      <c r="E1312" s="145"/>
      <c r="F1312" s="144"/>
      <c r="G1312" s="648">
        <f t="shared" si="57"/>
        <v>0</v>
      </c>
      <c r="H1312" s="143"/>
      <c r="I1312" s="144"/>
      <c r="J1312" s="134">
        <f>COUNTIFS(来料日报表!$A$2:$A$12300,$AA$4,来料日报表!$C$2:$C$12300,B1312,来料日报表!$D$2:$D$12300,各供应商质量情况!D1281,来料日报表!J$2:$J$12300,"A")</f>
        <v>0</v>
      </c>
      <c r="K1312" s="152"/>
      <c r="L1312" s="156"/>
      <c r="M1312" s="152"/>
      <c r="N1312" s="134">
        <f>COUNTIFS(来料日报表!$A$2:$A$12300,$AA$4,来料日报表!$C$2:$C$12300,B1312,来料日报表!$D$2:$D$12300,各供应商质量情况!D1281,来料日报表!J$2:$J$12300,"R")</f>
        <v>0</v>
      </c>
      <c r="O1312" s="152"/>
      <c r="P1312" s="151"/>
      <c r="Q1312" s="152"/>
      <c r="R1312" s="152"/>
      <c r="S1312" s="133">
        <f>COUNTIFS(来料日报表!$A$2:$A$12300,$AA$4,来料日报表!$C$2:$C$12300,B1312,来料日报表!$D$2:$D$12300,各供应商质量情况!D1281,来料日报表!J$2:$J$12300,"AOD")</f>
        <v>0</v>
      </c>
      <c r="T1312" s="152"/>
      <c r="U1312" s="151"/>
      <c r="V1312" s="152"/>
      <c r="W1312" s="132" t="e">
        <f t="shared" si="58"/>
        <v>#DIV/0!</v>
      </c>
      <c r="X1312" s="151"/>
      <c r="Y1312" s="141"/>
      <c r="Z1312" s="140"/>
      <c r="AA1312" s="139"/>
    </row>
    <row r="1313" spans="1:27" ht="14.25" hidden="1" customHeight="1">
      <c r="A1313" s="147"/>
      <c r="B1313" s="148" t="s">
        <v>1097</v>
      </c>
      <c r="C1313" s="146"/>
      <c r="D1313" s="136" t="s">
        <v>80</v>
      </c>
      <c r="E1313" s="145"/>
      <c r="F1313" s="144"/>
      <c r="G1313" s="648">
        <f t="shared" si="57"/>
        <v>0</v>
      </c>
      <c r="H1313" s="143"/>
      <c r="I1313" s="144"/>
      <c r="J1313" s="134">
        <f>COUNTIFS(来料日报表!$A$2:$A$12300,$AA$4,来料日报表!$C$2:$C$12300,B1313,来料日报表!$D$2:$D$12300,各供应商质量情况!D1286,来料日报表!J$2:$J$12300,"A")</f>
        <v>0</v>
      </c>
      <c r="K1313" s="152"/>
      <c r="L1313" s="156"/>
      <c r="M1313" s="152"/>
      <c r="N1313" s="134">
        <f>COUNTIFS(来料日报表!$A$2:$A$12300,$AA$4,来料日报表!$C$2:$C$12300,B1313,来料日报表!$D$2:$D$12300,各供应商质量情况!D1286,来料日报表!J$2:$J$12300,"R")</f>
        <v>0</v>
      </c>
      <c r="O1313" s="152"/>
      <c r="P1313" s="151"/>
      <c r="Q1313" s="152"/>
      <c r="R1313" s="152"/>
      <c r="S1313" s="133">
        <f>COUNTIFS(来料日报表!$A$2:$A$12300,$AA$4,来料日报表!$C$2:$C$12300,B1313,来料日报表!$D$2:$D$12300,各供应商质量情况!D1286,来料日报表!J$2:$J$12300,"AOD")</f>
        <v>0</v>
      </c>
      <c r="T1313" s="152"/>
      <c r="U1313" s="151"/>
      <c r="V1313" s="152"/>
      <c r="W1313" s="132" t="e">
        <f t="shared" si="58"/>
        <v>#DIV/0!</v>
      </c>
      <c r="X1313" s="151"/>
      <c r="Y1313" s="141"/>
      <c r="Z1313" s="140"/>
      <c r="AA1313" s="139"/>
    </row>
    <row r="1314" spans="1:27" ht="14.25" hidden="1" customHeight="1">
      <c r="A1314" s="147"/>
      <c r="B1314" s="187" t="s">
        <v>105</v>
      </c>
      <c r="C1314" s="146"/>
      <c r="D1314" s="136" t="s">
        <v>80</v>
      </c>
      <c r="E1314" s="145"/>
      <c r="F1314" s="144"/>
      <c r="G1314" s="648">
        <f t="shared" si="57"/>
        <v>0</v>
      </c>
      <c r="H1314" s="143"/>
      <c r="I1314" s="144"/>
      <c r="J1314" s="134">
        <f>COUNTIFS(来料日报表!$A$2:$A$12300,$AA$4,来料日报表!$C$2:$C$12300,B1314,来料日报表!$D$2:$D$12300,各供应商质量情况!D1287,来料日报表!J$2:$J$12300,"A")</f>
        <v>0</v>
      </c>
      <c r="K1314" s="152"/>
      <c r="L1314" s="156"/>
      <c r="M1314" s="152"/>
      <c r="N1314" s="134">
        <f>COUNTIFS(来料日报表!$A$2:$A$12300,$AA$4,来料日报表!$C$2:$C$12300,B1314,来料日报表!$D$2:$D$12300,各供应商质量情况!D1287,来料日报表!J$2:$J$12300,"R")</f>
        <v>0</v>
      </c>
      <c r="O1314" s="152"/>
      <c r="P1314" s="151"/>
      <c r="Q1314" s="152"/>
      <c r="R1314" s="152"/>
      <c r="S1314" s="133">
        <f>COUNTIFS(来料日报表!$A$2:$A$12300,$AA$4,来料日报表!$C$2:$C$12300,B1314,来料日报表!$D$2:$D$12300,各供应商质量情况!D1287,来料日报表!J$2:$J$12300,"AOD")</f>
        <v>0</v>
      </c>
      <c r="T1314" s="152"/>
      <c r="U1314" s="151"/>
      <c r="V1314" s="152"/>
      <c r="W1314" s="132" t="e">
        <f t="shared" si="58"/>
        <v>#DIV/0!</v>
      </c>
      <c r="X1314" s="151"/>
      <c r="Y1314" s="141"/>
      <c r="Z1314" s="140"/>
      <c r="AA1314" s="139"/>
    </row>
    <row r="1315" spans="1:27" ht="14.25" hidden="1" customHeight="1">
      <c r="A1315" s="147"/>
      <c r="B1315" s="187" t="s">
        <v>1070</v>
      </c>
      <c r="C1315" s="146"/>
      <c r="D1315" s="136" t="s">
        <v>80</v>
      </c>
      <c r="E1315" s="145"/>
      <c r="F1315" s="144"/>
      <c r="G1315" s="648">
        <f t="shared" si="57"/>
        <v>0</v>
      </c>
      <c r="H1315" s="143"/>
      <c r="I1315" s="144"/>
      <c r="J1315" s="134">
        <f>COUNTIFS(来料日报表!$A$2:$A$12300,$AA$4,来料日报表!$C$2:$C$12300,B1315,来料日报表!$D$2:$D$12300,各供应商质量情况!D1289,来料日报表!J$2:$J$12300,"A")</f>
        <v>0</v>
      </c>
      <c r="K1315" s="152"/>
      <c r="L1315" s="156"/>
      <c r="M1315" s="152"/>
      <c r="N1315" s="134">
        <f>COUNTIFS(来料日报表!$A$2:$A$12300,$AA$4,来料日报表!$C$2:$C$12300,B1315,来料日报表!$D$2:$D$12300,各供应商质量情况!D1289,来料日报表!J$2:$J$12300,"R")</f>
        <v>0</v>
      </c>
      <c r="O1315" s="152"/>
      <c r="P1315" s="151"/>
      <c r="Q1315" s="152"/>
      <c r="R1315" s="152"/>
      <c r="S1315" s="133">
        <f>COUNTIFS(来料日报表!$A$2:$A$12300,$AA$4,来料日报表!$C$2:$C$12300,B1315,来料日报表!$D$2:$D$12300,各供应商质量情况!D1289,来料日报表!J$2:$J$12300,"AOD")</f>
        <v>0</v>
      </c>
      <c r="T1315" s="152"/>
      <c r="U1315" s="151"/>
      <c r="V1315" s="152"/>
      <c r="W1315" s="132" t="e">
        <f t="shared" si="58"/>
        <v>#DIV/0!</v>
      </c>
      <c r="X1315" s="151"/>
      <c r="Y1315" s="141"/>
      <c r="Z1315" s="140"/>
      <c r="AA1315" s="139"/>
    </row>
    <row r="1316" spans="1:27" ht="14.25" hidden="1" customHeight="1">
      <c r="A1316" s="147"/>
      <c r="B1316" s="187" t="s">
        <v>849</v>
      </c>
      <c r="C1316" s="146"/>
      <c r="D1316" s="136" t="s">
        <v>80</v>
      </c>
      <c r="E1316" s="145"/>
      <c r="F1316" s="144"/>
      <c r="G1316" s="648">
        <f t="shared" si="57"/>
        <v>0</v>
      </c>
      <c r="H1316" s="143"/>
      <c r="I1316" s="144"/>
      <c r="J1316" s="134">
        <f>COUNTIFS(来料日报表!$A$2:$A$12300,$AA$4,来料日报表!$C$2:$C$12300,B1316,来料日报表!$D$2:$D$12300,各供应商质量情况!D1293,来料日报表!J$2:$J$12300,"A")</f>
        <v>0</v>
      </c>
      <c r="K1316" s="152"/>
      <c r="L1316" s="156"/>
      <c r="M1316" s="152"/>
      <c r="N1316" s="134">
        <f>COUNTIFS(来料日报表!$A$2:$A$12300,$AA$4,来料日报表!$C$2:$C$12300,B1316,来料日报表!$D$2:$D$12300,各供应商质量情况!D1293,来料日报表!J$2:$J$12300,"R")</f>
        <v>0</v>
      </c>
      <c r="O1316" s="152"/>
      <c r="P1316" s="151"/>
      <c r="Q1316" s="152"/>
      <c r="R1316" s="152"/>
      <c r="S1316" s="133">
        <f>COUNTIFS(来料日报表!$A$2:$A$12300,$AA$4,来料日报表!$C$2:$C$12300,B1316,来料日报表!$D$2:$D$12300,各供应商质量情况!D1293,来料日报表!J$2:$J$12300,"AOD")</f>
        <v>0</v>
      </c>
      <c r="T1316" s="152"/>
      <c r="U1316" s="151"/>
      <c r="V1316" s="152"/>
      <c r="W1316" s="132" t="e">
        <f t="shared" si="58"/>
        <v>#DIV/0!</v>
      </c>
      <c r="X1316" s="151"/>
      <c r="Y1316" s="141"/>
      <c r="Z1316" s="140"/>
      <c r="AA1316" s="139"/>
    </row>
    <row r="1317" spans="1:27" ht="14.25" hidden="1" customHeight="1">
      <c r="A1317" s="147"/>
      <c r="B1317" s="148" t="s">
        <v>879</v>
      </c>
      <c r="C1317" s="146"/>
      <c r="D1317" s="136" t="s">
        <v>80</v>
      </c>
      <c r="E1317" s="145"/>
      <c r="F1317" s="144"/>
      <c r="G1317" s="648">
        <f t="shared" si="57"/>
        <v>0</v>
      </c>
      <c r="H1317" s="143"/>
      <c r="I1317" s="144"/>
      <c r="J1317" s="134">
        <f>COUNTIFS(来料日报表!$A$2:$A$12300,$AA$4,来料日报表!$C$2:$C$12300,B1317,来料日报表!$D$2:$D$12300,各供应商质量情况!D1294,来料日报表!J$2:$J$12300,"A")</f>
        <v>0</v>
      </c>
      <c r="K1317" s="152"/>
      <c r="L1317" s="156"/>
      <c r="M1317" s="152"/>
      <c r="N1317" s="134">
        <f>COUNTIFS(来料日报表!$A$2:$A$12300,$AA$4,来料日报表!$C$2:$C$12300,B1317,来料日报表!$D$2:$D$12300,各供应商质量情况!D1294,来料日报表!J$2:$J$12300,"R")</f>
        <v>0</v>
      </c>
      <c r="O1317" s="152"/>
      <c r="P1317" s="151"/>
      <c r="Q1317" s="152"/>
      <c r="R1317" s="152"/>
      <c r="S1317" s="133">
        <f>COUNTIFS(来料日报表!$A$2:$A$12300,$AA$4,来料日报表!$C$2:$C$12300,B1317,来料日报表!$D$2:$D$12300,各供应商质量情况!D1294,来料日报表!J$2:$J$12300,"AOD")</f>
        <v>0</v>
      </c>
      <c r="T1317" s="152"/>
      <c r="U1317" s="151"/>
      <c r="V1317" s="152"/>
      <c r="W1317" s="132" t="e">
        <f t="shared" si="58"/>
        <v>#DIV/0!</v>
      </c>
      <c r="X1317" s="151"/>
      <c r="Y1317" s="141"/>
      <c r="Z1317" s="140"/>
      <c r="AA1317" s="139"/>
    </row>
    <row r="1318" spans="1:27" ht="14.25" hidden="1" customHeight="1">
      <c r="A1318" s="147"/>
      <c r="B1318" s="187" t="s">
        <v>803</v>
      </c>
      <c r="C1318" s="146"/>
      <c r="D1318" s="136" t="s">
        <v>80</v>
      </c>
      <c r="E1318" s="145"/>
      <c r="F1318" s="144"/>
      <c r="G1318" s="648">
        <f t="shared" si="57"/>
        <v>0</v>
      </c>
      <c r="H1318" s="143"/>
      <c r="I1318" s="144"/>
      <c r="J1318" s="134">
        <f>COUNTIFS(来料日报表!$A$2:$A$12300,$AA$4,来料日报表!$C$2:$C$12300,B1318,来料日报表!$D$2:$D$12300,各供应商质量情况!D1296,来料日报表!J$2:$J$12300,"A")</f>
        <v>0</v>
      </c>
      <c r="K1318" s="152"/>
      <c r="L1318" s="156"/>
      <c r="M1318" s="152"/>
      <c r="N1318" s="134">
        <f>COUNTIFS(来料日报表!$A$2:$A$12300,$AA$4,来料日报表!$C$2:$C$12300,B1318,来料日报表!$D$2:$D$12300,各供应商质量情况!D1296,来料日报表!J$2:$J$12300,"R")</f>
        <v>0</v>
      </c>
      <c r="O1318" s="152"/>
      <c r="P1318" s="151"/>
      <c r="Q1318" s="152"/>
      <c r="R1318" s="152"/>
      <c r="S1318" s="133">
        <f>COUNTIFS(来料日报表!$A$2:$A$12300,$AA$4,来料日报表!$C$2:$C$12300,B1318,来料日报表!$D$2:$D$12300,各供应商质量情况!D1296,来料日报表!J$2:$J$12300,"AOD")</f>
        <v>0</v>
      </c>
      <c r="T1318" s="152"/>
      <c r="U1318" s="151"/>
      <c r="V1318" s="152"/>
      <c r="W1318" s="132" t="e">
        <f t="shared" si="58"/>
        <v>#DIV/0!</v>
      </c>
      <c r="X1318" s="151"/>
      <c r="Y1318" s="141"/>
      <c r="Z1318" s="140"/>
      <c r="AA1318" s="139"/>
    </row>
    <row r="1319" spans="1:27" ht="14.25" hidden="1" customHeight="1">
      <c r="A1319" s="147"/>
      <c r="B1319" s="187" t="s">
        <v>812</v>
      </c>
      <c r="C1319" s="146"/>
      <c r="D1319" s="136" t="s">
        <v>80</v>
      </c>
      <c r="E1319" s="145"/>
      <c r="F1319" s="144"/>
      <c r="G1319" s="648">
        <f t="shared" si="57"/>
        <v>0</v>
      </c>
      <c r="H1319" s="143"/>
      <c r="I1319" s="144"/>
      <c r="J1319" s="134">
        <f>COUNTIFS(来料日报表!$A$2:$A$12300,$AA$4,来料日报表!$C$2:$C$12300,B1319,来料日报表!$D$2:$D$12300,各供应商质量情况!D1297,来料日报表!J$2:$J$12300,"A")</f>
        <v>0</v>
      </c>
      <c r="K1319" s="152"/>
      <c r="L1319" s="156"/>
      <c r="M1319" s="152"/>
      <c r="N1319" s="134">
        <f>COUNTIFS(来料日报表!$A$2:$A$12300,$AA$4,来料日报表!$C$2:$C$12300,B1319,来料日报表!$D$2:$D$12300,各供应商质量情况!D1297,来料日报表!J$2:$J$12300,"R")</f>
        <v>0</v>
      </c>
      <c r="O1319" s="152"/>
      <c r="P1319" s="151"/>
      <c r="Q1319" s="152"/>
      <c r="R1319" s="152"/>
      <c r="S1319" s="133">
        <f>COUNTIFS(来料日报表!$A$2:$A$12300,$AA$4,来料日报表!$C$2:$C$12300,B1319,来料日报表!$D$2:$D$12300,各供应商质量情况!D1297,来料日报表!J$2:$J$12300,"AOD")</f>
        <v>0</v>
      </c>
      <c r="T1319" s="152"/>
      <c r="U1319" s="151"/>
      <c r="V1319" s="152"/>
      <c r="W1319" s="132" t="e">
        <f t="shared" si="58"/>
        <v>#DIV/0!</v>
      </c>
      <c r="X1319" s="151"/>
      <c r="Y1319" s="141"/>
      <c r="Z1319" s="140"/>
      <c r="AA1319" s="139"/>
    </row>
    <row r="1320" spans="1:27" ht="14.25" hidden="1" customHeight="1">
      <c r="A1320" s="147"/>
      <c r="B1320" s="187" t="s">
        <v>785</v>
      </c>
      <c r="C1320" s="146"/>
      <c r="D1320" s="136" t="s">
        <v>80</v>
      </c>
      <c r="E1320" s="145"/>
      <c r="F1320" s="144"/>
      <c r="G1320" s="648">
        <f t="shared" si="57"/>
        <v>0</v>
      </c>
      <c r="H1320" s="143"/>
      <c r="I1320" s="144"/>
      <c r="J1320" s="134">
        <f>COUNTIFS(来料日报表!$A$2:$A$12300,$AA$4,来料日报表!$C$2:$C$12300,B1320,来料日报表!$D$2:$D$12300,各供应商质量情况!D1298,来料日报表!J$2:$J$12300,"A")</f>
        <v>0</v>
      </c>
      <c r="K1320" s="152"/>
      <c r="L1320" s="156"/>
      <c r="M1320" s="152"/>
      <c r="N1320" s="134">
        <f>COUNTIFS(来料日报表!$A$2:$A$12300,$AA$4,来料日报表!$C$2:$C$12300,B1320,来料日报表!$D$2:$D$12300,各供应商质量情况!D1298,来料日报表!J$2:$J$12300,"R")</f>
        <v>0</v>
      </c>
      <c r="O1320" s="152"/>
      <c r="P1320" s="151"/>
      <c r="Q1320" s="152"/>
      <c r="R1320" s="152"/>
      <c r="S1320" s="133">
        <f>COUNTIFS(来料日报表!$A$2:$A$12300,$AA$4,来料日报表!$C$2:$C$12300,B1320,来料日报表!$D$2:$D$12300,各供应商质量情况!D1298,来料日报表!J$2:$J$12300,"AOD")</f>
        <v>0</v>
      </c>
      <c r="T1320" s="152"/>
      <c r="U1320" s="151"/>
      <c r="V1320" s="152"/>
      <c r="W1320" s="132" t="e">
        <f t="shared" si="58"/>
        <v>#DIV/0!</v>
      </c>
      <c r="X1320" s="151"/>
      <c r="Y1320" s="141"/>
      <c r="Z1320" s="140"/>
      <c r="AA1320" s="139"/>
    </row>
    <row r="1321" spans="1:27" ht="14.25" hidden="1" customHeight="1">
      <c r="A1321" s="147"/>
      <c r="B1321" s="187" t="s">
        <v>790</v>
      </c>
      <c r="C1321" s="146"/>
      <c r="D1321" s="136" t="s">
        <v>80</v>
      </c>
      <c r="E1321" s="145"/>
      <c r="F1321" s="144"/>
      <c r="G1321" s="648">
        <f t="shared" si="57"/>
        <v>0</v>
      </c>
      <c r="H1321" s="143"/>
      <c r="I1321" s="144"/>
      <c r="J1321" s="134">
        <f>COUNTIFS(来料日报表!$A$2:$A$12300,$AA$4,来料日报表!$C$2:$C$12300,B1321,来料日报表!$D$2:$D$12300,各供应商质量情况!D1299,来料日报表!J$2:$J$12300,"A")</f>
        <v>0</v>
      </c>
      <c r="K1321" s="152"/>
      <c r="L1321" s="156"/>
      <c r="M1321" s="152"/>
      <c r="N1321" s="134">
        <f>COUNTIFS(来料日报表!$A$2:$A$12300,$AA$4,来料日报表!$C$2:$C$12300,B1321,来料日报表!$D$2:$D$12300,各供应商质量情况!D1299,来料日报表!J$2:$J$12300,"R")</f>
        <v>0</v>
      </c>
      <c r="O1321" s="152"/>
      <c r="P1321" s="151"/>
      <c r="Q1321" s="152"/>
      <c r="R1321" s="152"/>
      <c r="S1321" s="133">
        <f>COUNTIFS(来料日报表!$A$2:$A$12300,$AA$4,来料日报表!$C$2:$C$12300,B1321,来料日报表!$D$2:$D$12300,各供应商质量情况!D1299,来料日报表!J$2:$J$12300,"AOD")</f>
        <v>0</v>
      </c>
      <c r="T1321" s="152"/>
      <c r="U1321" s="151"/>
      <c r="V1321" s="152"/>
      <c r="W1321" s="132" t="e">
        <f t="shared" si="58"/>
        <v>#DIV/0!</v>
      </c>
      <c r="X1321" s="151"/>
      <c r="Y1321" s="141"/>
      <c r="Z1321" s="140"/>
      <c r="AA1321" s="139"/>
    </row>
    <row r="1322" spans="1:27" ht="14.25" hidden="1" customHeight="1">
      <c r="A1322" s="147"/>
      <c r="B1322" s="187" t="s">
        <v>789</v>
      </c>
      <c r="C1322" s="146"/>
      <c r="D1322" s="136" t="s">
        <v>80</v>
      </c>
      <c r="E1322" s="145"/>
      <c r="F1322" s="144"/>
      <c r="G1322" s="648">
        <f t="shared" si="57"/>
        <v>0</v>
      </c>
      <c r="H1322" s="143"/>
      <c r="I1322" s="144"/>
      <c r="J1322" s="134">
        <f>COUNTIFS(来料日报表!$A$2:$A$12300,$AA$4,来料日报表!$C$2:$C$12300,B1322,来料日报表!$D$2:$D$12300,各供应商质量情况!D1300,来料日报表!J$2:$J$12300,"A")</f>
        <v>0</v>
      </c>
      <c r="K1322" s="152"/>
      <c r="L1322" s="156"/>
      <c r="M1322" s="152"/>
      <c r="N1322" s="134">
        <f>COUNTIFS(来料日报表!$A$2:$A$12300,$AA$4,来料日报表!$C$2:$C$12300,B1322,来料日报表!$D$2:$D$12300,各供应商质量情况!D1300,来料日报表!J$2:$J$12300,"R")</f>
        <v>0</v>
      </c>
      <c r="O1322" s="152"/>
      <c r="P1322" s="151"/>
      <c r="Q1322" s="152"/>
      <c r="R1322" s="152"/>
      <c r="S1322" s="133">
        <f>COUNTIFS(来料日报表!$A$2:$A$12300,$AA$4,来料日报表!$C$2:$C$12300,B1322,来料日报表!$D$2:$D$12300,各供应商质量情况!D1300,来料日报表!J$2:$J$12300,"AOD")</f>
        <v>0</v>
      </c>
      <c r="T1322" s="152"/>
      <c r="U1322" s="151"/>
      <c r="V1322" s="152"/>
      <c r="W1322" s="132" t="e">
        <f t="shared" si="58"/>
        <v>#DIV/0!</v>
      </c>
      <c r="X1322" s="151"/>
      <c r="Y1322" s="141"/>
      <c r="Z1322" s="140"/>
      <c r="AA1322" s="139"/>
    </row>
    <row r="1323" spans="1:27" ht="14.25" hidden="1" customHeight="1">
      <c r="A1323" s="147"/>
      <c r="B1323" s="187" t="s">
        <v>767</v>
      </c>
      <c r="C1323" s="146"/>
      <c r="D1323" s="136" t="s">
        <v>80</v>
      </c>
      <c r="E1323" s="145"/>
      <c r="F1323" s="144"/>
      <c r="G1323" s="648">
        <f t="shared" si="57"/>
        <v>0</v>
      </c>
      <c r="H1323" s="143"/>
      <c r="I1323" s="144"/>
      <c r="J1323" s="134">
        <f>COUNTIFS(来料日报表!$A$2:$A$12300,$AA$4,来料日报表!$C$2:$C$12300,B1323,来料日报表!$D$2:$D$12300,各供应商质量情况!D1301,来料日报表!J$2:$J$12300,"A")</f>
        <v>0</v>
      </c>
      <c r="K1323" s="152"/>
      <c r="L1323" s="156"/>
      <c r="M1323" s="152"/>
      <c r="N1323" s="134">
        <f>COUNTIFS(来料日报表!$A$2:$A$12300,$AA$4,来料日报表!$C$2:$C$12300,B1323,来料日报表!$D$2:$D$12300,各供应商质量情况!D1301,来料日报表!J$2:$J$12300,"R")</f>
        <v>0</v>
      </c>
      <c r="O1323" s="152"/>
      <c r="P1323" s="151"/>
      <c r="Q1323" s="152"/>
      <c r="R1323" s="152"/>
      <c r="S1323" s="133">
        <f>COUNTIFS(来料日报表!$A$2:$A$12300,$AA$4,来料日报表!$C$2:$C$12300,B1323,来料日报表!$D$2:$D$12300,各供应商质量情况!D1301,来料日报表!J$2:$J$12300,"AOD")</f>
        <v>0</v>
      </c>
      <c r="T1323" s="152"/>
      <c r="U1323" s="151"/>
      <c r="V1323" s="152"/>
      <c r="W1323" s="132" t="e">
        <f t="shared" si="58"/>
        <v>#DIV/0!</v>
      </c>
      <c r="X1323" s="151"/>
      <c r="Y1323" s="141"/>
      <c r="Z1323" s="140"/>
      <c r="AA1323" s="139"/>
    </row>
    <row r="1324" spans="1:27" ht="14.25" hidden="1" customHeight="1">
      <c r="A1324" s="147"/>
      <c r="B1324" s="148" t="s">
        <v>81</v>
      </c>
      <c r="C1324" s="146"/>
      <c r="D1324" s="136" t="s">
        <v>80</v>
      </c>
      <c r="E1324" s="145"/>
      <c r="F1324" s="144"/>
      <c r="G1324" s="648">
        <f t="shared" si="57"/>
        <v>0</v>
      </c>
      <c r="H1324" s="143"/>
      <c r="I1324" s="144"/>
      <c r="J1324" s="134">
        <f>COUNTIFS(来料日报表!$A$2:$A$12300,$AA$4,来料日报表!$C$2:$C$12300,B1324,来料日报表!$D$2:$D$12300,各供应商质量情况!D1302,来料日报表!J$2:$J$12300,"A")</f>
        <v>0</v>
      </c>
      <c r="K1324" s="152"/>
      <c r="L1324" s="156"/>
      <c r="M1324" s="152"/>
      <c r="N1324" s="134">
        <f>COUNTIFS(来料日报表!$A$2:$A$12300,$AA$4,来料日报表!$C$2:$C$12300,B1324,来料日报表!$D$2:$D$12300,各供应商质量情况!D1302,来料日报表!J$2:$J$12300,"R")</f>
        <v>0</v>
      </c>
      <c r="O1324" s="152"/>
      <c r="P1324" s="151"/>
      <c r="Q1324" s="152"/>
      <c r="R1324" s="152"/>
      <c r="S1324" s="133">
        <f>COUNTIFS(来料日报表!$A$2:$A$12300,$AA$4,来料日报表!$C$2:$C$12300,B1324,来料日报表!$D$2:$D$12300,各供应商质量情况!D1302,来料日报表!J$2:$J$12300,"AOD")</f>
        <v>0</v>
      </c>
      <c r="T1324" s="152"/>
      <c r="U1324" s="151"/>
      <c r="V1324" s="152"/>
      <c r="W1324" s="132" t="e">
        <f t="shared" si="58"/>
        <v>#DIV/0!</v>
      </c>
      <c r="X1324" s="151"/>
      <c r="Y1324" s="141"/>
      <c r="Z1324" s="140"/>
      <c r="AA1324" s="139"/>
    </row>
    <row r="1325" spans="1:27" ht="14.25" hidden="1" customHeight="1">
      <c r="A1325" s="147"/>
      <c r="B1325" s="148" t="s">
        <v>109</v>
      </c>
      <c r="C1325" s="146"/>
      <c r="D1325" s="136" t="s">
        <v>80</v>
      </c>
      <c r="E1325" s="145"/>
      <c r="F1325" s="144"/>
      <c r="G1325" s="648">
        <f t="shared" si="57"/>
        <v>0</v>
      </c>
      <c r="H1325" s="143"/>
      <c r="I1325" s="144"/>
      <c r="J1325" s="134">
        <f>COUNTIFS(来料日报表!$A$2:$A$12300,$AA$4,来料日报表!$C$2:$C$12300,B1325,来料日报表!$D$2:$D$12300,各供应商质量情况!D1304,来料日报表!J$2:$J$12300,"A")</f>
        <v>0</v>
      </c>
      <c r="K1325" s="152"/>
      <c r="L1325" s="156"/>
      <c r="M1325" s="152"/>
      <c r="N1325" s="134">
        <f>COUNTIFS(来料日报表!$A$2:$A$12300,$AA$4,来料日报表!$C$2:$C$12300,B1325,来料日报表!$D$2:$D$12300,各供应商质量情况!D1304,来料日报表!J$2:$J$12300,"R")</f>
        <v>0</v>
      </c>
      <c r="O1325" s="152"/>
      <c r="P1325" s="151"/>
      <c r="Q1325" s="152"/>
      <c r="R1325" s="152"/>
      <c r="S1325" s="133">
        <f>COUNTIFS(来料日报表!$A$2:$A$12300,$AA$4,来料日报表!$C$2:$C$12300,B1325,来料日报表!$D$2:$D$12300,各供应商质量情况!D1304,来料日报表!J$2:$J$12300,"AOD")</f>
        <v>0</v>
      </c>
      <c r="T1325" s="152"/>
      <c r="U1325" s="151"/>
      <c r="V1325" s="152"/>
      <c r="W1325" s="132" t="e">
        <f t="shared" si="58"/>
        <v>#DIV/0!</v>
      </c>
      <c r="X1325" s="151"/>
      <c r="Y1325" s="141"/>
      <c r="Z1325" s="140"/>
      <c r="AA1325" s="139"/>
    </row>
    <row r="1326" spans="1:27" ht="14.25" hidden="1" customHeight="1">
      <c r="A1326" s="147"/>
      <c r="B1326" s="148" t="s">
        <v>106</v>
      </c>
      <c r="C1326" s="146"/>
      <c r="D1326" s="136" t="s">
        <v>80</v>
      </c>
      <c r="E1326" s="145"/>
      <c r="F1326" s="144"/>
      <c r="G1326" s="678">
        <f t="shared" si="57"/>
        <v>0</v>
      </c>
      <c r="H1326" s="143"/>
      <c r="I1326" s="144"/>
      <c r="J1326" s="134">
        <f>COUNTIFS(来料日报表!$A$2:$A$12300,$AA$4,来料日报表!$C$2:$C$12300,B1326,来料日报表!$D$2:$D$12300,各供应商质量情况!D1305,来料日报表!J$2:$J$12300,"A")</f>
        <v>0</v>
      </c>
      <c r="K1326" s="152"/>
      <c r="L1326" s="156"/>
      <c r="M1326" s="152"/>
      <c r="N1326" s="134">
        <f>COUNTIFS(来料日报表!$A$2:$A$12300,$AA$4,来料日报表!$C$2:$C$12300,B1326,来料日报表!$D$2:$D$12300,各供应商质量情况!D1305,来料日报表!J$2:$J$12300,"R")</f>
        <v>0</v>
      </c>
      <c r="O1326" s="152"/>
      <c r="P1326" s="151"/>
      <c r="Q1326" s="152"/>
      <c r="R1326" s="152"/>
      <c r="S1326" s="133">
        <f>COUNTIFS(来料日报表!$A$2:$A$12300,$AA$4,来料日报表!$C$2:$C$12300,B1326,来料日报表!$D$2:$D$12300,各供应商质量情况!D1305,来料日报表!J$2:$J$12300,"AOD")</f>
        <v>0</v>
      </c>
      <c r="T1326" s="152"/>
      <c r="U1326" s="151"/>
      <c r="V1326" s="152"/>
      <c r="W1326" s="132" t="e">
        <f t="shared" si="58"/>
        <v>#DIV/0!</v>
      </c>
      <c r="X1326" s="151"/>
      <c r="Y1326" s="141"/>
      <c r="Z1326" s="140"/>
      <c r="AA1326" s="139"/>
    </row>
    <row r="1327" spans="1:27" ht="14.25" hidden="1" customHeight="1">
      <c r="A1327" s="147"/>
      <c r="B1327" s="148" t="s">
        <v>104</v>
      </c>
      <c r="C1327" s="146"/>
      <c r="D1327" s="136" t="s">
        <v>80</v>
      </c>
      <c r="E1327" s="145"/>
      <c r="F1327" s="144"/>
      <c r="G1327" s="678">
        <f t="shared" si="57"/>
        <v>0</v>
      </c>
      <c r="H1327" s="143"/>
      <c r="I1327" s="144"/>
      <c r="J1327" s="134">
        <f>COUNTIFS(来料日报表!$A$2:$A$12300,$AA$4,来料日报表!$C$2:$C$12300,B1327,来料日报表!$D$2:$D$12300,各供应商质量情况!D1306,来料日报表!J$2:$J$12300,"A")</f>
        <v>0</v>
      </c>
      <c r="K1327" s="152"/>
      <c r="L1327" s="156"/>
      <c r="M1327" s="152"/>
      <c r="N1327" s="134">
        <f>COUNTIFS(来料日报表!$A$2:$A$12300,$AA$4,来料日报表!$C$2:$C$12300,B1327,来料日报表!$D$2:$D$12300,各供应商质量情况!D1306,来料日报表!J$2:$J$12300,"R")</f>
        <v>0</v>
      </c>
      <c r="O1327" s="152"/>
      <c r="P1327" s="151"/>
      <c r="Q1327" s="152"/>
      <c r="R1327" s="152"/>
      <c r="S1327" s="133">
        <f>COUNTIFS(来料日报表!$A$2:$A$12300,$AA$4,来料日报表!$C$2:$C$12300,B1327,来料日报表!$D$2:$D$12300,各供应商质量情况!D1306,来料日报表!J$2:$J$12300,"AOD")</f>
        <v>0</v>
      </c>
      <c r="T1327" s="152"/>
      <c r="U1327" s="151"/>
      <c r="V1327" s="152"/>
      <c r="W1327" s="132" t="e">
        <f t="shared" si="58"/>
        <v>#DIV/0!</v>
      </c>
      <c r="X1327" s="151"/>
      <c r="Y1327" s="141"/>
      <c r="Z1327" s="140"/>
      <c r="AA1327" s="139"/>
    </row>
    <row r="1328" spans="1:27" ht="14.25" hidden="1" customHeight="1">
      <c r="A1328" s="147"/>
      <c r="B1328" s="148" t="s">
        <v>1105</v>
      </c>
      <c r="C1328" s="146"/>
      <c r="D1328" s="136" t="s">
        <v>80</v>
      </c>
      <c r="E1328" s="145"/>
      <c r="F1328" s="144"/>
      <c r="G1328" s="717">
        <f t="shared" si="57"/>
        <v>0</v>
      </c>
      <c r="H1328" s="143"/>
      <c r="I1328" s="144"/>
      <c r="J1328" s="134">
        <f>COUNTIFS(来料日报表!$A$2:$A$12300,$AA$4,来料日报表!$C$2:$C$12300,B1328,来料日报表!$D$2:$D$12300,各供应商质量情况!D1307,来料日报表!J$2:$J$12300,"A")</f>
        <v>0</v>
      </c>
      <c r="K1328" s="152"/>
      <c r="L1328" s="156"/>
      <c r="M1328" s="152"/>
      <c r="N1328" s="134">
        <f>COUNTIFS(来料日报表!$A$2:$A$12300,$AA$4,来料日报表!$C$2:$C$12300,B1328,来料日报表!$D$2:$D$12300,各供应商质量情况!D1307,来料日报表!J$2:$J$12300,"R")</f>
        <v>0</v>
      </c>
      <c r="O1328" s="152"/>
      <c r="P1328" s="151"/>
      <c r="Q1328" s="152"/>
      <c r="R1328" s="152"/>
      <c r="S1328" s="133">
        <f>COUNTIFS(来料日报表!$A$2:$A$12300,$AA$4,来料日报表!$C$2:$C$12300,B1328,来料日报表!$D$2:$D$12300,各供应商质量情况!D1307,来料日报表!J$2:$J$12300,"AOD")</f>
        <v>0</v>
      </c>
      <c r="T1328" s="152"/>
      <c r="U1328" s="151"/>
      <c r="V1328" s="152"/>
      <c r="W1328" s="132" t="e">
        <f t="shared" si="58"/>
        <v>#DIV/0!</v>
      </c>
      <c r="X1328" s="151"/>
      <c r="Y1328" s="141"/>
      <c r="Z1328" s="140"/>
      <c r="AA1328" s="139"/>
    </row>
    <row r="1329" spans="1:27" ht="14.25" hidden="1" customHeight="1">
      <c r="A1329" s="147"/>
      <c r="B1329" s="187" t="s">
        <v>103</v>
      </c>
      <c r="C1329" s="146"/>
      <c r="D1329" s="136" t="s">
        <v>80</v>
      </c>
      <c r="E1329" s="145"/>
      <c r="F1329" s="144"/>
      <c r="G1329" s="717">
        <f t="shared" si="57"/>
        <v>0</v>
      </c>
      <c r="H1329" s="143"/>
      <c r="I1329" s="144"/>
      <c r="J1329" s="134">
        <f>COUNTIFS(来料日报表!$A$2:$A$12300,$AA$4,来料日报表!$C$2:$C$12300,B1329,来料日报表!$D$2:$D$12300,各供应商质量情况!D1308,来料日报表!J$2:$J$12300,"A")</f>
        <v>0</v>
      </c>
      <c r="K1329" s="152"/>
      <c r="L1329" s="156"/>
      <c r="M1329" s="152"/>
      <c r="N1329" s="134">
        <f>COUNTIFS(来料日报表!$A$2:$A$12300,$AA$4,来料日报表!$C$2:$C$12300,B1329,来料日报表!$D$2:$D$12300,各供应商质量情况!D1308,来料日报表!J$2:$J$12300,"R")</f>
        <v>0</v>
      </c>
      <c r="O1329" s="152"/>
      <c r="P1329" s="151"/>
      <c r="Q1329" s="152"/>
      <c r="R1329" s="152"/>
      <c r="S1329" s="133">
        <f>COUNTIFS(来料日报表!$A$2:$A$12300,$AA$4,来料日报表!$C$2:$C$12300,B1329,来料日报表!$D$2:$D$12300,各供应商质量情况!D1308,来料日报表!J$2:$J$12300,"AOD")</f>
        <v>0</v>
      </c>
      <c r="T1329" s="152"/>
      <c r="U1329" s="151"/>
      <c r="V1329" s="152"/>
      <c r="W1329" s="132" t="e">
        <f t="shared" si="58"/>
        <v>#DIV/0!</v>
      </c>
      <c r="X1329" s="151"/>
      <c r="Y1329" s="141"/>
      <c r="Z1329" s="140"/>
      <c r="AA1329" s="139"/>
    </row>
    <row r="1330" spans="1:27" ht="14.25" hidden="1" customHeight="1">
      <c r="A1330" s="147"/>
      <c r="B1330" s="148" t="s">
        <v>102</v>
      </c>
      <c r="C1330" s="146"/>
      <c r="D1330" s="136" t="s">
        <v>80</v>
      </c>
      <c r="E1330" s="145"/>
      <c r="F1330" s="144"/>
      <c r="G1330" s="717">
        <f t="shared" si="57"/>
        <v>0</v>
      </c>
      <c r="H1330" s="143"/>
      <c r="I1330" s="144"/>
      <c r="J1330" s="134">
        <f>COUNTIFS(来料日报表!$A$2:$A$12300,$AA$4,来料日报表!$C$2:$C$12300,B1330,来料日报表!$D$2:$D$12300,各供应商质量情况!D1309,来料日报表!J$2:$J$12300,"A")</f>
        <v>0</v>
      </c>
      <c r="K1330" s="152"/>
      <c r="L1330" s="156"/>
      <c r="M1330" s="152"/>
      <c r="N1330" s="134">
        <f>COUNTIFS(来料日报表!$A$2:$A$12300,$AA$4,来料日报表!$C$2:$C$12300,B1330,来料日报表!$D$2:$D$12300,各供应商质量情况!D1309,来料日报表!J$2:$J$12300,"R")</f>
        <v>0</v>
      </c>
      <c r="O1330" s="152"/>
      <c r="P1330" s="151"/>
      <c r="Q1330" s="152"/>
      <c r="R1330" s="152"/>
      <c r="S1330" s="133">
        <f>COUNTIFS(来料日报表!$A$2:$A$12300,$AA$4,来料日报表!$C$2:$C$12300,B1330,来料日报表!$D$2:$D$12300,各供应商质量情况!D1309,来料日报表!J$2:$J$12300,"AOD")</f>
        <v>0</v>
      </c>
      <c r="T1330" s="152"/>
      <c r="U1330" s="151"/>
      <c r="V1330" s="152"/>
      <c r="W1330" s="132" t="e">
        <f t="shared" si="58"/>
        <v>#DIV/0!</v>
      </c>
      <c r="X1330" s="151"/>
      <c r="Y1330" s="141"/>
      <c r="Z1330" s="140"/>
      <c r="AA1330" s="139"/>
    </row>
    <row r="1331" spans="1:27" ht="14.25" hidden="1" customHeight="1">
      <c r="A1331" s="147"/>
      <c r="B1331" s="187" t="s">
        <v>101</v>
      </c>
      <c r="C1331" s="146"/>
      <c r="D1331" s="136" t="s">
        <v>80</v>
      </c>
      <c r="E1331" s="145"/>
      <c r="F1331" s="144"/>
      <c r="G1331" s="717">
        <f t="shared" si="57"/>
        <v>0</v>
      </c>
      <c r="H1331" s="143"/>
      <c r="I1331" s="144"/>
      <c r="J1331" s="134">
        <f>COUNTIFS(来料日报表!$A$2:$A$12300,$AA$4,来料日报表!$C$2:$C$12300,B1331,来料日报表!$D$2:$D$12300,各供应商质量情况!D1310,来料日报表!J$2:$J$12300,"A")</f>
        <v>0</v>
      </c>
      <c r="K1331" s="152"/>
      <c r="L1331" s="156"/>
      <c r="M1331" s="152"/>
      <c r="N1331" s="134">
        <f>COUNTIFS(来料日报表!$A$2:$A$12300,$AA$4,来料日报表!$C$2:$C$12300,B1331,来料日报表!$D$2:$D$12300,各供应商质量情况!D1310,来料日报表!J$2:$J$12300,"R")</f>
        <v>0</v>
      </c>
      <c r="O1331" s="152"/>
      <c r="P1331" s="151"/>
      <c r="Q1331" s="152"/>
      <c r="R1331" s="152"/>
      <c r="S1331" s="133">
        <f>COUNTIFS(来料日报表!$A$2:$A$12300,$AA$4,来料日报表!$C$2:$C$12300,B1331,来料日报表!$D$2:$D$12300,各供应商质量情况!D1310,来料日报表!J$2:$J$12300,"AOD")</f>
        <v>0</v>
      </c>
      <c r="T1331" s="152"/>
      <c r="U1331" s="151"/>
      <c r="V1331" s="152"/>
      <c r="W1331" s="132" t="e">
        <f t="shared" si="58"/>
        <v>#DIV/0!</v>
      </c>
      <c r="X1331" s="151"/>
      <c r="Y1331" s="141"/>
      <c r="Z1331" s="140"/>
      <c r="AA1331" s="139"/>
    </row>
    <row r="1332" spans="1:27" ht="14.25" hidden="1" customHeight="1">
      <c r="A1332" s="147"/>
      <c r="B1332" s="187" t="s">
        <v>100</v>
      </c>
      <c r="C1332" s="146"/>
      <c r="D1332" s="136" t="s">
        <v>80</v>
      </c>
      <c r="E1332" s="145"/>
      <c r="F1332" s="144"/>
      <c r="G1332" s="717">
        <f t="shared" si="57"/>
        <v>0</v>
      </c>
      <c r="H1332" s="143"/>
      <c r="I1332" s="144"/>
      <c r="J1332" s="134">
        <f>COUNTIFS(来料日报表!$A$2:$A$12300,$AA$4,来料日报表!$C$2:$C$12300,B1332,来料日报表!$D$2:$D$12300,各供应商质量情况!D1311,来料日报表!J$2:$J$12300,"A")</f>
        <v>0</v>
      </c>
      <c r="K1332" s="152"/>
      <c r="L1332" s="156"/>
      <c r="M1332" s="152"/>
      <c r="N1332" s="134">
        <f>COUNTIFS(来料日报表!$A$2:$A$12300,$AA$4,来料日报表!$C$2:$C$12300,B1332,来料日报表!$D$2:$D$12300,各供应商质量情况!D1311,来料日报表!J$2:$J$12300,"R")</f>
        <v>0</v>
      </c>
      <c r="O1332" s="152"/>
      <c r="P1332" s="151"/>
      <c r="Q1332" s="152"/>
      <c r="R1332" s="152"/>
      <c r="S1332" s="133">
        <f>COUNTIFS(来料日报表!$A$2:$A$12300,$AA$4,来料日报表!$C$2:$C$12300,B1332,来料日报表!$D$2:$D$12300,各供应商质量情况!D1311,来料日报表!J$2:$J$12300,"AOD")</f>
        <v>0</v>
      </c>
      <c r="T1332" s="152"/>
      <c r="U1332" s="151"/>
      <c r="V1332" s="152"/>
      <c r="W1332" s="132" t="e">
        <f t="shared" si="58"/>
        <v>#DIV/0!</v>
      </c>
      <c r="X1332" s="151"/>
      <c r="Y1332" s="141"/>
      <c r="Z1332" s="140"/>
      <c r="AA1332" s="139"/>
    </row>
    <row r="1333" spans="1:27" ht="14.25" hidden="1" customHeight="1">
      <c r="A1333" s="147"/>
      <c r="B1333" s="187" t="s">
        <v>99</v>
      </c>
      <c r="C1333" s="146"/>
      <c r="D1333" s="136" t="s">
        <v>80</v>
      </c>
      <c r="E1333" s="145"/>
      <c r="F1333" s="144"/>
      <c r="G1333" s="717">
        <f t="shared" si="57"/>
        <v>0</v>
      </c>
      <c r="H1333" s="143"/>
      <c r="I1333" s="144"/>
      <c r="J1333" s="134">
        <f>COUNTIFS(来料日报表!$A$2:$A$12300,$AA$4,来料日报表!$C$2:$C$12300,B1333,来料日报表!$D$2:$D$12300,各供应商质量情况!D1312,来料日报表!J$2:$J$12300,"A")</f>
        <v>0</v>
      </c>
      <c r="K1333" s="152"/>
      <c r="L1333" s="156"/>
      <c r="M1333" s="152"/>
      <c r="N1333" s="134">
        <f>COUNTIFS(来料日报表!$A$2:$A$12300,$AA$4,来料日报表!$C$2:$C$12300,B1333,来料日报表!$D$2:$D$12300,各供应商质量情况!D1312,来料日报表!J$2:$J$12300,"R")</f>
        <v>0</v>
      </c>
      <c r="O1333" s="152"/>
      <c r="P1333" s="151"/>
      <c r="Q1333" s="152"/>
      <c r="R1333" s="152"/>
      <c r="S1333" s="133">
        <f>COUNTIFS(来料日报表!$A$2:$A$12300,$AA$4,来料日报表!$C$2:$C$12300,B1333,来料日报表!$D$2:$D$12300,各供应商质量情况!D1312,来料日报表!J$2:$J$12300,"AOD")</f>
        <v>0</v>
      </c>
      <c r="T1333" s="152"/>
      <c r="U1333" s="151"/>
      <c r="V1333" s="152"/>
      <c r="W1333" s="132" t="e">
        <f t="shared" si="58"/>
        <v>#DIV/0!</v>
      </c>
      <c r="X1333" s="151"/>
      <c r="Y1333" s="141"/>
      <c r="Z1333" s="140"/>
      <c r="AA1333" s="139"/>
    </row>
    <row r="1334" spans="1:27" ht="14.25" hidden="1" customHeight="1">
      <c r="A1334" s="147"/>
      <c r="B1334" s="187" t="s">
        <v>98</v>
      </c>
      <c r="C1334" s="146"/>
      <c r="D1334" s="136" t="s">
        <v>80</v>
      </c>
      <c r="E1334" s="145"/>
      <c r="F1334" s="144"/>
      <c r="G1334" s="717">
        <f t="shared" si="57"/>
        <v>0</v>
      </c>
      <c r="H1334" s="143"/>
      <c r="I1334" s="144"/>
      <c r="J1334" s="134">
        <f>COUNTIFS(来料日报表!$A$2:$A$12300,$AA$4,来料日报表!$C$2:$C$12300,B1334,来料日报表!$D$2:$D$12300,各供应商质量情况!D1313,来料日报表!J$2:$J$12300,"A")</f>
        <v>0</v>
      </c>
      <c r="K1334" s="152"/>
      <c r="L1334" s="156"/>
      <c r="M1334" s="152"/>
      <c r="N1334" s="134">
        <f>COUNTIFS(来料日报表!$A$2:$A$12300,$AA$4,来料日报表!$C$2:$C$12300,B1334,来料日报表!$D$2:$D$12300,各供应商质量情况!D1313,来料日报表!J$2:$J$12300,"R")</f>
        <v>0</v>
      </c>
      <c r="O1334" s="152"/>
      <c r="P1334" s="151"/>
      <c r="Q1334" s="152"/>
      <c r="R1334" s="152"/>
      <c r="S1334" s="133">
        <f>COUNTIFS(来料日报表!$A$2:$A$12300,$AA$4,来料日报表!$C$2:$C$12300,B1334,来料日报表!$D$2:$D$12300,各供应商质量情况!D1313,来料日报表!J$2:$J$12300,"AOD")</f>
        <v>0</v>
      </c>
      <c r="T1334" s="152"/>
      <c r="U1334" s="151"/>
      <c r="V1334" s="152"/>
      <c r="W1334" s="132" t="e">
        <f t="shared" si="58"/>
        <v>#DIV/0!</v>
      </c>
      <c r="X1334" s="151"/>
      <c r="Y1334" s="141"/>
      <c r="Z1334" s="140"/>
      <c r="AA1334" s="139"/>
    </row>
    <row r="1335" spans="1:27" ht="14.25" hidden="1" customHeight="1">
      <c r="A1335" s="147"/>
      <c r="B1335" s="187" t="s">
        <v>96</v>
      </c>
      <c r="C1335" s="146"/>
      <c r="D1335" s="136" t="s">
        <v>80</v>
      </c>
      <c r="E1335" s="145"/>
      <c r="F1335" s="144"/>
      <c r="G1335" s="717">
        <f t="shared" si="57"/>
        <v>0</v>
      </c>
      <c r="H1335" s="143"/>
      <c r="I1335" s="144"/>
      <c r="J1335" s="134">
        <f>COUNTIFS(来料日报表!$A$2:$A$12300,$AA$4,来料日报表!$C$2:$C$12300,B1335,来料日报表!$D$2:$D$12300,各供应商质量情况!D1314,来料日报表!J$2:$J$12300,"A")</f>
        <v>0</v>
      </c>
      <c r="K1335" s="152"/>
      <c r="L1335" s="156"/>
      <c r="M1335" s="152"/>
      <c r="N1335" s="134">
        <f>COUNTIFS(来料日报表!$A$2:$A$12300,$AA$4,来料日报表!$C$2:$C$12300,B1335,来料日报表!$D$2:$D$12300,各供应商质量情况!D1314,来料日报表!J$2:$J$12300,"R")</f>
        <v>0</v>
      </c>
      <c r="O1335" s="152"/>
      <c r="P1335" s="151"/>
      <c r="Q1335" s="152"/>
      <c r="R1335" s="152"/>
      <c r="S1335" s="133">
        <f>COUNTIFS(来料日报表!$A$2:$A$12300,$AA$4,来料日报表!$C$2:$C$12300,B1335,来料日报表!$D$2:$D$12300,各供应商质量情况!D1314,来料日报表!J$2:$J$12300,"AOD")</f>
        <v>0</v>
      </c>
      <c r="T1335" s="152"/>
      <c r="U1335" s="151"/>
      <c r="V1335" s="152"/>
      <c r="W1335" s="132" t="e">
        <f t="shared" si="58"/>
        <v>#DIV/0!</v>
      </c>
      <c r="X1335" s="151"/>
      <c r="Y1335" s="141"/>
      <c r="Z1335" s="140"/>
      <c r="AA1335" s="139"/>
    </row>
    <row r="1336" spans="1:27" ht="14.25" hidden="1" customHeight="1">
      <c r="A1336" s="147"/>
      <c r="B1336" s="187" t="s">
        <v>95</v>
      </c>
      <c r="C1336" s="146"/>
      <c r="D1336" s="136" t="s">
        <v>80</v>
      </c>
      <c r="E1336" s="145"/>
      <c r="F1336" s="144"/>
      <c r="G1336" s="806">
        <f t="shared" ref="G1336:G1350" si="59">(J1336+N1336+S1336)</f>
        <v>0</v>
      </c>
      <c r="H1336" s="143"/>
      <c r="I1336" s="144"/>
      <c r="J1336" s="134">
        <f>COUNTIFS(来料日报表!$A$2:$A$12300,$AA$4,来料日报表!$C$2:$C$12300,B1336,来料日报表!$D$2:$D$12300,各供应商质量情况!D1315,来料日报表!J$2:$J$12300,"A")</f>
        <v>0</v>
      </c>
      <c r="K1336" s="152"/>
      <c r="L1336" s="156"/>
      <c r="M1336" s="152"/>
      <c r="N1336" s="134">
        <f>COUNTIFS(来料日报表!$A$2:$A$12300,$AA$4,来料日报表!$C$2:$C$12300,B1336,来料日报表!$D$2:$D$12300,各供应商质量情况!D1315,来料日报表!J$2:$J$12300,"R")</f>
        <v>0</v>
      </c>
      <c r="O1336" s="152"/>
      <c r="P1336" s="151"/>
      <c r="Q1336" s="152"/>
      <c r="R1336" s="152"/>
      <c r="S1336" s="133">
        <f>COUNTIFS(来料日报表!$A$2:$A$12300,$AA$4,来料日报表!$C$2:$C$12300,B1336,来料日报表!$D$2:$D$12300,各供应商质量情况!D1315,来料日报表!J$2:$J$12300,"AOD")</f>
        <v>0</v>
      </c>
      <c r="T1336" s="152"/>
      <c r="U1336" s="151"/>
      <c r="V1336" s="152"/>
      <c r="W1336" s="132" t="e">
        <f t="shared" ref="W1336:W1350" si="60">(J1336+S1336)/G1336</f>
        <v>#DIV/0!</v>
      </c>
      <c r="X1336" s="151"/>
      <c r="Y1336" s="141"/>
      <c r="Z1336" s="140"/>
      <c r="AA1336" s="139"/>
    </row>
    <row r="1337" spans="1:27" ht="14.25" hidden="1" customHeight="1">
      <c r="A1337" s="147"/>
      <c r="B1337" s="187" t="s">
        <v>94</v>
      </c>
      <c r="C1337" s="146"/>
      <c r="D1337" s="136" t="s">
        <v>80</v>
      </c>
      <c r="E1337" s="145"/>
      <c r="F1337" s="144"/>
      <c r="G1337" s="806">
        <f t="shared" si="59"/>
        <v>0</v>
      </c>
      <c r="H1337" s="143"/>
      <c r="I1337" s="144"/>
      <c r="J1337" s="134">
        <f>COUNTIFS(来料日报表!$A$2:$A$12300,$AA$4,来料日报表!$C$2:$C$12300,B1337,来料日报表!$D$2:$D$12300,各供应商质量情况!D1316,来料日报表!J$2:$J$12300,"A")</f>
        <v>0</v>
      </c>
      <c r="K1337" s="152"/>
      <c r="L1337" s="156"/>
      <c r="M1337" s="152"/>
      <c r="N1337" s="134">
        <f>COUNTIFS(来料日报表!$A$2:$A$12300,$AA$4,来料日报表!$C$2:$C$12300,B1337,来料日报表!$D$2:$D$12300,各供应商质量情况!D1316,来料日报表!J$2:$J$12300,"R")</f>
        <v>0</v>
      </c>
      <c r="O1337" s="152"/>
      <c r="P1337" s="151"/>
      <c r="Q1337" s="152"/>
      <c r="R1337" s="152"/>
      <c r="S1337" s="133">
        <f>COUNTIFS(来料日报表!$A$2:$A$12300,$AA$4,来料日报表!$C$2:$C$12300,B1337,来料日报表!$D$2:$D$12300,各供应商质量情况!D1316,来料日报表!J$2:$J$12300,"AOD")</f>
        <v>0</v>
      </c>
      <c r="T1337" s="152"/>
      <c r="U1337" s="151"/>
      <c r="V1337" s="152"/>
      <c r="W1337" s="132" t="e">
        <f t="shared" si="60"/>
        <v>#DIV/0!</v>
      </c>
      <c r="X1337" s="151"/>
      <c r="Y1337" s="141"/>
      <c r="Z1337" s="140"/>
      <c r="AA1337" s="139"/>
    </row>
    <row r="1338" spans="1:27" ht="14.25" hidden="1" customHeight="1">
      <c r="A1338" s="147"/>
      <c r="B1338" s="148" t="s">
        <v>93</v>
      </c>
      <c r="C1338" s="146"/>
      <c r="D1338" s="136" t="s">
        <v>80</v>
      </c>
      <c r="E1338" s="145"/>
      <c r="F1338" s="144"/>
      <c r="G1338" s="806">
        <f t="shared" si="59"/>
        <v>0</v>
      </c>
      <c r="H1338" s="143"/>
      <c r="I1338" s="144"/>
      <c r="J1338" s="134">
        <f>COUNTIFS(来料日报表!$A$2:$A$12300,$AA$4,来料日报表!$C$2:$C$12300,B1338,来料日报表!$D$2:$D$12300,各供应商质量情况!D1317,来料日报表!J$2:$J$12300,"A")</f>
        <v>0</v>
      </c>
      <c r="K1338" s="152"/>
      <c r="L1338" s="156"/>
      <c r="M1338" s="152"/>
      <c r="N1338" s="134">
        <f>COUNTIFS(来料日报表!$A$2:$A$12300,$AA$4,来料日报表!$C$2:$C$12300,B1338,来料日报表!$D$2:$D$12300,各供应商质量情况!D1317,来料日报表!J$2:$J$12300,"R")</f>
        <v>0</v>
      </c>
      <c r="O1338" s="152"/>
      <c r="P1338" s="151"/>
      <c r="Q1338" s="152"/>
      <c r="R1338" s="152"/>
      <c r="S1338" s="133">
        <f>COUNTIFS(来料日报表!$A$2:$A$12300,$AA$4,来料日报表!$C$2:$C$12300,B1338,来料日报表!$D$2:$D$12300,各供应商质量情况!D1317,来料日报表!J$2:$J$12300,"AOD")</f>
        <v>0</v>
      </c>
      <c r="T1338" s="152"/>
      <c r="U1338" s="151"/>
      <c r="V1338" s="152"/>
      <c r="W1338" s="132" t="e">
        <f t="shared" si="60"/>
        <v>#DIV/0!</v>
      </c>
      <c r="X1338" s="151"/>
      <c r="Y1338" s="141"/>
      <c r="Z1338" s="140"/>
      <c r="AA1338" s="139"/>
    </row>
    <row r="1339" spans="1:27" ht="14.25" hidden="1" customHeight="1">
      <c r="A1339" s="147"/>
      <c r="B1339" s="187" t="s">
        <v>91</v>
      </c>
      <c r="C1339" s="146"/>
      <c r="D1339" s="136" t="s">
        <v>80</v>
      </c>
      <c r="E1339" s="145"/>
      <c r="F1339" s="144"/>
      <c r="G1339" s="806">
        <f t="shared" si="59"/>
        <v>0</v>
      </c>
      <c r="H1339" s="143"/>
      <c r="I1339" s="144"/>
      <c r="J1339" s="134">
        <f>COUNTIFS(来料日报表!$A$2:$A$12300,$AA$4,来料日报表!$C$2:$C$12300,B1339,来料日报表!$D$2:$D$12300,各供应商质量情况!D1319,来料日报表!J$2:$J$12300,"A")</f>
        <v>0</v>
      </c>
      <c r="K1339" s="152"/>
      <c r="L1339" s="156"/>
      <c r="M1339" s="152"/>
      <c r="N1339" s="134">
        <f>COUNTIFS(来料日报表!$A$2:$A$12300,$AA$4,来料日报表!$C$2:$C$12300,B1339,来料日报表!$D$2:$D$12300,各供应商质量情况!D1319,来料日报表!J$2:$J$12300,"R")</f>
        <v>0</v>
      </c>
      <c r="O1339" s="152"/>
      <c r="P1339" s="151"/>
      <c r="Q1339" s="152"/>
      <c r="R1339" s="152"/>
      <c r="S1339" s="133">
        <f>COUNTIFS(来料日报表!$A$2:$A$12300,$AA$4,来料日报表!$C$2:$C$12300,B1339,来料日报表!$D$2:$D$12300,各供应商质量情况!D1319,来料日报表!J$2:$J$12300,"AOD")</f>
        <v>0</v>
      </c>
      <c r="T1339" s="152"/>
      <c r="U1339" s="151"/>
      <c r="V1339" s="152"/>
      <c r="W1339" s="132" t="e">
        <f t="shared" si="60"/>
        <v>#DIV/0!</v>
      </c>
      <c r="X1339" s="151"/>
      <c r="Y1339" s="141"/>
      <c r="Z1339" s="140"/>
      <c r="AA1339" s="139"/>
    </row>
    <row r="1340" spans="1:27" ht="14.25" hidden="1" customHeight="1">
      <c r="A1340" s="147"/>
      <c r="B1340" s="148" t="s">
        <v>90</v>
      </c>
      <c r="C1340" s="146"/>
      <c r="D1340" s="136" t="s">
        <v>80</v>
      </c>
      <c r="E1340" s="145"/>
      <c r="F1340" s="144"/>
      <c r="G1340" s="806">
        <f t="shared" si="59"/>
        <v>0</v>
      </c>
      <c r="H1340" s="143"/>
      <c r="I1340" s="144"/>
      <c r="J1340" s="134">
        <f>COUNTIFS(来料日报表!$A$2:$A$12300,$AA$4,来料日报表!$C$2:$C$12300,B1340,来料日报表!$D$2:$D$12300,各供应商质量情况!D1320,来料日报表!J$2:$J$12300,"A")</f>
        <v>0</v>
      </c>
      <c r="K1340" s="152"/>
      <c r="L1340" s="156"/>
      <c r="M1340" s="152"/>
      <c r="N1340" s="134">
        <f>COUNTIFS(来料日报表!$A$2:$A$12300,$AA$4,来料日报表!$C$2:$C$12300,B1340,来料日报表!$D$2:$D$12300,各供应商质量情况!D1320,来料日报表!J$2:$J$12300,"R")</f>
        <v>0</v>
      </c>
      <c r="O1340" s="152"/>
      <c r="P1340" s="151"/>
      <c r="Q1340" s="152"/>
      <c r="R1340" s="152"/>
      <c r="S1340" s="133">
        <f>COUNTIFS(来料日报表!$A$2:$A$12300,$AA$4,来料日报表!$C$2:$C$12300,B1340,来料日报表!$D$2:$D$12300,各供应商质量情况!D1320,来料日报表!J$2:$J$12300,"AOD")</f>
        <v>0</v>
      </c>
      <c r="T1340" s="152"/>
      <c r="U1340" s="151"/>
      <c r="V1340" s="152"/>
      <c r="W1340" s="132" t="e">
        <f t="shared" si="60"/>
        <v>#DIV/0!</v>
      </c>
      <c r="X1340" s="151"/>
      <c r="Y1340" s="141"/>
      <c r="Z1340" s="140"/>
      <c r="AA1340" s="139"/>
    </row>
    <row r="1341" spans="1:27" ht="14.25" hidden="1" customHeight="1">
      <c r="A1341" s="147"/>
      <c r="B1341" s="148" t="s">
        <v>89</v>
      </c>
      <c r="C1341" s="146"/>
      <c r="D1341" s="136" t="s">
        <v>80</v>
      </c>
      <c r="E1341" s="145"/>
      <c r="F1341" s="144"/>
      <c r="G1341" s="844">
        <f t="shared" si="59"/>
        <v>0</v>
      </c>
      <c r="H1341" s="143"/>
      <c r="I1341" s="144"/>
      <c r="J1341" s="134">
        <f>COUNTIFS(来料日报表!$A$2:$A$12300,$AA$4,来料日报表!$C$2:$C$12300,B1341,来料日报表!$D$2:$D$12300,各供应商质量情况!D1321,来料日报表!J$2:$J$12300,"A")</f>
        <v>0</v>
      </c>
      <c r="K1341" s="152"/>
      <c r="L1341" s="156"/>
      <c r="M1341" s="152"/>
      <c r="N1341" s="134">
        <f>COUNTIFS(来料日报表!$A$2:$A$12300,$AA$4,来料日报表!$C$2:$C$12300,B1341,来料日报表!$D$2:$D$12300,各供应商质量情况!D1321,来料日报表!J$2:$J$12300,"R")</f>
        <v>0</v>
      </c>
      <c r="O1341" s="152"/>
      <c r="P1341" s="151"/>
      <c r="Q1341" s="152"/>
      <c r="R1341" s="152"/>
      <c r="S1341" s="133">
        <f>COUNTIFS(来料日报表!$A$2:$A$12300,$AA$4,来料日报表!$C$2:$C$12300,B1341,来料日报表!$D$2:$D$12300,各供应商质量情况!D1321,来料日报表!J$2:$J$12300,"AOD")</f>
        <v>0</v>
      </c>
      <c r="T1341" s="152"/>
      <c r="U1341" s="151"/>
      <c r="V1341" s="152"/>
      <c r="W1341" s="132" t="e">
        <f t="shared" si="60"/>
        <v>#DIV/0!</v>
      </c>
      <c r="X1341" s="151"/>
      <c r="Y1341" s="141"/>
      <c r="Z1341" s="140"/>
      <c r="AA1341" s="139"/>
    </row>
    <row r="1342" spans="1:27" ht="14.25" hidden="1" customHeight="1">
      <c r="A1342" s="147"/>
      <c r="B1342" s="148" t="s">
        <v>88</v>
      </c>
      <c r="C1342" s="146"/>
      <c r="D1342" s="136" t="s">
        <v>80</v>
      </c>
      <c r="E1342" s="145"/>
      <c r="F1342" s="144"/>
      <c r="G1342" s="844">
        <f t="shared" si="59"/>
        <v>0</v>
      </c>
      <c r="H1342" s="143"/>
      <c r="I1342" s="144"/>
      <c r="J1342" s="134">
        <f>COUNTIFS(来料日报表!$A$2:$A$12300,$AA$4,来料日报表!$C$2:$C$12300,B1342,来料日报表!$D$2:$D$12300,各供应商质量情况!D1322,来料日报表!J$2:$J$12300,"A")</f>
        <v>0</v>
      </c>
      <c r="K1342" s="152"/>
      <c r="L1342" s="156"/>
      <c r="M1342" s="152"/>
      <c r="N1342" s="134">
        <f>COUNTIFS(来料日报表!$A$2:$A$12300,$AA$4,来料日报表!$C$2:$C$12300,B1342,来料日报表!$D$2:$D$12300,各供应商质量情况!D1322,来料日报表!J$2:$J$12300,"R")</f>
        <v>0</v>
      </c>
      <c r="O1342" s="152"/>
      <c r="P1342" s="151"/>
      <c r="Q1342" s="152"/>
      <c r="R1342" s="152"/>
      <c r="S1342" s="133">
        <f>COUNTIFS(来料日报表!$A$2:$A$12300,$AA$4,来料日报表!$C$2:$C$12300,B1342,来料日报表!$D$2:$D$12300,各供应商质量情况!D1322,来料日报表!J$2:$J$12300,"AOD")</f>
        <v>0</v>
      </c>
      <c r="T1342" s="152"/>
      <c r="U1342" s="151"/>
      <c r="V1342" s="152"/>
      <c r="W1342" s="132" t="e">
        <f t="shared" si="60"/>
        <v>#DIV/0!</v>
      </c>
      <c r="X1342" s="151"/>
      <c r="Y1342" s="141"/>
      <c r="Z1342" s="140"/>
      <c r="AA1342" s="139"/>
    </row>
    <row r="1343" spans="1:27" ht="14.25" hidden="1" customHeight="1">
      <c r="A1343" s="147"/>
      <c r="B1343" s="187" t="s">
        <v>87</v>
      </c>
      <c r="C1343" s="146"/>
      <c r="D1343" s="136" t="s">
        <v>80</v>
      </c>
      <c r="E1343" s="145"/>
      <c r="F1343" s="144"/>
      <c r="G1343" s="844">
        <f t="shared" si="59"/>
        <v>0</v>
      </c>
      <c r="H1343" s="143"/>
      <c r="I1343" s="144"/>
      <c r="J1343" s="134">
        <f>COUNTIFS(来料日报表!$A$2:$A$12300,$AA$4,来料日报表!$C$2:$C$12300,B1343,来料日报表!$D$2:$D$12300,各供应商质量情况!D1323,来料日报表!J$2:$J$12300,"A")</f>
        <v>0</v>
      </c>
      <c r="K1343" s="152"/>
      <c r="L1343" s="156"/>
      <c r="M1343" s="152"/>
      <c r="N1343" s="134">
        <f>COUNTIFS(来料日报表!$A$2:$A$12300,$AA$4,来料日报表!$C$2:$C$12300,B1343,来料日报表!$D$2:$D$12300,各供应商质量情况!D1323,来料日报表!J$2:$J$12300,"R")</f>
        <v>0</v>
      </c>
      <c r="O1343" s="152"/>
      <c r="P1343" s="151"/>
      <c r="Q1343" s="152"/>
      <c r="R1343" s="152"/>
      <c r="S1343" s="133">
        <f>COUNTIFS(来料日报表!$A$2:$A$12300,$AA$4,来料日报表!$C$2:$C$12300,B1343,来料日报表!$D$2:$D$12300,各供应商质量情况!D1323,来料日报表!J$2:$J$12300,"AOD")</f>
        <v>0</v>
      </c>
      <c r="T1343" s="152"/>
      <c r="U1343" s="151"/>
      <c r="V1343" s="152"/>
      <c r="W1343" s="132" t="e">
        <f t="shared" si="60"/>
        <v>#DIV/0!</v>
      </c>
      <c r="X1343" s="151"/>
      <c r="Y1343" s="141"/>
      <c r="Z1343" s="140"/>
      <c r="AA1343" s="139"/>
    </row>
    <row r="1344" spans="1:27" ht="14.25" hidden="1" customHeight="1">
      <c r="A1344" s="147"/>
      <c r="B1344" s="148" t="s">
        <v>86</v>
      </c>
      <c r="C1344" s="146"/>
      <c r="D1344" s="136" t="s">
        <v>80</v>
      </c>
      <c r="E1344" s="145"/>
      <c r="F1344" s="144"/>
      <c r="G1344" s="844">
        <f t="shared" si="59"/>
        <v>0</v>
      </c>
      <c r="H1344" s="143"/>
      <c r="I1344" s="144"/>
      <c r="J1344" s="134">
        <f>COUNTIFS(来料日报表!$A$2:$A$12300,$AA$4,来料日报表!$C$2:$C$12300,B1344,来料日报表!$D$2:$D$12300,各供应商质量情况!D1324,来料日报表!J$2:$J$12300,"A")</f>
        <v>0</v>
      </c>
      <c r="K1344" s="152"/>
      <c r="L1344" s="156"/>
      <c r="M1344" s="152"/>
      <c r="N1344" s="134">
        <f>COUNTIFS(来料日报表!$A$2:$A$12300,$AA$4,来料日报表!$C$2:$C$12300,B1344,来料日报表!$D$2:$D$12300,各供应商质量情况!D1324,来料日报表!J$2:$J$12300,"R")</f>
        <v>0</v>
      </c>
      <c r="O1344" s="152"/>
      <c r="P1344" s="151"/>
      <c r="Q1344" s="152"/>
      <c r="R1344" s="152"/>
      <c r="S1344" s="133">
        <f>COUNTIFS(来料日报表!$A$2:$A$12300,$AA$4,来料日报表!$C$2:$C$12300,B1344,来料日报表!$D$2:$D$12300,各供应商质量情况!D1324,来料日报表!J$2:$J$12300,"AOD")</f>
        <v>0</v>
      </c>
      <c r="T1344" s="152"/>
      <c r="U1344" s="151"/>
      <c r="V1344" s="152"/>
      <c r="W1344" s="132" t="e">
        <f t="shared" si="60"/>
        <v>#DIV/0!</v>
      </c>
      <c r="X1344" s="151"/>
      <c r="Y1344" s="141"/>
      <c r="Z1344" s="140"/>
      <c r="AA1344" s="139"/>
    </row>
    <row r="1345" spans="1:27" ht="14.25" hidden="1" customHeight="1">
      <c r="A1345" s="147"/>
      <c r="B1345" s="148" t="s">
        <v>85</v>
      </c>
      <c r="C1345" s="146"/>
      <c r="D1345" s="136" t="s">
        <v>80</v>
      </c>
      <c r="E1345" s="145"/>
      <c r="F1345" s="144"/>
      <c r="G1345" s="844">
        <f t="shared" si="59"/>
        <v>0</v>
      </c>
      <c r="H1345" s="143"/>
      <c r="I1345" s="144"/>
      <c r="J1345" s="134">
        <f>COUNTIFS(来料日报表!$A$2:$A$12300,$AA$4,来料日报表!$C$2:$C$12300,B1345,来料日报表!$D$2:$D$12300,各供应商质量情况!D1325,来料日报表!J$2:$J$12300,"A")</f>
        <v>0</v>
      </c>
      <c r="K1345" s="152"/>
      <c r="L1345" s="156"/>
      <c r="M1345" s="152"/>
      <c r="N1345" s="134">
        <f>COUNTIFS(来料日报表!$A$2:$A$12300,$AA$4,来料日报表!$C$2:$C$12300,B1345,来料日报表!$D$2:$D$12300,各供应商质量情况!D1325,来料日报表!J$2:$J$12300,"R")</f>
        <v>0</v>
      </c>
      <c r="O1345" s="152"/>
      <c r="P1345" s="151"/>
      <c r="Q1345" s="152"/>
      <c r="R1345" s="152"/>
      <c r="S1345" s="133">
        <f>COUNTIFS(来料日报表!$A$2:$A$12300,$AA$4,来料日报表!$C$2:$C$12300,B1345,来料日报表!$D$2:$D$12300,各供应商质量情况!D1325,来料日报表!J$2:$J$12300,"AOD")</f>
        <v>0</v>
      </c>
      <c r="T1345" s="152"/>
      <c r="U1345" s="151"/>
      <c r="V1345" s="152"/>
      <c r="W1345" s="132" t="e">
        <f t="shared" si="60"/>
        <v>#DIV/0!</v>
      </c>
      <c r="X1345" s="151"/>
      <c r="Y1345" s="141"/>
      <c r="Z1345" s="140"/>
      <c r="AA1345" s="139"/>
    </row>
    <row r="1346" spans="1:27" ht="14.25" hidden="1" customHeight="1">
      <c r="A1346" s="147"/>
      <c r="B1346" s="148" t="s">
        <v>84</v>
      </c>
      <c r="C1346" s="146"/>
      <c r="D1346" s="136" t="s">
        <v>80</v>
      </c>
      <c r="E1346" s="145"/>
      <c r="F1346" s="144"/>
      <c r="G1346" s="844">
        <f t="shared" si="59"/>
        <v>0</v>
      </c>
      <c r="H1346" s="143"/>
      <c r="I1346" s="144"/>
      <c r="J1346" s="134">
        <f>COUNTIFS(来料日报表!$A$2:$A$12300,$AA$4,来料日报表!$C$2:$C$12300,B1346,来料日报表!$D$2:$D$12300,各供应商质量情况!D1326,来料日报表!J$2:$J$12300,"A")</f>
        <v>0</v>
      </c>
      <c r="K1346" s="152"/>
      <c r="L1346" s="156"/>
      <c r="M1346" s="152"/>
      <c r="N1346" s="134">
        <f>COUNTIFS(来料日报表!$A$2:$A$12300,$AA$4,来料日报表!$C$2:$C$12300,B1346,来料日报表!$D$2:$D$12300,各供应商质量情况!D1326,来料日报表!J$2:$J$12300,"R")</f>
        <v>0</v>
      </c>
      <c r="O1346" s="152"/>
      <c r="P1346" s="151"/>
      <c r="Q1346" s="152"/>
      <c r="R1346" s="152"/>
      <c r="S1346" s="133">
        <f>COUNTIFS(来料日报表!$A$2:$A$12300,$AA$4,来料日报表!$C$2:$C$12300,B1346,来料日报表!$D$2:$D$12300,各供应商质量情况!D1326,来料日报表!J$2:$J$12300,"AOD")</f>
        <v>0</v>
      </c>
      <c r="T1346" s="152"/>
      <c r="U1346" s="151"/>
      <c r="V1346" s="152"/>
      <c r="W1346" s="132" t="e">
        <f t="shared" si="60"/>
        <v>#DIV/0!</v>
      </c>
      <c r="X1346" s="151"/>
      <c r="Y1346" s="141"/>
      <c r="Z1346" s="140"/>
      <c r="AA1346" s="139"/>
    </row>
    <row r="1347" spans="1:27" ht="14.25" hidden="1" customHeight="1">
      <c r="A1347" s="147"/>
      <c r="B1347" s="148" t="s">
        <v>83</v>
      </c>
      <c r="C1347" s="146"/>
      <c r="D1347" s="136" t="s">
        <v>80</v>
      </c>
      <c r="E1347" s="145"/>
      <c r="F1347" s="144"/>
      <c r="G1347" s="976">
        <f t="shared" si="59"/>
        <v>0</v>
      </c>
      <c r="H1347" s="143"/>
      <c r="I1347" s="144"/>
      <c r="J1347" s="134">
        <f>COUNTIFS(来料日报表!$A$2:$A$12300,$AA$4,来料日报表!$C$2:$C$12300,B1347,来料日报表!$D$2:$D$12300,各供应商质量情况!D1327,来料日报表!J$2:$J$12300,"A")</f>
        <v>0</v>
      </c>
      <c r="K1347" s="152"/>
      <c r="L1347" s="156"/>
      <c r="M1347" s="152"/>
      <c r="N1347" s="134">
        <f>COUNTIFS(来料日报表!$A$2:$A$12300,$AA$4,来料日报表!$C$2:$C$12300,B1347,来料日报表!$D$2:$D$12300,各供应商质量情况!D1327,来料日报表!J$2:$J$12300,"R")</f>
        <v>0</v>
      </c>
      <c r="O1347" s="152"/>
      <c r="P1347" s="151"/>
      <c r="Q1347" s="152"/>
      <c r="R1347" s="152"/>
      <c r="S1347" s="133">
        <f>COUNTIFS(来料日报表!$A$2:$A$12300,$AA$4,来料日报表!$C$2:$C$12300,B1347,来料日报表!$D$2:$D$12300,各供应商质量情况!D1327,来料日报表!J$2:$J$12300,"AOD")</f>
        <v>0</v>
      </c>
      <c r="T1347" s="152"/>
      <c r="U1347" s="151"/>
      <c r="V1347" s="152"/>
      <c r="W1347" s="132" t="e">
        <f t="shared" si="60"/>
        <v>#DIV/0!</v>
      </c>
      <c r="X1347" s="151"/>
      <c r="Y1347" s="141"/>
      <c r="Z1347" s="140"/>
      <c r="AA1347" s="139"/>
    </row>
    <row r="1348" spans="1:27" ht="14.25" hidden="1" customHeight="1">
      <c r="A1348" s="147"/>
      <c r="B1348" s="148" t="s">
        <v>1241</v>
      </c>
      <c r="C1348" s="146"/>
      <c r="D1348" s="136" t="s">
        <v>80</v>
      </c>
      <c r="E1348" s="145"/>
      <c r="F1348" s="144"/>
      <c r="G1348" s="976">
        <f t="shared" si="59"/>
        <v>0</v>
      </c>
      <c r="H1348" s="143"/>
      <c r="I1348" s="144"/>
      <c r="J1348" s="134">
        <f>COUNTIFS(来料日报表!$A$2:$A$12300,$AA$4,来料日报表!$C$2:$C$12300,B1348,来料日报表!$D$2:$D$12300,各供应商质量情况!D1328,来料日报表!J$2:$J$12300,"A")</f>
        <v>0</v>
      </c>
      <c r="K1348" s="152"/>
      <c r="L1348" s="156"/>
      <c r="M1348" s="152"/>
      <c r="N1348" s="134">
        <f>COUNTIFS(来料日报表!$A$2:$A$12300,$AA$4,来料日报表!$C$2:$C$12300,B1348,来料日报表!$D$2:$D$12300,各供应商质量情况!D1328,来料日报表!J$2:$J$12300,"R")</f>
        <v>0</v>
      </c>
      <c r="O1348" s="152"/>
      <c r="P1348" s="151"/>
      <c r="Q1348" s="152"/>
      <c r="R1348" s="152"/>
      <c r="S1348" s="133">
        <f>COUNTIFS(来料日报表!$A$2:$A$12300,$AA$4,来料日报表!$C$2:$C$12300,B1348,来料日报表!$D$2:$D$12300,各供应商质量情况!D1328,来料日报表!J$2:$J$12300,"AOD")</f>
        <v>0</v>
      </c>
      <c r="T1348" s="152"/>
      <c r="U1348" s="151"/>
      <c r="V1348" s="152"/>
      <c r="W1348" s="132" t="e">
        <f t="shared" si="60"/>
        <v>#DIV/0!</v>
      </c>
      <c r="X1348" s="151"/>
      <c r="Y1348" s="141"/>
      <c r="Z1348" s="140"/>
      <c r="AA1348" s="139"/>
    </row>
    <row r="1349" spans="1:27" ht="14.25" hidden="1" customHeight="1">
      <c r="A1349" s="147"/>
      <c r="B1349" s="148" t="s">
        <v>1242</v>
      </c>
      <c r="C1349" s="146"/>
      <c r="D1349" s="136" t="s">
        <v>80</v>
      </c>
      <c r="E1349" s="145"/>
      <c r="F1349" s="144"/>
      <c r="G1349" s="976">
        <f t="shared" si="59"/>
        <v>0</v>
      </c>
      <c r="H1349" s="143"/>
      <c r="I1349" s="144"/>
      <c r="J1349" s="134">
        <f>COUNTIFS(来料日报表!$A$2:$A$12300,$AA$4,来料日报表!$C$2:$C$12300,B1349,来料日报表!$D$2:$D$12300,各供应商质量情况!D1329,来料日报表!J$2:$J$12300,"A")</f>
        <v>0</v>
      </c>
      <c r="K1349" s="152"/>
      <c r="L1349" s="156"/>
      <c r="M1349" s="152"/>
      <c r="N1349" s="134">
        <f>COUNTIFS(来料日报表!$A$2:$A$12300,$AA$4,来料日报表!$C$2:$C$12300,B1349,来料日报表!$D$2:$D$12300,各供应商质量情况!D1329,来料日报表!J$2:$J$12300,"R")</f>
        <v>0</v>
      </c>
      <c r="O1349" s="152"/>
      <c r="P1349" s="151"/>
      <c r="Q1349" s="152"/>
      <c r="R1349" s="152"/>
      <c r="S1349" s="133">
        <f>COUNTIFS(来料日报表!$A$2:$A$12300,$AA$4,来料日报表!$C$2:$C$12300,B1349,来料日报表!$D$2:$D$12300,各供应商质量情况!D1329,来料日报表!J$2:$J$12300,"AOD")</f>
        <v>0</v>
      </c>
      <c r="T1349" s="152"/>
      <c r="U1349" s="151"/>
      <c r="V1349" s="152"/>
      <c r="W1349" s="132" t="e">
        <f t="shared" si="60"/>
        <v>#DIV/0!</v>
      </c>
      <c r="X1349" s="151"/>
      <c r="Y1349" s="141"/>
      <c r="Z1349" s="140"/>
      <c r="AA1349" s="139"/>
    </row>
    <row r="1350" spans="1:27" ht="14.25" hidden="1" customHeight="1">
      <c r="A1350" s="147"/>
      <c r="B1350" s="148" t="s">
        <v>2292</v>
      </c>
      <c r="C1350" s="146"/>
      <c r="D1350" s="136" t="s">
        <v>80</v>
      </c>
      <c r="E1350" s="145"/>
      <c r="F1350" s="144"/>
      <c r="G1350" s="976">
        <f t="shared" si="59"/>
        <v>0</v>
      </c>
      <c r="H1350" s="143"/>
      <c r="I1350" s="144"/>
      <c r="J1350" s="134">
        <f>COUNTIFS(来料日报表!$A$2:$A$12300,$AA$4,来料日报表!$C$2:$C$12300,B1350,来料日报表!$D$2:$D$12300,各供应商质量情况!D1331,来料日报表!J$2:$J$12300,"A")</f>
        <v>0</v>
      </c>
      <c r="K1350" s="152"/>
      <c r="L1350" s="156"/>
      <c r="M1350" s="152"/>
      <c r="N1350" s="134">
        <f>COUNTIFS(来料日报表!$A$2:$A$12300,$AA$4,来料日报表!$C$2:$C$12300,B1350,来料日报表!$D$2:$D$12300,各供应商质量情况!D1331,来料日报表!J$2:$J$12300,"R")</f>
        <v>0</v>
      </c>
      <c r="O1350" s="152"/>
      <c r="P1350" s="151"/>
      <c r="Q1350" s="152"/>
      <c r="R1350" s="152"/>
      <c r="S1350" s="133">
        <f>COUNTIFS(来料日报表!$A$2:$A$12300,$AA$4,来料日报表!$C$2:$C$12300,B1350,来料日报表!$D$2:$D$12300,各供应商质量情况!D1331,来料日报表!J$2:$J$12300,"AOD")</f>
        <v>0</v>
      </c>
      <c r="T1350" s="152"/>
      <c r="U1350" s="151"/>
      <c r="V1350" s="152"/>
      <c r="W1350" s="132" t="e">
        <f t="shared" si="60"/>
        <v>#DIV/0!</v>
      </c>
      <c r="X1350" s="151"/>
      <c r="Y1350" s="141"/>
      <c r="Z1350" s="140"/>
      <c r="AA1350" s="139"/>
    </row>
    <row r="1351" spans="1:27" ht="14.25" hidden="1" customHeight="1">
      <c r="A1351" s="147"/>
      <c r="B1351" s="148"/>
      <c r="C1351" s="146"/>
      <c r="D1351" s="136" t="s">
        <v>80</v>
      </c>
      <c r="E1351" s="145"/>
      <c r="F1351" s="144"/>
      <c r="G1351" s="976">
        <f t="shared" ref="G1351:G1354" si="61">(J1351+N1351+S1351)</f>
        <v>0</v>
      </c>
      <c r="H1351" s="143"/>
      <c r="I1351" s="144"/>
      <c r="J1351" s="134">
        <f>COUNTIFS(来料日报表!$A$2:$A$12300,$AA$4,来料日报表!$C$2:$C$12300,B1351,来料日报表!$D$2:$D$12300,各供应商质量情况!D1334,来料日报表!J$2:$J$12300,"A")</f>
        <v>0</v>
      </c>
      <c r="K1351" s="152"/>
      <c r="L1351" s="156"/>
      <c r="M1351" s="152"/>
      <c r="N1351" s="134">
        <f>COUNTIFS(来料日报表!$A$2:$A$12300,$AA$4,来料日报表!$C$2:$C$12300,B1351,来料日报表!$D$2:$D$12300,各供应商质量情况!D1334,来料日报表!J$2:$J$12300,"R")</f>
        <v>0</v>
      </c>
      <c r="O1351" s="152"/>
      <c r="P1351" s="151"/>
      <c r="Q1351" s="152"/>
      <c r="R1351" s="152"/>
      <c r="S1351" s="133">
        <f>COUNTIFS(来料日报表!$A$2:$A$12300,$AA$4,来料日报表!$C$2:$C$12300,B1351,来料日报表!$D$2:$D$12300,各供应商质量情况!D1334,来料日报表!J$2:$J$12300,"AOD")</f>
        <v>0</v>
      </c>
      <c r="T1351" s="152"/>
      <c r="U1351" s="151"/>
      <c r="V1351" s="152"/>
      <c r="W1351" s="132" t="e">
        <f t="shared" ref="W1351:W1354" si="62">(J1351+S1351)/G1351</f>
        <v>#DIV/0!</v>
      </c>
      <c r="X1351" s="151"/>
      <c r="Y1351" s="141"/>
      <c r="Z1351" s="140"/>
      <c r="AA1351" s="139"/>
    </row>
    <row r="1352" spans="1:27" ht="14.25" hidden="1" customHeight="1">
      <c r="A1352" s="147"/>
      <c r="B1352" s="148"/>
      <c r="C1352" s="146"/>
      <c r="D1352" s="136" t="s">
        <v>80</v>
      </c>
      <c r="E1352" s="145"/>
      <c r="F1352" s="144"/>
      <c r="G1352" s="976">
        <f t="shared" si="61"/>
        <v>0</v>
      </c>
      <c r="H1352" s="143"/>
      <c r="I1352" s="144"/>
      <c r="J1352" s="134">
        <f>COUNTIFS(来料日报表!$A$2:$A$12300,$AA$4,来料日报表!$C$2:$C$12300,B1352,来料日报表!$D$2:$D$12300,各供应商质量情况!D1335,来料日报表!J$2:$J$12300,"A")</f>
        <v>0</v>
      </c>
      <c r="K1352" s="152"/>
      <c r="L1352" s="156"/>
      <c r="M1352" s="152"/>
      <c r="N1352" s="134">
        <f>COUNTIFS(来料日报表!$A$2:$A$12300,$AA$4,来料日报表!$C$2:$C$12300,B1352,来料日报表!$D$2:$D$12300,各供应商质量情况!D1335,来料日报表!J$2:$J$12300,"R")</f>
        <v>0</v>
      </c>
      <c r="O1352" s="152"/>
      <c r="P1352" s="151"/>
      <c r="Q1352" s="152"/>
      <c r="R1352" s="152"/>
      <c r="S1352" s="133">
        <f>COUNTIFS(来料日报表!$A$2:$A$12300,$AA$4,来料日报表!$C$2:$C$12300,B1352,来料日报表!$D$2:$D$12300,各供应商质量情况!D1335,来料日报表!J$2:$J$12300,"AOD")</f>
        <v>0</v>
      </c>
      <c r="T1352" s="152"/>
      <c r="U1352" s="151"/>
      <c r="V1352" s="152"/>
      <c r="W1352" s="132" t="e">
        <f t="shared" si="62"/>
        <v>#DIV/0!</v>
      </c>
      <c r="X1352" s="151"/>
      <c r="Y1352" s="141"/>
      <c r="Z1352" s="140"/>
      <c r="AA1352" s="139"/>
    </row>
    <row r="1353" spans="1:27" ht="14.25" hidden="1" customHeight="1">
      <c r="A1353" s="147"/>
      <c r="B1353" s="148"/>
      <c r="C1353" s="146"/>
      <c r="D1353" s="136" t="s">
        <v>80</v>
      </c>
      <c r="E1353" s="145"/>
      <c r="F1353" s="144"/>
      <c r="G1353" s="976">
        <f t="shared" si="61"/>
        <v>0</v>
      </c>
      <c r="H1353" s="143"/>
      <c r="I1353" s="144"/>
      <c r="J1353" s="134">
        <f>COUNTIFS(来料日报表!$A$2:$A$12300,$AA$4,来料日报表!$C$2:$C$12300,B1353,来料日报表!$D$2:$D$12300,各供应商质量情况!D1336,来料日报表!J$2:$J$12300,"A")</f>
        <v>0</v>
      </c>
      <c r="K1353" s="152"/>
      <c r="L1353" s="156"/>
      <c r="M1353" s="152"/>
      <c r="N1353" s="134">
        <f>COUNTIFS(来料日报表!$A$2:$A$12300,$AA$4,来料日报表!$C$2:$C$12300,B1353,来料日报表!$D$2:$D$12300,各供应商质量情况!D1336,来料日报表!J$2:$J$12300,"R")</f>
        <v>0</v>
      </c>
      <c r="O1353" s="152"/>
      <c r="P1353" s="151"/>
      <c r="Q1353" s="152"/>
      <c r="R1353" s="152"/>
      <c r="S1353" s="133">
        <f>COUNTIFS(来料日报表!$A$2:$A$12300,$AA$4,来料日报表!$C$2:$C$12300,B1353,来料日报表!$D$2:$D$12300,各供应商质量情况!D1336,来料日报表!J$2:$J$12300,"AOD")</f>
        <v>0</v>
      </c>
      <c r="T1353" s="152"/>
      <c r="U1353" s="151"/>
      <c r="V1353" s="152"/>
      <c r="W1353" s="132" t="e">
        <f t="shared" si="62"/>
        <v>#DIV/0!</v>
      </c>
      <c r="X1353" s="151"/>
      <c r="Y1353" s="141"/>
      <c r="Z1353" s="140"/>
      <c r="AA1353" s="139"/>
    </row>
    <row r="1354" spans="1:27" ht="15" hidden="1" customHeight="1" thickBot="1">
      <c r="A1354" s="138"/>
      <c r="B1354" s="148"/>
      <c r="C1354" s="137"/>
      <c r="D1354" s="136" t="s">
        <v>80</v>
      </c>
      <c r="E1354" s="145"/>
      <c r="F1354" s="144"/>
      <c r="G1354" s="976">
        <f t="shared" si="61"/>
        <v>0</v>
      </c>
      <c r="H1354" s="143"/>
      <c r="I1354" s="144"/>
      <c r="J1354" s="134">
        <f>COUNTIFS(来料日报表!$A$2:$A$12300,$AA$4,来料日报表!$C$2:$C$12300,B1354,来料日报表!$D$2:$D$12300,各供应商质量情况!D1337,来料日报表!J$2:$J$12300,"A")</f>
        <v>0</v>
      </c>
      <c r="K1354" s="152"/>
      <c r="L1354" s="156"/>
      <c r="M1354" s="152"/>
      <c r="N1354" s="134">
        <f>COUNTIFS(来料日报表!$A$2:$A$12300,$AA$4,来料日报表!$C$2:$C$12300,B1354,来料日报表!$D$2:$D$12300,各供应商质量情况!D1337,来料日报表!J$2:$J$12300,"R")</f>
        <v>0</v>
      </c>
      <c r="O1354" s="152"/>
      <c r="P1354" s="151"/>
      <c r="Q1354" s="152"/>
      <c r="R1354" s="152"/>
      <c r="S1354" s="133">
        <f>COUNTIFS(来料日报表!$A$2:$A$12300,$AA$4,来料日报表!$C$2:$C$12300,B1354,来料日报表!$D$2:$D$12300,各供应商质量情况!D1337,来料日报表!J$2:$J$12300,"AOD")</f>
        <v>0</v>
      </c>
      <c r="T1354" s="152"/>
      <c r="U1354" s="151"/>
      <c r="V1354" s="152"/>
      <c r="W1354" s="132" t="e">
        <f t="shared" si="62"/>
        <v>#DIV/0!</v>
      </c>
      <c r="X1354" s="151"/>
      <c r="Y1354" s="1173"/>
      <c r="Z1354" s="1173"/>
      <c r="AA1354" s="1174"/>
    </row>
    <row r="1355" spans="1:27" ht="21" customHeight="1">
      <c r="A1355" s="131"/>
      <c r="B1355" s="131"/>
      <c r="C1355" s="131"/>
      <c r="D1355" s="131"/>
      <c r="E1355" s="131"/>
      <c r="F1355" s="131"/>
      <c r="G1355" s="131"/>
      <c r="H1355" s="131"/>
      <c r="I1355" s="131"/>
      <c r="J1355" s="131"/>
      <c r="K1355" s="131"/>
      <c r="L1355" s="131"/>
      <c r="M1355" s="131"/>
      <c r="N1355" s="131"/>
      <c r="O1355" s="131"/>
      <c r="P1355" s="131"/>
      <c r="Q1355" s="131"/>
      <c r="R1355" s="131"/>
      <c r="S1355" s="131"/>
      <c r="T1355" s="131"/>
      <c r="U1355" s="131"/>
      <c r="V1355" s="131"/>
      <c r="W1355" s="1170" t="str">
        <f>万事泰钢线!M87</f>
        <v>F.PZB.0003.03</v>
      </c>
      <c r="X1355" s="1170"/>
      <c r="Y1355" s="1170"/>
      <c r="Z1355" s="1170"/>
      <c r="AA1355" s="1170"/>
    </row>
  </sheetData>
  <mergeCells count="566">
    <mergeCell ref="Y257:AA257"/>
    <mergeCell ref="Y258:AA258"/>
    <mergeCell ref="Y259:AA259"/>
    <mergeCell ref="Y386:AA386"/>
    <mergeCell ref="Y385:AA385"/>
    <mergeCell ref="Y394:AA394"/>
    <mergeCell ref="Y367:AA367"/>
    <mergeCell ref="Y280:AA280"/>
    <mergeCell ref="Y392:AA392"/>
    <mergeCell ref="Y393:AA393"/>
    <mergeCell ref="Y389:AA389"/>
    <mergeCell ref="Y388:AA388"/>
    <mergeCell ref="Y384:AA384"/>
    <mergeCell ref="Y361:AA361"/>
    <mergeCell ref="Y356:AA356"/>
    <mergeCell ref="Y355:AA355"/>
    <mergeCell ref="Y301:AA301"/>
    <mergeCell ref="Y286:AA286"/>
    <mergeCell ref="Y292:AA292"/>
    <mergeCell ref="Y293:AA293"/>
    <mergeCell ref="Y287:AA287"/>
    <mergeCell ref="Y288:AA288"/>
    <mergeCell ref="Y289:AA289"/>
    <mergeCell ref="Y290:AA290"/>
    <mergeCell ref="Y255:AA255"/>
    <mergeCell ref="Y256:AA256"/>
    <mergeCell ref="Y373:AA373"/>
    <mergeCell ref="Y383:AA383"/>
    <mergeCell ref="Y382:AA382"/>
    <mergeCell ref="Y381:AA381"/>
    <mergeCell ref="Y380:AA380"/>
    <mergeCell ref="Y379:AA379"/>
    <mergeCell ref="Y378:AA378"/>
    <mergeCell ref="Y366:AA366"/>
    <mergeCell ref="Y365:AA365"/>
    <mergeCell ref="Y364:AA364"/>
    <mergeCell ref="Y370:AA370"/>
    <mergeCell ref="Y281:AA281"/>
    <mergeCell ref="Y282:AA282"/>
    <mergeCell ref="Y285:AA285"/>
    <mergeCell ref="Y283:AA283"/>
    <mergeCell ref="Y284:AA284"/>
    <mergeCell ref="Y363:AA363"/>
    <mergeCell ref="Y362:AA362"/>
    <mergeCell ref="Y360:AA360"/>
    <mergeCell ref="Y359:AA359"/>
    <mergeCell ref="Y358:AA358"/>
    <mergeCell ref="Y357:AA357"/>
    <mergeCell ref="Y434:AA434"/>
    <mergeCell ref="Y435:AA435"/>
    <mergeCell ref="Y436:AA436"/>
    <mergeCell ref="Y427:AA427"/>
    <mergeCell ref="Y428:AA428"/>
    <mergeCell ref="Y429:AA429"/>
    <mergeCell ref="Y430:AA430"/>
    <mergeCell ref="Y431:AA431"/>
    <mergeCell ref="Y432:AA432"/>
    <mergeCell ref="Y406:AA406"/>
    <mergeCell ref="Y387:AA387"/>
    <mergeCell ref="Y396:AA396"/>
    <mergeCell ref="Y397:AA397"/>
    <mergeCell ref="Y398:AA398"/>
    <mergeCell ref="Y401:AA401"/>
    <mergeCell ref="Y402:AA402"/>
    <mergeCell ref="Y403:AA403"/>
    <mergeCell ref="Y404:AA404"/>
    <mergeCell ref="Y405:AA405"/>
    <mergeCell ref="Y391:AA391"/>
    <mergeCell ref="Y390:AA390"/>
    <mergeCell ref="Y395:AA395"/>
    <mergeCell ref="Y291:AA291"/>
    <mergeCell ref="Y294:AA294"/>
    <mergeCell ref="Y295:AA295"/>
    <mergeCell ref="Y377:AA377"/>
    <mergeCell ref="Y376:AA376"/>
    <mergeCell ref="Y375:AA375"/>
    <mergeCell ref="Y374:AA374"/>
    <mergeCell ref="Y372:AA372"/>
    <mergeCell ref="Y371:AA371"/>
    <mergeCell ref="Y369:AA369"/>
    <mergeCell ref="Y368:AA368"/>
    <mergeCell ref="Y296:AA296"/>
    <mergeCell ref="Y297:AA297"/>
    <mergeCell ref="Y298:AA298"/>
    <mergeCell ref="Y299:AA299"/>
    <mergeCell ref="Y300:AA300"/>
    <mergeCell ref="Y1008:AA1008"/>
    <mergeCell ref="Y1009:AA1009"/>
    <mergeCell ref="Y1010:AA1010"/>
    <mergeCell ref="Y911:AA911"/>
    <mergeCell ref="Y1011:AA1011"/>
    <mergeCell ref="Y1012:AA1012"/>
    <mergeCell ref="Y1013:AA1013"/>
    <mergeCell ref="Y1014:AA1014"/>
    <mergeCell ref="Y974:AA974"/>
    <mergeCell ref="Y1041:AA1041"/>
    <mergeCell ref="Y1019:AA1019"/>
    <mergeCell ref="Y1018:AA1018"/>
    <mergeCell ref="Y983:AA983"/>
    <mergeCell ref="Y982:AA982"/>
    <mergeCell ref="Y1026:AA1026"/>
    <mergeCell ref="Y1027:AA1027"/>
    <mergeCell ref="Y1031:AA1031"/>
    <mergeCell ref="Y975:AA975"/>
    <mergeCell ref="Y1025:AA1025"/>
    <mergeCell ref="Y1024:AA1024"/>
    <mergeCell ref="Y1022:AA1022"/>
    <mergeCell ref="Y1021:AA1021"/>
    <mergeCell ref="Y1017:AA1017"/>
    <mergeCell ref="Y976:AA976"/>
    <mergeCell ref="Y1028:AA1028"/>
    <mergeCell ref="Y1020:AA1020"/>
    <mergeCell ref="Y1015:AA1015"/>
    <mergeCell ref="Y981:AA981"/>
    <mergeCell ref="Y980:AA980"/>
    <mergeCell ref="Y979:AA979"/>
    <mergeCell ref="Y978:AA978"/>
    <mergeCell ref="Y1016:AA1016"/>
    <mergeCell ref="Y1007:AA1007"/>
    <mergeCell ref="Y719:AA719"/>
    <mergeCell ref="Y718:AA718"/>
    <mergeCell ref="Y740:AA740"/>
    <mergeCell ref="Y741:AA741"/>
    <mergeCell ref="Y725:AA725"/>
    <mergeCell ref="Y726:AA726"/>
    <mergeCell ref="Y878:AA878"/>
    <mergeCell ref="Y877:AA877"/>
    <mergeCell ref="Y876:AA876"/>
    <mergeCell ref="Y875:AA875"/>
    <mergeCell ref="Y874:AA874"/>
    <mergeCell ref="Y873:AA873"/>
    <mergeCell ref="Y872:AA872"/>
    <mergeCell ref="Y871:AA871"/>
    <mergeCell ref="Y870:AA870"/>
    <mergeCell ref="Y862:AA862"/>
    <mergeCell ref="Y861:AA861"/>
    <mergeCell ref="Y863:AA863"/>
    <mergeCell ref="Y846:AA846"/>
    <mergeCell ref="Y845:AA845"/>
    <mergeCell ref="Y844:AA844"/>
    <mergeCell ref="Y851:AA851"/>
    <mergeCell ref="Y869:AA869"/>
    <mergeCell ref="Y868:AA868"/>
    <mergeCell ref="Y1354:AA1354"/>
    <mergeCell ref="Y1273:AA1273"/>
    <mergeCell ref="Y1272:AA1272"/>
    <mergeCell ref="Y1044:AA1044"/>
    <mergeCell ref="Y1043:AA1043"/>
    <mergeCell ref="Y1294:AA1294"/>
    <mergeCell ref="Y1295:AA1295"/>
    <mergeCell ref="Y1296:AA1296"/>
    <mergeCell ref="Y1297:AA1297"/>
    <mergeCell ref="Y1299:AA1299"/>
    <mergeCell ref="Y1287:AA1287"/>
    <mergeCell ref="Y1281:AA1281"/>
    <mergeCell ref="Y1305:AA1305"/>
    <mergeCell ref="Y1306:AA1306"/>
    <mergeCell ref="Y1307:AA1307"/>
    <mergeCell ref="Y1286:AA1286"/>
    <mergeCell ref="Y1301:AA1301"/>
    <mergeCell ref="Y1302:AA1302"/>
    <mergeCell ref="Y1300:AA1300"/>
    <mergeCell ref="Y1292:AA1292"/>
    <mergeCell ref="Y1278:AA1278"/>
    <mergeCell ref="Y1275:AA1275"/>
    <mergeCell ref="Y1276:AA1276"/>
    <mergeCell ref="Y1280:AA1280"/>
    <mergeCell ref="W1355:AA1355"/>
    <mergeCell ref="Y839:AA839"/>
    <mergeCell ref="Y840:AA840"/>
    <mergeCell ref="Y1023:AA1023"/>
    <mergeCell ref="Y1274:AA1274"/>
    <mergeCell ref="Y1288:AA1288"/>
    <mergeCell ref="Y1289:AA1289"/>
    <mergeCell ref="Y1290:AA1290"/>
    <mergeCell ref="Y1291:AA1291"/>
    <mergeCell ref="Y1032:AA1032"/>
    <mergeCell ref="Y1033:AA1033"/>
    <mergeCell ref="Y1034:AA1034"/>
    <mergeCell ref="Y1035:AA1035"/>
    <mergeCell ref="Y1036:AA1036"/>
    <mergeCell ref="Y1298:AA1298"/>
    <mergeCell ref="Y1293:AA1293"/>
    <mergeCell ref="Y1042:AA1042"/>
    <mergeCell ref="Y910:AA910"/>
    <mergeCell ref="Y1037:AA1037"/>
    <mergeCell ref="Y1038:AA1038"/>
    <mergeCell ref="Y1039:AA1039"/>
    <mergeCell ref="Y1040:AA1040"/>
    <mergeCell ref="Y977:AA977"/>
    <mergeCell ref="Y1006:AA1006"/>
    <mergeCell ref="Y897:AA897"/>
    <mergeCell ref="Y881:AA881"/>
    <mergeCell ref="Y880:AA880"/>
    <mergeCell ref="Y1005:AA1005"/>
    <mergeCell ref="Y973:AA973"/>
    <mergeCell ref="Y960:AA960"/>
    <mergeCell ref="Y888:AA888"/>
    <mergeCell ref="Y905:AA905"/>
    <mergeCell ref="Y904:AA904"/>
    <mergeCell ref="Y903:AA903"/>
    <mergeCell ref="Y902:AA902"/>
    <mergeCell ref="Y901:AA901"/>
    <mergeCell ref="Y900:AA900"/>
    <mergeCell ref="Y899:AA899"/>
    <mergeCell ref="Y898:AA898"/>
    <mergeCell ref="Y909:AA909"/>
    <mergeCell ref="Y908:AA908"/>
    <mergeCell ref="Y907:AA907"/>
    <mergeCell ref="Y906:AA906"/>
    <mergeCell ref="Y879:AA879"/>
    <mergeCell ref="Y896:AA896"/>
    <mergeCell ref="Y895:AA895"/>
    <mergeCell ref="Y894:AA894"/>
    <mergeCell ref="Y893:AA893"/>
    <mergeCell ref="Y892:AA892"/>
    <mergeCell ref="Y891:AA891"/>
    <mergeCell ref="Y890:AA890"/>
    <mergeCell ref="Y887:AA887"/>
    <mergeCell ref="Y886:AA886"/>
    <mergeCell ref="Y885:AA885"/>
    <mergeCell ref="Y884:AA884"/>
    <mergeCell ref="Y883:AA883"/>
    <mergeCell ref="Y882:AA882"/>
    <mergeCell ref="Y889:AA889"/>
    <mergeCell ref="Y686:AA686"/>
    <mergeCell ref="Y706:AA706"/>
    <mergeCell ref="Y707:AA707"/>
    <mergeCell ref="Y685:AA685"/>
    <mergeCell ref="Y684:AA684"/>
    <mergeCell ref="Y683:AA683"/>
    <mergeCell ref="Y831:AA831"/>
    <mergeCell ref="Y830:AA830"/>
    <mergeCell ref="Y746:AA746"/>
    <mergeCell ref="Y735:AA735"/>
    <mergeCell ref="Y736:AA736"/>
    <mergeCell ref="Y737:AA737"/>
    <mergeCell ref="Y738:AA738"/>
    <mergeCell ref="Y739:AA739"/>
    <mergeCell ref="Y823:AA823"/>
    <mergeCell ref="Y822:AA822"/>
    <mergeCell ref="Y730:AA730"/>
    <mergeCell ref="Y742:AA742"/>
    <mergeCell ref="Y748:AA748"/>
    <mergeCell ref="Y728:AA728"/>
    <mergeCell ref="Y729:AA729"/>
    <mergeCell ref="Y695:AA695"/>
    <mergeCell ref="Y701:AA701"/>
    <mergeCell ref="Y702:AA702"/>
    <mergeCell ref="Y867:AA867"/>
    <mergeCell ref="Y866:AA866"/>
    <mergeCell ref="Y865:AA865"/>
    <mergeCell ref="Y864:AA864"/>
    <mergeCell ref="Y856:AA856"/>
    <mergeCell ref="Y860:AA860"/>
    <mergeCell ref="Y855:AA855"/>
    <mergeCell ref="Y854:AA854"/>
    <mergeCell ref="Y852:AA852"/>
    <mergeCell ref="Y859:AA859"/>
    <mergeCell ref="Y858:AA858"/>
    <mergeCell ref="Y857:AA857"/>
    <mergeCell ref="Y853:AA853"/>
    <mergeCell ref="Y407:AA407"/>
    <mergeCell ref="Y671:AA671"/>
    <mergeCell ref="Y670:AA670"/>
    <mergeCell ref="Y669:AA669"/>
    <mergeCell ref="Y672:AA672"/>
    <mergeCell ref="Y661:AA661"/>
    <mergeCell ref="Y675:AA675"/>
    <mergeCell ref="Y674:AA674"/>
    <mergeCell ref="Y664:AA664"/>
    <mergeCell ref="Y663:AA663"/>
    <mergeCell ref="Y413:AA413"/>
    <mergeCell ref="Y414:AA414"/>
    <mergeCell ref="Y415:AA415"/>
    <mergeCell ref="Y416:AA416"/>
    <mergeCell ref="Y417:AA417"/>
    <mergeCell ref="Y418:AA418"/>
    <mergeCell ref="Y419:AA419"/>
    <mergeCell ref="Y662:AA662"/>
    <mergeCell ref="Y668:AA668"/>
    <mergeCell ref="Y470:AA470"/>
    <mergeCell ref="Y462:AA462"/>
    <mergeCell ref="Y464:AA464"/>
    <mergeCell ref="Y446:AA446"/>
    <mergeCell ref="Y469:AA469"/>
    <mergeCell ref="Y666:AA666"/>
    <mergeCell ref="Y682:AA682"/>
    <mergeCell ref="Y653:AA653"/>
    <mergeCell ref="Y459:AA459"/>
    <mergeCell ref="Y650:AA650"/>
    <mergeCell ref="Y478:AA478"/>
    <mergeCell ref="Y466:AA466"/>
    <mergeCell ref="Y479:AA479"/>
    <mergeCell ref="Y477:AA477"/>
    <mergeCell ref="Y476:AA476"/>
    <mergeCell ref="Y475:AA475"/>
    <mergeCell ref="Y681:AA681"/>
    <mergeCell ref="Y468:AA468"/>
    <mergeCell ref="Y467:AA467"/>
    <mergeCell ref="Y461:AA461"/>
    <mergeCell ref="Y460:AA460"/>
    <mergeCell ref="Y278:AA278"/>
    <mergeCell ref="Y279:AA279"/>
    <mergeCell ref="Y241:AA241"/>
    <mergeCell ref="Y242:AA242"/>
    <mergeCell ref="Y266:AA266"/>
    <mergeCell ref="Y265:AA265"/>
    <mergeCell ref="Y264:AA264"/>
    <mergeCell ref="Y263:AA263"/>
    <mergeCell ref="Y262:AA262"/>
    <mergeCell ref="Y260:AA260"/>
    <mergeCell ref="Y244:AA244"/>
    <mergeCell ref="Y245:AA245"/>
    <mergeCell ref="Y268:AA268"/>
    <mergeCell ref="Y267:AA267"/>
    <mergeCell ref="Y270:AA270"/>
    <mergeCell ref="Y269:AA269"/>
    <mergeCell ref="Y276:AA276"/>
    <mergeCell ref="Y274:AA274"/>
    <mergeCell ref="Y275:AA275"/>
    <mergeCell ref="Y277:AA277"/>
    <mergeCell ref="Y243:AA243"/>
    <mergeCell ref="Y246:AA246"/>
    <mergeCell ref="Y247:AA247"/>
    <mergeCell ref="Y248:AA248"/>
    <mergeCell ref="Y227:AA227"/>
    <mergeCell ref="Y226:AA226"/>
    <mergeCell ref="Y225:AA225"/>
    <mergeCell ref="Y84:AA84"/>
    <mergeCell ref="Y83:AA83"/>
    <mergeCell ref="Y82:AA82"/>
    <mergeCell ref="Y81:AA81"/>
    <mergeCell ref="Y80:AA80"/>
    <mergeCell ref="Y70:AA70"/>
    <mergeCell ref="Y5:AA5"/>
    <mergeCell ref="Y6:AA6"/>
    <mergeCell ref="Y7:AA7"/>
    <mergeCell ref="Y12:AA12"/>
    <mergeCell ref="Y13:AA13"/>
    <mergeCell ref="Y10:AA10"/>
    <mergeCell ref="Y11:AA11"/>
    <mergeCell ref="Y24:AA24"/>
    <mergeCell ref="Y23:AA23"/>
    <mergeCell ref="Y8:AA8"/>
    <mergeCell ref="Y9:AA9"/>
    <mergeCell ref="Y22:AA22"/>
    <mergeCell ref="Y21:AA21"/>
    <mergeCell ref="Y20:AA20"/>
    <mergeCell ref="Y19:AA19"/>
    <mergeCell ref="Y18:AA18"/>
    <mergeCell ref="Y17:AA17"/>
    <mergeCell ref="Y16:AA16"/>
    <mergeCell ref="Y41:AA41"/>
    <mergeCell ref="Y39:AA39"/>
    <mergeCell ref="Y38:AA38"/>
    <mergeCell ref="Y37:AA37"/>
    <mergeCell ref="Y36:AA36"/>
    <mergeCell ref="Y35:AA35"/>
    <mergeCell ref="Y34:AA34"/>
    <mergeCell ref="Y33:AA33"/>
    <mergeCell ref="Y14:AA14"/>
    <mergeCell ref="Y15:AA15"/>
    <mergeCell ref="Y25:AA25"/>
    <mergeCell ref="Y32:AA32"/>
    <mergeCell ref="Y31:AA31"/>
    <mergeCell ref="Y30:AA30"/>
    <mergeCell ref="Y29:AA29"/>
    <mergeCell ref="Y28:AA28"/>
    <mergeCell ref="Y27:AA27"/>
    <mergeCell ref="Y26:AA26"/>
    <mergeCell ref="Y40:AA40"/>
    <mergeCell ref="Y61:AA61"/>
    <mergeCell ref="Y45:AA45"/>
    <mergeCell ref="Y44:AA44"/>
    <mergeCell ref="Y60:AA60"/>
    <mergeCell ref="Y59:AA59"/>
    <mergeCell ref="Y50:AA50"/>
    <mergeCell ref="Y49:AA49"/>
    <mergeCell ref="Y48:AA48"/>
    <mergeCell ref="Y47:AA47"/>
    <mergeCell ref="Y46:AA46"/>
    <mergeCell ref="Y52:AA52"/>
    <mergeCell ref="Y51:AA51"/>
    <mergeCell ref="Y58:AA58"/>
    <mergeCell ref="Y57:AA57"/>
    <mergeCell ref="Y56:AA56"/>
    <mergeCell ref="Y55:AA55"/>
    <mergeCell ref="Y54:AA54"/>
    <mergeCell ref="Y53:AA53"/>
    <mergeCell ref="Y69:AA69"/>
    <mergeCell ref="Y68:AA68"/>
    <mergeCell ref="Y79:AA79"/>
    <mergeCell ref="Y224:AA224"/>
    <mergeCell ref="Y76:AA76"/>
    <mergeCell ref="Y75:AA75"/>
    <mergeCell ref="Y74:AA74"/>
    <mergeCell ref="Y73:AA73"/>
    <mergeCell ref="Y452:AA452"/>
    <mergeCell ref="Y450:AA450"/>
    <mergeCell ref="Y426:AA426"/>
    <mergeCell ref="Y433:AA433"/>
    <mergeCell ref="Y451:AA451"/>
    <mergeCell ref="Y444:AA444"/>
    <mergeCell ref="Y447:AA447"/>
    <mergeCell ref="Y72:AA72"/>
    <mergeCell ref="Y273:AA273"/>
    <mergeCell ref="Y272:AA272"/>
    <mergeCell ref="Y271:AA271"/>
    <mergeCell ref="Y251:AA251"/>
    <mergeCell ref="Y252:AA252"/>
    <mergeCell ref="Y253:AA253"/>
    <mergeCell ref="Y254:AA254"/>
    <mergeCell ref="Y261:AA261"/>
    <mergeCell ref="Y42:AA42"/>
    <mergeCell ref="Y67:AA67"/>
    <mergeCell ref="Y66:AA66"/>
    <mergeCell ref="Y65:AA65"/>
    <mergeCell ref="Y64:AA64"/>
    <mergeCell ref="Y63:AA63"/>
    <mergeCell ref="Y62:AA62"/>
    <mergeCell ref="Y240:AA240"/>
    <mergeCell ref="Y239:AA239"/>
    <mergeCell ref="Y238:AA238"/>
    <mergeCell ref="Y237:AA237"/>
    <mergeCell ref="Y236:AA236"/>
    <mergeCell ref="Y235:AA235"/>
    <mergeCell ref="Y234:AA234"/>
    <mergeCell ref="Y233:AA233"/>
    <mergeCell ref="Y71:AA71"/>
    <mergeCell ref="Y43:AA43"/>
    <mergeCell ref="Y78:AA78"/>
    <mergeCell ref="Y77:AA77"/>
    <mergeCell ref="Y232:AA232"/>
    <mergeCell ref="Y231:AA231"/>
    <mergeCell ref="Y230:AA230"/>
    <mergeCell ref="Y229:AA229"/>
    <mergeCell ref="Y228:AA228"/>
    <mergeCell ref="Y693:AA693"/>
    <mergeCell ref="Y692:AA692"/>
    <mergeCell ref="Y694:AA694"/>
    <mergeCell ref="Y665:AA665"/>
    <mergeCell ref="Y453:AA453"/>
    <mergeCell ref="Y449:AA449"/>
    <mergeCell ref="Y696:AA696"/>
    <mergeCell ref="Y697:AA697"/>
    <mergeCell ref="Y689:AA689"/>
    <mergeCell ref="Y690:AA690"/>
    <mergeCell ref="Y667:AA667"/>
    <mergeCell ref="Y691:AA691"/>
    <mergeCell ref="Y652:AA652"/>
    <mergeCell ref="Y680:AA680"/>
    <mergeCell ref="Y679:AA679"/>
    <mergeCell ref="Y654:AA654"/>
    <mergeCell ref="Y463:AA463"/>
    <mergeCell ref="Y656:AA656"/>
    <mergeCell ref="Y655:AA655"/>
    <mergeCell ref="Y474:AA474"/>
    <mergeCell ref="Y473:AA473"/>
    <mergeCell ref="Y472:AA472"/>
    <mergeCell ref="Y465:AA465"/>
    <mergeCell ref="Y457:AA457"/>
    <mergeCell ref="Y458:AA458"/>
    <mergeCell ref="Y456:AA456"/>
    <mergeCell ref="Y471:AA471"/>
    <mergeCell ref="Y437:AA437"/>
    <mergeCell ref="Y448:AA448"/>
    <mergeCell ref="Y651:AA651"/>
    <mergeCell ref="Y438:AA438"/>
    <mergeCell ref="Y439:AA439"/>
    <mergeCell ref="Y440:AA440"/>
    <mergeCell ref="Y441:AA441"/>
    <mergeCell ref="Y442:AA442"/>
    <mergeCell ref="Y443:AA443"/>
    <mergeCell ref="Y420:AA420"/>
    <mergeCell ref="Y421:AA421"/>
    <mergeCell ref="Y422:AA422"/>
    <mergeCell ref="Y423:AA423"/>
    <mergeCell ref="Y424:AA424"/>
    <mergeCell ref="Y833:AA833"/>
    <mergeCell ref="Y832:AA832"/>
    <mergeCell ref="Y720:AA720"/>
    <mergeCell ref="Y648:AA648"/>
    <mergeCell ref="Y649:AA649"/>
    <mergeCell ref="Y703:AA703"/>
    <mergeCell ref="Y704:AA704"/>
    <mergeCell ref="Y660:AA660"/>
    <mergeCell ref="Y659:AA659"/>
    <mergeCell ref="Y658:AA658"/>
    <mergeCell ref="Y676:AA676"/>
    <mergeCell ref="Y657:AA657"/>
    <mergeCell ref="Y678:AA678"/>
    <mergeCell ref="Y677:AA677"/>
    <mergeCell ref="Y673:AA673"/>
    <mergeCell ref="Y700:AA700"/>
    <mergeCell ref="Y425:AA425"/>
    <mergeCell ref="Y724:AA724"/>
    <mergeCell ref="Y727:AA727"/>
    <mergeCell ref="Y824:AA824"/>
    <mergeCell ref="Y731:AA731"/>
    <mergeCell ref="Y732:AA732"/>
    <mergeCell ref="Y733:AA733"/>
    <mergeCell ref="Y734:AA734"/>
    <mergeCell ref="Y743:AA743"/>
    <mergeCell ref="Y744:AA744"/>
    <mergeCell ref="Y747:AA747"/>
    <mergeCell ref="Y843:AA843"/>
    <mergeCell ref="Y842:AA842"/>
    <mergeCell ref="Y829:AA829"/>
    <mergeCell ref="Y828:AA828"/>
    <mergeCell ref="Y827:AA827"/>
    <mergeCell ref="Y826:AA826"/>
    <mergeCell ref="Y821:AA821"/>
    <mergeCell ref="Y745:AA745"/>
    <mergeCell ref="Y835:AA835"/>
    <mergeCell ref="Y836:AA836"/>
    <mergeCell ref="Y837:AA837"/>
    <mergeCell ref="Y838:AA838"/>
    <mergeCell ref="A2:AA2"/>
    <mergeCell ref="Y687:AA687"/>
    <mergeCell ref="Y688:AA688"/>
    <mergeCell ref="Y399:AA399"/>
    <mergeCell ref="Y400:AA400"/>
    <mergeCell ref="Y1029:AA1029"/>
    <mergeCell ref="Y1030:AA1030"/>
    <mergeCell ref="Y1279:AA1279"/>
    <mergeCell ref="Y647:AA647"/>
    <mergeCell ref="Y411:AA411"/>
    <mergeCell ref="Y412:AA412"/>
    <mergeCell ref="Y408:AA408"/>
    <mergeCell ref="Y409:AA409"/>
    <mergeCell ref="Y410:AA410"/>
    <mergeCell ref="Y455:AA455"/>
    <mergeCell ref="Y454:AA454"/>
    <mergeCell ref="Y711:AA711"/>
    <mergeCell ref="Y713:AA713"/>
    <mergeCell ref="Y722:AA722"/>
    <mergeCell ref="Y708:AA708"/>
    <mergeCell ref="Y709:AA709"/>
    <mergeCell ref="Y723:AA723"/>
    <mergeCell ref="Y710:AA710"/>
    <mergeCell ref="Y698:AA698"/>
    <mergeCell ref="Y1282:AA1282"/>
    <mergeCell ref="Y1283:AA1283"/>
    <mergeCell ref="Y1284:AA1284"/>
    <mergeCell ref="Y1285:AA1285"/>
    <mergeCell ref="Y249:AA249"/>
    <mergeCell ref="Y250:AA250"/>
    <mergeCell ref="Y1303:AA1303"/>
    <mergeCell ref="Y1304:AA1304"/>
    <mergeCell ref="Y1277:AA1277"/>
    <mergeCell ref="Y714:AA714"/>
    <mergeCell ref="Y715:AA715"/>
    <mergeCell ref="Y721:AA721"/>
    <mergeCell ref="Y699:AA699"/>
    <mergeCell ref="Y705:AA705"/>
    <mergeCell ref="Y712:AA712"/>
    <mergeCell ref="Y716:AA716"/>
    <mergeCell ref="Y717:AA717"/>
    <mergeCell ref="Y850:AA850"/>
    <mergeCell ref="Y849:AA849"/>
    <mergeCell ref="Y848:AA848"/>
    <mergeCell ref="Y847:AA847"/>
    <mergeCell ref="Y841:AA841"/>
    <mergeCell ref="Y834:AA834"/>
    <mergeCell ref="Y825:AA825"/>
  </mergeCells>
  <phoneticPr fontId="7" type="noConversion"/>
  <hyperlinks>
    <hyperlink ref="B3" location="目录!A1" display="返回目录"/>
  </hyperlink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0000"/>
  </sheetPr>
  <dimension ref="A1:J66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6" sqref="N6"/>
    </sheetView>
  </sheetViews>
  <sheetFormatPr defaultColWidth="9" defaultRowHeight="14.25"/>
  <cols>
    <col min="1" max="1" width="6.5" style="93" customWidth="1"/>
    <col min="2" max="2" width="6.875" style="93" customWidth="1"/>
    <col min="3" max="3" width="9" style="93"/>
    <col min="4" max="4" width="19.875" style="93" customWidth="1"/>
    <col min="5" max="7" width="9" style="93"/>
    <col min="8" max="8" width="9" style="719"/>
    <col min="9" max="10" width="9" style="93"/>
    <col min="11" max="16384" width="9" style="1"/>
  </cols>
  <sheetData>
    <row r="1" spans="1:10" ht="21" customHeight="1" thickTop="1">
      <c r="A1" s="280" t="s">
        <v>703</v>
      </c>
      <c r="B1" s="280" t="s">
        <v>1248</v>
      </c>
      <c r="C1" s="280" t="s">
        <v>702</v>
      </c>
      <c r="D1" s="280" t="s">
        <v>700</v>
      </c>
      <c r="E1" s="279" t="s">
        <v>1250</v>
      </c>
      <c r="F1" s="280" t="s">
        <v>1249</v>
      </c>
      <c r="G1" s="280" t="s">
        <v>1251</v>
      </c>
      <c r="H1" s="704" t="s">
        <v>1252</v>
      </c>
      <c r="I1" s="279" t="s">
        <v>1253</v>
      </c>
      <c r="J1" s="278" t="s">
        <v>786</v>
      </c>
    </row>
    <row r="2" spans="1:10">
      <c r="A2" s="93" t="s">
        <v>2297</v>
      </c>
      <c r="B2" s="93" t="s">
        <v>2298</v>
      </c>
      <c r="C2" s="93" t="s">
        <v>672</v>
      </c>
      <c r="D2" s="93" t="s">
        <v>1527</v>
      </c>
      <c r="E2" s="93" t="s">
        <v>1530</v>
      </c>
      <c r="F2" s="93" t="s">
        <v>2299</v>
      </c>
      <c r="G2" s="93" t="s">
        <v>1522</v>
      </c>
      <c r="H2" s="719">
        <v>1505</v>
      </c>
      <c r="I2" s="93">
        <v>125</v>
      </c>
      <c r="J2" s="93" t="s">
        <v>1523</v>
      </c>
    </row>
    <row r="3" spans="1:10">
      <c r="A3" s="93" t="s">
        <v>2297</v>
      </c>
      <c r="B3" s="93" t="s">
        <v>2298</v>
      </c>
      <c r="C3" s="93" t="s">
        <v>1524</v>
      </c>
      <c r="D3" s="93" t="s">
        <v>66</v>
      </c>
      <c r="E3" s="93" t="s">
        <v>1560</v>
      </c>
      <c r="F3" s="93">
        <v>1220203</v>
      </c>
      <c r="G3" s="93" t="s">
        <v>1541</v>
      </c>
      <c r="H3" s="719">
        <v>4</v>
      </c>
      <c r="I3" s="93">
        <v>4</v>
      </c>
      <c r="J3" s="93" t="s">
        <v>1523</v>
      </c>
    </row>
    <row r="4" spans="1:10">
      <c r="A4" s="93" t="s">
        <v>2297</v>
      </c>
      <c r="B4" s="93" t="s">
        <v>2298</v>
      </c>
      <c r="C4" s="93" t="s">
        <v>1524</v>
      </c>
      <c r="D4" s="93" t="s">
        <v>66</v>
      </c>
      <c r="E4" s="93" t="s">
        <v>1560</v>
      </c>
      <c r="F4" s="93">
        <v>1220203</v>
      </c>
      <c r="G4" s="93" t="s">
        <v>1541</v>
      </c>
      <c r="H4" s="719">
        <v>1</v>
      </c>
      <c r="I4" s="93">
        <v>1</v>
      </c>
      <c r="J4" s="93" t="s">
        <v>1523</v>
      </c>
    </row>
    <row r="5" spans="1:10">
      <c r="A5" s="93" t="s">
        <v>2297</v>
      </c>
      <c r="B5" s="93" t="s">
        <v>2298</v>
      </c>
      <c r="C5" s="93" t="s">
        <v>1524</v>
      </c>
      <c r="D5" s="93" t="s">
        <v>66</v>
      </c>
      <c r="E5" s="93" t="s">
        <v>1560</v>
      </c>
      <c r="F5" s="93">
        <v>1220203</v>
      </c>
      <c r="G5" s="93" t="s">
        <v>1541</v>
      </c>
      <c r="H5" s="719">
        <v>1</v>
      </c>
      <c r="I5" s="93">
        <v>1</v>
      </c>
      <c r="J5" s="93" t="s">
        <v>1523</v>
      </c>
    </row>
    <row r="6" spans="1:10">
      <c r="A6" s="93" t="s">
        <v>2297</v>
      </c>
      <c r="B6" s="93" t="s">
        <v>2298</v>
      </c>
      <c r="C6" s="93" t="s">
        <v>1524</v>
      </c>
      <c r="D6" s="93" t="s">
        <v>66</v>
      </c>
      <c r="E6" s="93" t="s">
        <v>1560</v>
      </c>
      <c r="F6" s="93">
        <v>1220203</v>
      </c>
      <c r="G6" s="93" t="s">
        <v>1541</v>
      </c>
      <c r="H6" s="719">
        <v>1</v>
      </c>
      <c r="I6" s="93">
        <v>1</v>
      </c>
      <c r="J6" s="93" t="s">
        <v>1523</v>
      </c>
    </row>
    <row r="7" spans="1:10">
      <c r="A7" s="93" t="s">
        <v>2297</v>
      </c>
      <c r="B7" s="93" t="s">
        <v>2298</v>
      </c>
      <c r="C7" s="93" t="s">
        <v>1524</v>
      </c>
      <c r="D7" s="93" t="s">
        <v>66</v>
      </c>
      <c r="E7" s="93" t="s">
        <v>1560</v>
      </c>
      <c r="F7" s="93">
        <v>1220203</v>
      </c>
      <c r="G7" s="93" t="s">
        <v>1541</v>
      </c>
      <c r="H7" s="719">
        <v>1</v>
      </c>
      <c r="I7" s="93">
        <v>1</v>
      </c>
      <c r="J7" s="93" t="s">
        <v>1523</v>
      </c>
    </row>
    <row r="8" spans="1:10">
      <c r="A8" s="93" t="s">
        <v>2297</v>
      </c>
      <c r="B8" s="93" t="s">
        <v>2298</v>
      </c>
      <c r="C8" s="93" t="s">
        <v>1524</v>
      </c>
      <c r="D8" s="93" t="s">
        <v>66</v>
      </c>
      <c r="E8" s="93" t="s">
        <v>1560</v>
      </c>
      <c r="F8" s="93">
        <v>5220221</v>
      </c>
      <c r="G8" s="93" t="s">
        <v>1541</v>
      </c>
      <c r="H8" s="719">
        <v>1</v>
      </c>
      <c r="I8" s="93">
        <v>1</v>
      </c>
      <c r="J8" s="93" t="s">
        <v>1523</v>
      </c>
    </row>
    <row r="9" spans="1:10">
      <c r="A9" s="93" t="s">
        <v>2297</v>
      </c>
      <c r="B9" s="93" t="s">
        <v>2298</v>
      </c>
      <c r="C9" s="93" t="s">
        <v>1524</v>
      </c>
      <c r="D9" s="93" t="s">
        <v>66</v>
      </c>
      <c r="E9" s="93" t="s">
        <v>1560</v>
      </c>
      <c r="F9" s="93">
        <v>5220221</v>
      </c>
      <c r="G9" s="93" t="s">
        <v>1541</v>
      </c>
      <c r="H9" s="719">
        <v>1</v>
      </c>
      <c r="I9" s="93">
        <v>1</v>
      </c>
      <c r="J9" s="93" t="s">
        <v>1523</v>
      </c>
    </row>
    <row r="10" spans="1:10">
      <c r="A10" s="93" t="s">
        <v>2297</v>
      </c>
      <c r="B10" s="93" t="s">
        <v>2298</v>
      </c>
      <c r="C10" s="93" t="s">
        <v>1524</v>
      </c>
      <c r="D10" s="93" t="s">
        <v>66</v>
      </c>
      <c r="E10" s="93" t="s">
        <v>1560</v>
      </c>
      <c r="F10" s="93">
        <v>1220136</v>
      </c>
      <c r="G10" s="93" t="s">
        <v>1541</v>
      </c>
      <c r="H10" s="719">
        <v>3</v>
      </c>
      <c r="I10" s="93">
        <v>3</v>
      </c>
      <c r="J10" s="93" t="s">
        <v>1523</v>
      </c>
    </row>
    <row r="11" spans="1:10">
      <c r="A11" s="93" t="s">
        <v>2297</v>
      </c>
      <c r="B11" s="93" t="s">
        <v>2298</v>
      </c>
      <c r="C11" s="93" t="s">
        <v>1524</v>
      </c>
      <c r="D11" s="93" t="s">
        <v>66</v>
      </c>
      <c r="E11" s="93" t="s">
        <v>1560</v>
      </c>
      <c r="F11" s="93">
        <v>5220105</v>
      </c>
      <c r="G11" s="93" t="s">
        <v>1541</v>
      </c>
      <c r="H11" s="719">
        <v>1</v>
      </c>
      <c r="I11" s="93">
        <v>1</v>
      </c>
      <c r="J11" s="93" t="s">
        <v>1523</v>
      </c>
    </row>
    <row r="12" spans="1:10">
      <c r="A12" s="93" t="s">
        <v>2297</v>
      </c>
      <c r="B12" s="93" t="s">
        <v>2298</v>
      </c>
      <c r="C12" s="93" t="s">
        <v>1524</v>
      </c>
      <c r="D12" s="93" t="s">
        <v>66</v>
      </c>
      <c r="E12" s="93" t="s">
        <v>1560</v>
      </c>
      <c r="F12" s="93">
        <v>1220101</v>
      </c>
      <c r="G12" s="93" t="s">
        <v>1541</v>
      </c>
      <c r="H12" s="719">
        <v>4</v>
      </c>
      <c r="I12" s="93">
        <v>4</v>
      </c>
      <c r="J12" s="93" t="s">
        <v>1523</v>
      </c>
    </row>
    <row r="13" spans="1:10">
      <c r="A13" s="93" t="s">
        <v>2297</v>
      </c>
      <c r="B13" s="93" t="s">
        <v>2298</v>
      </c>
      <c r="C13" s="93" t="s">
        <v>323</v>
      </c>
      <c r="D13" s="93" t="s">
        <v>69</v>
      </c>
      <c r="E13" s="93" t="s">
        <v>2300</v>
      </c>
      <c r="F13" s="93">
        <v>12201</v>
      </c>
      <c r="G13" s="93" t="s">
        <v>1541</v>
      </c>
      <c r="H13" s="719">
        <v>2009</v>
      </c>
      <c r="I13" s="93">
        <v>125</v>
      </c>
      <c r="J13" s="93" t="s">
        <v>1523</v>
      </c>
    </row>
    <row r="14" spans="1:10">
      <c r="A14" s="93" t="s">
        <v>2297</v>
      </c>
      <c r="B14" s="93" t="s">
        <v>2298</v>
      </c>
      <c r="C14" s="93" t="s">
        <v>323</v>
      </c>
      <c r="D14" s="93" t="s">
        <v>69</v>
      </c>
      <c r="E14" s="93" t="s">
        <v>2301</v>
      </c>
      <c r="F14" s="93">
        <v>12201</v>
      </c>
      <c r="G14" s="93" t="s">
        <v>1541</v>
      </c>
      <c r="H14" s="719">
        <v>210</v>
      </c>
      <c r="I14" s="93">
        <v>50</v>
      </c>
      <c r="J14" s="93" t="s">
        <v>1523</v>
      </c>
    </row>
    <row r="15" spans="1:10">
      <c r="A15" s="93" t="s">
        <v>2297</v>
      </c>
      <c r="B15" s="93" t="s">
        <v>2298</v>
      </c>
      <c r="C15" s="93" t="s">
        <v>678</v>
      </c>
      <c r="D15" s="93" t="s">
        <v>1527</v>
      </c>
      <c r="E15" s="93" t="s">
        <v>1544</v>
      </c>
      <c r="F15" s="93">
        <v>1220129</v>
      </c>
      <c r="G15" s="93" t="s">
        <v>1542</v>
      </c>
      <c r="H15" s="719">
        <v>1403</v>
      </c>
      <c r="I15" s="93">
        <v>125</v>
      </c>
      <c r="J15" s="93" t="s">
        <v>1523</v>
      </c>
    </row>
    <row r="16" spans="1:10">
      <c r="A16" s="93" t="s">
        <v>2297</v>
      </c>
      <c r="B16" s="93" t="s">
        <v>2298</v>
      </c>
      <c r="C16" s="93" t="s">
        <v>678</v>
      </c>
      <c r="D16" s="93" t="s">
        <v>1527</v>
      </c>
      <c r="E16" s="93" t="s">
        <v>1531</v>
      </c>
      <c r="F16" s="93">
        <v>1220129</v>
      </c>
      <c r="G16" s="93" t="s">
        <v>1522</v>
      </c>
      <c r="H16" s="719">
        <v>1400</v>
      </c>
      <c r="I16" s="93">
        <v>125</v>
      </c>
      <c r="J16" s="93" t="s">
        <v>1523</v>
      </c>
    </row>
    <row r="17" spans="1:10">
      <c r="A17" s="93" t="s">
        <v>2297</v>
      </c>
      <c r="B17" s="93" t="s">
        <v>2298</v>
      </c>
      <c r="C17" s="93" t="s">
        <v>678</v>
      </c>
      <c r="D17" s="93" t="s">
        <v>1527</v>
      </c>
      <c r="E17" s="93" t="s">
        <v>1531</v>
      </c>
      <c r="F17" s="93">
        <v>1220129</v>
      </c>
      <c r="G17" s="93" t="s">
        <v>1522</v>
      </c>
      <c r="H17" s="719">
        <v>1348</v>
      </c>
      <c r="I17" s="93">
        <v>125</v>
      </c>
      <c r="J17" s="93" t="s">
        <v>1523</v>
      </c>
    </row>
    <row r="18" spans="1:10">
      <c r="A18" s="93" t="s">
        <v>2297</v>
      </c>
      <c r="B18" s="93" t="s">
        <v>2298</v>
      </c>
      <c r="C18" s="93" t="s">
        <v>678</v>
      </c>
      <c r="D18" s="93" t="s">
        <v>1527</v>
      </c>
      <c r="E18" s="93" t="s">
        <v>1531</v>
      </c>
      <c r="F18" s="93">
        <v>1220129</v>
      </c>
      <c r="G18" s="93" t="s">
        <v>1522</v>
      </c>
      <c r="H18" s="719">
        <v>1400</v>
      </c>
      <c r="I18" s="93">
        <v>125</v>
      </c>
      <c r="J18" s="93" t="s">
        <v>1523</v>
      </c>
    </row>
    <row r="19" spans="1:10">
      <c r="A19" s="93" t="s">
        <v>2297</v>
      </c>
      <c r="B19" s="93" t="s">
        <v>2298</v>
      </c>
      <c r="C19" s="93" t="s">
        <v>678</v>
      </c>
      <c r="D19" s="93" t="s">
        <v>1527</v>
      </c>
      <c r="E19" s="93" t="s">
        <v>1531</v>
      </c>
      <c r="F19" s="93">
        <v>1220129</v>
      </c>
      <c r="G19" s="93" t="s">
        <v>1522</v>
      </c>
      <c r="H19" s="719">
        <v>1400</v>
      </c>
      <c r="I19" s="93">
        <v>125</v>
      </c>
      <c r="J19" s="93" t="s">
        <v>1523</v>
      </c>
    </row>
    <row r="20" spans="1:10">
      <c r="A20" s="93" t="s">
        <v>2297</v>
      </c>
      <c r="B20" s="93" t="s">
        <v>2298</v>
      </c>
      <c r="C20" s="93" t="s">
        <v>678</v>
      </c>
      <c r="D20" s="93" t="s">
        <v>1527</v>
      </c>
      <c r="E20" s="93" t="s">
        <v>1531</v>
      </c>
      <c r="F20" s="93">
        <v>1220129</v>
      </c>
      <c r="G20" s="93" t="s">
        <v>1522</v>
      </c>
      <c r="H20" s="719">
        <v>1400</v>
      </c>
      <c r="I20" s="93">
        <v>125</v>
      </c>
      <c r="J20" s="93" t="s">
        <v>1523</v>
      </c>
    </row>
    <row r="21" spans="1:10">
      <c r="A21" s="93" t="s">
        <v>2297</v>
      </c>
      <c r="B21" s="93" t="s">
        <v>2298</v>
      </c>
      <c r="C21" s="93" t="s">
        <v>678</v>
      </c>
      <c r="D21" s="93" t="s">
        <v>1527</v>
      </c>
      <c r="E21" s="93" t="s">
        <v>1531</v>
      </c>
      <c r="F21" s="93">
        <v>1220129</v>
      </c>
      <c r="G21" s="93" t="s">
        <v>1522</v>
      </c>
      <c r="H21" s="719">
        <v>1400</v>
      </c>
      <c r="I21" s="93">
        <v>125</v>
      </c>
      <c r="J21" s="93" t="s">
        <v>1523</v>
      </c>
    </row>
    <row r="22" spans="1:10">
      <c r="A22" s="93" t="s">
        <v>2297</v>
      </c>
      <c r="B22" s="93" t="s">
        <v>2298</v>
      </c>
      <c r="C22" s="93" t="s">
        <v>678</v>
      </c>
      <c r="D22" s="93" t="s">
        <v>1527</v>
      </c>
      <c r="E22" s="93" t="s">
        <v>1531</v>
      </c>
      <c r="F22" s="93">
        <v>1220129</v>
      </c>
      <c r="G22" s="93" t="s">
        <v>1522</v>
      </c>
      <c r="H22" s="719">
        <v>1400</v>
      </c>
      <c r="I22" s="93">
        <v>125</v>
      </c>
      <c r="J22" s="93" t="s">
        <v>1523</v>
      </c>
    </row>
    <row r="23" spans="1:10">
      <c r="A23" s="93" t="s">
        <v>2297</v>
      </c>
      <c r="B23" s="93" t="s">
        <v>2298</v>
      </c>
      <c r="C23" s="93" t="s">
        <v>678</v>
      </c>
      <c r="D23" s="93" t="s">
        <v>1527</v>
      </c>
      <c r="E23" s="93" t="s">
        <v>1531</v>
      </c>
      <c r="F23" s="93">
        <v>1220129</v>
      </c>
      <c r="G23" s="93" t="s">
        <v>1522</v>
      </c>
      <c r="H23" s="719">
        <v>1400</v>
      </c>
      <c r="I23" s="93">
        <v>125</v>
      </c>
      <c r="J23" s="93" t="s">
        <v>1523</v>
      </c>
    </row>
    <row r="24" spans="1:10">
      <c r="A24" s="93" t="s">
        <v>2297</v>
      </c>
      <c r="B24" s="93" t="s">
        <v>2298</v>
      </c>
      <c r="C24" s="93" t="s">
        <v>678</v>
      </c>
      <c r="D24" s="93" t="s">
        <v>1527</v>
      </c>
      <c r="E24" s="93" t="s">
        <v>1531</v>
      </c>
      <c r="F24" s="93">
        <v>1220129</v>
      </c>
      <c r="G24" s="93" t="s">
        <v>1522</v>
      </c>
      <c r="H24" s="719">
        <v>1400</v>
      </c>
      <c r="I24" s="93">
        <v>125</v>
      </c>
      <c r="J24" s="93" t="s">
        <v>1523</v>
      </c>
    </row>
    <row r="25" spans="1:10">
      <c r="A25" s="93" t="s">
        <v>2297</v>
      </c>
      <c r="B25" s="93" t="s">
        <v>2298</v>
      </c>
      <c r="C25" s="93" t="s">
        <v>678</v>
      </c>
      <c r="D25" s="93" t="s">
        <v>1527</v>
      </c>
      <c r="E25" s="93" t="s">
        <v>1531</v>
      </c>
      <c r="F25" s="93">
        <v>1220129</v>
      </c>
      <c r="G25" s="93" t="s">
        <v>1522</v>
      </c>
      <c r="H25" s="719">
        <v>1400</v>
      </c>
      <c r="I25" s="93">
        <v>125</v>
      </c>
      <c r="J25" s="93" t="s">
        <v>1523</v>
      </c>
    </row>
    <row r="26" spans="1:10">
      <c r="A26" s="93" t="s">
        <v>2297</v>
      </c>
      <c r="B26" s="93" t="s">
        <v>2298</v>
      </c>
      <c r="C26" s="93" t="s">
        <v>678</v>
      </c>
      <c r="D26" s="93" t="s">
        <v>1527</v>
      </c>
      <c r="E26" s="93" t="s">
        <v>1544</v>
      </c>
      <c r="F26" s="93">
        <v>1211244</v>
      </c>
      <c r="G26" s="93" t="s">
        <v>1542</v>
      </c>
      <c r="H26" s="719">
        <v>253</v>
      </c>
      <c r="I26" s="93">
        <v>50</v>
      </c>
      <c r="J26" s="93" t="s">
        <v>1523</v>
      </c>
    </row>
    <row r="27" spans="1:10">
      <c r="A27" s="93" t="s">
        <v>2297</v>
      </c>
      <c r="B27" s="93" t="s">
        <v>2298</v>
      </c>
      <c r="C27" s="93" t="s">
        <v>678</v>
      </c>
      <c r="D27" s="93" t="s">
        <v>1527</v>
      </c>
      <c r="E27" s="93" t="s">
        <v>1531</v>
      </c>
      <c r="F27" s="93">
        <v>1211244</v>
      </c>
      <c r="G27" s="93" t="s">
        <v>1522</v>
      </c>
      <c r="H27" s="719">
        <v>250</v>
      </c>
      <c r="I27" s="93">
        <v>50</v>
      </c>
      <c r="J27" s="93" t="s">
        <v>1523</v>
      </c>
    </row>
    <row r="28" spans="1:10">
      <c r="A28" s="93" t="s">
        <v>2297</v>
      </c>
      <c r="B28" s="93" t="s">
        <v>2298</v>
      </c>
      <c r="C28" s="93" t="s">
        <v>678</v>
      </c>
      <c r="D28" s="93" t="s">
        <v>1527</v>
      </c>
      <c r="E28" s="93" t="s">
        <v>1531</v>
      </c>
      <c r="F28" s="93">
        <v>1211244</v>
      </c>
      <c r="G28" s="93" t="s">
        <v>1522</v>
      </c>
      <c r="H28" s="719">
        <v>1000</v>
      </c>
      <c r="I28" s="93">
        <v>80</v>
      </c>
      <c r="J28" s="93" t="s">
        <v>1523</v>
      </c>
    </row>
    <row r="29" spans="1:10">
      <c r="A29" s="93" t="s">
        <v>2297</v>
      </c>
      <c r="B29" s="93" t="s">
        <v>2298</v>
      </c>
      <c r="C29" s="93" t="s">
        <v>678</v>
      </c>
      <c r="D29" s="93" t="s">
        <v>1527</v>
      </c>
      <c r="E29" s="93" t="s">
        <v>1531</v>
      </c>
      <c r="F29" s="93">
        <v>1211244</v>
      </c>
      <c r="G29" s="93" t="s">
        <v>1522</v>
      </c>
      <c r="H29" s="719">
        <v>250</v>
      </c>
      <c r="I29" s="93">
        <v>50</v>
      </c>
      <c r="J29" s="93" t="s">
        <v>1523</v>
      </c>
    </row>
    <row r="30" spans="1:10">
      <c r="A30" s="93" t="s">
        <v>2297</v>
      </c>
      <c r="B30" s="93" t="s">
        <v>2298</v>
      </c>
      <c r="C30" s="93" t="s">
        <v>678</v>
      </c>
      <c r="D30" s="93" t="s">
        <v>1527</v>
      </c>
      <c r="E30" s="93" t="s">
        <v>1544</v>
      </c>
      <c r="F30" s="93">
        <v>1211257</v>
      </c>
      <c r="G30" s="93" t="s">
        <v>1542</v>
      </c>
      <c r="H30" s="719">
        <v>1003</v>
      </c>
      <c r="I30" s="93">
        <v>80</v>
      </c>
      <c r="J30" s="93" t="s">
        <v>1523</v>
      </c>
    </row>
    <row r="31" spans="1:10">
      <c r="A31" s="93" t="s">
        <v>2297</v>
      </c>
      <c r="B31" s="93" t="s">
        <v>2298</v>
      </c>
      <c r="C31" s="93" t="s">
        <v>678</v>
      </c>
      <c r="D31" s="93" t="s">
        <v>1527</v>
      </c>
      <c r="E31" s="93" t="s">
        <v>1531</v>
      </c>
      <c r="F31" s="93">
        <v>1211257</v>
      </c>
      <c r="G31" s="93" t="s">
        <v>1522</v>
      </c>
      <c r="H31" s="719">
        <v>1000</v>
      </c>
      <c r="I31" s="93">
        <v>80</v>
      </c>
      <c r="J31" s="93" t="s">
        <v>1523</v>
      </c>
    </row>
    <row r="32" spans="1:10">
      <c r="A32" s="93" t="s">
        <v>2297</v>
      </c>
      <c r="B32" s="93" t="s">
        <v>2298</v>
      </c>
      <c r="C32" s="93" t="s">
        <v>678</v>
      </c>
      <c r="D32" s="93" t="s">
        <v>1527</v>
      </c>
      <c r="E32" s="93" t="s">
        <v>1531</v>
      </c>
      <c r="F32" s="93">
        <v>1211257</v>
      </c>
      <c r="G32" s="93" t="s">
        <v>1522</v>
      </c>
      <c r="H32" s="719">
        <v>1000</v>
      </c>
      <c r="I32" s="93">
        <v>80</v>
      </c>
      <c r="J32" s="93" t="s">
        <v>1523</v>
      </c>
    </row>
    <row r="33" spans="1:10">
      <c r="A33" s="93" t="s">
        <v>2297</v>
      </c>
      <c r="B33" s="93" t="s">
        <v>2298</v>
      </c>
      <c r="C33" s="93" t="s">
        <v>678</v>
      </c>
      <c r="D33" s="93" t="s">
        <v>1527</v>
      </c>
      <c r="E33" s="93" t="s">
        <v>1531</v>
      </c>
      <c r="F33" s="93">
        <v>1211257</v>
      </c>
      <c r="G33" s="93" t="s">
        <v>1522</v>
      </c>
      <c r="H33" s="719">
        <v>1000</v>
      </c>
      <c r="I33" s="93">
        <v>80</v>
      </c>
      <c r="J33" s="93" t="s">
        <v>1523</v>
      </c>
    </row>
    <row r="34" spans="1:10">
      <c r="A34" s="93" t="s">
        <v>2297</v>
      </c>
      <c r="B34" s="93" t="s">
        <v>2298</v>
      </c>
      <c r="C34" s="93" t="s">
        <v>678</v>
      </c>
      <c r="D34" s="93" t="s">
        <v>1527</v>
      </c>
      <c r="E34" s="93" t="s">
        <v>1531</v>
      </c>
      <c r="F34" s="93">
        <v>1211257</v>
      </c>
      <c r="G34" s="93" t="s">
        <v>1522</v>
      </c>
      <c r="H34" s="719">
        <v>1000</v>
      </c>
      <c r="I34" s="93">
        <v>80</v>
      </c>
      <c r="J34" s="93" t="s">
        <v>1523</v>
      </c>
    </row>
    <row r="35" spans="1:10">
      <c r="A35" s="93" t="s">
        <v>2297</v>
      </c>
      <c r="B35" s="93" t="s">
        <v>2298</v>
      </c>
      <c r="C35" s="93" t="s">
        <v>678</v>
      </c>
      <c r="D35" s="93" t="s">
        <v>1527</v>
      </c>
      <c r="E35" s="93" t="s">
        <v>1531</v>
      </c>
      <c r="F35" s="93">
        <v>1211257</v>
      </c>
      <c r="G35" s="93" t="s">
        <v>1522</v>
      </c>
      <c r="H35" s="719">
        <v>1000</v>
      </c>
      <c r="I35" s="93">
        <v>80</v>
      </c>
      <c r="J35" s="93" t="s">
        <v>1523</v>
      </c>
    </row>
    <row r="36" spans="1:10">
      <c r="A36" s="93" t="s">
        <v>2297</v>
      </c>
      <c r="B36" s="93" t="s">
        <v>2298</v>
      </c>
      <c r="C36" s="93" t="s">
        <v>678</v>
      </c>
      <c r="D36" s="93" t="s">
        <v>1527</v>
      </c>
      <c r="E36" s="93" t="s">
        <v>1531</v>
      </c>
      <c r="F36" s="93">
        <v>1211257</v>
      </c>
      <c r="G36" s="93" t="s">
        <v>1522</v>
      </c>
      <c r="H36" s="719">
        <v>1000</v>
      </c>
      <c r="I36" s="93">
        <v>80</v>
      </c>
      <c r="J36" s="93" t="s">
        <v>1523</v>
      </c>
    </row>
    <row r="37" spans="1:10">
      <c r="A37" s="93" t="s">
        <v>2297</v>
      </c>
      <c r="B37" s="93" t="s">
        <v>2298</v>
      </c>
      <c r="C37" s="93" t="s">
        <v>678</v>
      </c>
      <c r="D37" s="93" t="s">
        <v>1527</v>
      </c>
      <c r="E37" s="93" t="s">
        <v>1531</v>
      </c>
      <c r="F37" s="93">
        <v>1211257</v>
      </c>
      <c r="G37" s="93" t="s">
        <v>1522</v>
      </c>
      <c r="H37" s="719">
        <v>1000</v>
      </c>
      <c r="I37" s="93">
        <v>80</v>
      </c>
      <c r="J37" s="93" t="s">
        <v>1523</v>
      </c>
    </row>
    <row r="38" spans="1:10">
      <c r="A38" s="93" t="s">
        <v>2297</v>
      </c>
      <c r="B38" s="93" t="s">
        <v>2298</v>
      </c>
      <c r="C38" s="93" t="s">
        <v>678</v>
      </c>
      <c r="D38" s="93" t="s">
        <v>1527</v>
      </c>
      <c r="E38" s="93" t="s">
        <v>1531</v>
      </c>
      <c r="F38" s="93">
        <v>1211257</v>
      </c>
      <c r="G38" s="93" t="s">
        <v>1522</v>
      </c>
      <c r="H38" s="719">
        <v>1000</v>
      </c>
      <c r="I38" s="93">
        <v>80</v>
      </c>
      <c r="J38" s="93" t="s">
        <v>1523</v>
      </c>
    </row>
    <row r="39" spans="1:10">
      <c r="A39" s="93" t="s">
        <v>2297</v>
      </c>
      <c r="B39" s="93" t="s">
        <v>2298</v>
      </c>
      <c r="C39" s="93" t="s">
        <v>678</v>
      </c>
      <c r="D39" s="93" t="s">
        <v>1527</v>
      </c>
      <c r="E39" s="93" t="s">
        <v>1531</v>
      </c>
      <c r="F39" s="93">
        <v>1211257</v>
      </c>
      <c r="G39" s="93" t="s">
        <v>1522</v>
      </c>
      <c r="H39" s="719">
        <v>1000</v>
      </c>
      <c r="I39" s="93">
        <v>80</v>
      </c>
      <c r="J39" s="93" t="s">
        <v>1523</v>
      </c>
    </row>
    <row r="40" spans="1:10">
      <c r="A40" s="93" t="s">
        <v>2297</v>
      </c>
      <c r="B40" s="93" t="s">
        <v>2298</v>
      </c>
      <c r="C40" s="93" t="s">
        <v>678</v>
      </c>
      <c r="D40" s="93" t="s">
        <v>1527</v>
      </c>
      <c r="E40" s="93" t="s">
        <v>1531</v>
      </c>
      <c r="F40" s="93">
        <v>1211257</v>
      </c>
      <c r="G40" s="93" t="s">
        <v>1522</v>
      </c>
      <c r="H40" s="719">
        <v>1000</v>
      </c>
      <c r="I40" s="93">
        <v>80</v>
      </c>
      <c r="J40" s="93" t="s">
        <v>1523</v>
      </c>
    </row>
    <row r="41" spans="1:10">
      <c r="A41" s="93" t="s">
        <v>2297</v>
      </c>
      <c r="B41" s="93" t="s">
        <v>2298</v>
      </c>
      <c r="C41" s="93" t="s">
        <v>678</v>
      </c>
      <c r="D41" s="93" t="s">
        <v>1527</v>
      </c>
      <c r="E41" s="93" t="s">
        <v>1544</v>
      </c>
      <c r="F41" s="93">
        <v>1220127</v>
      </c>
      <c r="G41" s="93" t="s">
        <v>1542</v>
      </c>
      <c r="H41" s="719">
        <v>253</v>
      </c>
      <c r="I41" s="93">
        <v>50</v>
      </c>
      <c r="J41" s="93" t="s">
        <v>1523</v>
      </c>
    </row>
    <row r="42" spans="1:10">
      <c r="A42" s="93" t="s">
        <v>2297</v>
      </c>
      <c r="B42" s="93" t="s">
        <v>2298</v>
      </c>
      <c r="C42" s="93" t="s">
        <v>678</v>
      </c>
      <c r="D42" s="93" t="s">
        <v>1527</v>
      </c>
      <c r="E42" s="93" t="s">
        <v>1531</v>
      </c>
      <c r="F42" s="93">
        <v>1220127</v>
      </c>
      <c r="G42" s="93" t="s">
        <v>1522</v>
      </c>
      <c r="H42" s="719">
        <v>500</v>
      </c>
      <c r="I42" s="93">
        <v>50</v>
      </c>
      <c r="J42" s="93" t="s">
        <v>1523</v>
      </c>
    </row>
    <row r="43" spans="1:10">
      <c r="A43" s="93" t="s">
        <v>2297</v>
      </c>
      <c r="B43" s="93" t="s">
        <v>2298</v>
      </c>
      <c r="C43" s="93" t="s">
        <v>670</v>
      </c>
      <c r="D43" s="93" t="s">
        <v>1527</v>
      </c>
      <c r="E43" s="93" t="s">
        <v>1544</v>
      </c>
      <c r="F43" s="93" t="s">
        <v>2302</v>
      </c>
      <c r="G43" s="93" t="s">
        <v>1542</v>
      </c>
      <c r="H43" s="719">
        <v>253</v>
      </c>
      <c r="I43" s="93">
        <v>50</v>
      </c>
      <c r="J43" s="93" t="s">
        <v>1523</v>
      </c>
    </row>
    <row r="44" spans="1:10">
      <c r="A44" s="93" t="s">
        <v>2297</v>
      </c>
      <c r="B44" s="93" t="s">
        <v>2298</v>
      </c>
      <c r="C44" s="93" t="s">
        <v>670</v>
      </c>
      <c r="D44" s="93" t="s">
        <v>1527</v>
      </c>
      <c r="E44" s="93" t="s">
        <v>1547</v>
      </c>
      <c r="F44" s="93" t="s">
        <v>2302</v>
      </c>
      <c r="G44" s="93" t="s">
        <v>1542</v>
      </c>
      <c r="H44" s="719">
        <v>500</v>
      </c>
      <c r="I44" s="93">
        <v>50</v>
      </c>
      <c r="J44" s="93" t="s">
        <v>1523</v>
      </c>
    </row>
    <row r="45" spans="1:10">
      <c r="A45" s="93" t="s">
        <v>2297</v>
      </c>
      <c r="B45" s="93" t="s">
        <v>2298</v>
      </c>
      <c r="C45" s="93" t="s">
        <v>670</v>
      </c>
      <c r="D45" s="93" t="s">
        <v>1527</v>
      </c>
      <c r="E45" s="93" t="s">
        <v>1547</v>
      </c>
      <c r="F45" s="93">
        <v>1220122</v>
      </c>
      <c r="G45" s="93" t="s">
        <v>1542</v>
      </c>
      <c r="H45" s="719">
        <v>502</v>
      </c>
      <c r="I45" s="93">
        <v>80</v>
      </c>
      <c r="J45" s="93" t="s">
        <v>1523</v>
      </c>
    </row>
    <row r="46" spans="1:10">
      <c r="A46" s="93" t="s">
        <v>2297</v>
      </c>
      <c r="B46" s="93" t="s">
        <v>2298</v>
      </c>
      <c r="C46" s="93" t="s">
        <v>670</v>
      </c>
      <c r="D46" s="93" t="s">
        <v>1527</v>
      </c>
      <c r="E46" s="93" t="s">
        <v>1544</v>
      </c>
      <c r="F46" s="93">
        <v>1220108</v>
      </c>
      <c r="G46" s="93" t="s">
        <v>1542</v>
      </c>
      <c r="H46" s="719">
        <v>128</v>
      </c>
      <c r="I46" s="93">
        <v>13</v>
      </c>
      <c r="J46" s="93" t="s">
        <v>1523</v>
      </c>
    </row>
    <row r="47" spans="1:10">
      <c r="A47" s="93" t="s">
        <v>2297</v>
      </c>
      <c r="B47" s="93" t="s">
        <v>2298</v>
      </c>
      <c r="C47" s="93" t="s">
        <v>670</v>
      </c>
      <c r="D47" s="93" t="s">
        <v>1527</v>
      </c>
      <c r="E47" s="93" t="s">
        <v>1544</v>
      </c>
      <c r="F47" s="93">
        <v>1220108</v>
      </c>
      <c r="G47" s="93" t="s">
        <v>1542</v>
      </c>
      <c r="H47" s="719">
        <v>128</v>
      </c>
      <c r="I47" s="93">
        <v>13</v>
      </c>
      <c r="J47" s="93" t="s">
        <v>1523</v>
      </c>
    </row>
    <row r="48" spans="1:10">
      <c r="A48" s="93" t="s">
        <v>2297</v>
      </c>
      <c r="B48" s="93" t="s">
        <v>2298</v>
      </c>
      <c r="C48" s="93" t="s">
        <v>670</v>
      </c>
      <c r="D48" s="93" t="s">
        <v>1527</v>
      </c>
      <c r="E48" s="93" t="s">
        <v>1531</v>
      </c>
      <c r="F48" s="93">
        <v>1220101</v>
      </c>
      <c r="G48" s="93" t="s">
        <v>1542</v>
      </c>
      <c r="H48" s="719">
        <v>500</v>
      </c>
      <c r="I48" s="93">
        <v>50</v>
      </c>
      <c r="J48" s="93" t="s">
        <v>1523</v>
      </c>
    </row>
    <row r="49" spans="1:10">
      <c r="A49" s="93" t="s">
        <v>2297</v>
      </c>
      <c r="B49" s="93" t="s">
        <v>2298</v>
      </c>
      <c r="C49" s="93" t="s">
        <v>670</v>
      </c>
      <c r="D49" s="93" t="s">
        <v>1527</v>
      </c>
      <c r="E49" s="93" t="s">
        <v>1531</v>
      </c>
      <c r="F49" s="93">
        <v>1220101</v>
      </c>
      <c r="G49" s="93" t="s">
        <v>1542</v>
      </c>
      <c r="H49" s="719">
        <v>500</v>
      </c>
      <c r="I49" s="93">
        <v>50</v>
      </c>
      <c r="J49" s="93" t="s">
        <v>1523</v>
      </c>
    </row>
    <row r="50" spans="1:10">
      <c r="A50" s="93" t="s">
        <v>2297</v>
      </c>
      <c r="B50" s="93" t="s">
        <v>2298</v>
      </c>
      <c r="C50" s="93" t="s">
        <v>670</v>
      </c>
      <c r="D50" s="93" t="s">
        <v>1527</v>
      </c>
      <c r="E50" s="93" t="s">
        <v>1544</v>
      </c>
      <c r="F50" s="93">
        <v>1220101</v>
      </c>
      <c r="G50" s="93" t="s">
        <v>1542</v>
      </c>
      <c r="H50" s="719">
        <v>253</v>
      </c>
      <c r="I50" s="93">
        <v>50</v>
      </c>
      <c r="J50" s="93" t="s">
        <v>1523</v>
      </c>
    </row>
    <row r="51" spans="1:10">
      <c r="A51" s="93" t="s">
        <v>2297</v>
      </c>
      <c r="B51" s="93" t="s">
        <v>2298</v>
      </c>
      <c r="C51" s="93" t="s">
        <v>670</v>
      </c>
      <c r="D51" s="93" t="s">
        <v>1527</v>
      </c>
      <c r="E51" s="93" t="s">
        <v>1547</v>
      </c>
      <c r="F51" s="93">
        <v>1220101</v>
      </c>
      <c r="G51" s="93" t="s">
        <v>1542</v>
      </c>
      <c r="H51" s="719">
        <v>502</v>
      </c>
      <c r="I51" s="93">
        <v>80</v>
      </c>
      <c r="J51" s="93" t="s">
        <v>1523</v>
      </c>
    </row>
    <row r="52" spans="1:10">
      <c r="A52" s="93" t="s">
        <v>2297</v>
      </c>
      <c r="B52" s="93" t="s">
        <v>2298</v>
      </c>
      <c r="C52" s="93" t="s">
        <v>670</v>
      </c>
      <c r="D52" s="93" t="s">
        <v>1527</v>
      </c>
      <c r="E52" s="93" t="s">
        <v>1531</v>
      </c>
      <c r="F52" s="93">
        <v>1220101</v>
      </c>
      <c r="G52" s="93" t="s">
        <v>1542</v>
      </c>
      <c r="H52" s="719">
        <v>500</v>
      </c>
      <c r="I52" s="93">
        <v>50</v>
      </c>
      <c r="J52" s="93" t="s">
        <v>1523</v>
      </c>
    </row>
    <row r="53" spans="1:10">
      <c r="A53" s="93" t="s">
        <v>2297</v>
      </c>
      <c r="B53" s="93" t="s">
        <v>2298</v>
      </c>
      <c r="C53" s="93" t="s">
        <v>670</v>
      </c>
      <c r="D53" s="93" t="s">
        <v>1527</v>
      </c>
      <c r="E53" s="93" t="s">
        <v>1531</v>
      </c>
      <c r="F53" s="93">
        <v>1220101</v>
      </c>
      <c r="G53" s="93" t="s">
        <v>1542</v>
      </c>
      <c r="H53" s="719">
        <v>500</v>
      </c>
      <c r="I53" s="93">
        <v>50</v>
      </c>
      <c r="J53" s="93" t="s">
        <v>1523</v>
      </c>
    </row>
    <row r="54" spans="1:10">
      <c r="A54" s="93" t="s">
        <v>2297</v>
      </c>
      <c r="B54" s="93" t="s">
        <v>2298</v>
      </c>
      <c r="C54" s="93" t="s">
        <v>670</v>
      </c>
      <c r="D54" s="93" t="s">
        <v>1527</v>
      </c>
      <c r="E54" s="93" t="s">
        <v>1531</v>
      </c>
      <c r="F54" s="93">
        <v>1220101</v>
      </c>
      <c r="G54" s="93" t="s">
        <v>1542</v>
      </c>
      <c r="H54" s="719">
        <v>250</v>
      </c>
      <c r="I54" s="93">
        <v>50</v>
      </c>
      <c r="J54" s="93" t="s">
        <v>1523</v>
      </c>
    </row>
    <row r="55" spans="1:10">
      <c r="A55" s="93" t="s">
        <v>2297</v>
      </c>
      <c r="B55" s="93" t="s">
        <v>2298</v>
      </c>
      <c r="C55" s="93" t="s">
        <v>670</v>
      </c>
      <c r="D55" s="93" t="s">
        <v>1527</v>
      </c>
      <c r="E55" s="93" t="s">
        <v>1531</v>
      </c>
      <c r="F55" s="93">
        <v>1220101</v>
      </c>
      <c r="G55" s="93" t="s">
        <v>1542</v>
      </c>
      <c r="H55" s="719">
        <v>500</v>
      </c>
      <c r="I55" s="93">
        <v>50</v>
      </c>
      <c r="J55" s="93" t="s">
        <v>1523</v>
      </c>
    </row>
    <row r="56" spans="1:10">
      <c r="A56" s="93" t="s">
        <v>2297</v>
      </c>
      <c r="B56" s="93" t="s">
        <v>2298</v>
      </c>
      <c r="C56" s="93" t="s">
        <v>670</v>
      </c>
      <c r="D56" s="93" t="s">
        <v>1527</v>
      </c>
      <c r="E56" s="93" t="s">
        <v>1547</v>
      </c>
      <c r="F56" s="93" t="s">
        <v>1597</v>
      </c>
      <c r="G56" s="93" t="s">
        <v>1542</v>
      </c>
      <c r="H56" s="719">
        <v>502</v>
      </c>
      <c r="I56" s="93">
        <v>50</v>
      </c>
      <c r="J56" s="93" t="s">
        <v>1523</v>
      </c>
    </row>
    <row r="57" spans="1:10">
      <c r="A57" s="93" t="s">
        <v>2297</v>
      </c>
      <c r="B57" s="93" t="s">
        <v>2298</v>
      </c>
      <c r="C57" s="93" t="s">
        <v>670</v>
      </c>
      <c r="D57" s="93" t="s">
        <v>1527</v>
      </c>
      <c r="E57" s="93" t="s">
        <v>1531</v>
      </c>
      <c r="F57" s="93" t="s">
        <v>1597</v>
      </c>
      <c r="G57" s="93" t="s">
        <v>1542</v>
      </c>
      <c r="H57" s="719">
        <v>500</v>
      </c>
      <c r="I57" s="93">
        <v>50</v>
      </c>
      <c r="J57" s="93" t="s">
        <v>1523</v>
      </c>
    </row>
    <row r="58" spans="1:10">
      <c r="A58" s="93" t="s">
        <v>2297</v>
      </c>
      <c r="B58" s="93" t="s">
        <v>2298</v>
      </c>
      <c r="C58" s="93" t="s">
        <v>670</v>
      </c>
      <c r="D58" s="93" t="s">
        <v>1527</v>
      </c>
      <c r="E58" s="93" t="s">
        <v>1531</v>
      </c>
      <c r="F58" s="93" t="s">
        <v>1597</v>
      </c>
      <c r="G58" s="93" t="s">
        <v>1542</v>
      </c>
      <c r="H58" s="719">
        <v>1500</v>
      </c>
      <c r="I58" s="93">
        <v>125</v>
      </c>
      <c r="J58" s="93" t="s">
        <v>1523</v>
      </c>
    </row>
    <row r="59" spans="1:10">
      <c r="A59" s="93" t="s">
        <v>2297</v>
      </c>
      <c r="B59" s="93" t="s">
        <v>2298</v>
      </c>
      <c r="C59" s="93" t="s">
        <v>670</v>
      </c>
      <c r="D59" s="93" t="s">
        <v>1527</v>
      </c>
      <c r="E59" s="93" t="s">
        <v>1531</v>
      </c>
      <c r="F59" s="93" t="s">
        <v>1597</v>
      </c>
      <c r="G59" s="93" t="s">
        <v>1542</v>
      </c>
      <c r="H59" s="719">
        <v>250</v>
      </c>
      <c r="I59" s="93">
        <v>50</v>
      </c>
      <c r="J59" s="93" t="s">
        <v>1523</v>
      </c>
    </row>
    <row r="60" spans="1:10">
      <c r="A60" s="93" t="s">
        <v>2297</v>
      </c>
      <c r="B60" s="93" t="s">
        <v>2298</v>
      </c>
      <c r="C60" s="93" t="s">
        <v>670</v>
      </c>
      <c r="D60" s="93" t="s">
        <v>1527</v>
      </c>
      <c r="E60" s="93" t="s">
        <v>1531</v>
      </c>
      <c r="F60" s="93" t="s">
        <v>1597</v>
      </c>
      <c r="G60" s="93" t="s">
        <v>1542</v>
      </c>
      <c r="H60" s="719">
        <v>500</v>
      </c>
      <c r="I60" s="93">
        <v>50</v>
      </c>
      <c r="J60" s="93" t="s">
        <v>1523</v>
      </c>
    </row>
    <row r="61" spans="1:10">
      <c r="A61" s="93" t="s">
        <v>2297</v>
      </c>
      <c r="B61" s="93" t="s">
        <v>2298</v>
      </c>
      <c r="C61" s="93" t="s">
        <v>670</v>
      </c>
      <c r="D61" s="93" t="s">
        <v>1527</v>
      </c>
      <c r="E61" s="93" t="s">
        <v>1531</v>
      </c>
      <c r="F61" s="93" t="s">
        <v>1597</v>
      </c>
      <c r="G61" s="93" t="s">
        <v>1542</v>
      </c>
      <c r="H61" s="719">
        <v>500</v>
      </c>
      <c r="I61" s="93">
        <v>50</v>
      </c>
      <c r="J61" s="93" t="s">
        <v>1523</v>
      </c>
    </row>
    <row r="62" spans="1:10">
      <c r="A62" s="93" t="s">
        <v>2297</v>
      </c>
      <c r="B62" s="93" t="s">
        <v>2298</v>
      </c>
      <c r="C62" s="93" t="s">
        <v>670</v>
      </c>
      <c r="D62" s="93" t="s">
        <v>1527</v>
      </c>
      <c r="E62" s="93" t="s">
        <v>1531</v>
      </c>
      <c r="F62" s="93">
        <v>1220101</v>
      </c>
      <c r="G62" s="93" t="s">
        <v>1542</v>
      </c>
      <c r="H62" s="719">
        <v>3000</v>
      </c>
      <c r="I62" s="93">
        <v>125</v>
      </c>
      <c r="J62" s="93" t="s">
        <v>1523</v>
      </c>
    </row>
    <row r="63" spans="1:10">
      <c r="A63" s="93" t="s">
        <v>2297</v>
      </c>
      <c r="B63" s="93" t="s">
        <v>2298</v>
      </c>
      <c r="C63" s="93" t="s">
        <v>670</v>
      </c>
      <c r="D63" s="93" t="s">
        <v>1527</v>
      </c>
      <c r="E63" s="93" t="s">
        <v>1544</v>
      </c>
      <c r="F63" s="93" t="s">
        <v>1597</v>
      </c>
      <c r="G63" s="93" t="s">
        <v>1542</v>
      </c>
      <c r="H63" s="719">
        <v>253</v>
      </c>
      <c r="I63" s="93">
        <v>50</v>
      </c>
      <c r="J63" s="93" t="s">
        <v>1523</v>
      </c>
    </row>
    <row r="64" spans="1:10">
      <c r="A64" s="93" t="s">
        <v>2297</v>
      </c>
      <c r="B64" s="93" t="s">
        <v>2298</v>
      </c>
      <c r="C64" s="93" t="s">
        <v>670</v>
      </c>
      <c r="D64" s="93" t="s">
        <v>1527</v>
      </c>
      <c r="E64" s="93" t="s">
        <v>1544</v>
      </c>
      <c r="F64" s="93">
        <v>1220102</v>
      </c>
      <c r="G64" s="93" t="s">
        <v>1542</v>
      </c>
      <c r="H64" s="719">
        <v>1503</v>
      </c>
      <c r="I64" s="93">
        <v>125</v>
      </c>
      <c r="J64" s="93" t="s">
        <v>1523</v>
      </c>
    </row>
    <row r="65" spans="1:10">
      <c r="A65" s="93" t="s">
        <v>2297</v>
      </c>
      <c r="B65" s="93" t="s">
        <v>2298</v>
      </c>
      <c r="C65" s="93" t="s">
        <v>670</v>
      </c>
      <c r="D65" s="93" t="s">
        <v>1527</v>
      </c>
      <c r="E65" s="93" t="s">
        <v>1547</v>
      </c>
      <c r="F65" s="93">
        <v>1220102</v>
      </c>
      <c r="G65" s="93" t="s">
        <v>1542</v>
      </c>
      <c r="H65" s="719">
        <v>3002</v>
      </c>
      <c r="I65" s="93">
        <v>125</v>
      </c>
      <c r="J65" s="93" t="s">
        <v>1523</v>
      </c>
    </row>
    <row r="66" spans="1:10">
      <c r="A66" s="93" t="s">
        <v>2297</v>
      </c>
      <c r="B66" s="93" t="s">
        <v>2298</v>
      </c>
      <c r="C66" s="93" t="s">
        <v>670</v>
      </c>
      <c r="D66" s="93" t="s">
        <v>1527</v>
      </c>
      <c r="E66" s="93" t="s">
        <v>1531</v>
      </c>
      <c r="F66" s="93">
        <v>1220102</v>
      </c>
      <c r="G66" s="93" t="s">
        <v>1542</v>
      </c>
      <c r="H66" s="719">
        <v>3000</v>
      </c>
      <c r="I66" s="93">
        <v>125</v>
      </c>
      <c r="J66" s="93" t="s">
        <v>1523</v>
      </c>
    </row>
    <row r="67" spans="1:10">
      <c r="A67" s="93" t="s">
        <v>2297</v>
      </c>
      <c r="B67" s="93" t="s">
        <v>2298</v>
      </c>
      <c r="C67" s="93" t="s">
        <v>670</v>
      </c>
      <c r="D67" s="93" t="s">
        <v>1527</v>
      </c>
      <c r="E67" s="93" t="s">
        <v>1531</v>
      </c>
      <c r="F67" s="93">
        <v>1220102</v>
      </c>
      <c r="G67" s="93" t="s">
        <v>1542</v>
      </c>
      <c r="H67" s="719">
        <v>6000</v>
      </c>
      <c r="I67" s="93">
        <v>200</v>
      </c>
      <c r="J67" s="93" t="s">
        <v>1523</v>
      </c>
    </row>
    <row r="68" spans="1:10">
      <c r="A68" s="93" t="s">
        <v>2297</v>
      </c>
      <c r="B68" s="93" t="s">
        <v>2298</v>
      </c>
      <c r="C68" s="93" t="s">
        <v>670</v>
      </c>
      <c r="D68" s="93" t="s">
        <v>1527</v>
      </c>
      <c r="E68" s="93" t="s">
        <v>1531</v>
      </c>
      <c r="F68" s="93">
        <v>1220102</v>
      </c>
      <c r="G68" s="93" t="s">
        <v>1542</v>
      </c>
      <c r="H68" s="719">
        <v>3000</v>
      </c>
      <c r="I68" s="93">
        <v>125</v>
      </c>
      <c r="J68" s="93" t="s">
        <v>1523</v>
      </c>
    </row>
    <row r="69" spans="1:10">
      <c r="A69" s="93" t="s">
        <v>2297</v>
      </c>
      <c r="B69" s="93" t="s">
        <v>2298</v>
      </c>
      <c r="C69" s="93" t="s">
        <v>670</v>
      </c>
      <c r="D69" s="93" t="s">
        <v>1527</v>
      </c>
      <c r="E69" s="93" t="s">
        <v>1531</v>
      </c>
      <c r="F69" s="93">
        <v>1220102</v>
      </c>
      <c r="G69" s="93" t="s">
        <v>1542</v>
      </c>
      <c r="H69" s="719">
        <v>1500</v>
      </c>
      <c r="I69" s="93">
        <v>125</v>
      </c>
      <c r="J69" s="93" t="s">
        <v>1523</v>
      </c>
    </row>
    <row r="70" spans="1:10">
      <c r="A70" s="93" t="s">
        <v>2297</v>
      </c>
      <c r="B70" s="93" t="s">
        <v>2298</v>
      </c>
      <c r="C70" s="93" t="s">
        <v>676</v>
      </c>
      <c r="D70" s="93" t="s">
        <v>1527</v>
      </c>
      <c r="E70" s="93" t="s">
        <v>1531</v>
      </c>
      <c r="F70" s="93" t="s">
        <v>1537</v>
      </c>
      <c r="G70" s="93" t="s">
        <v>1542</v>
      </c>
      <c r="H70" s="719">
        <v>650</v>
      </c>
      <c r="I70" s="93">
        <v>80</v>
      </c>
      <c r="J70" s="93" t="s">
        <v>1523</v>
      </c>
    </row>
    <row r="71" spans="1:10">
      <c r="A71" s="93" t="s">
        <v>2297</v>
      </c>
      <c r="B71" s="93" t="s">
        <v>2298</v>
      </c>
      <c r="C71" s="93" t="s">
        <v>551</v>
      </c>
      <c r="D71" s="93" t="s">
        <v>1527</v>
      </c>
      <c r="E71" s="93" t="s">
        <v>1563</v>
      </c>
      <c r="F71" s="93">
        <v>1220119</v>
      </c>
      <c r="G71" s="93" t="s">
        <v>1541</v>
      </c>
      <c r="H71" s="719">
        <v>500</v>
      </c>
      <c r="I71" s="93">
        <v>50</v>
      </c>
      <c r="J71" s="93" t="s">
        <v>1523</v>
      </c>
    </row>
    <row r="72" spans="1:10">
      <c r="A72" s="93" t="s">
        <v>2297</v>
      </c>
      <c r="B72" s="93" t="s">
        <v>2298</v>
      </c>
      <c r="C72" s="93" t="s">
        <v>551</v>
      </c>
      <c r="D72" s="93" t="s">
        <v>1527</v>
      </c>
      <c r="E72" s="93" t="s">
        <v>1563</v>
      </c>
      <c r="F72" s="93">
        <v>1220115</v>
      </c>
      <c r="G72" s="93" t="s">
        <v>1541</v>
      </c>
      <c r="H72" s="719">
        <v>2600</v>
      </c>
      <c r="I72" s="93">
        <v>125</v>
      </c>
      <c r="J72" s="93" t="s">
        <v>1523</v>
      </c>
    </row>
    <row r="73" spans="1:10">
      <c r="A73" s="93" t="s">
        <v>2297</v>
      </c>
      <c r="B73" s="93" t="s">
        <v>2298</v>
      </c>
      <c r="C73" s="93" t="s">
        <v>670</v>
      </c>
      <c r="D73" s="93" t="s">
        <v>1527</v>
      </c>
      <c r="E73" s="93" t="s">
        <v>1547</v>
      </c>
      <c r="F73" s="93" t="s">
        <v>2303</v>
      </c>
      <c r="G73" s="93" t="s">
        <v>1542</v>
      </c>
      <c r="H73" s="719">
        <v>783</v>
      </c>
      <c r="I73" s="93">
        <v>80</v>
      </c>
      <c r="J73" s="93" t="s">
        <v>1523</v>
      </c>
    </row>
    <row r="74" spans="1:10">
      <c r="A74" s="93" t="s">
        <v>2297</v>
      </c>
      <c r="B74" s="93" t="s">
        <v>2298</v>
      </c>
      <c r="C74" s="93" t="s">
        <v>670</v>
      </c>
      <c r="D74" s="93" t="s">
        <v>1527</v>
      </c>
      <c r="E74" s="93" t="s">
        <v>1544</v>
      </c>
      <c r="F74" s="93">
        <v>1220128</v>
      </c>
      <c r="G74" s="93" t="s">
        <v>1542</v>
      </c>
      <c r="H74" s="719">
        <v>417</v>
      </c>
      <c r="I74" s="93">
        <v>50</v>
      </c>
      <c r="J74" s="93" t="s">
        <v>1523</v>
      </c>
    </row>
    <row r="75" spans="1:10">
      <c r="A75" s="93" t="s">
        <v>2297</v>
      </c>
      <c r="B75" s="93" t="s">
        <v>2298</v>
      </c>
      <c r="C75" s="93" t="s">
        <v>670</v>
      </c>
      <c r="D75" s="93" t="s">
        <v>1527</v>
      </c>
      <c r="E75" s="93" t="s">
        <v>1531</v>
      </c>
      <c r="F75" s="93">
        <v>1220128</v>
      </c>
      <c r="G75" s="93" t="s">
        <v>1542</v>
      </c>
      <c r="H75" s="719">
        <v>2150</v>
      </c>
      <c r="I75" s="93">
        <v>125</v>
      </c>
      <c r="J75" s="93" t="s">
        <v>1523</v>
      </c>
    </row>
    <row r="76" spans="1:10">
      <c r="A76" s="93" t="s">
        <v>2297</v>
      </c>
      <c r="B76" s="93" t="s">
        <v>2298</v>
      </c>
      <c r="C76" s="93" t="s">
        <v>670</v>
      </c>
      <c r="D76" s="93" t="s">
        <v>1527</v>
      </c>
      <c r="E76" s="93" t="s">
        <v>1531</v>
      </c>
      <c r="F76" s="93">
        <v>1220128</v>
      </c>
      <c r="G76" s="93" t="s">
        <v>1542</v>
      </c>
      <c r="H76" s="719">
        <v>2150</v>
      </c>
      <c r="I76" s="93">
        <v>125</v>
      </c>
      <c r="J76" s="93" t="s">
        <v>1523</v>
      </c>
    </row>
    <row r="77" spans="1:10">
      <c r="A77" s="93" t="s">
        <v>2297</v>
      </c>
      <c r="B77" s="93" t="s">
        <v>2298</v>
      </c>
      <c r="C77" s="93" t="s">
        <v>670</v>
      </c>
      <c r="D77" s="93" t="s">
        <v>1527</v>
      </c>
      <c r="E77" s="93" t="s">
        <v>1531</v>
      </c>
      <c r="F77" s="93">
        <v>1220128</v>
      </c>
      <c r="G77" s="93" t="s">
        <v>1542</v>
      </c>
      <c r="H77" s="719">
        <v>2150</v>
      </c>
      <c r="I77" s="93">
        <v>125</v>
      </c>
      <c r="J77" s="93" t="s">
        <v>1523</v>
      </c>
    </row>
    <row r="78" spans="1:10">
      <c r="A78" s="93" t="s">
        <v>2297</v>
      </c>
      <c r="B78" s="93" t="s">
        <v>2298</v>
      </c>
      <c r="C78" s="93" t="s">
        <v>670</v>
      </c>
      <c r="D78" s="93" t="s">
        <v>1527</v>
      </c>
      <c r="E78" s="93" t="s">
        <v>1531</v>
      </c>
      <c r="F78" s="93">
        <v>1220128</v>
      </c>
      <c r="G78" s="93" t="s">
        <v>1542</v>
      </c>
      <c r="H78" s="719">
        <v>2150</v>
      </c>
      <c r="I78" s="93">
        <v>125</v>
      </c>
      <c r="J78" s="93" t="s">
        <v>1523</v>
      </c>
    </row>
    <row r="79" spans="1:10">
      <c r="A79" s="93" t="s">
        <v>2297</v>
      </c>
      <c r="B79" s="93" t="s">
        <v>2298</v>
      </c>
      <c r="C79" s="93" t="s">
        <v>670</v>
      </c>
      <c r="D79" s="93" t="s">
        <v>1527</v>
      </c>
      <c r="E79" s="93" t="s">
        <v>1531</v>
      </c>
      <c r="F79" s="93">
        <v>1220128</v>
      </c>
      <c r="G79" s="93" t="s">
        <v>1542</v>
      </c>
      <c r="H79" s="719">
        <v>2150</v>
      </c>
      <c r="I79" s="93">
        <v>125</v>
      </c>
      <c r="J79" s="93" t="s">
        <v>1523</v>
      </c>
    </row>
    <row r="80" spans="1:10">
      <c r="A80" s="93" t="s">
        <v>2297</v>
      </c>
      <c r="B80" s="93" t="s">
        <v>2298</v>
      </c>
      <c r="C80" s="93" t="s">
        <v>670</v>
      </c>
      <c r="D80" s="93" t="s">
        <v>1527</v>
      </c>
      <c r="E80" s="93" t="s">
        <v>1531</v>
      </c>
      <c r="F80" s="93">
        <v>1220128</v>
      </c>
      <c r="G80" s="93" t="s">
        <v>1542</v>
      </c>
      <c r="H80" s="719">
        <v>2150</v>
      </c>
      <c r="I80" s="93">
        <v>125</v>
      </c>
      <c r="J80" s="93" t="s">
        <v>1523</v>
      </c>
    </row>
    <row r="81" spans="1:10">
      <c r="A81" s="93" t="s">
        <v>2297</v>
      </c>
      <c r="B81" s="93" t="s">
        <v>2298</v>
      </c>
      <c r="C81" s="93" t="s">
        <v>670</v>
      </c>
      <c r="D81" s="93" t="s">
        <v>1527</v>
      </c>
      <c r="E81" s="93" t="s">
        <v>1531</v>
      </c>
      <c r="F81" s="93">
        <v>1220128</v>
      </c>
      <c r="G81" s="93" t="s">
        <v>1542</v>
      </c>
      <c r="H81" s="719">
        <v>2150</v>
      </c>
      <c r="I81" s="93">
        <v>125</v>
      </c>
      <c r="J81" s="93" t="s">
        <v>1523</v>
      </c>
    </row>
    <row r="82" spans="1:10">
      <c r="A82" s="93" t="s">
        <v>2297</v>
      </c>
      <c r="B82" s="93" t="s">
        <v>2298</v>
      </c>
      <c r="C82" s="93" t="s">
        <v>670</v>
      </c>
      <c r="D82" s="93" t="s">
        <v>1527</v>
      </c>
      <c r="E82" s="93" t="s">
        <v>1531</v>
      </c>
      <c r="F82" s="93">
        <v>1220128</v>
      </c>
      <c r="G82" s="93" t="s">
        <v>1542</v>
      </c>
      <c r="H82" s="719">
        <v>2150</v>
      </c>
      <c r="I82" s="93">
        <v>125</v>
      </c>
      <c r="J82" s="93" t="s">
        <v>1523</v>
      </c>
    </row>
    <row r="83" spans="1:10">
      <c r="A83" s="93" t="s">
        <v>2297</v>
      </c>
      <c r="B83" s="93" t="s">
        <v>2298</v>
      </c>
      <c r="C83" s="93" t="s">
        <v>670</v>
      </c>
      <c r="D83" s="93" t="s">
        <v>1527</v>
      </c>
      <c r="E83" s="93" t="s">
        <v>1531</v>
      </c>
      <c r="F83" s="93">
        <v>1220128</v>
      </c>
      <c r="G83" s="93" t="s">
        <v>1542</v>
      </c>
      <c r="H83" s="719">
        <v>2150</v>
      </c>
      <c r="I83" s="93">
        <v>125</v>
      </c>
      <c r="J83" s="93" t="s">
        <v>1523</v>
      </c>
    </row>
    <row r="84" spans="1:10">
      <c r="A84" s="93" t="s">
        <v>2297</v>
      </c>
      <c r="B84" s="93" t="s">
        <v>2298</v>
      </c>
      <c r="C84" s="93" t="s">
        <v>670</v>
      </c>
      <c r="D84" s="93" t="s">
        <v>1527</v>
      </c>
      <c r="E84" s="93" t="s">
        <v>1531</v>
      </c>
      <c r="F84" s="93" t="s">
        <v>2302</v>
      </c>
      <c r="G84" s="93" t="s">
        <v>1542</v>
      </c>
      <c r="H84" s="719">
        <v>500</v>
      </c>
      <c r="I84" s="93">
        <v>50</v>
      </c>
      <c r="J84" s="93" t="s">
        <v>1523</v>
      </c>
    </row>
    <row r="85" spans="1:10">
      <c r="A85" s="93" t="s">
        <v>2297</v>
      </c>
      <c r="B85" s="93" t="s">
        <v>2298</v>
      </c>
      <c r="C85" s="93" t="s">
        <v>670</v>
      </c>
      <c r="D85" s="93" t="s">
        <v>1527</v>
      </c>
      <c r="E85" s="93" t="s">
        <v>1531</v>
      </c>
      <c r="F85" s="93" t="s">
        <v>2302</v>
      </c>
      <c r="G85" s="93" t="s">
        <v>1542</v>
      </c>
      <c r="H85" s="719">
        <v>1000</v>
      </c>
      <c r="I85" s="93">
        <v>80</v>
      </c>
      <c r="J85" s="93" t="s">
        <v>1523</v>
      </c>
    </row>
    <row r="86" spans="1:10">
      <c r="A86" s="93" t="s">
        <v>2297</v>
      </c>
      <c r="B86" s="93" t="s">
        <v>2298</v>
      </c>
      <c r="C86" s="93" t="s">
        <v>670</v>
      </c>
      <c r="D86" s="93" t="s">
        <v>1527</v>
      </c>
      <c r="E86" s="93" t="s">
        <v>1531</v>
      </c>
      <c r="F86" s="93" t="s">
        <v>2302</v>
      </c>
      <c r="G86" s="93" t="s">
        <v>1542</v>
      </c>
      <c r="H86" s="719">
        <v>500</v>
      </c>
      <c r="I86" s="93">
        <v>50</v>
      </c>
      <c r="J86" s="93" t="s">
        <v>1523</v>
      </c>
    </row>
    <row r="87" spans="1:10">
      <c r="A87" s="93" t="s">
        <v>2297</v>
      </c>
      <c r="B87" s="93" t="s">
        <v>2298</v>
      </c>
      <c r="C87" s="93" t="s">
        <v>670</v>
      </c>
      <c r="D87" s="93" t="s">
        <v>1527</v>
      </c>
      <c r="E87" s="93" t="s">
        <v>1531</v>
      </c>
      <c r="F87" s="93" t="s">
        <v>2302</v>
      </c>
      <c r="G87" s="93" t="s">
        <v>1542</v>
      </c>
      <c r="H87" s="719">
        <v>250</v>
      </c>
      <c r="I87" s="93">
        <v>50</v>
      </c>
      <c r="J87" s="93" t="s">
        <v>1523</v>
      </c>
    </row>
    <row r="88" spans="1:10">
      <c r="A88" s="93" t="s">
        <v>2297</v>
      </c>
      <c r="B88" s="93" t="s">
        <v>2298</v>
      </c>
      <c r="C88" s="93" t="s">
        <v>670</v>
      </c>
      <c r="D88" s="93" t="s">
        <v>1527</v>
      </c>
      <c r="E88" s="93" t="s">
        <v>1531</v>
      </c>
      <c r="F88" s="93" t="s">
        <v>2302</v>
      </c>
      <c r="G88" s="93" t="s">
        <v>1542</v>
      </c>
      <c r="H88" s="719">
        <v>500</v>
      </c>
      <c r="I88" s="93">
        <v>50</v>
      </c>
      <c r="J88" s="93" t="s">
        <v>1523</v>
      </c>
    </row>
    <row r="89" spans="1:10">
      <c r="A89" s="93" t="s">
        <v>2297</v>
      </c>
      <c r="B89" s="93" t="s">
        <v>2298</v>
      </c>
      <c r="C89" s="93" t="s">
        <v>670</v>
      </c>
      <c r="D89" s="93" t="s">
        <v>1527</v>
      </c>
      <c r="E89" s="93" t="s">
        <v>1544</v>
      </c>
      <c r="F89" s="93">
        <v>1220108</v>
      </c>
      <c r="G89" s="93" t="s">
        <v>1542</v>
      </c>
      <c r="H89" s="719">
        <v>128</v>
      </c>
      <c r="I89" s="93">
        <v>13</v>
      </c>
      <c r="J89" s="93" t="s">
        <v>1523</v>
      </c>
    </row>
    <row r="90" spans="1:10">
      <c r="A90" s="93" t="s">
        <v>2297</v>
      </c>
      <c r="B90" s="93" t="s">
        <v>2298</v>
      </c>
      <c r="C90" s="93" t="s">
        <v>670</v>
      </c>
      <c r="D90" s="93" t="s">
        <v>1527</v>
      </c>
      <c r="E90" s="93" t="s">
        <v>1531</v>
      </c>
      <c r="F90" s="93">
        <v>1220108</v>
      </c>
      <c r="G90" s="93" t="s">
        <v>1542</v>
      </c>
      <c r="H90" s="719">
        <v>125</v>
      </c>
      <c r="I90" s="93">
        <v>13</v>
      </c>
      <c r="J90" s="93" t="s">
        <v>1523</v>
      </c>
    </row>
    <row r="91" spans="1:10">
      <c r="A91" s="93" t="s">
        <v>2297</v>
      </c>
      <c r="B91" s="93" t="s">
        <v>2298</v>
      </c>
      <c r="C91" s="93" t="s">
        <v>670</v>
      </c>
      <c r="D91" s="93" t="s">
        <v>1527</v>
      </c>
      <c r="E91" s="93" t="s">
        <v>1531</v>
      </c>
      <c r="F91" s="93">
        <v>1220108</v>
      </c>
      <c r="G91" s="93" t="s">
        <v>1542</v>
      </c>
      <c r="H91" s="719">
        <v>500</v>
      </c>
      <c r="I91" s="93">
        <v>50</v>
      </c>
      <c r="J91" s="93" t="s">
        <v>1523</v>
      </c>
    </row>
    <row r="92" spans="1:10">
      <c r="A92" s="93" t="s">
        <v>2297</v>
      </c>
      <c r="B92" s="93" t="s">
        <v>2298</v>
      </c>
      <c r="C92" s="93" t="s">
        <v>670</v>
      </c>
      <c r="D92" s="93" t="s">
        <v>1527</v>
      </c>
      <c r="E92" s="93" t="s">
        <v>1544</v>
      </c>
      <c r="F92" s="93">
        <v>1220108</v>
      </c>
      <c r="G92" s="93" t="s">
        <v>1542</v>
      </c>
      <c r="H92" s="719">
        <v>128</v>
      </c>
      <c r="I92" s="93">
        <v>13</v>
      </c>
      <c r="J92" s="93" t="s">
        <v>1523</v>
      </c>
    </row>
    <row r="93" spans="1:10">
      <c r="A93" s="93" t="s">
        <v>2297</v>
      </c>
      <c r="B93" s="93" t="s">
        <v>2298</v>
      </c>
      <c r="C93" s="93" t="s">
        <v>670</v>
      </c>
      <c r="D93" s="93" t="s">
        <v>1527</v>
      </c>
      <c r="E93" s="93" t="s">
        <v>1531</v>
      </c>
      <c r="F93" s="93">
        <v>1220108</v>
      </c>
      <c r="G93" s="93" t="s">
        <v>1542</v>
      </c>
      <c r="H93" s="719">
        <v>500</v>
      </c>
      <c r="I93" s="93">
        <v>50</v>
      </c>
      <c r="J93" s="93" t="s">
        <v>1523</v>
      </c>
    </row>
    <row r="94" spans="1:10">
      <c r="A94" s="93" t="s">
        <v>2297</v>
      </c>
      <c r="B94" s="93" t="s">
        <v>2298</v>
      </c>
      <c r="C94" s="93" t="s">
        <v>670</v>
      </c>
      <c r="D94" s="93" t="s">
        <v>1527</v>
      </c>
      <c r="E94" s="93" t="s">
        <v>1531</v>
      </c>
      <c r="F94" s="93">
        <v>1220108</v>
      </c>
      <c r="G94" s="93" t="s">
        <v>1542</v>
      </c>
      <c r="H94" s="719">
        <v>125</v>
      </c>
      <c r="I94" s="93">
        <v>13</v>
      </c>
      <c r="J94" s="93" t="s">
        <v>1523</v>
      </c>
    </row>
    <row r="95" spans="1:10">
      <c r="A95" s="93" t="s">
        <v>2297</v>
      </c>
      <c r="B95" s="93" t="s">
        <v>2298</v>
      </c>
      <c r="C95" s="93" t="s">
        <v>670</v>
      </c>
      <c r="D95" s="93" t="s">
        <v>1527</v>
      </c>
      <c r="E95" s="93" t="s">
        <v>1531</v>
      </c>
      <c r="F95" s="93">
        <v>1220108</v>
      </c>
      <c r="G95" s="93" t="s">
        <v>1542</v>
      </c>
      <c r="H95" s="719">
        <v>500</v>
      </c>
      <c r="I95" s="93">
        <v>50</v>
      </c>
      <c r="J95" s="93" t="s">
        <v>1523</v>
      </c>
    </row>
    <row r="96" spans="1:10">
      <c r="A96" s="93" t="s">
        <v>2297</v>
      </c>
      <c r="B96" s="93" t="s">
        <v>2298</v>
      </c>
      <c r="C96" s="93" t="s">
        <v>670</v>
      </c>
      <c r="D96" s="93" t="s">
        <v>1527</v>
      </c>
      <c r="E96" s="93" t="s">
        <v>1544</v>
      </c>
      <c r="F96" s="93">
        <v>1220108</v>
      </c>
      <c r="G96" s="93" t="s">
        <v>1542</v>
      </c>
      <c r="H96" s="719">
        <v>128</v>
      </c>
      <c r="I96" s="93">
        <v>13</v>
      </c>
      <c r="J96" s="93" t="s">
        <v>1523</v>
      </c>
    </row>
    <row r="97" spans="1:10">
      <c r="A97" s="93" t="s">
        <v>2297</v>
      </c>
      <c r="B97" s="93" t="s">
        <v>2298</v>
      </c>
      <c r="C97" s="93" t="s">
        <v>670</v>
      </c>
      <c r="D97" s="93" t="s">
        <v>1527</v>
      </c>
      <c r="E97" s="93" t="s">
        <v>1531</v>
      </c>
      <c r="F97" s="93">
        <v>1220108</v>
      </c>
      <c r="G97" s="93" t="s">
        <v>1542</v>
      </c>
      <c r="H97" s="719">
        <v>125</v>
      </c>
      <c r="I97" s="93">
        <v>13</v>
      </c>
      <c r="J97" s="93" t="s">
        <v>1523</v>
      </c>
    </row>
    <row r="98" spans="1:10">
      <c r="A98" s="93" t="s">
        <v>2297</v>
      </c>
      <c r="B98" s="93" t="s">
        <v>2298</v>
      </c>
      <c r="C98" s="93" t="s">
        <v>670</v>
      </c>
      <c r="D98" s="93" t="s">
        <v>1527</v>
      </c>
      <c r="E98" s="93" t="s">
        <v>1531</v>
      </c>
      <c r="F98" s="93">
        <v>1220108</v>
      </c>
      <c r="G98" s="93" t="s">
        <v>1542</v>
      </c>
      <c r="H98" s="719">
        <v>500</v>
      </c>
      <c r="I98" s="93">
        <v>50</v>
      </c>
      <c r="J98" s="93" t="s">
        <v>1523</v>
      </c>
    </row>
    <row r="99" spans="1:10">
      <c r="A99" s="93" t="s">
        <v>2297</v>
      </c>
      <c r="B99" s="93" t="s">
        <v>2298</v>
      </c>
      <c r="C99" s="93" t="s">
        <v>670</v>
      </c>
      <c r="D99" s="93" t="s">
        <v>1527</v>
      </c>
      <c r="E99" s="93" t="s">
        <v>1531</v>
      </c>
      <c r="F99" s="93">
        <v>1220108</v>
      </c>
      <c r="G99" s="93" t="s">
        <v>1542</v>
      </c>
      <c r="H99" s="719">
        <v>125</v>
      </c>
      <c r="I99" s="93">
        <v>13</v>
      </c>
      <c r="J99" s="93" t="s">
        <v>1523</v>
      </c>
    </row>
    <row r="100" spans="1:10">
      <c r="A100" s="93" t="s">
        <v>2297</v>
      </c>
      <c r="B100" s="93" t="s">
        <v>2298</v>
      </c>
      <c r="C100" s="93" t="s">
        <v>670</v>
      </c>
      <c r="D100" s="93" t="s">
        <v>1527</v>
      </c>
      <c r="E100" s="93" t="s">
        <v>1531</v>
      </c>
      <c r="F100" s="93">
        <v>1220108</v>
      </c>
      <c r="G100" s="93" t="s">
        <v>1542</v>
      </c>
      <c r="H100" s="719">
        <v>500</v>
      </c>
      <c r="I100" s="93">
        <v>50</v>
      </c>
      <c r="J100" s="93" t="s">
        <v>1523</v>
      </c>
    </row>
    <row r="101" spans="1:10">
      <c r="A101" s="93" t="s">
        <v>2297</v>
      </c>
      <c r="B101" s="93" t="s">
        <v>2298</v>
      </c>
      <c r="C101" s="93" t="s">
        <v>670</v>
      </c>
      <c r="D101" s="93" t="s">
        <v>1527</v>
      </c>
      <c r="E101" s="93" t="s">
        <v>1531</v>
      </c>
      <c r="F101" s="93">
        <v>1220108</v>
      </c>
      <c r="G101" s="93" t="s">
        <v>1542</v>
      </c>
      <c r="H101" s="719">
        <v>125</v>
      </c>
      <c r="I101" s="93">
        <v>13</v>
      </c>
      <c r="J101" s="93" t="s">
        <v>1523</v>
      </c>
    </row>
    <row r="102" spans="1:10">
      <c r="A102" s="93" t="s">
        <v>2297</v>
      </c>
      <c r="B102" s="93" t="s">
        <v>2298</v>
      </c>
      <c r="C102" s="93" t="s">
        <v>670</v>
      </c>
      <c r="D102" s="93" t="s">
        <v>1527</v>
      </c>
      <c r="E102" s="93" t="s">
        <v>1531</v>
      </c>
      <c r="F102" s="93">
        <v>1220108</v>
      </c>
      <c r="G102" s="93" t="s">
        <v>1542</v>
      </c>
      <c r="H102" s="719">
        <v>500</v>
      </c>
      <c r="I102" s="93">
        <v>50</v>
      </c>
      <c r="J102" s="93" t="s">
        <v>1523</v>
      </c>
    </row>
    <row r="103" spans="1:10">
      <c r="A103" s="93" t="s">
        <v>2297</v>
      </c>
      <c r="B103" s="93" t="s">
        <v>2298</v>
      </c>
      <c r="C103" s="93" t="s">
        <v>670</v>
      </c>
      <c r="D103" s="93" t="s">
        <v>1527</v>
      </c>
      <c r="E103" s="93" t="s">
        <v>1531</v>
      </c>
      <c r="F103" s="93">
        <v>1220117</v>
      </c>
      <c r="G103" s="93" t="s">
        <v>1542</v>
      </c>
      <c r="H103" s="719">
        <v>1000</v>
      </c>
      <c r="I103" s="93">
        <v>80</v>
      </c>
      <c r="J103" s="93" t="s">
        <v>1523</v>
      </c>
    </row>
    <row r="104" spans="1:10">
      <c r="A104" s="93" t="s">
        <v>2297</v>
      </c>
      <c r="B104" s="93" t="s">
        <v>2298</v>
      </c>
      <c r="C104" s="93" t="s">
        <v>670</v>
      </c>
      <c r="D104" s="93" t="s">
        <v>1527</v>
      </c>
      <c r="E104" s="93" t="s">
        <v>1531</v>
      </c>
      <c r="F104" s="93">
        <v>1220117</v>
      </c>
      <c r="G104" s="93" t="s">
        <v>1542</v>
      </c>
      <c r="H104" s="719">
        <v>1000</v>
      </c>
      <c r="I104" s="93">
        <v>80</v>
      </c>
      <c r="J104" s="93" t="s">
        <v>1523</v>
      </c>
    </row>
    <row r="105" spans="1:10">
      <c r="A105" s="93" t="s">
        <v>2297</v>
      </c>
      <c r="B105" s="93" t="s">
        <v>2298</v>
      </c>
      <c r="C105" s="93" t="s">
        <v>670</v>
      </c>
      <c r="D105" s="93" t="s">
        <v>1527</v>
      </c>
      <c r="E105" s="93" t="s">
        <v>1531</v>
      </c>
      <c r="F105" s="93">
        <v>1220117</v>
      </c>
      <c r="G105" s="93" t="s">
        <v>1542</v>
      </c>
      <c r="H105" s="719">
        <v>1000</v>
      </c>
      <c r="I105" s="93">
        <v>80</v>
      </c>
      <c r="J105" s="93" t="s">
        <v>1523</v>
      </c>
    </row>
    <row r="106" spans="1:10">
      <c r="A106" s="93" t="s">
        <v>2297</v>
      </c>
      <c r="B106" s="93" t="s">
        <v>2298</v>
      </c>
      <c r="C106" s="93" t="s">
        <v>670</v>
      </c>
      <c r="D106" s="93" t="s">
        <v>1527</v>
      </c>
      <c r="E106" s="93" t="s">
        <v>1531</v>
      </c>
      <c r="F106" s="93">
        <v>1220117</v>
      </c>
      <c r="G106" s="93" t="s">
        <v>1542</v>
      </c>
      <c r="H106" s="719">
        <v>1000</v>
      </c>
      <c r="I106" s="93">
        <v>80</v>
      </c>
      <c r="J106" s="93" t="s">
        <v>1523</v>
      </c>
    </row>
    <row r="107" spans="1:10">
      <c r="A107" s="93" t="s">
        <v>2297</v>
      </c>
      <c r="B107" s="93" t="s">
        <v>2298</v>
      </c>
      <c r="C107" s="93" t="s">
        <v>670</v>
      </c>
      <c r="D107" s="93" t="s">
        <v>1527</v>
      </c>
      <c r="E107" s="93" t="s">
        <v>1531</v>
      </c>
      <c r="F107" s="93">
        <v>1220117</v>
      </c>
      <c r="G107" s="93" t="s">
        <v>1542</v>
      </c>
      <c r="H107" s="719">
        <v>1000</v>
      </c>
      <c r="I107" s="93">
        <v>80</v>
      </c>
      <c r="J107" s="93" t="s">
        <v>1523</v>
      </c>
    </row>
    <row r="108" spans="1:10">
      <c r="A108" s="93" t="s">
        <v>2297</v>
      </c>
      <c r="B108" s="93" t="s">
        <v>2298</v>
      </c>
      <c r="C108" s="93" t="s">
        <v>670</v>
      </c>
      <c r="D108" s="93" t="s">
        <v>1527</v>
      </c>
      <c r="E108" s="93" t="s">
        <v>1531</v>
      </c>
      <c r="F108" s="93">
        <v>1220117</v>
      </c>
      <c r="G108" s="93" t="s">
        <v>1542</v>
      </c>
      <c r="H108" s="719">
        <v>1000</v>
      </c>
      <c r="I108" s="93">
        <v>80</v>
      </c>
      <c r="J108" s="93" t="s">
        <v>1523</v>
      </c>
    </row>
    <row r="109" spans="1:10">
      <c r="A109" s="93" t="s">
        <v>2297</v>
      </c>
      <c r="B109" s="93" t="s">
        <v>2298</v>
      </c>
      <c r="C109" s="93" t="s">
        <v>670</v>
      </c>
      <c r="D109" s="93" t="s">
        <v>1527</v>
      </c>
      <c r="E109" s="93" t="s">
        <v>1531</v>
      </c>
      <c r="F109" s="93">
        <v>1220117</v>
      </c>
      <c r="G109" s="93" t="s">
        <v>1542</v>
      </c>
      <c r="H109" s="719">
        <v>1000</v>
      </c>
      <c r="I109" s="93">
        <v>80</v>
      </c>
      <c r="J109" s="93" t="s">
        <v>1523</v>
      </c>
    </row>
    <row r="110" spans="1:10">
      <c r="A110" s="93" t="s">
        <v>2297</v>
      </c>
      <c r="B110" s="93" t="s">
        <v>2298</v>
      </c>
      <c r="C110" s="93" t="s">
        <v>670</v>
      </c>
      <c r="D110" s="93" t="s">
        <v>1527</v>
      </c>
      <c r="E110" s="93" t="s">
        <v>1531</v>
      </c>
      <c r="F110" s="93">
        <v>1220117</v>
      </c>
      <c r="G110" s="93" t="s">
        <v>1542</v>
      </c>
      <c r="H110" s="719">
        <v>1000</v>
      </c>
      <c r="I110" s="93">
        <v>80</v>
      </c>
      <c r="J110" s="93" t="s">
        <v>1523</v>
      </c>
    </row>
    <row r="111" spans="1:10">
      <c r="A111" s="93" t="s">
        <v>2297</v>
      </c>
      <c r="B111" s="93" t="s">
        <v>2298</v>
      </c>
      <c r="C111" s="93" t="s">
        <v>670</v>
      </c>
      <c r="D111" s="93" t="s">
        <v>1527</v>
      </c>
      <c r="E111" s="93" t="s">
        <v>1531</v>
      </c>
      <c r="F111" s="93">
        <v>1220117</v>
      </c>
      <c r="G111" s="93" t="s">
        <v>1542</v>
      </c>
      <c r="H111" s="719">
        <v>1000</v>
      </c>
      <c r="I111" s="93">
        <v>80</v>
      </c>
      <c r="J111" s="93" t="s">
        <v>1523</v>
      </c>
    </row>
    <row r="112" spans="1:10">
      <c r="A112" s="93" t="s">
        <v>2297</v>
      </c>
      <c r="B112" s="93" t="s">
        <v>2298</v>
      </c>
      <c r="C112" s="93" t="s">
        <v>670</v>
      </c>
      <c r="D112" s="93" t="s">
        <v>1527</v>
      </c>
      <c r="E112" s="93" t="s">
        <v>1531</v>
      </c>
      <c r="F112" s="93">
        <v>1220117</v>
      </c>
      <c r="G112" s="93" t="s">
        <v>1542</v>
      </c>
      <c r="H112" s="719">
        <v>1082</v>
      </c>
      <c r="I112" s="93">
        <v>80</v>
      </c>
      <c r="J112" s="93" t="s">
        <v>1523</v>
      </c>
    </row>
    <row r="113" spans="1:10">
      <c r="A113" s="93" t="s">
        <v>2297</v>
      </c>
      <c r="B113" s="93" t="s">
        <v>2298</v>
      </c>
      <c r="C113" s="93" t="s">
        <v>676</v>
      </c>
      <c r="D113" s="93" t="s">
        <v>1527</v>
      </c>
      <c r="E113" s="93" t="s">
        <v>1579</v>
      </c>
      <c r="F113" s="93">
        <v>1211281</v>
      </c>
      <c r="G113" s="93" t="s">
        <v>1542</v>
      </c>
      <c r="H113" s="719">
        <v>254</v>
      </c>
      <c r="I113" s="93">
        <v>50</v>
      </c>
      <c r="J113" s="93" t="s">
        <v>1523</v>
      </c>
    </row>
    <row r="114" spans="1:10">
      <c r="A114" s="93" t="s">
        <v>2297</v>
      </c>
      <c r="B114" s="93" t="s">
        <v>2298</v>
      </c>
      <c r="C114" s="93" t="s">
        <v>676</v>
      </c>
      <c r="D114" s="93" t="s">
        <v>1527</v>
      </c>
      <c r="E114" s="93" t="s">
        <v>1544</v>
      </c>
      <c r="F114" s="93">
        <v>1211292</v>
      </c>
      <c r="G114" s="93" t="s">
        <v>1542</v>
      </c>
      <c r="H114" s="719">
        <v>2203</v>
      </c>
      <c r="I114" s="93">
        <v>125</v>
      </c>
      <c r="J114" s="93" t="s">
        <v>1523</v>
      </c>
    </row>
    <row r="115" spans="1:10">
      <c r="A115" s="93" t="s">
        <v>2297</v>
      </c>
      <c r="B115" s="93" t="s">
        <v>2298</v>
      </c>
      <c r="C115" s="93" t="s">
        <v>676</v>
      </c>
      <c r="D115" s="93" t="s">
        <v>1527</v>
      </c>
      <c r="E115" s="93" t="s">
        <v>1544</v>
      </c>
      <c r="F115" s="93">
        <v>1211292</v>
      </c>
      <c r="G115" s="93" t="s">
        <v>1542</v>
      </c>
      <c r="H115" s="719">
        <v>842</v>
      </c>
      <c r="I115" s="93">
        <v>80</v>
      </c>
      <c r="J115" s="93" t="s">
        <v>1523</v>
      </c>
    </row>
    <row r="116" spans="1:10">
      <c r="A116" s="93" t="s">
        <v>2297</v>
      </c>
      <c r="B116" s="93" t="s">
        <v>2298</v>
      </c>
      <c r="C116" s="93" t="s">
        <v>676</v>
      </c>
      <c r="D116" s="93" t="s">
        <v>1527</v>
      </c>
      <c r="E116" s="93" t="s">
        <v>1544</v>
      </c>
      <c r="F116" s="93">
        <v>1211292</v>
      </c>
      <c r="G116" s="93" t="s">
        <v>1542</v>
      </c>
      <c r="H116" s="719">
        <v>10</v>
      </c>
      <c r="I116" s="93">
        <v>10</v>
      </c>
      <c r="J116" s="93" t="s">
        <v>1523</v>
      </c>
    </row>
    <row r="117" spans="1:10">
      <c r="A117" s="93" t="s">
        <v>2297</v>
      </c>
      <c r="B117" s="93" t="s">
        <v>2298</v>
      </c>
      <c r="C117" s="93" t="s">
        <v>676</v>
      </c>
      <c r="D117" s="93" t="s">
        <v>1527</v>
      </c>
      <c r="E117" s="93" t="s">
        <v>1531</v>
      </c>
      <c r="F117" s="93">
        <v>12112103</v>
      </c>
      <c r="G117" s="93" t="s">
        <v>1542</v>
      </c>
      <c r="H117" s="719">
        <v>26</v>
      </c>
      <c r="I117" s="93">
        <v>26</v>
      </c>
      <c r="J117" s="93" t="s">
        <v>1523</v>
      </c>
    </row>
    <row r="118" spans="1:10">
      <c r="A118" s="93" t="s">
        <v>2297</v>
      </c>
      <c r="B118" s="93" t="s">
        <v>2298</v>
      </c>
      <c r="C118" s="93" t="s">
        <v>676</v>
      </c>
      <c r="D118" s="93" t="s">
        <v>1527</v>
      </c>
      <c r="E118" s="93" t="s">
        <v>1544</v>
      </c>
      <c r="F118" s="93">
        <v>12112103</v>
      </c>
      <c r="G118" s="93" t="s">
        <v>1542</v>
      </c>
      <c r="H118" s="719">
        <v>2460</v>
      </c>
      <c r="I118" s="93">
        <v>125</v>
      </c>
      <c r="J118" s="93" t="s">
        <v>1523</v>
      </c>
    </row>
    <row r="119" spans="1:10">
      <c r="A119" s="93" t="s">
        <v>2297</v>
      </c>
      <c r="B119" s="93" t="s">
        <v>2298</v>
      </c>
      <c r="C119" s="93" t="s">
        <v>676</v>
      </c>
      <c r="D119" s="93" t="s">
        <v>1527</v>
      </c>
      <c r="E119" s="93" t="s">
        <v>1544</v>
      </c>
      <c r="F119" s="93">
        <v>1211292</v>
      </c>
      <c r="G119" s="93" t="s">
        <v>1542</v>
      </c>
      <c r="H119" s="719">
        <v>1183</v>
      </c>
      <c r="I119" s="93">
        <v>80</v>
      </c>
      <c r="J119" s="93" t="s">
        <v>1523</v>
      </c>
    </row>
    <row r="120" spans="1:10">
      <c r="A120" s="93" t="s">
        <v>2297</v>
      </c>
      <c r="B120" s="93" t="s">
        <v>2298</v>
      </c>
      <c r="C120" s="93" t="s">
        <v>676</v>
      </c>
      <c r="D120" s="93" t="s">
        <v>1527</v>
      </c>
      <c r="E120" s="93" t="s">
        <v>1531</v>
      </c>
      <c r="F120" s="93">
        <v>1211292</v>
      </c>
      <c r="G120" s="93" t="s">
        <v>1542</v>
      </c>
      <c r="H120" s="719">
        <v>3720</v>
      </c>
      <c r="I120" s="93">
        <v>200</v>
      </c>
      <c r="J120" s="93" t="s">
        <v>1523</v>
      </c>
    </row>
    <row r="121" spans="1:10">
      <c r="A121" s="93" t="s">
        <v>2297</v>
      </c>
      <c r="B121" s="93" t="s">
        <v>2298</v>
      </c>
      <c r="C121" s="93" t="s">
        <v>676</v>
      </c>
      <c r="D121" s="93" t="s">
        <v>1527</v>
      </c>
      <c r="E121" s="93" t="s">
        <v>1531</v>
      </c>
      <c r="F121" s="93">
        <v>1211292</v>
      </c>
      <c r="G121" s="93" t="s">
        <v>1542</v>
      </c>
      <c r="H121" s="719">
        <v>4400</v>
      </c>
      <c r="I121" s="93">
        <v>200</v>
      </c>
      <c r="J121" s="93" t="s">
        <v>1523</v>
      </c>
    </row>
    <row r="122" spans="1:10">
      <c r="A122" s="93" t="s">
        <v>2297</v>
      </c>
      <c r="B122" s="93" t="s">
        <v>2298</v>
      </c>
      <c r="C122" s="93" t="s">
        <v>676</v>
      </c>
      <c r="D122" s="93" t="s">
        <v>1527</v>
      </c>
      <c r="E122" s="93" t="s">
        <v>1531</v>
      </c>
      <c r="F122" s="93">
        <v>1211292</v>
      </c>
      <c r="G122" s="93" t="s">
        <v>1542</v>
      </c>
      <c r="H122" s="719">
        <v>1678</v>
      </c>
      <c r="I122" s="93">
        <v>125</v>
      </c>
      <c r="J122" s="93" t="s">
        <v>1523</v>
      </c>
    </row>
    <row r="123" spans="1:10">
      <c r="A123" s="93" t="s">
        <v>2297</v>
      </c>
      <c r="B123" s="93" t="s">
        <v>2298</v>
      </c>
      <c r="C123" s="93" t="s">
        <v>676</v>
      </c>
      <c r="D123" s="93" t="s">
        <v>1527</v>
      </c>
      <c r="E123" s="93" t="s">
        <v>1531</v>
      </c>
      <c r="F123" s="93">
        <v>1211292</v>
      </c>
      <c r="G123" s="93" t="s">
        <v>1542</v>
      </c>
      <c r="H123" s="719">
        <v>5082</v>
      </c>
      <c r="I123" s="93">
        <v>200</v>
      </c>
      <c r="J123" s="93" t="s">
        <v>1523</v>
      </c>
    </row>
    <row r="124" spans="1:10">
      <c r="A124" s="93" t="s">
        <v>2297</v>
      </c>
      <c r="B124" s="93" t="s">
        <v>2298</v>
      </c>
      <c r="C124" s="93" t="s">
        <v>663</v>
      </c>
      <c r="D124" s="93" t="s">
        <v>1527</v>
      </c>
      <c r="E124" s="93" t="s">
        <v>1546</v>
      </c>
      <c r="F124" s="93">
        <v>1220224</v>
      </c>
      <c r="G124" s="93" t="s">
        <v>1542</v>
      </c>
      <c r="H124" s="719">
        <v>2025</v>
      </c>
      <c r="I124" s="93">
        <v>125</v>
      </c>
      <c r="J124" s="93" t="s">
        <v>1523</v>
      </c>
    </row>
    <row r="125" spans="1:10">
      <c r="A125" s="93" t="s">
        <v>2297</v>
      </c>
      <c r="B125" s="93" t="s">
        <v>2298</v>
      </c>
      <c r="C125" s="93" t="s">
        <v>663</v>
      </c>
      <c r="D125" s="93" t="s">
        <v>1527</v>
      </c>
      <c r="E125" s="93" t="s">
        <v>1546</v>
      </c>
      <c r="F125" s="93">
        <v>1220129</v>
      </c>
      <c r="G125" s="93" t="s">
        <v>1542</v>
      </c>
      <c r="H125" s="719">
        <v>4200</v>
      </c>
      <c r="I125" s="93">
        <v>200</v>
      </c>
      <c r="J125" s="93" t="s">
        <v>1523</v>
      </c>
    </row>
    <row r="126" spans="1:10">
      <c r="A126" s="93" t="s">
        <v>2297</v>
      </c>
      <c r="B126" s="93" t="s">
        <v>2298</v>
      </c>
      <c r="C126" s="93" t="s">
        <v>663</v>
      </c>
      <c r="D126" s="93" t="s">
        <v>1527</v>
      </c>
      <c r="E126" s="93" t="s">
        <v>1546</v>
      </c>
      <c r="F126" s="93">
        <v>1220117</v>
      </c>
      <c r="G126" s="93" t="s">
        <v>1542</v>
      </c>
      <c r="H126" s="719">
        <v>1000</v>
      </c>
      <c r="I126" s="93">
        <v>80</v>
      </c>
      <c r="J126" s="93" t="s">
        <v>1523</v>
      </c>
    </row>
    <row r="127" spans="1:10">
      <c r="A127" s="93" t="s">
        <v>2297</v>
      </c>
      <c r="B127" s="93" t="s">
        <v>2298</v>
      </c>
      <c r="C127" s="93" t="s">
        <v>663</v>
      </c>
      <c r="D127" s="93" t="s">
        <v>1527</v>
      </c>
      <c r="E127" s="93" t="s">
        <v>1546</v>
      </c>
      <c r="F127" s="93">
        <v>1220116</v>
      </c>
      <c r="G127" s="93" t="s">
        <v>1542</v>
      </c>
      <c r="H127" s="719">
        <v>500</v>
      </c>
      <c r="I127" s="93">
        <v>50</v>
      </c>
      <c r="J127" s="93" t="s">
        <v>1523</v>
      </c>
    </row>
    <row r="128" spans="1:10">
      <c r="A128" s="93" t="s">
        <v>2297</v>
      </c>
      <c r="B128" s="93" t="s">
        <v>2298</v>
      </c>
      <c r="C128" s="93" t="s">
        <v>663</v>
      </c>
      <c r="D128" s="93" t="s">
        <v>1527</v>
      </c>
      <c r="E128" s="93" t="s">
        <v>1546</v>
      </c>
      <c r="F128" s="93">
        <v>1220128</v>
      </c>
      <c r="G128" s="93" t="s">
        <v>1542</v>
      </c>
      <c r="H128" s="719">
        <v>2150</v>
      </c>
      <c r="I128" s="93">
        <v>125</v>
      </c>
      <c r="J128" s="93" t="s">
        <v>1523</v>
      </c>
    </row>
    <row r="129" spans="1:10">
      <c r="A129" s="93" t="s">
        <v>2297</v>
      </c>
      <c r="B129" s="93" t="s">
        <v>2298</v>
      </c>
      <c r="C129" s="93" t="s">
        <v>663</v>
      </c>
      <c r="D129" s="93" t="s">
        <v>1527</v>
      </c>
      <c r="E129" s="93" t="s">
        <v>1546</v>
      </c>
      <c r="F129" s="93">
        <v>1220129</v>
      </c>
      <c r="G129" s="93" t="s">
        <v>1542</v>
      </c>
      <c r="H129" s="719">
        <v>1400</v>
      </c>
      <c r="I129" s="93">
        <v>125</v>
      </c>
      <c r="J129" s="93" t="s">
        <v>1523</v>
      </c>
    </row>
    <row r="130" spans="1:10">
      <c r="A130" s="93" t="s">
        <v>2297</v>
      </c>
      <c r="B130" s="93" t="s">
        <v>2298</v>
      </c>
      <c r="C130" s="93" t="s">
        <v>663</v>
      </c>
      <c r="D130" s="93" t="s">
        <v>1527</v>
      </c>
      <c r="E130" s="93" t="s">
        <v>1546</v>
      </c>
      <c r="F130" s="93">
        <v>1220133</v>
      </c>
      <c r="G130" s="93" t="s">
        <v>1542</v>
      </c>
      <c r="H130" s="719">
        <v>2496</v>
      </c>
      <c r="I130" s="93">
        <v>125</v>
      </c>
      <c r="J130" s="93" t="s">
        <v>1523</v>
      </c>
    </row>
    <row r="131" spans="1:10">
      <c r="A131" s="93" t="s">
        <v>2297</v>
      </c>
      <c r="B131" s="93" t="s">
        <v>2298</v>
      </c>
      <c r="C131" s="93" t="s">
        <v>329</v>
      </c>
      <c r="D131" s="93" t="s">
        <v>69</v>
      </c>
      <c r="E131" s="93" t="s">
        <v>2304</v>
      </c>
      <c r="F131" s="93">
        <v>1220230</v>
      </c>
      <c r="G131" s="93" t="s">
        <v>1539</v>
      </c>
      <c r="H131" s="719">
        <v>1005</v>
      </c>
      <c r="I131" s="93">
        <v>80</v>
      </c>
      <c r="J131" s="93" t="s">
        <v>1523</v>
      </c>
    </row>
    <row r="132" spans="1:10">
      <c r="A132" s="93" t="s">
        <v>2297</v>
      </c>
      <c r="B132" s="93" t="s">
        <v>2298</v>
      </c>
      <c r="C132" s="93" t="s">
        <v>309</v>
      </c>
      <c r="D132" s="93" t="s">
        <v>70</v>
      </c>
      <c r="E132" s="93" t="s">
        <v>2305</v>
      </c>
      <c r="F132" s="93">
        <v>1200538</v>
      </c>
      <c r="G132" s="93" t="s">
        <v>1539</v>
      </c>
      <c r="H132" s="719">
        <v>100</v>
      </c>
      <c r="I132" s="93">
        <v>13</v>
      </c>
      <c r="J132" s="93" t="s">
        <v>1523</v>
      </c>
    </row>
    <row r="133" spans="1:10">
      <c r="A133" s="93" t="s">
        <v>2297</v>
      </c>
      <c r="B133" s="93" t="s">
        <v>2298</v>
      </c>
      <c r="C133" s="93" t="s">
        <v>309</v>
      </c>
      <c r="D133" s="93" t="s">
        <v>70</v>
      </c>
      <c r="E133" s="93" t="s">
        <v>2306</v>
      </c>
      <c r="F133" s="93">
        <v>1200538</v>
      </c>
      <c r="G133" s="93" t="s">
        <v>1539</v>
      </c>
      <c r="H133" s="719">
        <v>100</v>
      </c>
      <c r="I133" s="93">
        <v>13</v>
      </c>
      <c r="J133" s="93" t="s">
        <v>1523</v>
      </c>
    </row>
    <row r="134" spans="1:10">
      <c r="A134" s="93" t="s">
        <v>2297</v>
      </c>
      <c r="B134" s="93" t="s">
        <v>2307</v>
      </c>
      <c r="C134" s="93" t="s">
        <v>1555</v>
      </c>
      <c r="D134" s="93" t="s">
        <v>1553</v>
      </c>
      <c r="E134" s="93" t="s">
        <v>2308</v>
      </c>
      <c r="F134" s="93">
        <v>1220214</v>
      </c>
      <c r="G134" s="93" t="s">
        <v>1539</v>
      </c>
      <c r="H134" s="719">
        <v>7000</v>
      </c>
      <c r="I134" s="93">
        <v>200</v>
      </c>
      <c r="J134" s="93" t="s">
        <v>1523</v>
      </c>
    </row>
    <row r="135" spans="1:10">
      <c r="A135" s="93" t="s">
        <v>2297</v>
      </c>
      <c r="B135" s="93" t="s">
        <v>2307</v>
      </c>
      <c r="C135" s="93" t="s">
        <v>1557</v>
      </c>
      <c r="D135" s="93" t="s">
        <v>1553</v>
      </c>
      <c r="E135" s="93" t="s">
        <v>2309</v>
      </c>
      <c r="F135" s="93" t="s">
        <v>2310</v>
      </c>
      <c r="G135" s="93" t="s">
        <v>1539</v>
      </c>
      <c r="H135" s="719">
        <v>2000</v>
      </c>
      <c r="I135" s="93">
        <v>125</v>
      </c>
      <c r="J135" s="93" t="s">
        <v>1523</v>
      </c>
    </row>
    <row r="136" spans="1:10">
      <c r="A136" s="93" t="s">
        <v>2297</v>
      </c>
      <c r="B136" s="93" t="s">
        <v>2307</v>
      </c>
      <c r="C136" s="93" t="s">
        <v>1557</v>
      </c>
      <c r="D136" s="93" t="s">
        <v>1553</v>
      </c>
      <c r="E136" s="93" t="s">
        <v>2311</v>
      </c>
      <c r="F136" s="93">
        <v>1220141</v>
      </c>
      <c r="G136" s="93" t="s">
        <v>1539</v>
      </c>
      <c r="H136" s="719">
        <v>600</v>
      </c>
      <c r="I136" s="93">
        <v>80</v>
      </c>
      <c r="J136" s="93" t="s">
        <v>1523</v>
      </c>
    </row>
    <row r="137" spans="1:10">
      <c r="A137" s="93" t="s">
        <v>2297</v>
      </c>
      <c r="B137" s="93" t="s">
        <v>2307</v>
      </c>
      <c r="C137" s="93" t="s">
        <v>1557</v>
      </c>
      <c r="D137" s="93" t="s">
        <v>1553</v>
      </c>
      <c r="E137" s="93" t="s">
        <v>1558</v>
      </c>
      <c r="F137" s="93" t="s">
        <v>2312</v>
      </c>
      <c r="G137" s="93" t="s">
        <v>1539</v>
      </c>
      <c r="H137" s="719">
        <v>7500</v>
      </c>
      <c r="I137" s="93">
        <v>200</v>
      </c>
      <c r="J137" s="93" t="s">
        <v>1523</v>
      </c>
    </row>
    <row r="138" spans="1:10">
      <c r="A138" s="93" t="s">
        <v>2297</v>
      </c>
      <c r="B138" s="93" t="s">
        <v>2307</v>
      </c>
      <c r="C138" s="93" t="s">
        <v>1557</v>
      </c>
      <c r="D138" s="93" t="s">
        <v>1553</v>
      </c>
      <c r="E138" s="93" t="s">
        <v>2313</v>
      </c>
      <c r="F138" s="93" t="s">
        <v>2312</v>
      </c>
      <c r="G138" s="93" t="s">
        <v>1539</v>
      </c>
      <c r="H138" s="719">
        <v>7500</v>
      </c>
      <c r="I138" s="93">
        <v>200</v>
      </c>
      <c r="J138" s="93" t="s">
        <v>1523</v>
      </c>
    </row>
    <row r="139" spans="1:10">
      <c r="A139" s="93" t="s">
        <v>2297</v>
      </c>
      <c r="B139" s="93" t="s">
        <v>2307</v>
      </c>
      <c r="C139" s="93" t="s">
        <v>1557</v>
      </c>
      <c r="D139" s="93" t="s">
        <v>1553</v>
      </c>
      <c r="E139" s="93" t="s">
        <v>2314</v>
      </c>
      <c r="F139" s="93" t="s">
        <v>2315</v>
      </c>
      <c r="G139" s="93" t="s">
        <v>1539</v>
      </c>
      <c r="H139" s="719">
        <v>8000</v>
      </c>
      <c r="I139" s="93">
        <v>200</v>
      </c>
      <c r="J139" s="93" t="s">
        <v>1523</v>
      </c>
    </row>
    <row r="140" spans="1:10">
      <c r="A140" s="93" t="s">
        <v>2297</v>
      </c>
      <c r="B140" s="93" t="s">
        <v>2298</v>
      </c>
      <c r="C140" s="93" t="s">
        <v>672</v>
      </c>
      <c r="D140" s="93" t="s">
        <v>1527</v>
      </c>
      <c r="E140" s="93" t="s">
        <v>1530</v>
      </c>
      <c r="F140" s="93">
        <v>1211292</v>
      </c>
      <c r="G140" s="93" t="s">
        <v>1522</v>
      </c>
      <c r="H140" s="719">
        <v>9482</v>
      </c>
      <c r="I140" s="93">
        <v>200</v>
      </c>
      <c r="J140" s="93" t="s">
        <v>1523</v>
      </c>
    </row>
    <row r="141" spans="1:10">
      <c r="A141" s="93" t="s">
        <v>2297</v>
      </c>
      <c r="B141" s="93" t="s">
        <v>2298</v>
      </c>
      <c r="C141" s="93" t="s">
        <v>672</v>
      </c>
      <c r="D141" s="93" t="s">
        <v>1527</v>
      </c>
      <c r="E141" s="93" t="s">
        <v>1530</v>
      </c>
      <c r="F141" s="93">
        <v>1211292</v>
      </c>
      <c r="G141" s="93" t="s">
        <v>1522</v>
      </c>
      <c r="H141" s="719">
        <v>9120</v>
      </c>
      <c r="I141" s="93">
        <v>200</v>
      </c>
      <c r="J141" s="93" t="s">
        <v>1523</v>
      </c>
    </row>
    <row r="142" spans="1:10">
      <c r="A142" s="93" t="s">
        <v>2297</v>
      </c>
      <c r="B142" s="93" t="s">
        <v>2298</v>
      </c>
      <c r="C142" s="93" t="s">
        <v>672</v>
      </c>
      <c r="D142" s="93" t="s">
        <v>1527</v>
      </c>
      <c r="E142" s="93" t="s">
        <v>1530</v>
      </c>
      <c r="F142" s="93">
        <v>1211292</v>
      </c>
      <c r="G142" s="93" t="s">
        <v>1522</v>
      </c>
      <c r="H142" s="719">
        <v>3390</v>
      </c>
      <c r="I142" s="93">
        <v>200</v>
      </c>
      <c r="J142" s="93" t="s">
        <v>1523</v>
      </c>
    </row>
    <row r="143" spans="1:10">
      <c r="A143" s="93" t="s">
        <v>2297</v>
      </c>
      <c r="B143" s="93" t="s">
        <v>2298</v>
      </c>
      <c r="C143" s="93" t="s">
        <v>672</v>
      </c>
      <c r="D143" s="93" t="s">
        <v>1527</v>
      </c>
      <c r="E143" s="93" t="s">
        <v>1530</v>
      </c>
      <c r="F143" s="93">
        <v>1211292</v>
      </c>
      <c r="G143" s="93" t="s">
        <v>1522</v>
      </c>
      <c r="H143" s="719">
        <v>3358</v>
      </c>
      <c r="I143" s="93">
        <v>200</v>
      </c>
      <c r="J143" s="93" t="s">
        <v>1523</v>
      </c>
    </row>
    <row r="144" spans="1:10">
      <c r="A144" s="93" t="s">
        <v>2297</v>
      </c>
      <c r="B144" s="93" t="s">
        <v>2298</v>
      </c>
      <c r="C144" s="93" t="s">
        <v>672</v>
      </c>
      <c r="D144" s="93" t="s">
        <v>1527</v>
      </c>
      <c r="E144" s="93" t="s">
        <v>1530</v>
      </c>
      <c r="F144" s="93">
        <v>1211292</v>
      </c>
      <c r="G144" s="93" t="s">
        <v>1522</v>
      </c>
      <c r="H144" s="719">
        <v>7442</v>
      </c>
      <c r="I144" s="93">
        <v>200</v>
      </c>
      <c r="J144" s="93" t="s">
        <v>1523</v>
      </c>
    </row>
    <row r="145" spans="1:10">
      <c r="A145" s="93" t="s">
        <v>2297</v>
      </c>
      <c r="B145" s="93" t="s">
        <v>2298</v>
      </c>
      <c r="C145" s="93" t="s">
        <v>672</v>
      </c>
      <c r="D145" s="93" t="s">
        <v>1527</v>
      </c>
      <c r="E145" s="93" t="s">
        <v>1530</v>
      </c>
      <c r="F145" s="93">
        <v>1211292</v>
      </c>
      <c r="G145" s="93" t="s">
        <v>1522</v>
      </c>
      <c r="H145" s="719">
        <v>6645</v>
      </c>
      <c r="I145" s="93">
        <v>200</v>
      </c>
      <c r="J145" s="93" t="s">
        <v>1523</v>
      </c>
    </row>
    <row r="146" spans="1:10">
      <c r="A146" s="93" t="s">
        <v>2297</v>
      </c>
      <c r="B146" s="93" t="s">
        <v>2298</v>
      </c>
      <c r="C146" s="93" t="s">
        <v>672</v>
      </c>
      <c r="D146" s="93" t="s">
        <v>1527</v>
      </c>
      <c r="E146" s="93" t="s">
        <v>1530</v>
      </c>
      <c r="F146" s="93">
        <v>1211292</v>
      </c>
      <c r="G146" s="93" t="s">
        <v>1522</v>
      </c>
      <c r="H146" s="719">
        <v>8802</v>
      </c>
      <c r="I146" s="93">
        <v>200</v>
      </c>
      <c r="J146" s="93" t="s">
        <v>1523</v>
      </c>
    </row>
    <row r="147" spans="1:10">
      <c r="A147" s="93" t="s">
        <v>2297</v>
      </c>
      <c r="B147" s="93" t="s">
        <v>2298</v>
      </c>
      <c r="C147" s="93" t="s">
        <v>665</v>
      </c>
      <c r="D147" s="93" t="s">
        <v>1527</v>
      </c>
      <c r="E147" s="93" t="s">
        <v>1538</v>
      </c>
      <c r="F147" s="93" t="s">
        <v>1537</v>
      </c>
      <c r="G147" s="93" t="s">
        <v>1522</v>
      </c>
      <c r="H147" s="719">
        <v>3205</v>
      </c>
      <c r="I147" s="93">
        <v>200</v>
      </c>
      <c r="J147" s="93" t="s">
        <v>1523</v>
      </c>
    </row>
    <row r="148" spans="1:10">
      <c r="A148" s="93" t="s">
        <v>2297</v>
      </c>
      <c r="B148" s="93" t="s">
        <v>2298</v>
      </c>
      <c r="C148" s="93" t="s">
        <v>678</v>
      </c>
      <c r="D148" s="93" t="s">
        <v>1527</v>
      </c>
      <c r="E148" s="93" t="s">
        <v>1531</v>
      </c>
      <c r="F148" s="93">
        <v>1220127</v>
      </c>
      <c r="G148" s="93" t="s">
        <v>1522</v>
      </c>
      <c r="H148" s="719">
        <v>500</v>
      </c>
      <c r="I148" s="93">
        <v>50</v>
      </c>
      <c r="J148" s="93" t="s">
        <v>1523</v>
      </c>
    </row>
    <row r="149" spans="1:10">
      <c r="A149" s="93" t="s">
        <v>2297</v>
      </c>
      <c r="B149" s="93" t="s">
        <v>2298</v>
      </c>
      <c r="C149" s="93" t="s">
        <v>678</v>
      </c>
      <c r="D149" s="93" t="s">
        <v>1527</v>
      </c>
      <c r="E149" s="93" t="s">
        <v>1544</v>
      </c>
      <c r="F149" s="93">
        <v>1220127</v>
      </c>
      <c r="G149" s="93" t="s">
        <v>1522</v>
      </c>
      <c r="H149" s="719">
        <v>253</v>
      </c>
      <c r="I149" s="93">
        <v>50</v>
      </c>
      <c r="J149" s="93" t="s">
        <v>1523</v>
      </c>
    </row>
    <row r="150" spans="1:10">
      <c r="A150" s="93" t="s">
        <v>2297</v>
      </c>
      <c r="B150" s="93" t="s">
        <v>2298</v>
      </c>
      <c r="C150" s="93" t="s">
        <v>678</v>
      </c>
      <c r="D150" s="93" t="s">
        <v>1527</v>
      </c>
      <c r="E150" s="93" t="s">
        <v>1531</v>
      </c>
      <c r="F150" s="93">
        <v>1220127</v>
      </c>
      <c r="G150" s="93" t="s">
        <v>1522</v>
      </c>
      <c r="H150" s="719">
        <v>1000</v>
      </c>
      <c r="I150" s="93">
        <v>80</v>
      </c>
      <c r="J150" s="93" t="s">
        <v>1523</v>
      </c>
    </row>
    <row r="151" spans="1:10">
      <c r="A151" s="93" t="s">
        <v>2297</v>
      </c>
      <c r="B151" s="93" t="s">
        <v>2298</v>
      </c>
      <c r="C151" s="93" t="s">
        <v>678</v>
      </c>
      <c r="D151" s="93" t="s">
        <v>1527</v>
      </c>
      <c r="E151" s="93" t="s">
        <v>1544</v>
      </c>
      <c r="F151" s="93">
        <v>1220127</v>
      </c>
      <c r="G151" s="93" t="s">
        <v>1522</v>
      </c>
      <c r="H151" s="719">
        <v>253</v>
      </c>
      <c r="I151" s="93">
        <v>50</v>
      </c>
      <c r="J151" s="93" t="s">
        <v>1523</v>
      </c>
    </row>
    <row r="152" spans="1:10">
      <c r="A152" s="93" t="s">
        <v>2297</v>
      </c>
      <c r="B152" s="93" t="s">
        <v>2298</v>
      </c>
      <c r="C152" s="93" t="s">
        <v>678</v>
      </c>
      <c r="D152" s="93" t="s">
        <v>1527</v>
      </c>
      <c r="E152" s="93" t="s">
        <v>1531</v>
      </c>
      <c r="F152" s="93">
        <v>1221027</v>
      </c>
      <c r="G152" s="93" t="s">
        <v>1522</v>
      </c>
      <c r="H152" s="719">
        <v>500</v>
      </c>
      <c r="I152" s="93">
        <v>50</v>
      </c>
      <c r="J152" s="93" t="s">
        <v>1523</v>
      </c>
    </row>
    <row r="153" spans="1:10">
      <c r="A153" s="93" t="s">
        <v>2297</v>
      </c>
      <c r="B153" s="93" t="s">
        <v>2298</v>
      </c>
      <c r="C153" s="93" t="s">
        <v>678</v>
      </c>
      <c r="D153" s="93" t="s">
        <v>1527</v>
      </c>
      <c r="E153" s="93" t="s">
        <v>1531</v>
      </c>
      <c r="F153" s="93">
        <v>122027</v>
      </c>
      <c r="G153" s="93" t="s">
        <v>1522</v>
      </c>
      <c r="H153" s="719">
        <v>1000</v>
      </c>
      <c r="I153" s="93">
        <v>80</v>
      </c>
      <c r="J153" s="93" t="s">
        <v>1523</v>
      </c>
    </row>
    <row r="154" spans="1:10">
      <c r="A154" s="93" t="s">
        <v>2297</v>
      </c>
      <c r="B154" s="93" t="s">
        <v>2298</v>
      </c>
      <c r="C154" s="93" t="s">
        <v>678</v>
      </c>
      <c r="D154" s="93" t="s">
        <v>1527</v>
      </c>
      <c r="E154" s="93" t="s">
        <v>1544</v>
      </c>
      <c r="F154" s="93">
        <v>1221027</v>
      </c>
      <c r="G154" s="93" t="s">
        <v>1522</v>
      </c>
      <c r="H154" s="719">
        <v>253</v>
      </c>
      <c r="I154" s="93">
        <v>50</v>
      </c>
      <c r="J154" s="93" t="s">
        <v>1523</v>
      </c>
    </row>
    <row r="155" spans="1:10">
      <c r="A155" s="93" t="s">
        <v>2297</v>
      </c>
      <c r="B155" s="93" t="s">
        <v>2298</v>
      </c>
      <c r="C155" s="93" t="s">
        <v>678</v>
      </c>
      <c r="D155" s="93" t="s">
        <v>1527</v>
      </c>
      <c r="E155" s="93" t="s">
        <v>1531</v>
      </c>
      <c r="F155" s="93">
        <v>1221027</v>
      </c>
      <c r="G155" s="93" t="s">
        <v>1522</v>
      </c>
      <c r="H155" s="719">
        <v>500</v>
      </c>
      <c r="I155" s="93">
        <v>50</v>
      </c>
      <c r="J155" s="93" t="s">
        <v>1523</v>
      </c>
    </row>
    <row r="156" spans="1:10">
      <c r="A156" s="93" t="s">
        <v>2297</v>
      </c>
      <c r="B156" s="93" t="s">
        <v>2298</v>
      </c>
      <c r="C156" s="93" t="s">
        <v>678</v>
      </c>
      <c r="D156" s="93" t="s">
        <v>1527</v>
      </c>
      <c r="E156" s="93" t="s">
        <v>1531</v>
      </c>
      <c r="F156" s="93">
        <v>1221027</v>
      </c>
      <c r="G156" s="93" t="s">
        <v>1522</v>
      </c>
      <c r="H156" s="719">
        <v>100</v>
      </c>
      <c r="I156" s="93">
        <v>13</v>
      </c>
      <c r="J156" s="93" t="s">
        <v>1523</v>
      </c>
    </row>
    <row r="157" spans="1:10">
      <c r="A157" s="93" t="s">
        <v>2297</v>
      </c>
      <c r="B157" s="93" t="s">
        <v>2298</v>
      </c>
      <c r="C157" s="93" t="s">
        <v>678</v>
      </c>
      <c r="D157" s="93" t="s">
        <v>1527</v>
      </c>
      <c r="E157" s="93" t="s">
        <v>1544</v>
      </c>
      <c r="F157" s="93">
        <v>1220127</v>
      </c>
      <c r="G157" s="93" t="s">
        <v>1522</v>
      </c>
      <c r="H157" s="719">
        <v>253</v>
      </c>
      <c r="I157" s="93">
        <v>50</v>
      </c>
      <c r="J157" s="93" t="s">
        <v>1523</v>
      </c>
    </row>
    <row r="158" spans="1:10">
      <c r="A158" s="93" t="s">
        <v>2297</v>
      </c>
      <c r="B158" s="93" t="s">
        <v>2298</v>
      </c>
      <c r="C158" s="93" t="s">
        <v>678</v>
      </c>
      <c r="D158" s="93" t="s">
        <v>1527</v>
      </c>
      <c r="E158" s="93" t="s">
        <v>1531</v>
      </c>
      <c r="F158" s="93">
        <v>1220127</v>
      </c>
      <c r="G158" s="93" t="s">
        <v>1522</v>
      </c>
      <c r="H158" s="719">
        <v>500</v>
      </c>
      <c r="I158" s="93">
        <v>50</v>
      </c>
      <c r="J158" s="93" t="s">
        <v>1523</v>
      </c>
    </row>
    <row r="159" spans="1:10">
      <c r="A159" s="93" t="s">
        <v>2297</v>
      </c>
      <c r="B159" s="93" t="s">
        <v>2298</v>
      </c>
      <c r="C159" s="93" t="s">
        <v>678</v>
      </c>
      <c r="D159" s="93" t="s">
        <v>1527</v>
      </c>
      <c r="E159" s="93" t="s">
        <v>1531</v>
      </c>
      <c r="F159" s="93">
        <v>1220127</v>
      </c>
      <c r="G159" s="93" t="s">
        <v>1522</v>
      </c>
      <c r="H159" s="719">
        <v>1000</v>
      </c>
      <c r="I159" s="93">
        <v>80</v>
      </c>
      <c r="J159" s="93" t="s">
        <v>1523</v>
      </c>
    </row>
    <row r="160" spans="1:10">
      <c r="A160" s="93" t="s">
        <v>2297</v>
      </c>
      <c r="B160" s="93" t="s">
        <v>2307</v>
      </c>
      <c r="C160" s="93" t="s">
        <v>672</v>
      </c>
      <c r="D160" s="93" t="s">
        <v>1527</v>
      </c>
      <c r="E160" s="93" t="s">
        <v>1530</v>
      </c>
      <c r="F160" s="93">
        <v>1220129</v>
      </c>
      <c r="G160" s="93" t="s">
        <v>1522</v>
      </c>
      <c r="H160" s="719">
        <v>1402</v>
      </c>
      <c r="I160" s="93">
        <v>125</v>
      </c>
      <c r="J160" s="93" t="s">
        <v>1523</v>
      </c>
    </row>
    <row r="161" spans="1:10">
      <c r="A161" s="93" t="s">
        <v>2297</v>
      </c>
      <c r="B161" s="93" t="s">
        <v>2307</v>
      </c>
      <c r="C161" s="93" t="s">
        <v>672</v>
      </c>
      <c r="D161" s="93" t="s">
        <v>1527</v>
      </c>
      <c r="E161" s="93" t="s">
        <v>1530</v>
      </c>
      <c r="F161" s="93">
        <v>1211292</v>
      </c>
      <c r="G161" s="93" t="s">
        <v>1522</v>
      </c>
      <c r="H161" s="719">
        <v>10166</v>
      </c>
      <c r="I161" s="93">
        <v>315</v>
      </c>
      <c r="J161" s="93" t="s">
        <v>1523</v>
      </c>
    </row>
    <row r="162" spans="1:10">
      <c r="A162" s="93" t="s">
        <v>2297</v>
      </c>
      <c r="B162" s="93" t="s">
        <v>2307</v>
      </c>
      <c r="C162" s="93" t="s">
        <v>672</v>
      </c>
      <c r="D162" s="93" t="s">
        <v>1527</v>
      </c>
      <c r="E162" s="93" t="s">
        <v>1530</v>
      </c>
      <c r="F162" s="93">
        <v>1220127</v>
      </c>
      <c r="G162" s="93" t="s">
        <v>1522</v>
      </c>
      <c r="H162" s="719">
        <v>1002</v>
      </c>
      <c r="I162" s="93">
        <v>80</v>
      </c>
      <c r="J162" s="93" t="s">
        <v>1523</v>
      </c>
    </row>
    <row r="163" spans="1:10">
      <c r="A163" s="93" t="s">
        <v>2297</v>
      </c>
      <c r="B163" s="93" t="s">
        <v>2307</v>
      </c>
      <c r="C163" s="93" t="s">
        <v>672</v>
      </c>
      <c r="D163" s="93" t="s">
        <v>1527</v>
      </c>
      <c r="E163" s="93" t="s">
        <v>1530</v>
      </c>
      <c r="F163" s="93">
        <v>1220128</v>
      </c>
      <c r="G163" s="93" t="s">
        <v>1522</v>
      </c>
      <c r="H163" s="719">
        <v>2152</v>
      </c>
      <c r="I163" s="93">
        <v>125</v>
      </c>
      <c r="J163" s="93" t="s">
        <v>1523</v>
      </c>
    </row>
    <row r="164" spans="1:10">
      <c r="A164" s="93" t="s">
        <v>2297</v>
      </c>
      <c r="B164" s="93" t="s">
        <v>2307</v>
      </c>
      <c r="C164" s="93" t="s">
        <v>672</v>
      </c>
      <c r="D164" s="93" t="s">
        <v>1527</v>
      </c>
      <c r="E164" s="93" t="s">
        <v>1530</v>
      </c>
      <c r="F164" s="93">
        <v>1220116</v>
      </c>
      <c r="G164" s="93" t="s">
        <v>1522</v>
      </c>
      <c r="H164" s="719">
        <v>502</v>
      </c>
      <c r="I164" s="93">
        <v>80</v>
      </c>
      <c r="J164" s="93" t="s">
        <v>1523</v>
      </c>
    </row>
    <row r="165" spans="1:10">
      <c r="A165" s="93" t="s">
        <v>2297</v>
      </c>
      <c r="B165" s="93" t="s">
        <v>2307</v>
      </c>
      <c r="C165" s="93" t="s">
        <v>672</v>
      </c>
      <c r="D165" s="93" t="s">
        <v>1527</v>
      </c>
      <c r="E165" s="93" t="s">
        <v>1530</v>
      </c>
      <c r="F165" s="93">
        <v>1220130</v>
      </c>
      <c r="G165" s="93" t="s">
        <v>1539</v>
      </c>
      <c r="H165" s="719">
        <v>1010</v>
      </c>
      <c r="I165" s="93">
        <v>80</v>
      </c>
      <c r="J165" s="93" t="s">
        <v>1523</v>
      </c>
    </row>
    <row r="166" spans="1:10">
      <c r="A166" s="93" t="s">
        <v>2297</v>
      </c>
      <c r="B166" s="93" t="s">
        <v>2307</v>
      </c>
      <c r="C166" s="93" t="s">
        <v>671</v>
      </c>
      <c r="D166" s="93" t="s">
        <v>1527</v>
      </c>
      <c r="E166" s="93" t="s">
        <v>1561</v>
      </c>
      <c r="F166" s="93">
        <v>1220218</v>
      </c>
      <c r="G166" s="93" t="s">
        <v>1541</v>
      </c>
      <c r="H166" s="719">
        <v>1000</v>
      </c>
      <c r="I166" s="93">
        <v>80</v>
      </c>
      <c r="J166" s="93" t="s">
        <v>1523</v>
      </c>
    </row>
    <row r="167" spans="1:10">
      <c r="A167" s="93" t="s">
        <v>2297</v>
      </c>
      <c r="B167" s="93" t="s">
        <v>2307</v>
      </c>
      <c r="C167" s="93" t="s">
        <v>671</v>
      </c>
      <c r="D167" s="93" t="s">
        <v>1527</v>
      </c>
      <c r="E167" s="93" t="s">
        <v>1561</v>
      </c>
      <c r="F167" s="93">
        <v>1220218</v>
      </c>
      <c r="G167" s="93" t="s">
        <v>1541</v>
      </c>
      <c r="H167" s="719">
        <v>2000</v>
      </c>
      <c r="I167" s="93">
        <v>125</v>
      </c>
      <c r="J167" s="93" t="s">
        <v>1523</v>
      </c>
    </row>
    <row r="168" spans="1:10">
      <c r="A168" s="93" t="s">
        <v>2297</v>
      </c>
      <c r="B168" s="93" t="s">
        <v>2307</v>
      </c>
      <c r="C168" s="93" t="s">
        <v>671</v>
      </c>
      <c r="D168" s="93" t="s">
        <v>1527</v>
      </c>
      <c r="E168" s="93" t="s">
        <v>1561</v>
      </c>
      <c r="F168" s="93">
        <v>1220218</v>
      </c>
      <c r="G168" s="93" t="s">
        <v>1541</v>
      </c>
      <c r="H168" s="719">
        <v>2000</v>
      </c>
      <c r="I168" s="93">
        <v>125</v>
      </c>
      <c r="J168" s="93" t="s">
        <v>1523</v>
      </c>
    </row>
    <row r="169" spans="1:10">
      <c r="A169" s="93" t="s">
        <v>2297</v>
      </c>
      <c r="B169" s="93" t="s">
        <v>2307</v>
      </c>
      <c r="C169" s="93" t="s">
        <v>671</v>
      </c>
      <c r="D169" s="93" t="s">
        <v>1527</v>
      </c>
      <c r="E169" s="93" t="s">
        <v>1561</v>
      </c>
      <c r="F169" s="93">
        <v>1220211</v>
      </c>
      <c r="G169" s="93" t="s">
        <v>1541</v>
      </c>
      <c r="H169" s="719">
        <v>2000</v>
      </c>
      <c r="I169" s="93">
        <v>125</v>
      </c>
      <c r="J169" s="93" t="s">
        <v>1523</v>
      </c>
    </row>
    <row r="170" spans="1:10">
      <c r="A170" s="93" t="s">
        <v>2297</v>
      </c>
      <c r="B170" s="93" t="s">
        <v>2307</v>
      </c>
      <c r="C170" s="93" t="s">
        <v>671</v>
      </c>
      <c r="D170" s="93" t="s">
        <v>1527</v>
      </c>
      <c r="E170" s="93" t="s">
        <v>1561</v>
      </c>
      <c r="F170" s="93">
        <v>1220211</v>
      </c>
      <c r="G170" s="93" t="s">
        <v>1541</v>
      </c>
      <c r="H170" s="719">
        <v>2000</v>
      </c>
      <c r="I170" s="93">
        <v>125</v>
      </c>
      <c r="J170" s="93" t="s">
        <v>1523</v>
      </c>
    </row>
    <row r="171" spans="1:10">
      <c r="A171" s="93" t="s">
        <v>2297</v>
      </c>
      <c r="B171" s="93" t="s">
        <v>2307</v>
      </c>
      <c r="C171" s="93" t="s">
        <v>671</v>
      </c>
      <c r="D171" s="93" t="s">
        <v>1527</v>
      </c>
      <c r="E171" s="93" t="s">
        <v>1561</v>
      </c>
      <c r="F171" s="93">
        <v>1220224</v>
      </c>
      <c r="G171" s="93" t="s">
        <v>1541</v>
      </c>
      <c r="H171" s="719">
        <v>2025</v>
      </c>
      <c r="I171" s="93">
        <v>125</v>
      </c>
      <c r="J171" s="93" t="s">
        <v>1523</v>
      </c>
    </row>
    <row r="172" spans="1:10">
      <c r="A172" s="93" t="s">
        <v>2297</v>
      </c>
      <c r="B172" s="93" t="s">
        <v>2307</v>
      </c>
      <c r="C172" s="93" t="s">
        <v>671</v>
      </c>
      <c r="D172" s="93" t="s">
        <v>1527</v>
      </c>
      <c r="E172" s="93" t="s">
        <v>1561</v>
      </c>
      <c r="F172" s="93">
        <v>1220224</v>
      </c>
      <c r="G172" s="93" t="s">
        <v>1541</v>
      </c>
      <c r="H172" s="719">
        <v>1600</v>
      </c>
      <c r="I172" s="93">
        <v>125</v>
      </c>
      <c r="J172" s="93" t="s">
        <v>1523</v>
      </c>
    </row>
    <row r="173" spans="1:10">
      <c r="A173" s="93" t="s">
        <v>2297</v>
      </c>
      <c r="B173" s="93" t="s">
        <v>2307</v>
      </c>
      <c r="C173" s="93" t="s">
        <v>671</v>
      </c>
      <c r="D173" s="93" t="s">
        <v>1527</v>
      </c>
      <c r="E173" s="93" t="s">
        <v>1561</v>
      </c>
      <c r="F173" s="93">
        <v>1220135</v>
      </c>
      <c r="G173" s="93" t="s">
        <v>1541</v>
      </c>
      <c r="H173" s="719">
        <v>570</v>
      </c>
      <c r="I173" s="93">
        <v>80</v>
      </c>
      <c r="J173" s="93" t="s">
        <v>1523</v>
      </c>
    </row>
    <row r="174" spans="1:10">
      <c r="A174" s="93" t="s">
        <v>2297</v>
      </c>
      <c r="B174" s="93" t="s">
        <v>2307</v>
      </c>
      <c r="C174" s="93" t="s">
        <v>671</v>
      </c>
      <c r="D174" s="93" t="s">
        <v>1527</v>
      </c>
      <c r="E174" s="93" t="s">
        <v>1561</v>
      </c>
      <c r="F174" s="93">
        <v>1220135</v>
      </c>
      <c r="G174" s="93" t="s">
        <v>1541</v>
      </c>
      <c r="H174" s="719">
        <v>1560</v>
      </c>
      <c r="I174" s="93">
        <v>125</v>
      </c>
      <c r="J174" s="93" t="s">
        <v>1523</v>
      </c>
    </row>
    <row r="175" spans="1:10">
      <c r="A175" s="93" t="s">
        <v>2297</v>
      </c>
      <c r="B175" s="93" t="s">
        <v>2307</v>
      </c>
      <c r="C175" s="93" t="s">
        <v>671</v>
      </c>
      <c r="D175" s="93" t="s">
        <v>1527</v>
      </c>
      <c r="E175" s="93" t="s">
        <v>1561</v>
      </c>
      <c r="F175" s="93">
        <v>1220135</v>
      </c>
      <c r="G175" s="93" t="s">
        <v>1541</v>
      </c>
      <c r="H175" s="719">
        <v>684</v>
      </c>
      <c r="I175" s="93">
        <v>80</v>
      </c>
      <c r="J175" s="93" t="s">
        <v>1523</v>
      </c>
    </row>
    <row r="176" spans="1:10">
      <c r="A176" s="93" t="s">
        <v>2297</v>
      </c>
      <c r="B176" s="93" t="s">
        <v>2307</v>
      </c>
      <c r="C176" s="93" t="s">
        <v>671</v>
      </c>
      <c r="D176" s="93" t="s">
        <v>1527</v>
      </c>
      <c r="E176" s="93" t="s">
        <v>1561</v>
      </c>
      <c r="F176" s="93">
        <v>1220135</v>
      </c>
      <c r="G176" s="93" t="s">
        <v>1541</v>
      </c>
      <c r="H176" s="719">
        <v>1710</v>
      </c>
      <c r="I176" s="93">
        <v>125</v>
      </c>
      <c r="J176" s="93" t="s">
        <v>1523</v>
      </c>
    </row>
    <row r="177" spans="1:10">
      <c r="A177" s="93" t="s">
        <v>2297</v>
      </c>
      <c r="B177" s="93" t="s">
        <v>2307</v>
      </c>
      <c r="C177" s="93" t="s">
        <v>671</v>
      </c>
      <c r="D177" s="93" t="s">
        <v>1527</v>
      </c>
      <c r="E177" s="93" t="s">
        <v>1561</v>
      </c>
      <c r="F177" s="93">
        <v>1220135</v>
      </c>
      <c r="G177" s="93" t="s">
        <v>1541</v>
      </c>
      <c r="H177" s="719">
        <v>3120</v>
      </c>
      <c r="I177" s="93">
        <v>125</v>
      </c>
      <c r="J177" s="93" t="s">
        <v>1523</v>
      </c>
    </row>
    <row r="178" spans="1:10">
      <c r="A178" s="93" t="s">
        <v>2297</v>
      </c>
      <c r="B178" s="93" t="s">
        <v>2307</v>
      </c>
      <c r="C178" s="93" t="s">
        <v>671</v>
      </c>
      <c r="D178" s="93" t="s">
        <v>1527</v>
      </c>
      <c r="E178" s="93" t="s">
        <v>1561</v>
      </c>
      <c r="F178" s="93">
        <v>1220135</v>
      </c>
      <c r="G178" s="93" t="s">
        <v>1541</v>
      </c>
      <c r="H178" s="719">
        <v>1368</v>
      </c>
      <c r="I178" s="93">
        <v>125</v>
      </c>
      <c r="J178" s="93" t="s">
        <v>1523</v>
      </c>
    </row>
    <row r="179" spans="1:10">
      <c r="A179" s="93" t="s">
        <v>2297</v>
      </c>
      <c r="B179" s="93" t="s">
        <v>2307</v>
      </c>
      <c r="C179" s="93" t="s">
        <v>671</v>
      </c>
      <c r="D179" s="93" t="s">
        <v>1527</v>
      </c>
      <c r="E179" s="93" t="s">
        <v>1561</v>
      </c>
      <c r="F179" s="93">
        <v>1220224</v>
      </c>
      <c r="G179" s="93" t="s">
        <v>1541</v>
      </c>
      <c r="H179" s="719">
        <v>675</v>
      </c>
      <c r="I179" s="93">
        <v>80</v>
      </c>
      <c r="J179" s="93" t="s">
        <v>1523</v>
      </c>
    </row>
    <row r="180" spans="1:10">
      <c r="A180" s="93" t="s">
        <v>2297</v>
      </c>
      <c r="B180" s="93" t="s">
        <v>2307</v>
      </c>
      <c r="C180" s="93" t="s">
        <v>671</v>
      </c>
      <c r="D180" s="93" t="s">
        <v>1527</v>
      </c>
      <c r="E180" s="93" t="s">
        <v>1561</v>
      </c>
      <c r="F180" s="93">
        <v>1220224</v>
      </c>
      <c r="G180" s="93" t="s">
        <v>1541</v>
      </c>
      <c r="H180" s="719">
        <v>800</v>
      </c>
      <c r="I180" s="93">
        <v>80</v>
      </c>
      <c r="J180" s="93" t="s">
        <v>1523</v>
      </c>
    </row>
    <row r="181" spans="1:10">
      <c r="A181" s="93" t="s">
        <v>2297</v>
      </c>
      <c r="B181" s="93" t="s">
        <v>2307</v>
      </c>
      <c r="C181" s="93" t="s">
        <v>671</v>
      </c>
      <c r="D181" s="93" t="s">
        <v>1527</v>
      </c>
      <c r="E181" s="93" t="s">
        <v>1561</v>
      </c>
      <c r="F181" s="93">
        <v>1220111</v>
      </c>
      <c r="G181" s="93" t="s">
        <v>1541</v>
      </c>
      <c r="H181" s="719">
        <v>500</v>
      </c>
      <c r="I181" s="93">
        <v>50</v>
      </c>
      <c r="J181" s="93" t="s">
        <v>1523</v>
      </c>
    </row>
    <row r="182" spans="1:10">
      <c r="A182" s="93" t="s">
        <v>2297</v>
      </c>
      <c r="B182" s="93" t="s">
        <v>2307</v>
      </c>
      <c r="C182" s="93" t="s">
        <v>551</v>
      </c>
      <c r="D182" s="93" t="s">
        <v>1527</v>
      </c>
      <c r="E182" s="93" t="s">
        <v>1535</v>
      </c>
      <c r="F182" s="93">
        <v>1220136</v>
      </c>
      <c r="G182" s="93" t="s">
        <v>1542</v>
      </c>
      <c r="H182" s="719">
        <v>3301</v>
      </c>
      <c r="I182" s="93">
        <v>200</v>
      </c>
      <c r="J182" s="93" t="s">
        <v>1523</v>
      </c>
    </row>
    <row r="183" spans="1:10">
      <c r="A183" s="93" t="s">
        <v>2297</v>
      </c>
      <c r="B183" s="93" t="s">
        <v>2307</v>
      </c>
      <c r="C183" s="93" t="s">
        <v>551</v>
      </c>
      <c r="D183" s="93" t="s">
        <v>1527</v>
      </c>
      <c r="E183" s="93" t="s">
        <v>2316</v>
      </c>
      <c r="F183" s="93" t="s">
        <v>2299</v>
      </c>
      <c r="G183" s="93" t="s">
        <v>1542</v>
      </c>
      <c r="H183" s="719">
        <v>2005</v>
      </c>
      <c r="I183" s="93">
        <v>125</v>
      </c>
      <c r="J183" s="93" t="s">
        <v>1523</v>
      </c>
    </row>
    <row r="184" spans="1:10">
      <c r="A184" s="93" t="s">
        <v>2297</v>
      </c>
      <c r="B184" s="93" t="s">
        <v>2307</v>
      </c>
      <c r="C184" s="93" t="s">
        <v>551</v>
      </c>
      <c r="D184" s="93" t="s">
        <v>1527</v>
      </c>
      <c r="E184" s="93" t="s">
        <v>2316</v>
      </c>
      <c r="F184" s="93" t="s">
        <v>2299</v>
      </c>
      <c r="G184" s="93" t="s">
        <v>1542</v>
      </c>
      <c r="H184" s="719">
        <v>2604</v>
      </c>
      <c r="I184" s="93">
        <v>125</v>
      </c>
      <c r="J184" s="93" t="s">
        <v>1523</v>
      </c>
    </row>
    <row r="185" spans="1:10">
      <c r="A185" s="93" t="s">
        <v>2297</v>
      </c>
      <c r="B185" s="93" t="s">
        <v>2307</v>
      </c>
      <c r="C185" s="93" t="s">
        <v>551</v>
      </c>
      <c r="D185" s="93" t="s">
        <v>1527</v>
      </c>
      <c r="E185" s="93" t="s">
        <v>2316</v>
      </c>
      <c r="F185" s="93" t="s">
        <v>2299</v>
      </c>
      <c r="G185" s="93" t="s">
        <v>1542</v>
      </c>
      <c r="H185" s="719">
        <v>900</v>
      </c>
      <c r="I185" s="93">
        <v>80</v>
      </c>
      <c r="J185" s="93" t="s">
        <v>1523</v>
      </c>
    </row>
    <row r="186" spans="1:10">
      <c r="A186" s="93" t="s">
        <v>2297</v>
      </c>
      <c r="B186" s="93" t="s">
        <v>2307</v>
      </c>
      <c r="C186" s="93" t="s">
        <v>551</v>
      </c>
      <c r="D186" s="93" t="s">
        <v>1527</v>
      </c>
      <c r="E186" s="93" t="s">
        <v>2316</v>
      </c>
      <c r="F186" s="93" t="s">
        <v>2299</v>
      </c>
      <c r="G186" s="93" t="s">
        <v>1542</v>
      </c>
      <c r="H186" s="719">
        <v>1704</v>
      </c>
      <c r="I186" s="93">
        <v>125</v>
      </c>
      <c r="J186" s="93" t="s">
        <v>1523</v>
      </c>
    </row>
    <row r="187" spans="1:10">
      <c r="A187" s="93" t="s">
        <v>2297</v>
      </c>
      <c r="B187" s="93" t="s">
        <v>2307</v>
      </c>
      <c r="C187" s="93" t="s">
        <v>551</v>
      </c>
      <c r="D187" s="93" t="s">
        <v>1527</v>
      </c>
      <c r="E187" s="93" t="s">
        <v>2316</v>
      </c>
      <c r="F187" s="93" t="s">
        <v>2299</v>
      </c>
      <c r="G187" s="93" t="s">
        <v>1522</v>
      </c>
      <c r="H187" s="719">
        <v>2005</v>
      </c>
      <c r="I187" s="93">
        <v>125</v>
      </c>
      <c r="J187" s="93" t="s">
        <v>1523</v>
      </c>
    </row>
    <row r="188" spans="1:10">
      <c r="A188" s="93" t="s">
        <v>2297</v>
      </c>
      <c r="B188" s="93" t="s">
        <v>2307</v>
      </c>
      <c r="C188" s="93" t="s">
        <v>551</v>
      </c>
      <c r="D188" s="93" t="s">
        <v>1527</v>
      </c>
      <c r="E188" s="93" t="s">
        <v>2316</v>
      </c>
      <c r="F188" s="93" t="s">
        <v>2299</v>
      </c>
      <c r="G188" s="93" t="s">
        <v>1522</v>
      </c>
      <c r="H188" s="719">
        <v>900</v>
      </c>
      <c r="I188" s="93">
        <v>80</v>
      </c>
      <c r="J188" s="93" t="s">
        <v>1523</v>
      </c>
    </row>
    <row r="189" spans="1:10">
      <c r="A189" s="93" t="s">
        <v>2297</v>
      </c>
      <c r="B189" s="93" t="s">
        <v>2307</v>
      </c>
      <c r="C189" s="93" t="s">
        <v>551</v>
      </c>
      <c r="D189" s="93" t="s">
        <v>1527</v>
      </c>
      <c r="E189" s="93" t="s">
        <v>2316</v>
      </c>
      <c r="F189" s="93" t="s">
        <v>2317</v>
      </c>
      <c r="G189" s="93" t="s">
        <v>1542</v>
      </c>
      <c r="H189" s="719">
        <v>1102</v>
      </c>
      <c r="I189" s="93">
        <v>80</v>
      </c>
      <c r="J189" s="93" t="s">
        <v>1523</v>
      </c>
    </row>
    <row r="190" spans="1:10">
      <c r="A190" s="93" t="s">
        <v>2297</v>
      </c>
      <c r="B190" s="93" t="s">
        <v>2307</v>
      </c>
      <c r="C190" s="93" t="s">
        <v>551</v>
      </c>
      <c r="D190" s="93" t="s">
        <v>1527</v>
      </c>
      <c r="E190" s="93" t="s">
        <v>2316</v>
      </c>
      <c r="F190" s="93" t="s">
        <v>2317</v>
      </c>
      <c r="G190" s="93" t="s">
        <v>1522</v>
      </c>
      <c r="H190" s="719">
        <v>2204</v>
      </c>
      <c r="I190" s="93">
        <v>125</v>
      </c>
      <c r="J190" s="93" t="s">
        <v>1523</v>
      </c>
    </row>
    <row r="191" spans="1:10">
      <c r="A191" s="93" t="s">
        <v>2297</v>
      </c>
      <c r="B191" s="93" t="s">
        <v>2307</v>
      </c>
      <c r="C191" s="93" t="s">
        <v>551</v>
      </c>
      <c r="D191" s="93" t="s">
        <v>1527</v>
      </c>
      <c r="E191" s="93" t="s">
        <v>2316</v>
      </c>
      <c r="F191" s="93" t="s">
        <v>2317</v>
      </c>
      <c r="G191" s="93" t="s">
        <v>1542</v>
      </c>
      <c r="H191" s="719">
        <v>1102</v>
      </c>
      <c r="I191" s="93">
        <v>80</v>
      </c>
      <c r="J191" s="93" t="s">
        <v>1523</v>
      </c>
    </row>
    <row r="192" spans="1:10">
      <c r="A192" s="93" t="s">
        <v>2297</v>
      </c>
      <c r="B192" s="93" t="s">
        <v>2307</v>
      </c>
      <c r="C192" s="93" t="s">
        <v>678</v>
      </c>
      <c r="D192" s="93" t="s">
        <v>1527</v>
      </c>
      <c r="E192" s="93" t="s">
        <v>1544</v>
      </c>
      <c r="F192" s="93">
        <v>1220123</v>
      </c>
      <c r="G192" s="93" t="s">
        <v>1542</v>
      </c>
      <c r="H192" s="719">
        <v>128</v>
      </c>
      <c r="I192" s="93">
        <v>13</v>
      </c>
      <c r="J192" s="93" t="s">
        <v>1523</v>
      </c>
    </row>
    <row r="193" spans="1:10">
      <c r="A193" s="93" t="s">
        <v>2297</v>
      </c>
      <c r="B193" s="93" t="s">
        <v>2307</v>
      </c>
      <c r="C193" s="93" t="s">
        <v>678</v>
      </c>
      <c r="D193" s="93" t="s">
        <v>1527</v>
      </c>
      <c r="E193" s="93" t="s">
        <v>1531</v>
      </c>
      <c r="F193" s="93">
        <v>1220123</v>
      </c>
      <c r="G193" s="93" t="s">
        <v>1542</v>
      </c>
      <c r="H193" s="719">
        <v>500</v>
      </c>
      <c r="I193" s="93">
        <v>50</v>
      </c>
      <c r="J193" s="93" t="s">
        <v>1523</v>
      </c>
    </row>
    <row r="194" spans="1:10">
      <c r="A194" s="93" t="s">
        <v>2297</v>
      </c>
      <c r="B194" s="93" t="s">
        <v>2307</v>
      </c>
      <c r="C194" s="93" t="s">
        <v>678</v>
      </c>
      <c r="D194" s="93" t="s">
        <v>1527</v>
      </c>
      <c r="E194" s="93" t="s">
        <v>1531</v>
      </c>
      <c r="F194" s="93">
        <v>1220123</v>
      </c>
      <c r="G194" s="93" t="s">
        <v>1542</v>
      </c>
      <c r="H194" s="719">
        <v>125</v>
      </c>
      <c r="I194" s="93">
        <v>13</v>
      </c>
      <c r="J194" s="93" t="s">
        <v>1523</v>
      </c>
    </row>
    <row r="195" spans="1:10">
      <c r="A195" s="93" t="s">
        <v>2297</v>
      </c>
      <c r="B195" s="93" t="s">
        <v>2307</v>
      </c>
      <c r="C195" s="93" t="s">
        <v>678</v>
      </c>
      <c r="D195" s="93" t="s">
        <v>1527</v>
      </c>
      <c r="E195" s="93" t="s">
        <v>1531</v>
      </c>
      <c r="F195" s="93">
        <v>1220123</v>
      </c>
      <c r="G195" s="93" t="s">
        <v>1542</v>
      </c>
      <c r="H195" s="719">
        <v>125</v>
      </c>
      <c r="I195" s="93">
        <v>13</v>
      </c>
      <c r="J195" s="93" t="s">
        <v>1523</v>
      </c>
    </row>
    <row r="196" spans="1:10">
      <c r="A196" s="93" t="s">
        <v>2297</v>
      </c>
      <c r="B196" s="93" t="s">
        <v>2307</v>
      </c>
      <c r="C196" s="93" t="s">
        <v>678</v>
      </c>
      <c r="D196" s="93" t="s">
        <v>1527</v>
      </c>
      <c r="E196" s="93" t="s">
        <v>1531</v>
      </c>
      <c r="F196" s="93">
        <v>1220123</v>
      </c>
      <c r="G196" s="93" t="s">
        <v>1542</v>
      </c>
      <c r="H196" s="719">
        <v>500</v>
      </c>
      <c r="I196" s="93">
        <v>50</v>
      </c>
      <c r="J196" s="93" t="s">
        <v>1523</v>
      </c>
    </row>
    <row r="197" spans="1:10">
      <c r="A197" s="93" t="s">
        <v>2297</v>
      </c>
      <c r="B197" s="93" t="s">
        <v>2307</v>
      </c>
      <c r="C197" s="93" t="s">
        <v>678</v>
      </c>
      <c r="D197" s="93" t="s">
        <v>1527</v>
      </c>
      <c r="E197" s="93" t="s">
        <v>1531</v>
      </c>
      <c r="F197" s="93">
        <v>1220123</v>
      </c>
      <c r="G197" s="93" t="s">
        <v>1542</v>
      </c>
      <c r="H197" s="719">
        <v>500</v>
      </c>
      <c r="I197" s="93">
        <v>50</v>
      </c>
      <c r="J197" s="93" t="s">
        <v>1523</v>
      </c>
    </row>
    <row r="198" spans="1:10">
      <c r="A198" s="93" t="s">
        <v>2297</v>
      </c>
      <c r="B198" s="93" t="s">
        <v>2307</v>
      </c>
      <c r="C198" s="93" t="s">
        <v>678</v>
      </c>
      <c r="D198" s="93" t="s">
        <v>1527</v>
      </c>
      <c r="E198" s="93" t="s">
        <v>1531</v>
      </c>
      <c r="F198" s="93">
        <v>1220123</v>
      </c>
      <c r="G198" s="93" t="s">
        <v>1542</v>
      </c>
      <c r="H198" s="719">
        <v>500</v>
      </c>
      <c r="I198" s="93">
        <v>50</v>
      </c>
      <c r="J198" s="93" t="s">
        <v>1523</v>
      </c>
    </row>
    <row r="199" spans="1:10">
      <c r="A199" s="93" t="s">
        <v>2297</v>
      </c>
      <c r="B199" s="93" t="s">
        <v>2307</v>
      </c>
      <c r="C199" s="93" t="s">
        <v>678</v>
      </c>
      <c r="D199" s="93" t="s">
        <v>1527</v>
      </c>
      <c r="E199" s="93" t="s">
        <v>1531</v>
      </c>
      <c r="F199" s="93">
        <v>1220123</v>
      </c>
      <c r="G199" s="93" t="s">
        <v>1542</v>
      </c>
      <c r="H199" s="719">
        <v>125</v>
      </c>
      <c r="I199" s="93">
        <v>13</v>
      </c>
      <c r="J199" s="93" t="s">
        <v>1523</v>
      </c>
    </row>
    <row r="200" spans="1:10">
      <c r="A200" s="93" t="s">
        <v>2297</v>
      </c>
      <c r="B200" s="93" t="s">
        <v>2307</v>
      </c>
      <c r="C200" s="93" t="s">
        <v>678</v>
      </c>
      <c r="D200" s="93" t="s">
        <v>1527</v>
      </c>
      <c r="E200" s="93" t="s">
        <v>1531</v>
      </c>
      <c r="F200" s="93">
        <v>1220125</v>
      </c>
      <c r="G200" s="93" t="s">
        <v>1542</v>
      </c>
      <c r="H200" s="719">
        <v>1000</v>
      </c>
      <c r="I200" s="93">
        <v>80</v>
      </c>
      <c r="J200" s="93" t="s">
        <v>1523</v>
      </c>
    </row>
    <row r="201" spans="1:10">
      <c r="A201" s="93" t="s">
        <v>2297</v>
      </c>
      <c r="B201" s="93" t="s">
        <v>2307</v>
      </c>
      <c r="C201" s="93" t="s">
        <v>678</v>
      </c>
      <c r="D201" s="93" t="s">
        <v>1527</v>
      </c>
      <c r="E201" s="93" t="s">
        <v>1531</v>
      </c>
      <c r="F201" s="93">
        <v>1220125</v>
      </c>
      <c r="G201" s="93" t="s">
        <v>1542</v>
      </c>
      <c r="H201" s="719">
        <v>250</v>
      </c>
      <c r="I201" s="93">
        <v>50</v>
      </c>
      <c r="J201" s="93" t="s">
        <v>1523</v>
      </c>
    </row>
    <row r="202" spans="1:10">
      <c r="A202" s="93" t="s">
        <v>2297</v>
      </c>
      <c r="B202" s="93" t="s">
        <v>2307</v>
      </c>
      <c r="C202" s="93" t="s">
        <v>678</v>
      </c>
      <c r="D202" s="93" t="s">
        <v>1527</v>
      </c>
      <c r="E202" s="93" t="s">
        <v>1544</v>
      </c>
      <c r="F202" s="93">
        <v>1220125</v>
      </c>
      <c r="G202" s="93" t="s">
        <v>1542</v>
      </c>
      <c r="H202" s="719">
        <v>253</v>
      </c>
      <c r="I202" s="93">
        <v>50</v>
      </c>
      <c r="J202" s="93" t="s">
        <v>1523</v>
      </c>
    </row>
    <row r="203" spans="1:10">
      <c r="A203" s="93" t="s">
        <v>2297</v>
      </c>
      <c r="B203" s="93" t="s">
        <v>2307</v>
      </c>
      <c r="C203" s="93" t="s">
        <v>678</v>
      </c>
      <c r="D203" s="93" t="s">
        <v>1527</v>
      </c>
      <c r="E203" s="93" t="s">
        <v>1531</v>
      </c>
      <c r="F203" s="93">
        <v>1220125</v>
      </c>
      <c r="G203" s="93" t="s">
        <v>1542</v>
      </c>
      <c r="H203" s="719">
        <v>250</v>
      </c>
      <c r="I203" s="93">
        <v>50</v>
      </c>
      <c r="J203" s="93" t="s">
        <v>1523</v>
      </c>
    </row>
    <row r="204" spans="1:10">
      <c r="A204" s="93" t="s">
        <v>2297</v>
      </c>
      <c r="B204" s="93" t="s">
        <v>2307</v>
      </c>
      <c r="C204" s="93" t="s">
        <v>678</v>
      </c>
      <c r="D204" s="93" t="s">
        <v>1527</v>
      </c>
      <c r="E204" s="93" t="s">
        <v>1531</v>
      </c>
      <c r="F204" s="93">
        <v>1220125</v>
      </c>
      <c r="G204" s="93" t="s">
        <v>1542</v>
      </c>
      <c r="H204" s="719">
        <v>1000</v>
      </c>
      <c r="I204" s="93">
        <v>80</v>
      </c>
      <c r="J204" s="93" t="s">
        <v>1523</v>
      </c>
    </row>
    <row r="205" spans="1:10">
      <c r="A205" s="93" t="s">
        <v>2297</v>
      </c>
      <c r="B205" s="93" t="s">
        <v>2307</v>
      </c>
      <c r="C205" s="93" t="s">
        <v>678</v>
      </c>
      <c r="D205" s="93" t="s">
        <v>1527</v>
      </c>
      <c r="E205" s="93" t="s">
        <v>1544</v>
      </c>
      <c r="F205" s="93">
        <v>1220125</v>
      </c>
      <c r="G205" s="93" t="s">
        <v>1542</v>
      </c>
      <c r="H205" s="719">
        <v>253</v>
      </c>
      <c r="I205" s="93">
        <v>50</v>
      </c>
      <c r="J205" s="93" t="s">
        <v>1523</v>
      </c>
    </row>
    <row r="206" spans="1:10">
      <c r="A206" s="93" t="s">
        <v>2297</v>
      </c>
      <c r="B206" s="93" t="s">
        <v>2307</v>
      </c>
      <c r="C206" s="93" t="s">
        <v>678</v>
      </c>
      <c r="D206" s="93" t="s">
        <v>1527</v>
      </c>
      <c r="E206" s="93" t="s">
        <v>1531</v>
      </c>
      <c r="F206" s="93">
        <v>1220125</v>
      </c>
      <c r="G206" s="93" t="s">
        <v>1542</v>
      </c>
      <c r="H206" s="719">
        <v>1000</v>
      </c>
      <c r="I206" s="93">
        <v>80</v>
      </c>
      <c r="J206" s="93" t="s">
        <v>1523</v>
      </c>
    </row>
    <row r="207" spans="1:10">
      <c r="A207" s="93" t="s">
        <v>2297</v>
      </c>
      <c r="B207" s="93" t="s">
        <v>2307</v>
      </c>
      <c r="C207" s="93" t="s">
        <v>678</v>
      </c>
      <c r="D207" s="93" t="s">
        <v>1527</v>
      </c>
      <c r="E207" s="93" t="s">
        <v>1531</v>
      </c>
      <c r="F207" s="93">
        <v>1220125</v>
      </c>
      <c r="G207" s="93" t="s">
        <v>1542</v>
      </c>
      <c r="H207" s="719">
        <v>250</v>
      </c>
      <c r="I207" s="93">
        <v>50</v>
      </c>
      <c r="J207" s="93" t="s">
        <v>1523</v>
      </c>
    </row>
    <row r="208" spans="1:10">
      <c r="A208" s="93" t="s">
        <v>2297</v>
      </c>
      <c r="B208" s="93" t="s">
        <v>2307</v>
      </c>
      <c r="C208" s="93" t="s">
        <v>678</v>
      </c>
      <c r="D208" s="93" t="s">
        <v>1527</v>
      </c>
      <c r="E208" s="93" t="s">
        <v>1544</v>
      </c>
      <c r="F208" s="93">
        <v>1220125</v>
      </c>
      <c r="G208" s="93" t="s">
        <v>1542</v>
      </c>
      <c r="H208" s="719">
        <v>253</v>
      </c>
      <c r="I208" s="93">
        <v>50</v>
      </c>
      <c r="J208" s="93" t="s">
        <v>1523</v>
      </c>
    </row>
    <row r="209" spans="1:10">
      <c r="A209" s="93" t="s">
        <v>2297</v>
      </c>
      <c r="B209" s="93" t="s">
        <v>2307</v>
      </c>
      <c r="C209" s="93" t="s">
        <v>678</v>
      </c>
      <c r="D209" s="93" t="s">
        <v>1527</v>
      </c>
      <c r="E209" s="93" t="s">
        <v>1531</v>
      </c>
      <c r="F209" s="93">
        <v>1220125</v>
      </c>
      <c r="G209" s="93" t="s">
        <v>1542</v>
      </c>
      <c r="H209" s="719">
        <v>1000</v>
      </c>
      <c r="I209" s="93">
        <v>80</v>
      </c>
      <c r="J209" s="93" t="s">
        <v>1523</v>
      </c>
    </row>
    <row r="210" spans="1:10">
      <c r="A210" s="93" t="s">
        <v>2297</v>
      </c>
      <c r="B210" s="93" t="s">
        <v>2307</v>
      </c>
      <c r="C210" s="93" t="s">
        <v>678</v>
      </c>
      <c r="D210" s="93" t="s">
        <v>1527</v>
      </c>
      <c r="E210" s="93" t="s">
        <v>1531</v>
      </c>
      <c r="F210" s="93">
        <v>1220125</v>
      </c>
      <c r="G210" s="93" t="s">
        <v>1542</v>
      </c>
      <c r="H210" s="719">
        <v>250</v>
      </c>
      <c r="I210" s="93">
        <v>50</v>
      </c>
      <c r="J210" s="93" t="s">
        <v>1523</v>
      </c>
    </row>
    <row r="211" spans="1:10">
      <c r="A211" s="93" t="s">
        <v>2297</v>
      </c>
      <c r="B211" s="93" t="s">
        <v>2307</v>
      </c>
      <c r="C211" s="93" t="s">
        <v>678</v>
      </c>
      <c r="D211" s="93" t="s">
        <v>1527</v>
      </c>
      <c r="E211" s="93" t="s">
        <v>1544</v>
      </c>
      <c r="F211" s="93">
        <v>1220125</v>
      </c>
      <c r="G211" s="93" t="s">
        <v>1542</v>
      </c>
      <c r="H211" s="719">
        <v>128</v>
      </c>
      <c r="I211" s="93">
        <v>13</v>
      </c>
      <c r="J211" s="93" t="s">
        <v>1523</v>
      </c>
    </row>
    <row r="212" spans="1:10">
      <c r="A212" s="93" t="s">
        <v>2297</v>
      </c>
      <c r="B212" s="93" t="s">
        <v>2307</v>
      </c>
      <c r="C212" s="93" t="s">
        <v>678</v>
      </c>
      <c r="D212" s="93" t="s">
        <v>1527</v>
      </c>
      <c r="E212" s="93" t="s">
        <v>1531</v>
      </c>
      <c r="F212" s="93">
        <v>1220125</v>
      </c>
      <c r="G212" s="93" t="s">
        <v>1542</v>
      </c>
      <c r="H212" s="719">
        <v>500</v>
      </c>
      <c r="I212" s="93">
        <v>50</v>
      </c>
      <c r="J212" s="93" t="s">
        <v>1523</v>
      </c>
    </row>
    <row r="213" spans="1:10">
      <c r="A213" s="93" t="s">
        <v>2297</v>
      </c>
      <c r="B213" s="93" t="s">
        <v>2307</v>
      </c>
      <c r="C213" s="93" t="s">
        <v>678</v>
      </c>
      <c r="D213" s="93" t="s">
        <v>1527</v>
      </c>
      <c r="E213" s="93" t="s">
        <v>1531</v>
      </c>
      <c r="F213" s="93">
        <v>1220125</v>
      </c>
      <c r="G213" s="93" t="s">
        <v>1542</v>
      </c>
      <c r="H213" s="719">
        <v>125</v>
      </c>
      <c r="I213" s="93">
        <v>13</v>
      </c>
      <c r="J213" s="93" t="s">
        <v>1523</v>
      </c>
    </row>
    <row r="214" spans="1:10">
      <c r="A214" s="93" t="s">
        <v>2297</v>
      </c>
      <c r="B214" s="93" t="s">
        <v>2307</v>
      </c>
      <c r="C214" s="93" t="s">
        <v>678</v>
      </c>
      <c r="D214" s="93" t="s">
        <v>1527</v>
      </c>
      <c r="E214" s="93" t="s">
        <v>1544</v>
      </c>
      <c r="F214" s="93" t="s">
        <v>2318</v>
      </c>
      <c r="G214" s="93" t="s">
        <v>1542</v>
      </c>
      <c r="H214" s="719">
        <v>253</v>
      </c>
      <c r="I214" s="93">
        <v>50</v>
      </c>
      <c r="J214" s="93" t="s">
        <v>1523</v>
      </c>
    </row>
    <row r="215" spans="1:10">
      <c r="A215" s="93" t="s">
        <v>2297</v>
      </c>
      <c r="B215" s="93" t="s">
        <v>2307</v>
      </c>
      <c r="C215" s="93" t="s">
        <v>678</v>
      </c>
      <c r="D215" s="93" t="s">
        <v>1527</v>
      </c>
      <c r="E215" s="93" t="s">
        <v>1531</v>
      </c>
      <c r="F215" s="93" t="s">
        <v>2318</v>
      </c>
      <c r="G215" s="93" t="s">
        <v>1542</v>
      </c>
      <c r="H215" s="719">
        <v>250</v>
      </c>
      <c r="I215" s="93">
        <v>50</v>
      </c>
      <c r="J215" s="93" t="s">
        <v>1523</v>
      </c>
    </row>
    <row r="216" spans="1:10">
      <c r="A216" s="93" t="s">
        <v>2297</v>
      </c>
      <c r="B216" s="93" t="s">
        <v>2307</v>
      </c>
      <c r="C216" s="93" t="s">
        <v>678</v>
      </c>
      <c r="D216" s="93" t="s">
        <v>1527</v>
      </c>
      <c r="E216" s="93" t="s">
        <v>1531</v>
      </c>
      <c r="F216" s="93" t="s">
        <v>2318</v>
      </c>
      <c r="G216" s="93" t="s">
        <v>1542</v>
      </c>
      <c r="H216" s="719">
        <v>500</v>
      </c>
      <c r="I216" s="93">
        <v>50</v>
      </c>
      <c r="J216" s="93" t="s">
        <v>1523</v>
      </c>
    </row>
    <row r="217" spans="1:10">
      <c r="A217" s="93" t="s">
        <v>2297</v>
      </c>
      <c r="B217" s="93" t="s">
        <v>2307</v>
      </c>
      <c r="C217" s="93" t="s">
        <v>678</v>
      </c>
      <c r="D217" s="93" t="s">
        <v>1527</v>
      </c>
      <c r="E217" s="93" t="s">
        <v>1531</v>
      </c>
      <c r="F217" s="93" t="s">
        <v>2318</v>
      </c>
      <c r="G217" s="93" t="s">
        <v>1542</v>
      </c>
      <c r="H217" s="719">
        <v>500</v>
      </c>
      <c r="I217" s="93">
        <v>50</v>
      </c>
      <c r="J217" s="93" t="s">
        <v>1523</v>
      </c>
    </row>
    <row r="218" spans="1:10">
      <c r="A218" s="93" t="s">
        <v>2297</v>
      </c>
      <c r="B218" s="93" t="s">
        <v>2307</v>
      </c>
      <c r="C218" s="93" t="s">
        <v>678</v>
      </c>
      <c r="D218" s="93" t="s">
        <v>1527</v>
      </c>
      <c r="E218" s="93" t="s">
        <v>1531</v>
      </c>
      <c r="F218" s="93" t="s">
        <v>2318</v>
      </c>
      <c r="G218" s="93" t="s">
        <v>1542</v>
      </c>
      <c r="H218" s="719">
        <v>500</v>
      </c>
      <c r="I218" s="93">
        <v>50</v>
      </c>
      <c r="J218" s="93" t="s">
        <v>1523</v>
      </c>
    </row>
    <row r="219" spans="1:10">
      <c r="A219" s="93" t="s">
        <v>2297</v>
      </c>
      <c r="B219" s="93" t="s">
        <v>2307</v>
      </c>
      <c r="C219" s="93" t="s">
        <v>678</v>
      </c>
      <c r="D219" s="93" t="s">
        <v>1527</v>
      </c>
      <c r="E219" s="93" t="s">
        <v>1531</v>
      </c>
      <c r="F219" s="93" t="s">
        <v>2318</v>
      </c>
      <c r="G219" s="93" t="s">
        <v>1542</v>
      </c>
      <c r="H219" s="719">
        <v>500</v>
      </c>
      <c r="I219" s="93">
        <v>50</v>
      </c>
      <c r="J219" s="93" t="s">
        <v>1523</v>
      </c>
    </row>
    <row r="220" spans="1:10">
      <c r="A220" s="93" t="s">
        <v>2297</v>
      </c>
      <c r="B220" s="93" t="s">
        <v>2307</v>
      </c>
      <c r="C220" s="93" t="s">
        <v>678</v>
      </c>
      <c r="D220" s="93" t="s">
        <v>1527</v>
      </c>
      <c r="E220" s="93" t="s">
        <v>1544</v>
      </c>
      <c r="F220" s="93" t="s">
        <v>1599</v>
      </c>
      <c r="G220" s="93" t="s">
        <v>1542</v>
      </c>
      <c r="H220" s="719">
        <v>703</v>
      </c>
      <c r="I220" s="93">
        <v>80</v>
      </c>
      <c r="J220" s="93" t="s">
        <v>1523</v>
      </c>
    </row>
    <row r="221" spans="1:10">
      <c r="A221" s="93" t="s">
        <v>2297</v>
      </c>
      <c r="B221" s="93" t="s">
        <v>2307</v>
      </c>
      <c r="C221" s="93" t="s">
        <v>678</v>
      </c>
      <c r="D221" s="93" t="s">
        <v>1527</v>
      </c>
      <c r="E221" s="93" t="s">
        <v>1531</v>
      </c>
      <c r="F221" s="93" t="s">
        <v>1599</v>
      </c>
      <c r="G221" s="93" t="s">
        <v>1542</v>
      </c>
      <c r="H221" s="719">
        <v>700</v>
      </c>
      <c r="I221" s="93">
        <v>80</v>
      </c>
      <c r="J221" s="93" t="s">
        <v>1523</v>
      </c>
    </row>
    <row r="222" spans="1:10">
      <c r="A222" s="93" t="s">
        <v>2297</v>
      </c>
      <c r="B222" s="93" t="s">
        <v>2307</v>
      </c>
      <c r="C222" s="93" t="s">
        <v>678</v>
      </c>
      <c r="D222" s="93" t="s">
        <v>1527</v>
      </c>
      <c r="E222" s="93" t="s">
        <v>1531</v>
      </c>
      <c r="F222" s="93" t="s">
        <v>1599</v>
      </c>
      <c r="G222" s="93" t="s">
        <v>1542</v>
      </c>
      <c r="H222" s="719">
        <v>700</v>
      </c>
      <c r="I222" s="93">
        <v>80</v>
      </c>
      <c r="J222" s="93" t="s">
        <v>1523</v>
      </c>
    </row>
    <row r="223" spans="1:10">
      <c r="A223" s="93" t="s">
        <v>2297</v>
      </c>
      <c r="B223" s="93" t="s">
        <v>2307</v>
      </c>
      <c r="C223" s="93" t="s">
        <v>678</v>
      </c>
      <c r="D223" s="93" t="s">
        <v>1527</v>
      </c>
      <c r="E223" s="93" t="s">
        <v>1531</v>
      </c>
      <c r="F223" s="93" t="s">
        <v>1599</v>
      </c>
      <c r="G223" s="93" t="s">
        <v>1542</v>
      </c>
      <c r="H223" s="719">
        <v>700</v>
      </c>
      <c r="I223" s="93">
        <v>80</v>
      </c>
      <c r="J223" s="93" t="s">
        <v>1523</v>
      </c>
    </row>
    <row r="224" spans="1:10">
      <c r="A224" s="93" t="s">
        <v>2297</v>
      </c>
      <c r="B224" s="93" t="s">
        <v>2307</v>
      </c>
      <c r="C224" s="93" t="s">
        <v>678</v>
      </c>
      <c r="D224" s="93" t="s">
        <v>1527</v>
      </c>
      <c r="E224" s="93" t="s">
        <v>1531</v>
      </c>
      <c r="F224" s="93" t="s">
        <v>1599</v>
      </c>
      <c r="G224" s="93" t="s">
        <v>1542</v>
      </c>
      <c r="H224" s="719">
        <v>700</v>
      </c>
      <c r="I224" s="93">
        <v>80</v>
      </c>
      <c r="J224" s="93" t="s">
        <v>1523</v>
      </c>
    </row>
    <row r="225" spans="1:10">
      <c r="A225" s="93" t="s">
        <v>2297</v>
      </c>
      <c r="B225" s="93" t="s">
        <v>2307</v>
      </c>
      <c r="C225" s="93" t="s">
        <v>678</v>
      </c>
      <c r="D225" s="93" t="s">
        <v>1527</v>
      </c>
      <c r="E225" s="93" t="s">
        <v>1531</v>
      </c>
      <c r="F225" s="93" t="s">
        <v>1599</v>
      </c>
      <c r="G225" s="93" t="s">
        <v>1542</v>
      </c>
      <c r="H225" s="719">
        <v>700</v>
      </c>
      <c r="I225" s="93">
        <v>80</v>
      </c>
      <c r="J225" s="93" t="s">
        <v>1523</v>
      </c>
    </row>
    <row r="226" spans="1:10">
      <c r="A226" s="93" t="s">
        <v>2297</v>
      </c>
      <c r="B226" s="93" t="s">
        <v>2307</v>
      </c>
      <c r="C226" s="93" t="s">
        <v>678</v>
      </c>
      <c r="D226" s="93" t="s">
        <v>1527</v>
      </c>
      <c r="E226" s="93" t="s">
        <v>1531</v>
      </c>
      <c r="F226" s="93" t="s">
        <v>1599</v>
      </c>
      <c r="G226" s="93" t="s">
        <v>1542</v>
      </c>
      <c r="H226" s="719">
        <v>700</v>
      </c>
      <c r="I226" s="93">
        <v>80</v>
      </c>
      <c r="J226" s="93" t="s">
        <v>1523</v>
      </c>
    </row>
    <row r="227" spans="1:10">
      <c r="A227" s="93" t="s">
        <v>2297</v>
      </c>
      <c r="B227" s="93" t="s">
        <v>2307</v>
      </c>
      <c r="C227" s="93" t="s">
        <v>678</v>
      </c>
      <c r="D227" s="93" t="s">
        <v>1527</v>
      </c>
      <c r="E227" s="93" t="s">
        <v>1531</v>
      </c>
      <c r="F227" s="93" t="s">
        <v>1599</v>
      </c>
      <c r="G227" s="93" t="s">
        <v>1542</v>
      </c>
      <c r="H227" s="719">
        <v>700</v>
      </c>
      <c r="I227" s="93">
        <v>80</v>
      </c>
      <c r="J227" s="93" t="s">
        <v>1523</v>
      </c>
    </row>
    <row r="228" spans="1:10">
      <c r="A228" s="93" t="s">
        <v>2297</v>
      </c>
      <c r="B228" s="93" t="s">
        <v>2307</v>
      </c>
      <c r="C228" s="93" t="s">
        <v>678</v>
      </c>
      <c r="D228" s="93" t="s">
        <v>1527</v>
      </c>
      <c r="E228" s="93" t="s">
        <v>1531</v>
      </c>
      <c r="F228" s="93" t="s">
        <v>1599</v>
      </c>
      <c r="G228" s="93" t="s">
        <v>1542</v>
      </c>
      <c r="H228" s="719">
        <v>700</v>
      </c>
      <c r="I228" s="93">
        <v>80</v>
      </c>
      <c r="J228" s="93" t="s">
        <v>1523</v>
      </c>
    </row>
    <row r="229" spans="1:10">
      <c r="A229" s="93" t="s">
        <v>2297</v>
      </c>
      <c r="B229" s="93" t="s">
        <v>2307</v>
      </c>
      <c r="C229" s="93" t="s">
        <v>678</v>
      </c>
      <c r="D229" s="93" t="s">
        <v>1527</v>
      </c>
      <c r="E229" s="93" t="s">
        <v>1531</v>
      </c>
      <c r="F229" s="93" t="s">
        <v>1599</v>
      </c>
      <c r="G229" s="93" t="s">
        <v>1542</v>
      </c>
      <c r="H229" s="719">
        <v>700</v>
      </c>
      <c r="I229" s="93">
        <v>80</v>
      </c>
      <c r="J229" s="93" t="s">
        <v>1523</v>
      </c>
    </row>
    <row r="230" spans="1:10">
      <c r="A230" s="93" t="s">
        <v>2297</v>
      </c>
      <c r="B230" s="93" t="s">
        <v>2307</v>
      </c>
      <c r="C230" s="93" t="s">
        <v>678</v>
      </c>
      <c r="D230" s="93" t="s">
        <v>1527</v>
      </c>
      <c r="E230" s="93" t="s">
        <v>1531</v>
      </c>
      <c r="F230" s="93" t="s">
        <v>1599</v>
      </c>
      <c r="G230" s="93" t="s">
        <v>1542</v>
      </c>
      <c r="H230" s="719">
        <v>700</v>
      </c>
      <c r="I230" s="93">
        <v>80</v>
      </c>
      <c r="J230" s="93" t="s">
        <v>1523</v>
      </c>
    </row>
    <row r="231" spans="1:10">
      <c r="A231" s="93" t="s">
        <v>2297</v>
      </c>
      <c r="B231" s="93" t="s">
        <v>2307</v>
      </c>
      <c r="C231" s="93" t="s">
        <v>678</v>
      </c>
      <c r="D231" s="93" t="s">
        <v>1527</v>
      </c>
      <c r="E231" s="93" t="s">
        <v>1531</v>
      </c>
      <c r="F231" s="93" t="s">
        <v>1599</v>
      </c>
      <c r="G231" s="93" t="s">
        <v>1542</v>
      </c>
      <c r="H231" s="719">
        <v>700</v>
      </c>
      <c r="I231" s="93">
        <v>80</v>
      </c>
      <c r="J231" s="93" t="s">
        <v>1523</v>
      </c>
    </row>
    <row r="232" spans="1:10">
      <c r="A232" s="93" t="s">
        <v>2297</v>
      </c>
      <c r="B232" s="93" t="s">
        <v>2307</v>
      </c>
      <c r="C232" s="93" t="s">
        <v>673</v>
      </c>
      <c r="D232" s="93" t="s">
        <v>1527</v>
      </c>
      <c r="E232" s="93" t="s">
        <v>1544</v>
      </c>
      <c r="F232" s="93">
        <v>1220118</v>
      </c>
      <c r="G232" s="93" t="s">
        <v>1542</v>
      </c>
      <c r="H232" s="719">
        <v>132</v>
      </c>
      <c r="I232" s="93">
        <v>13</v>
      </c>
      <c r="J232" s="93" t="s">
        <v>1523</v>
      </c>
    </row>
    <row r="233" spans="1:10">
      <c r="A233" s="93" t="s">
        <v>2297</v>
      </c>
      <c r="B233" s="93" t="s">
        <v>2307</v>
      </c>
      <c r="C233" s="93" t="s">
        <v>673</v>
      </c>
      <c r="D233" s="93" t="s">
        <v>1527</v>
      </c>
      <c r="E233" s="93" t="s">
        <v>1531</v>
      </c>
      <c r="F233" s="93">
        <v>1220118</v>
      </c>
      <c r="G233" s="93" t="s">
        <v>1542</v>
      </c>
      <c r="H233" s="719">
        <v>258</v>
      </c>
      <c r="I233" s="93">
        <v>50</v>
      </c>
      <c r="J233" s="93" t="s">
        <v>1523</v>
      </c>
    </row>
    <row r="234" spans="1:10">
      <c r="A234" s="93" t="s">
        <v>2297</v>
      </c>
      <c r="B234" s="93" t="s">
        <v>2307</v>
      </c>
      <c r="C234" s="93" t="s">
        <v>673</v>
      </c>
      <c r="D234" s="93" t="s">
        <v>1527</v>
      </c>
      <c r="E234" s="93" t="s">
        <v>1544</v>
      </c>
      <c r="F234" s="93">
        <v>1220118</v>
      </c>
      <c r="G234" s="93" t="s">
        <v>1542</v>
      </c>
      <c r="H234" s="719">
        <v>129</v>
      </c>
      <c r="I234" s="93">
        <v>13</v>
      </c>
      <c r="J234" s="93" t="s">
        <v>1523</v>
      </c>
    </row>
    <row r="235" spans="1:10">
      <c r="A235" s="93" t="s">
        <v>2297</v>
      </c>
      <c r="B235" s="93" t="s">
        <v>2307</v>
      </c>
      <c r="C235" s="93" t="s">
        <v>673</v>
      </c>
      <c r="D235" s="93" t="s">
        <v>1527</v>
      </c>
      <c r="E235" s="93" t="s">
        <v>1531</v>
      </c>
      <c r="F235" s="93">
        <v>1220118</v>
      </c>
      <c r="G235" s="93" t="s">
        <v>1542</v>
      </c>
      <c r="H235" s="719">
        <v>252</v>
      </c>
      <c r="I235" s="93">
        <v>50</v>
      </c>
      <c r="J235" s="93" t="s">
        <v>1523</v>
      </c>
    </row>
    <row r="236" spans="1:10">
      <c r="A236" s="93" t="s">
        <v>2297</v>
      </c>
      <c r="B236" s="93" t="s">
        <v>2307</v>
      </c>
      <c r="C236" s="93" t="s">
        <v>676</v>
      </c>
      <c r="D236" s="93" t="s">
        <v>1527</v>
      </c>
      <c r="E236" s="93" t="s">
        <v>1544</v>
      </c>
      <c r="F236" s="93">
        <v>1220133</v>
      </c>
      <c r="G236" s="93" t="s">
        <v>1542</v>
      </c>
      <c r="H236" s="719">
        <v>627</v>
      </c>
      <c r="I236" s="93">
        <v>80</v>
      </c>
      <c r="J236" s="93" t="s">
        <v>1523</v>
      </c>
    </row>
    <row r="237" spans="1:10">
      <c r="A237" s="93" t="s">
        <v>2297</v>
      </c>
      <c r="B237" s="93" t="s">
        <v>2307</v>
      </c>
      <c r="C237" s="93" t="s">
        <v>676</v>
      </c>
      <c r="D237" s="93" t="s">
        <v>1527</v>
      </c>
      <c r="E237" s="93" t="s">
        <v>1579</v>
      </c>
      <c r="F237" s="93">
        <v>1220133</v>
      </c>
      <c r="G237" s="93" t="s">
        <v>1542</v>
      </c>
      <c r="H237" s="719">
        <v>1250</v>
      </c>
      <c r="I237" s="93">
        <v>125</v>
      </c>
      <c r="J237" s="93" t="s">
        <v>1523</v>
      </c>
    </row>
    <row r="238" spans="1:10">
      <c r="A238" s="93" t="s">
        <v>2297</v>
      </c>
      <c r="B238" s="93" t="s">
        <v>2307</v>
      </c>
      <c r="C238" s="93" t="s">
        <v>676</v>
      </c>
      <c r="D238" s="93" t="s">
        <v>1527</v>
      </c>
      <c r="E238" s="93" t="s">
        <v>1531</v>
      </c>
      <c r="F238" s="93">
        <v>1220133</v>
      </c>
      <c r="G238" s="93" t="s">
        <v>1542</v>
      </c>
      <c r="H238" s="719">
        <v>1248</v>
      </c>
      <c r="I238" s="93">
        <v>125</v>
      </c>
      <c r="J238" s="93" t="s">
        <v>1523</v>
      </c>
    </row>
    <row r="239" spans="1:10">
      <c r="A239" s="93" t="s">
        <v>2297</v>
      </c>
      <c r="B239" s="93" t="s">
        <v>2307</v>
      </c>
      <c r="C239" s="93" t="s">
        <v>676</v>
      </c>
      <c r="D239" s="93" t="s">
        <v>1527</v>
      </c>
      <c r="E239" s="93" t="s">
        <v>1531</v>
      </c>
      <c r="F239" s="93">
        <v>1220133</v>
      </c>
      <c r="G239" s="93" t="s">
        <v>1542</v>
      </c>
      <c r="H239" s="719">
        <v>1248</v>
      </c>
      <c r="I239" s="93">
        <v>125</v>
      </c>
      <c r="J239" s="93" t="s">
        <v>1523</v>
      </c>
    </row>
    <row r="240" spans="1:10">
      <c r="A240" s="93" t="s">
        <v>2297</v>
      </c>
      <c r="B240" s="93" t="s">
        <v>2307</v>
      </c>
      <c r="C240" s="93" t="s">
        <v>676</v>
      </c>
      <c r="D240" s="93" t="s">
        <v>1527</v>
      </c>
      <c r="E240" s="93" t="s">
        <v>1531</v>
      </c>
      <c r="F240" s="93">
        <v>1220133</v>
      </c>
      <c r="G240" s="93" t="s">
        <v>1542</v>
      </c>
      <c r="H240" s="719">
        <v>1248</v>
      </c>
      <c r="I240" s="93">
        <v>125</v>
      </c>
      <c r="J240" s="93" t="s">
        <v>1523</v>
      </c>
    </row>
    <row r="241" spans="1:10">
      <c r="A241" s="93" t="s">
        <v>2297</v>
      </c>
      <c r="B241" s="93" t="s">
        <v>2307</v>
      </c>
      <c r="C241" s="93" t="s">
        <v>676</v>
      </c>
      <c r="D241" s="93" t="s">
        <v>1527</v>
      </c>
      <c r="E241" s="93" t="s">
        <v>1544</v>
      </c>
      <c r="F241" s="93">
        <v>1220133</v>
      </c>
      <c r="G241" s="93" t="s">
        <v>1542</v>
      </c>
      <c r="H241" s="719">
        <v>53</v>
      </c>
      <c r="I241" s="93">
        <v>13</v>
      </c>
      <c r="J241" s="93" t="s">
        <v>1523</v>
      </c>
    </row>
    <row r="242" spans="1:10">
      <c r="A242" s="93" t="s">
        <v>2297</v>
      </c>
      <c r="B242" s="93" t="s">
        <v>2307</v>
      </c>
      <c r="C242" s="93" t="s">
        <v>676</v>
      </c>
      <c r="D242" s="93" t="s">
        <v>1527</v>
      </c>
      <c r="E242" s="93" t="s">
        <v>1531</v>
      </c>
      <c r="F242" s="93">
        <v>1220133</v>
      </c>
      <c r="G242" s="93" t="s">
        <v>1542</v>
      </c>
      <c r="H242" s="719">
        <v>100</v>
      </c>
      <c r="I242" s="93">
        <v>13</v>
      </c>
      <c r="J242" s="93" t="s">
        <v>1523</v>
      </c>
    </row>
    <row r="243" spans="1:10">
      <c r="A243" s="93" t="s">
        <v>2297</v>
      </c>
      <c r="B243" s="93" t="s">
        <v>2307</v>
      </c>
      <c r="C243" s="93" t="s">
        <v>676</v>
      </c>
      <c r="D243" s="93" t="s">
        <v>1527</v>
      </c>
      <c r="E243" s="93" t="s">
        <v>1544</v>
      </c>
      <c r="F243" s="93">
        <v>1220133</v>
      </c>
      <c r="G243" s="93" t="s">
        <v>1542</v>
      </c>
      <c r="H243" s="719">
        <v>350</v>
      </c>
      <c r="I243" s="93">
        <v>50</v>
      </c>
      <c r="J243" s="93" t="s">
        <v>1523</v>
      </c>
    </row>
    <row r="244" spans="1:10">
      <c r="A244" s="93" t="s">
        <v>2297</v>
      </c>
      <c r="B244" s="93" t="s">
        <v>2307</v>
      </c>
      <c r="C244" s="93" t="s">
        <v>676</v>
      </c>
      <c r="D244" s="93" t="s">
        <v>1527</v>
      </c>
      <c r="E244" s="93" t="s">
        <v>1546</v>
      </c>
      <c r="F244" s="93">
        <v>1220122</v>
      </c>
      <c r="G244" s="93" t="s">
        <v>1542</v>
      </c>
      <c r="H244" s="719">
        <v>1000</v>
      </c>
      <c r="I244" s="93">
        <v>80</v>
      </c>
      <c r="J244" s="93" t="s">
        <v>1523</v>
      </c>
    </row>
    <row r="245" spans="1:10">
      <c r="A245" s="93" t="s">
        <v>2297</v>
      </c>
      <c r="B245" s="93" t="s">
        <v>2307</v>
      </c>
      <c r="C245" s="93" t="s">
        <v>676</v>
      </c>
      <c r="D245" s="93" t="s">
        <v>1527</v>
      </c>
      <c r="E245" s="93" t="s">
        <v>1546</v>
      </c>
      <c r="F245" s="93">
        <v>1220121</v>
      </c>
      <c r="G245" s="93" t="s">
        <v>1542</v>
      </c>
      <c r="H245" s="719">
        <v>2000</v>
      </c>
      <c r="I245" s="93">
        <v>125</v>
      </c>
      <c r="J245" s="93" t="s">
        <v>1523</v>
      </c>
    </row>
    <row r="246" spans="1:10">
      <c r="A246" s="93" t="s">
        <v>2297</v>
      </c>
      <c r="B246" s="93" t="s">
        <v>2307</v>
      </c>
      <c r="C246" s="93" t="s">
        <v>676</v>
      </c>
      <c r="D246" s="93" t="s">
        <v>1527</v>
      </c>
      <c r="E246" s="93" t="s">
        <v>1546</v>
      </c>
      <c r="F246" s="93">
        <v>1211257</v>
      </c>
      <c r="G246" s="93" t="s">
        <v>1542</v>
      </c>
      <c r="H246" s="719">
        <v>3000</v>
      </c>
      <c r="I246" s="93">
        <v>12154</v>
      </c>
      <c r="J246" s="93" t="s">
        <v>1523</v>
      </c>
    </row>
    <row r="247" spans="1:10">
      <c r="A247" s="93" t="s">
        <v>2297</v>
      </c>
      <c r="B247" s="93" t="s">
        <v>2307</v>
      </c>
      <c r="C247" s="93" t="s">
        <v>676</v>
      </c>
      <c r="D247" s="93" t="s">
        <v>1527</v>
      </c>
      <c r="E247" s="93" t="s">
        <v>1546</v>
      </c>
      <c r="F247" s="93">
        <v>1211257</v>
      </c>
      <c r="G247" s="93" t="s">
        <v>1542</v>
      </c>
      <c r="H247" s="719">
        <v>1000</v>
      </c>
      <c r="I247" s="93">
        <v>80</v>
      </c>
      <c r="J247" s="93" t="s">
        <v>1523</v>
      </c>
    </row>
    <row r="248" spans="1:10">
      <c r="A248" s="93" t="s">
        <v>2297</v>
      </c>
      <c r="B248" s="93" t="s">
        <v>2307</v>
      </c>
      <c r="C248" s="93" t="s">
        <v>676</v>
      </c>
      <c r="D248" s="93" t="s">
        <v>1527</v>
      </c>
      <c r="E248" s="93" t="s">
        <v>1546</v>
      </c>
      <c r="F248" s="93">
        <v>1211257</v>
      </c>
      <c r="G248" s="93" t="s">
        <v>1542</v>
      </c>
      <c r="H248" s="719">
        <v>2000</v>
      </c>
      <c r="I248" s="93">
        <v>125</v>
      </c>
      <c r="J248" s="93" t="s">
        <v>1523</v>
      </c>
    </row>
    <row r="249" spans="1:10">
      <c r="A249" s="93" t="s">
        <v>2297</v>
      </c>
      <c r="B249" s="93" t="s">
        <v>2307</v>
      </c>
      <c r="C249" s="93" t="s">
        <v>663</v>
      </c>
      <c r="D249" s="93" t="s">
        <v>1527</v>
      </c>
      <c r="E249" s="93" t="s">
        <v>1546</v>
      </c>
      <c r="F249" s="93">
        <v>1220127</v>
      </c>
      <c r="G249" s="93" t="s">
        <v>1542</v>
      </c>
      <c r="H249" s="719">
        <v>1000</v>
      </c>
      <c r="I249" s="93">
        <v>80</v>
      </c>
      <c r="J249" s="93" t="s">
        <v>1523</v>
      </c>
    </row>
    <row r="250" spans="1:10">
      <c r="A250" s="93" t="s">
        <v>2297</v>
      </c>
      <c r="B250" s="93" t="s">
        <v>2307</v>
      </c>
      <c r="C250" s="93" t="s">
        <v>663</v>
      </c>
      <c r="D250" s="93" t="s">
        <v>1527</v>
      </c>
      <c r="E250" s="93" t="s">
        <v>1546</v>
      </c>
      <c r="F250" s="93">
        <v>1220135</v>
      </c>
      <c r="G250" s="93" t="s">
        <v>1542</v>
      </c>
      <c r="H250" s="719">
        <v>1710</v>
      </c>
      <c r="I250" s="93">
        <v>1252</v>
      </c>
      <c r="J250" s="93" t="s">
        <v>1523</v>
      </c>
    </row>
    <row r="251" spans="1:10">
      <c r="A251" s="93" t="s">
        <v>2297</v>
      </c>
      <c r="B251" s="93" t="s">
        <v>2307</v>
      </c>
      <c r="C251" s="93" t="s">
        <v>663</v>
      </c>
      <c r="D251" s="93" t="s">
        <v>1527</v>
      </c>
      <c r="E251" s="93" t="s">
        <v>1546</v>
      </c>
      <c r="F251" s="93">
        <v>1220224</v>
      </c>
      <c r="G251" s="93" t="s">
        <v>1542</v>
      </c>
      <c r="H251" s="719">
        <v>1600</v>
      </c>
      <c r="I251" s="93">
        <v>125</v>
      </c>
      <c r="J251" s="93" t="s">
        <v>1523</v>
      </c>
    </row>
    <row r="252" spans="1:10">
      <c r="A252" s="93" t="s">
        <v>2297</v>
      </c>
      <c r="B252" s="93" t="s">
        <v>2307</v>
      </c>
      <c r="C252" s="93" t="s">
        <v>663</v>
      </c>
      <c r="D252" s="93" t="s">
        <v>1527</v>
      </c>
      <c r="E252" s="93" t="s">
        <v>1546</v>
      </c>
      <c r="F252" s="93">
        <v>1220135</v>
      </c>
      <c r="G252" s="93" t="s">
        <v>1542</v>
      </c>
      <c r="H252" s="719">
        <v>3120</v>
      </c>
      <c r="I252" s="93">
        <v>125</v>
      </c>
      <c r="J252" s="93" t="s">
        <v>1523</v>
      </c>
    </row>
    <row r="253" spans="1:10">
      <c r="A253" s="93" t="s">
        <v>2297</v>
      </c>
      <c r="B253" s="93" t="s">
        <v>2307</v>
      </c>
      <c r="C253" s="93" t="s">
        <v>663</v>
      </c>
      <c r="D253" s="93" t="s">
        <v>1527</v>
      </c>
      <c r="E253" s="93" t="s">
        <v>1546</v>
      </c>
      <c r="F253" s="93">
        <v>1220135</v>
      </c>
      <c r="G253" s="93" t="s">
        <v>1542</v>
      </c>
      <c r="H253" s="719">
        <v>1368</v>
      </c>
      <c r="I253" s="93">
        <v>125</v>
      </c>
      <c r="J253" s="93" t="s">
        <v>1523</v>
      </c>
    </row>
    <row r="254" spans="1:10">
      <c r="A254" s="93" t="s">
        <v>2297</v>
      </c>
      <c r="B254" s="93" t="s">
        <v>2307</v>
      </c>
      <c r="C254" s="93" t="s">
        <v>663</v>
      </c>
      <c r="D254" s="93" t="s">
        <v>1527</v>
      </c>
      <c r="E254" s="93" t="s">
        <v>1546</v>
      </c>
      <c r="F254" s="93" t="s">
        <v>1598</v>
      </c>
      <c r="G254" s="93" t="s">
        <v>1542</v>
      </c>
      <c r="H254" s="719">
        <v>960</v>
      </c>
      <c r="I254" s="93">
        <v>80</v>
      </c>
      <c r="J254" s="93" t="s">
        <v>1523</v>
      </c>
    </row>
    <row r="255" spans="1:10">
      <c r="A255" s="93" t="s">
        <v>2297</v>
      </c>
      <c r="B255" s="93" t="s">
        <v>2307</v>
      </c>
      <c r="C255" s="93" t="s">
        <v>663</v>
      </c>
      <c r="D255" s="93" t="s">
        <v>1527</v>
      </c>
      <c r="E255" s="93" t="s">
        <v>1546</v>
      </c>
      <c r="F255" s="93">
        <v>1220123</v>
      </c>
      <c r="G255" s="93" t="s">
        <v>1542</v>
      </c>
      <c r="H255" s="719">
        <v>500</v>
      </c>
      <c r="I255" s="93">
        <v>50</v>
      </c>
      <c r="J255" s="93" t="s">
        <v>1523</v>
      </c>
    </row>
    <row r="256" spans="1:10">
      <c r="A256" s="93" t="s">
        <v>2297</v>
      </c>
      <c r="B256" s="93" t="s">
        <v>2307</v>
      </c>
      <c r="C256" s="93" t="s">
        <v>663</v>
      </c>
      <c r="D256" s="93" t="s">
        <v>1527</v>
      </c>
      <c r="E256" s="93" t="s">
        <v>1546</v>
      </c>
      <c r="F256" s="93" t="s">
        <v>1598</v>
      </c>
      <c r="G256" s="93" t="s">
        <v>1542</v>
      </c>
      <c r="H256" s="719">
        <v>960</v>
      </c>
      <c r="I256" s="93">
        <v>80</v>
      </c>
      <c r="J256" s="93" t="s">
        <v>1523</v>
      </c>
    </row>
    <row r="257" spans="1:10">
      <c r="A257" s="93" t="s">
        <v>2297</v>
      </c>
      <c r="B257" s="93" t="s">
        <v>2307</v>
      </c>
      <c r="C257" s="93" t="s">
        <v>670</v>
      </c>
      <c r="D257" s="93" t="s">
        <v>1527</v>
      </c>
      <c r="E257" s="93" t="s">
        <v>1544</v>
      </c>
      <c r="F257" s="93" t="s">
        <v>2303</v>
      </c>
      <c r="G257" s="93" t="s">
        <v>1542</v>
      </c>
      <c r="H257" s="719">
        <v>256</v>
      </c>
      <c r="I257" s="93">
        <v>50</v>
      </c>
      <c r="J257" s="93" t="s">
        <v>1523</v>
      </c>
    </row>
    <row r="258" spans="1:10">
      <c r="A258" s="93" t="s">
        <v>2297</v>
      </c>
      <c r="B258" s="93" t="s">
        <v>2307</v>
      </c>
      <c r="C258" s="93" t="s">
        <v>670</v>
      </c>
      <c r="D258" s="93" t="s">
        <v>1527</v>
      </c>
      <c r="E258" s="93" t="s">
        <v>1544</v>
      </c>
      <c r="F258" s="93">
        <v>1220126</v>
      </c>
      <c r="G258" s="93" t="s">
        <v>1542</v>
      </c>
      <c r="H258" s="719">
        <v>1253</v>
      </c>
      <c r="I258" s="93">
        <v>125</v>
      </c>
      <c r="J258" s="93" t="s">
        <v>1523</v>
      </c>
    </row>
    <row r="259" spans="1:10">
      <c r="A259" s="93" t="s">
        <v>2297</v>
      </c>
      <c r="B259" s="93" t="s">
        <v>2307</v>
      </c>
      <c r="C259" s="93" t="s">
        <v>670</v>
      </c>
      <c r="D259" s="93" t="s">
        <v>1527</v>
      </c>
      <c r="E259" s="93" t="s">
        <v>1544</v>
      </c>
      <c r="F259" s="93">
        <v>1220126</v>
      </c>
      <c r="G259" s="93" t="s">
        <v>1542</v>
      </c>
      <c r="H259" s="719">
        <v>2003</v>
      </c>
      <c r="I259" s="93">
        <v>125</v>
      </c>
      <c r="J259" s="93" t="s">
        <v>1523</v>
      </c>
    </row>
    <row r="260" spans="1:10">
      <c r="A260" s="93" t="s">
        <v>2297</v>
      </c>
      <c r="B260" s="93" t="s">
        <v>2307</v>
      </c>
      <c r="C260" s="93" t="s">
        <v>670</v>
      </c>
      <c r="D260" s="93" t="s">
        <v>1527</v>
      </c>
      <c r="E260" s="93" t="s">
        <v>1544</v>
      </c>
      <c r="F260" s="93">
        <v>1220126</v>
      </c>
      <c r="G260" s="93" t="s">
        <v>1542</v>
      </c>
      <c r="H260" s="719">
        <v>2003</v>
      </c>
      <c r="I260" s="93">
        <v>125</v>
      </c>
      <c r="J260" s="93" t="s">
        <v>1523</v>
      </c>
    </row>
    <row r="261" spans="1:10">
      <c r="A261" s="93" t="s">
        <v>2297</v>
      </c>
      <c r="B261" s="93" t="s">
        <v>2307</v>
      </c>
      <c r="C261" s="93" t="s">
        <v>670</v>
      </c>
      <c r="D261" s="93" t="s">
        <v>1527</v>
      </c>
      <c r="E261" s="93" t="s">
        <v>1544</v>
      </c>
      <c r="F261" s="93">
        <v>1220126</v>
      </c>
      <c r="G261" s="93" t="s">
        <v>1542</v>
      </c>
      <c r="H261" s="719">
        <v>2003</v>
      </c>
      <c r="I261" s="93">
        <v>125</v>
      </c>
      <c r="J261" s="93" t="s">
        <v>1523</v>
      </c>
    </row>
    <row r="262" spans="1:10">
      <c r="A262" s="93" t="s">
        <v>2297</v>
      </c>
      <c r="B262" s="93" t="s">
        <v>2307</v>
      </c>
      <c r="C262" s="93" t="s">
        <v>670</v>
      </c>
      <c r="D262" s="93" t="s">
        <v>1527</v>
      </c>
      <c r="E262" s="93" t="s">
        <v>1531</v>
      </c>
      <c r="F262" s="93">
        <v>1220126</v>
      </c>
      <c r="G262" s="93" t="s">
        <v>1542</v>
      </c>
      <c r="H262" s="719">
        <v>2000</v>
      </c>
      <c r="I262" s="93">
        <v>125</v>
      </c>
      <c r="J262" s="93" t="s">
        <v>1523</v>
      </c>
    </row>
    <row r="263" spans="1:10">
      <c r="A263" s="93" t="s">
        <v>2297</v>
      </c>
      <c r="B263" s="93" t="s">
        <v>2307</v>
      </c>
      <c r="C263" s="93" t="s">
        <v>670</v>
      </c>
      <c r="D263" s="93" t="s">
        <v>1527</v>
      </c>
      <c r="E263" s="93" t="s">
        <v>1531</v>
      </c>
      <c r="F263" s="93">
        <v>1220126</v>
      </c>
      <c r="G263" s="93" t="s">
        <v>1542</v>
      </c>
      <c r="H263" s="719">
        <v>2000</v>
      </c>
      <c r="I263" s="93">
        <v>125</v>
      </c>
      <c r="J263" s="93" t="s">
        <v>1523</v>
      </c>
    </row>
    <row r="264" spans="1:10">
      <c r="A264" s="93" t="s">
        <v>2297</v>
      </c>
      <c r="B264" s="93" t="s">
        <v>2307</v>
      </c>
      <c r="C264" s="93" t="s">
        <v>670</v>
      </c>
      <c r="D264" s="93" t="s">
        <v>1527</v>
      </c>
      <c r="E264" s="93" t="s">
        <v>1531</v>
      </c>
      <c r="F264" s="93">
        <v>1220126</v>
      </c>
      <c r="G264" s="93" t="s">
        <v>1542</v>
      </c>
      <c r="H264" s="719">
        <v>1250</v>
      </c>
      <c r="I264" s="93">
        <v>125</v>
      </c>
      <c r="J264" s="93" t="s">
        <v>1523</v>
      </c>
    </row>
    <row r="265" spans="1:10">
      <c r="A265" s="93" t="s">
        <v>2297</v>
      </c>
      <c r="B265" s="93" t="s">
        <v>2307</v>
      </c>
      <c r="C265" s="93" t="s">
        <v>670</v>
      </c>
      <c r="D265" s="93" t="s">
        <v>1527</v>
      </c>
      <c r="E265" s="93" t="s">
        <v>1531</v>
      </c>
      <c r="F265" s="93">
        <v>1220126</v>
      </c>
      <c r="G265" s="93" t="s">
        <v>1542</v>
      </c>
      <c r="H265" s="719">
        <v>2000</v>
      </c>
      <c r="I265" s="93">
        <v>125</v>
      </c>
      <c r="J265" s="93" t="s">
        <v>1523</v>
      </c>
    </row>
    <row r="266" spans="1:10">
      <c r="A266" s="93" t="s">
        <v>2297</v>
      </c>
      <c r="B266" s="93" t="s">
        <v>2307</v>
      </c>
      <c r="C266" s="93" t="s">
        <v>1566</v>
      </c>
      <c r="D266" s="93" t="s">
        <v>69</v>
      </c>
      <c r="E266" s="93" t="s">
        <v>1587</v>
      </c>
      <c r="F266" s="93">
        <v>12201</v>
      </c>
      <c r="G266" s="93" t="s">
        <v>1542</v>
      </c>
      <c r="H266" s="719">
        <v>5316</v>
      </c>
      <c r="I266" s="93">
        <v>200</v>
      </c>
      <c r="J266" s="93" t="s">
        <v>1523</v>
      </c>
    </row>
    <row r="267" spans="1:10">
      <c r="A267" s="93" t="s">
        <v>2297</v>
      </c>
      <c r="B267" s="93" t="s">
        <v>2307</v>
      </c>
      <c r="C267" s="93" t="s">
        <v>1566</v>
      </c>
      <c r="D267" s="93" t="s">
        <v>69</v>
      </c>
      <c r="E267" s="93" t="s">
        <v>2319</v>
      </c>
      <c r="F267" s="93">
        <v>1220376</v>
      </c>
      <c r="G267" s="93" t="s">
        <v>1542</v>
      </c>
      <c r="H267" s="719">
        <v>1806</v>
      </c>
      <c r="I267" s="93">
        <v>125</v>
      </c>
      <c r="J267" s="93" t="s">
        <v>1523</v>
      </c>
    </row>
    <row r="268" spans="1:10">
      <c r="A268" s="93" t="s">
        <v>2297</v>
      </c>
      <c r="B268" s="93" t="s">
        <v>2320</v>
      </c>
      <c r="C268" s="93" t="s">
        <v>670</v>
      </c>
      <c r="D268" s="93" t="s">
        <v>1527</v>
      </c>
      <c r="E268" s="93" t="s">
        <v>1544</v>
      </c>
      <c r="F268" s="93">
        <v>1220121</v>
      </c>
      <c r="G268" s="93" t="s">
        <v>1542</v>
      </c>
      <c r="H268" s="719">
        <v>503</v>
      </c>
      <c r="I268" s="93">
        <v>80</v>
      </c>
      <c r="J268" s="93" t="s">
        <v>1523</v>
      </c>
    </row>
    <row r="269" spans="1:10">
      <c r="A269" s="93" t="s">
        <v>2297</v>
      </c>
      <c r="B269" s="93" t="s">
        <v>2320</v>
      </c>
      <c r="C269" s="93" t="s">
        <v>670</v>
      </c>
      <c r="D269" s="93" t="s">
        <v>1527</v>
      </c>
      <c r="E269" s="93" t="s">
        <v>1544</v>
      </c>
      <c r="F269" s="93">
        <v>1220122</v>
      </c>
      <c r="G269" s="93" t="s">
        <v>1542</v>
      </c>
      <c r="H269" s="719">
        <v>253</v>
      </c>
      <c r="I269" s="93">
        <v>50</v>
      </c>
      <c r="J269" s="93" t="s">
        <v>1523</v>
      </c>
    </row>
    <row r="270" spans="1:10">
      <c r="A270" s="93" t="s">
        <v>2297</v>
      </c>
      <c r="B270" s="93" t="s">
        <v>2320</v>
      </c>
      <c r="C270" s="93" t="s">
        <v>670</v>
      </c>
      <c r="D270" s="93" t="s">
        <v>1527</v>
      </c>
      <c r="E270" s="93" t="s">
        <v>1544</v>
      </c>
      <c r="F270" s="93" t="s">
        <v>2303</v>
      </c>
      <c r="G270" s="93" t="s">
        <v>1542</v>
      </c>
      <c r="H270" s="719">
        <v>247</v>
      </c>
      <c r="I270" s="93">
        <v>50</v>
      </c>
      <c r="J270" s="93" t="s">
        <v>1523</v>
      </c>
    </row>
    <row r="271" spans="1:10">
      <c r="A271" s="93" t="s">
        <v>2297</v>
      </c>
      <c r="B271" s="93" t="s">
        <v>2320</v>
      </c>
      <c r="C271" s="93" t="s">
        <v>670</v>
      </c>
      <c r="D271" s="93" t="s">
        <v>1527</v>
      </c>
      <c r="E271" s="93" t="s">
        <v>1544</v>
      </c>
      <c r="F271" s="93" t="s">
        <v>2321</v>
      </c>
      <c r="G271" s="93" t="s">
        <v>1542</v>
      </c>
      <c r="H271" s="719">
        <v>503</v>
      </c>
      <c r="I271" s="93">
        <v>80</v>
      </c>
      <c r="J271" s="93" t="s">
        <v>1523</v>
      </c>
    </row>
    <row r="272" spans="1:10">
      <c r="A272" s="93" t="s">
        <v>2297</v>
      </c>
      <c r="B272" s="93" t="s">
        <v>2320</v>
      </c>
      <c r="C272" s="93" t="s">
        <v>670</v>
      </c>
      <c r="D272" s="93" t="s">
        <v>1527</v>
      </c>
      <c r="E272" s="93" t="s">
        <v>1547</v>
      </c>
      <c r="F272" s="93" t="s">
        <v>2321</v>
      </c>
      <c r="G272" s="93" t="s">
        <v>1542</v>
      </c>
      <c r="H272" s="719">
        <v>1002</v>
      </c>
      <c r="I272" s="93">
        <v>80</v>
      </c>
      <c r="J272" s="93" t="s">
        <v>1523</v>
      </c>
    </row>
    <row r="273" spans="1:10">
      <c r="A273" s="93" t="s">
        <v>2297</v>
      </c>
      <c r="B273" s="93" t="s">
        <v>2320</v>
      </c>
      <c r="C273" s="93" t="s">
        <v>670</v>
      </c>
      <c r="D273" s="93" t="s">
        <v>1527</v>
      </c>
      <c r="E273" s="93" t="s">
        <v>1531</v>
      </c>
      <c r="F273" s="93" t="s">
        <v>2321</v>
      </c>
      <c r="G273" s="93" t="s">
        <v>1542</v>
      </c>
      <c r="H273" s="719">
        <v>1000</v>
      </c>
      <c r="I273" s="93">
        <v>80</v>
      </c>
      <c r="J273" s="93" t="s">
        <v>1523</v>
      </c>
    </row>
    <row r="274" spans="1:10">
      <c r="A274" s="93" t="s">
        <v>2297</v>
      </c>
      <c r="B274" s="93" t="s">
        <v>2320</v>
      </c>
      <c r="C274" s="93" t="s">
        <v>670</v>
      </c>
      <c r="D274" s="93" t="s">
        <v>1527</v>
      </c>
      <c r="E274" s="93" t="s">
        <v>1531</v>
      </c>
      <c r="F274" s="93" t="s">
        <v>2321</v>
      </c>
      <c r="G274" s="93" t="s">
        <v>1542</v>
      </c>
      <c r="H274" s="719">
        <v>2000</v>
      </c>
      <c r="I274" s="93">
        <v>1254</v>
      </c>
      <c r="J274" s="93" t="s">
        <v>1523</v>
      </c>
    </row>
    <row r="275" spans="1:10">
      <c r="A275" s="93" t="s">
        <v>2297</v>
      </c>
      <c r="B275" s="93" t="s">
        <v>2320</v>
      </c>
      <c r="C275" s="93" t="s">
        <v>670</v>
      </c>
      <c r="D275" s="93" t="s">
        <v>1527</v>
      </c>
      <c r="E275" s="93" t="s">
        <v>1531</v>
      </c>
      <c r="F275" s="93" t="s">
        <v>2321</v>
      </c>
      <c r="G275" s="93" t="s">
        <v>1542</v>
      </c>
      <c r="H275" s="719">
        <v>1000</v>
      </c>
      <c r="I275" s="93">
        <v>80</v>
      </c>
      <c r="J275" s="93" t="s">
        <v>1523</v>
      </c>
    </row>
    <row r="276" spans="1:10">
      <c r="A276" s="93" t="s">
        <v>2297</v>
      </c>
      <c r="B276" s="93" t="s">
        <v>2320</v>
      </c>
      <c r="C276" s="93" t="s">
        <v>670</v>
      </c>
      <c r="D276" s="93" t="s">
        <v>1527</v>
      </c>
      <c r="E276" s="93" t="s">
        <v>1531</v>
      </c>
      <c r="F276" s="93" t="s">
        <v>2321</v>
      </c>
      <c r="G276" s="93" t="s">
        <v>1542</v>
      </c>
      <c r="H276" s="719">
        <v>500</v>
      </c>
      <c r="I276" s="93">
        <v>50</v>
      </c>
      <c r="J276" s="93" t="s">
        <v>1523</v>
      </c>
    </row>
    <row r="277" spans="1:10">
      <c r="A277" s="93" t="s">
        <v>2297</v>
      </c>
      <c r="B277" s="93" t="s">
        <v>2320</v>
      </c>
      <c r="C277" s="93" t="s">
        <v>670</v>
      </c>
      <c r="D277" s="93" t="s">
        <v>1527</v>
      </c>
      <c r="E277" s="93" t="s">
        <v>1531</v>
      </c>
      <c r="F277" s="93" t="s">
        <v>2321</v>
      </c>
      <c r="G277" s="93" t="s">
        <v>1542</v>
      </c>
      <c r="H277" s="719">
        <v>1000</v>
      </c>
      <c r="I277" s="93">
        <v>80</v>
      </c>
      <c r="J277" s="93" t="s">
        <v>1523</v>
      </c>
    </row>
    <row r="278" spans="1:10">
      <c r="A278" s="93" t="s">
        <v>2297</v>
      </c>
      <c r="B278" s="93" t="s">
        <v>2320</v>
      </c>
      <c r="C278" s="93" t="s">
        <v>670</v>
      </c>
      <c r="D278" s="93" t="s">
        <v>1527</v>
      </c>
      <c r="E278" s="93" t="s">
        <v>1544</v>
      </c>
      <c r="F278" s="93" t="s">
        <v>2322</v>
      </c>
      <c r="G278" s="93" t="s">
        <v>1542</v>
      </c>
      <c r="H278" s="719">
        <v>1003</v>
      </c>
      <c r="I278" s="93">
        <v>80</v>
      </c>
      <c r="J278" s="93" t="s">
        <v>1523</v>
      </c>
    </row>
    <row r="279" spans="1:10">
      <c r="A279" s="93" t="s">
        <v>2297</v>
      </c>
      <c r="B279" s="93" t="s">
        <v>2320</v>
      </c>
      <c r="C279" s="93" t="s">
        <v>670</v>
      </c>
      <c r="D279" s="93" t="s">
        <v>1527</v>
      </c>
      <c r="E279" s="93" t="s">
        <v>1547</v>
      </c>
      <c r="F279" s="93" t="s">
        <v>2322</v>
      </c>
      <c r="G279" s="93" t="s">
        <v>1542</v>
      </c>
      <c r="H279" s="719">
        <v>2002</v>
      </c>
      <c r="I279" s="93">
        <v>125</v>
      </c>
      <c r="J279" s="93" t="s">
        <v>1523</v>
      </c>
    </row>
    <row r="280" spans="1:10">
      <c r="A280" s="93" t="s">
        <v>2297</v>
      </c>
      <c r="B280" s="93" t="s">
        <v>2320</v>
      </c>
      <c r="C280" s="93" t="s">
        <v>670</v>
      </c>
      <c r="D280" s="93" t="s">
        <v>1527</v>
      </c>
      <c r="E280" s="93" t="s">
        <v>1531</v>
      </c>
      <c r="F280" s="93" t="s">
        <v>2322</v>
      </c>
      <c r="G280" s="93" t="s">
        <v>1542</v>
      </c>
      <c r="H280" s="719">
        <v>2000</v>
      </c>
      <c r="I280" s="93">
        <v>125</v>
      </c>
      <c r="J280" s="93" t="s">
        <v>1523</v>
      </c>
    </row>
    <row r="281" spans="1:10">
      <c r="A281" s="93" t="s">
        <v>2297</v>
      </c>
      <c r="B281" s="93" t="s">
        <v>2320</v>
      </c>
      <c r="C281" s="93" t="s">
        <v>670</v>
      </c>
      <c r="D281" s="93" t="s">
        <v>1527</v>
      </c>
      <c r="E281" s="93" t="s">
        <v>1531</v>
      </c>
      <c r="F281" s="93" t="s">
        <v>2322</v>
      </c>
      <c r="G281" s="93" t="s">
        <v>1542</v>
      </c>
      <c r="H281" s="719">
        <v>4000</v>
      </c>
      <c r="I281" s="93">
        <v>200</v>
      </c>
      <c r="J281" s="93" t="s">
        <v>1523</v>
      </c>
    </row>
    <row r="282" spans="1:10">
      <c r="A282" s="93" t="s">
        <v>2297</v>
      </c>
      <c r="B282" s="93" t="s">
        <v>2320</v>
      </c>
      <c r="C282" s="93" t="s">
        <v>670</v>
      </c>
      <c r="D282" s="93" t="s">
        <v>1527</v>
      </c>
      <c r="E282" s="93" t="s">
        <v>1531</v>
      </c>
      <c r="F282" s="93" t="s">
        <v>2322</v>
      </c>
      <c r="G282" s="93" t="s">
        <v>1542</v>
      </c>
      <c r="H282" s="719">
        <v>2000</v>
      </c>
      <c r="I282" s="93">
        <v>125</v>
      </c>
      <c r="J282" s="93" t="s">
        <v>1523</v>
      </c>
    </row>
    <row r="283" spans="1:10">
      <c r="A283" s="93" t="s">
        <v>2297</v>
      </c>
      <c r="B283" s="93" t="s">
        <v>2320</v>
      </c>
      <c r="C283" s="93" t="s">
        <v>670</v>
      </c>
      <c r="D283" s="93" t="s">
        <v>1527</v>
      </c>
      <c r="E283" s="93" t="s">
        <v>1531</v>
      </c>
      <c r="F283" s="93" t="s">
        <v>2322</v>
      </c>
      <c r="G283" s="93" t="s">
        <v>1542</v>
      </c>
      <c r="H283" s="719">
        <v>1000</v>
      </c>
      <c r="I283" s="93">
        <v>80</v>
      </c>
      <c r="J283" s="93" t="s">
        <v>1523</v>
      </c>
    </row>
    <row r="284" spans="1:10">
      <c r="A284" s="93" t="s">
        <v>2297</v>
      </c>
      <c r="B284" s="93" t="s">
        <v>2320</v>
      </c>
      <c r="C284" s="93" t="s">
        <v>670</v>
      </c>
      <c r="D284" s="93" t="s">
        <v>1527</v>
      </c>
      <c r="E284" s="93" t="s">
        <v>1531</v>
      </c>
      <c r="F284" s="93" t="s">
        <v>2322</v>
      </c>
      <c r="G284" s="93" t="s">
        <v>1542</v>
      </c>
      <c r="H284" s="719">
        <v>2000</v>
      </c>
      <c r="I284" s="93">
        <v>125</v>
      </c>
      <c r="J284" s="93" t="s">
        <v>1523</v>
      </c>
    </row>
    <row r="285" spans="1:10">
      <c r="A285" s="93" t="s">
        <v>2297</v>
      </c>
      <c r="B285" s="93" t="s">
        <v>2320</v>
      </c>
      <c r="C285" s="93" t="s">
        <v>670</v>
      </c>
      <c r="D285" s="93" t="s">
        <v>1527</v>
      </c>
      <c r="E285" s="93" t="s">
        <v>1544</v>
      </c>
      <c r="F285" s="93">
        <v>1220110</v>
      </c>
      <c r="G285" s="93" t="s">
        <v>1542</v>
      </c>
      <c r="H285" s="719">
        <v>679</v>
      </c>
      <c r="I285" s="93">
        <v>80</v>
      </c>
      <c r="J285" s="93" t="s">
        <v>1523</v>
      </c>
    </row>
    <row r="286" spans="1:10">
      <c r="A286" s="93" t="s">
        <v>2297</v>
      </c>
      <c r="B286" s="93" t="s">
        <v>2320</v>
      </c>
      <c r="C286" s="93" t="s">
        <v>670</v>
      </c>
      <c r="D286" s="93" t="s">
        <v>1527</v>
      </c>
      <c r="E286" s="93" t="s">
        <v>1547</v>
      </c>
      <c r="F286" s="93">
        <v>1220110</v>
      </c>
      <c r="G286" s="93" t="s">
        <v>1542</v>
      </c>
      <c r="H286" s="719">
        <v>1355</v>
      </c>
      <c r="I286" s="93">
        <v>125</v>
      </c>
      <c r="J286" s="93" t="s">
        <v>1523</v>
      </c>
    </row>
    <row r="287" spans="1:10">
      <c r="A287" s="93" t="s">
        <v>2297</v>
      </c>
      <c r="B287" s="93" t="s">
        <v>2320</v>
      </c>
      <c r="C287" s="93" t="s">
        <v>670</v>
      </c>
      <c r="D287" s="93" t="s">
        <v>1527</v>
      </c>
      <c r="E287" s="93" t="s">
        <v>1531</v>
      </c>
      <c r="F287" s="93">
        <v>1220110</v>
      </c>
      <c r="G287" s="93" t="s">
        <v>1542</v>
      </c>
      <c r="H287" s="719">
        <v>1352</v>
      </c>
      <c r="I287" s="93">
        <v>125</v>
      </c>
      <c r="J287" s="93" t="s">
        <v>1523</v>
      </c>
    </row>
    <row r="288" spans="1:10">
      <c r="A288" s="93" t="s">
        <v>2297</v>
      </c>
      <c r="B288" s="93" t="s">
        <v>2320</v>
      </c>
      <c r="C288" s="93" t="s">
        <v>670</v>
      </c>
      <c r="D288" s="93" t="s">
        <v>1527</v>
      </c>
      <c r="E288" s="93" t="s">
        <v>1531</v>
      </c>
      <c r="F288" s="93">
        <v>1220110</v>
      </c>
      <c r="G288" s="93" t="s">
        <v>1542</v>
      </c>
      <c r="H288" s="719">
        <v>1352</v>
      </c>
      <c r="I288" s="93">
        <v>125</v>
      </c>
      <c r="J288" s="93" t="s">
        <v>1523</v>
      </c>
    </row>
    <row r="289" spans="1:10">
      <c r="A289" s="93" t="s">
        <v>2297</v>
      </c>
      <c r="B289" s="93" t="s">
        <v>2320</v>
      </c>
      <c r="C289" s="93" t="s">
        <v>670</v>
      </c>
      <c r="D289" s="93" t="s">
        <v>1527</v>
      </c>
      <c r="E289" s="93" t="s">
        <v>1531</v>
      </c>
      <c r="F289" s="93">
        <v>1220110</v>
      </c>
      <c r="G289" s="93" t="s">
        <v>1542</v>
      </c>
      <c r="H289" s="719">
        <v>676</v>
      </c>
      <c r="I289" s="93">
        <v>80</v>
      </c>
      <c r="J289" s="93" t="s">
        <v>1523</v>
      </c>
    </row>
    <row r="290" spans="1:10">
      <c r="A290" s="93" t="s">
        <v>2297</v>
      </c>
      <c r="B290" s="93" t="s">
        <v>2320</v>
      </c>
      <c r="C290" s="93" t="s">
        <v>670</v>
      </c>
      <c r="D290" s="93" t="s">
        <v>1527</v>
      </c>
      <c r="E290" s="93" t="s">
        <v>1531</v>
      </c>
      <c r="F290" s="93">
        <v>1220110</v>
      </c>
      <c r="G290" s="93" t="s">
        <v>1542</v>
      </c>
      <c r="H290" s="719">
        <v>1352</v>
      </c>
      <c r="I290" s="93">
        <v>125</v>
      </c>
      <c r="J290" s="93" t="s">
        <v>1523</v>
      </c>
    </row>
    <row r="291" spans="1:10">
      <c r="A291" s="93" t="s">
        <v>2297</v>
      </c>
      <c r="B291" s="93" t="s">
        <v>2320</v>
      </c>
      <c r="C291" s="93" t="s">
        <v>670</v>
      </c>
      <c r="D291" s="93" t="s">
        <v>1527</v>
      </c>
      <c r="E291" s="93" t="s">
        <v>1531</v>
      </c>
      <c r="F291" s="93">
        <v>1220110</v>
      </c>
      <c r="G291" s="93" t="s">
        <v>1542</v>
      </c>
      <c r="H291" s="719">
        <v>1352</v>
      </c>
      <c r="I291" s="93">
        <v>125</v>
      </c>
      <c r="J291" s="93" t="s">
        <v>1523</v>
      </c>
    </row>
    <row r="292" spans="1:10">
      <c r="A292" s="93" t="s">
        <v>2297</v>
      </c>
      <c r="B292" s="93" t="s">
        <v>2320</v>
      </c>
      <c r="C292" s="93" t="s">
        <v>670</v>
      </c>
      <c r="D292" s="93" t="s">
        <v>1527</v>
      </c>
      <c r="E292" s="93" t="s">
        <v>1531</v>
      </c>
      <c r="F292" s="93">
        <v>1220110</v>
      </c>
      <c r="G292" s="93" t="s">
        <v>1542</v>
      </c>
      <c r="H292" s="719">
        <v>1352</v>
      </c>
      <c r="I292" s="93">
        <v>125</v>
      </c>
      <c r="J292" s="93" t="s">
        <v>1523</v>
      </c>
    </row>
    <row r="293" spans="1:10">
      <c r="A293" s="93" t="s">
        <v>2297</v>
      </c>
      <c r="B293" s="93" t="s">
        <v>2320</v>
      </c>
      <c r="C293" s="93" t="s">
        <v>670</v>
      </c>
      <c r="D293" s="93" t="s">
        <v>1527</v>
      </c>
      <c r="E293" s="93" t="s">
        <v>1531</v>
      </c>
      <c r="F293" s="93">
        <v>1220110</v>
      </c>
      <c r="G293" s="93" t="s">
        <v>1542</v>
      </c>
      <c r="H293" s="719">
        <v>2704</v>
      </c>
      <c r="I293" s="93">
        <v>125</v>
      </c>
      <c r="J293" s="93" t="s">
        <v>1523</v>
      </c>
    </row>
    <row r="294" spans="1:10">
      <c r="A294" s="93" t="s">
        <v>2297</v>
      </c>
      <c r="B294" s="93" t="s">
        <v>2320</v>
      </c>
      <c r="C294" s="93" t="s">
        <v>678</v>
      </c>
      <c r="D294" s="93" t="s">
        <v>1527</v>
      </c>
      <c r="E294" s="93" t="s">
        <v>1544</v>
      </c>
      <c r="F294" s="93">
        <v>1220123</v>
      </c>
      <c r="G294" s="93" t="s">
        <v>1542</v>
      </c>
      <c r="H294" s="719">
        <v>128</v>
      </c>
      <c r="I294" s="93">
        <v>13</v>
      </c>
      <c r="J294" s="93" t="s">
        <v>1523</v>
      </c>
    </row>
    <row r="295" spans="1:10">
      <c r="A295" s="93" t="s">
        <v>2297</v>
      </c>
      <c r="B295" s="93" t="s">
        <v>2320</v>
      </c>
      <c r="C295" s="93" t="s">
        <v>678</v>
      </c>
      <c r="D295" s="93" t="s">
        <v>1527</v>
      </c>
      <c r="E295" s="93" t="s">
        <v>1544</v>
      </c>
      <c r="F295" s="93">
        <v>1220125</v>
      </c>
      <c r="G295" s="93" t="s">
        <v>1542</v>
      </c>
      <c r="H295" s="719">
        <v>128</v>
      </c>
      <c r="I295" s="93">
        <v>13</v>
      </c>
      <c r="J295" s="93" t="s">
        <v>1523</v>
      </c>
    </row>
    <row r="296" spans="1:10">
      <c r="A296" s="93" t="s">
        <v>2297</v>
      </c>
      <c r="B296" s="93" t="s">
        <v>2320</v>
      </c>
      <c r="C296" s="93" t="s">
        <v>678</v>
      </c>
      <c r="D296" s="93" t="s">
        <v>1527</v>
      </c>
      <c r="E296" s="93" t="s">
        <v>1544</v>
      </c>
      <c r="F296" s="93">
        <v>1220125</v>
      </c>
      <c r="G296" s="93" t="s">
        <v>1542</v>
      </c>
      <c r="H296" s="719">
        <v>253</v>
      </c>
      <c r="I296" s="93">
        <v>50</v>
      </c>
      <c r="J296" s="93" t="s">
        <v>1523</v>
      </c>
    </row>
    <row r="297" spans="1:10">
      <c r="A297" s="93" t="s">
        <v>2297</v>
      </c>
      <c r="B297" s="93" t="s">
        <v>2320</v>
      </c>
      <c r="C297" s="93" t="s">
        <v>676</v>
      </c>
      <c r="D297" s="93" t="s">
        <v>1527</v>
      </c>
      <c r="E297" s="93" t="s">
        <v>1531</v>
      </c>
      <c r="F297" s="93">
        <v>1220224</v>
      </c>
      <c r="G297" s="93" t="s">
        <v>1542</v>
      </c>
      <c r="H297" s="719">
        <v>1600</v>
      </c>
      <c r="I297" s="93">
        <v>125</v>
      </c>
      <c r="J297" s="93" t="s">
        <v>1523</v>
      </c>
    </row>
    <row r="298" spans="1:10">
      <c r="A298" s="93" t="s">
        <v>2297</v>
      </c>
      <c r="B298" s="93" t="s">
        <v>2320</v>
      </c>
      <c r="C298" s="93" t="s">
        <v>676</v>
      </c>
      <c r="D298" s="93" t="s">
        <v>1527</v>
      </c>
      <c r="E298" s="93" t="s">
        <v>1531</v>
      </c>
      <c r="F298" s="93">
        <v>1220224</v>
      </c>
      <c r="G298" s="93" t="s">
        <v>1542</v>
      </c>
      <c r="H298" s="719">
        <v>1600</v>
      </c>
      <c r="I298" s="93">
        <v>125</v>
      </c>
      <c r="J298" s="93" t="s">
        <v>1523</v>
      </c>
    </row>
    <row r="299" spans="1:10">
      <c r="A299" s="93" t="s">
        <v>2297</v>
      </c>
      <c r="B299" s="93" t="s">
        <v>2320</v>
      </c>
      <c r="C299" s="93" t="s">
        <v>676</v>
      </c>
      <c r="D299" s="93" t="s">
        <v>1527</v>
      </c>
      <c r="E299" s="93" t="s">
        <v>1544</v>
      </c>
      <c r="F299" s="93">
        <v>1220119</v>
      </c>
      <c r="G299" s="93" t="s">
        <v>1542</v>
      </c>
      <c r="H299" s="719">
        <v>128</v>
      </c>
      <c r="I299" s="93">
        <v>13</v>
      </c>
      <c r="J299" s="93" t="s">
        <v>1523</v>
      </c>
    </row>
    <row r="300" spans="1:10">
      <c r="A300" s="93" t="s">
        <v>2297</v>
      </c>
      <c r="B300" s="93" t="s">
        <v>2320</v>
      </c>
      <c r="C300" s="93" t="s">
        <v>676</v>
      </c>
      <c r="D300" s="93" t="s">
        <v>1527</v>
      </c>
      <c r="E300" s="93" t="s">
        <v>1531</v>
      </c>
      <c r="F300" s="93">
        <v>1220119</v>
      </c>
      <c r="G300" s="93" t="s">
        <v>1542</v>
      </c>
      <c r="H300" s="719">
        <v>125</v>
      </c>
      <c r="I300" s="93">
        <v>13</v>
      </c>
      <c r="J300" s="93" t="s">
        <v>1523</v>
      </c>
    </row>
    <row r="301" spans="1:10">
      <c r="A301" s="93" t="s">
        <v>2297</v>
      </c>
      <c r="B301" s="93" t="s">
        <v>2320</v>
      </c>
      <c r="C301" s="93" t="s">
        <v>676</v>
      </c>
      <c r="D301" s="93" t="s">
        <v>1527</v>
      </c>
      <c r="E301" s="93" t="s">
        <v>1531</v>
      </c>
      <c r="F301" s="93">
        <v>1220119</v>
      </c>
      <c r="G301" s="93" t="s">
        <v>1542</v>
      </c>
      <c r="H301" s="719">
        <v>500</v>
      </c>
      <c r="I301" s="93">
        <v>50</v>
      </c>
      <c r="J301" s="93" t="s">
        <v>1523</v>
      </c>
    </row>
    <row r="302" spans="1:10">
      <c r="A302" s="93" t="s">
        <v>2297</v>
      </c>
      <c r="B302" s="93" t="s">
        <v>2320</v>
      </c>
      <c r="C302" s="93" t="s">
        <v>676</v>
      </c>
      <c r="D302" s="93" t="s">
        <v>1527</v>
      </c>
      <c r="E302" s="93" t="s">
        <v>1579</v>
      </c>
      <c r="F302" s="93">
        <v>1220224</v>
      </c>
      <c r="G302" s="93" t="s">
        <v>1542</v>
      </c>
      <c r="H302" s="719">
        <v>2007</v>
      </c>
      <c r="I302" s="93">
        <v>125</v>
      </c>
      <c r="J302" s="93" t="s">
        <v>1523</v>
      </c>
    </row>
    <row r="303" spans="1:10">
      <c r="A303" s="93" t="s">
        <v>2297</v>
      </c>
      <c r="B303" s="93" t="s">
        <v>2320</v>
      </c>
      <c r="C303" s="93" t="s">
        <v>676</v>
      </c>
      <c r="D303" s="93" t="s">
        <v>1527</v>
      </c>
      <c r="E303" s="93" t="s">
        <v>1579</v>
      </c>
      <c r="F303" s="93">
        <v>1220224</v>
      </c>
      <c r="G303" s="93" t="s">
        <v>1542</v>
      </c>
      <c r="H303" s="719">
        <v>530</v>
      </c>
      <c r="I303" s="93">
        <v>80</v>
      </c>
      <c r="J303" s="93" t="s">
        <v>1523</v>
      </c>
    </row>
    <row r="304" spans="1:10">
      <c r="A304" s="93" t="s">
        <v>2297</v>
      </c>
      <c r="B304" s="93" t="s">
        <v>2320</v>
      </c>
      <c r="C304" s="93" t="s">
        <v>676</v>
      </c>
      <c r="D304" s="93" t="s">
        <v>1527</v>
      </c>
      <c r="E304" s="93" t="s">
        <v>1544</v>
      </c>
      <c r="F304" s="93">
        <v>1220224</v>
      </c>
      <c r="G304" s="93" t="s">
        <v>1542</v>
      </c>
      <c r="H304" s="719">
        <v>678</v>
      </c>
      <c r="I304" s="93">
        <v>80</v>
      </c>
      <c r="J304" s="93" t="s">
        <v>1523</v>
      </c>
    </row>
    <row r="305" spans="1:10">
      <c r="A305" s="93" t="s">
        <v>2297</v>
      </c>
      <c r="B305" s="93" t="s">
        <v>2320</v>
      </c>
      <c r="C305" s="93" t="s">
        <v>676</v>
      </c>
      <c r="D305" s="93" t="s">
        <v>1527</v>
      </c>
      <c r="E305" s="93" t="s">
        <v>1531</v>
      </c>
      <c r="F305" s="93">
        <v>1220224</v>
      </c>
      <c r="G305" s="93" t="s">
        <v>1542</v>
      </c>
      <c r="H305" s="719">
        <v>675</v>
      </c>
      <c r="I305" s="93">
        <v>80</v>
      </c>
      <c r="J305" s="93" t="s">
        <v>1523</v>
      </c>
    </row>
    <row r="306" spans="1:10">
      <c r="A306" s="93" t="s">
        <v>2297</v>
      </c>
      <c r="B306" s="93" t="s">
        <v>2320</v>
      </c>
      <c r="C306" s="93" t="s">
        <v>676</v>
      </c>
      <c r="D306" s="93" t="s">
        <v>1527</v>
      </c>
      <c r="E306" s="93" t="s">
        <v>1531</v>
      </c>
      <c r="F306" s="93">
        <v>1220224</v>
      </c>
      <c r="G306" s="93" t="s">
        <v>1542</v>
      </c>
      <c r="H306" s="719">
        <v>2025</v>
      </c>
      <c r="I306" s="93">
        <v>125</v>
      </c>
      <c r="J306" s="93" t="s">
        <v>1523</v>
      </c>
    </row>
    <row r="307" spans="1:10">
      <c r="A307" s="93" t="s">
        <v>2297</v>
      </c>
      <c r="B307" s="93" t="s">
        <v>2320</v>
      </c>
      <c r="C307" s="93" t="s">
        <v>676</v>
      </c>
      <c r="D307" s="93" t="s">
        <v>1527</v>
      </c>
      <c r="E307" s="93" t="s">
        <v>1531</v>
      </c>
      <c r="F307" s="93">
        <v>1220224</v>
      </c>
      <c r="G307" s="93" t="s">
        <v>1542</v>
      </c>
      <c r="H307" s="719">
        <v>2025</v>
      </c>
      <c r="I307" s="93">
        <v>125</v>
      </c>
      <c r="J307" s="93" t="s">
        <v>1523</v>
      </c>
    </row>
    <row r="308" spans="1:10">
      <c r="A308" s="93" t="s">
        <v>2297</v>
      </c>
      <c r="B308" s="93" t="s">
        <v>2320</v>
      </c>
      <c r="C308" s="93" t="s">
        <v>676</v>
      </c>
      <c r="D308" s="93" t="s">
        <v>1527</v>
      </c>
      <c r="E308" s="93" t="s">
        <v>1579</v>
      </c>
      <c r="F308" s="93">
        <v>1220224</v>
      </c>
      <c r="G308" s="93" t="s">
        <v>1542</v>
      </c>
      <c r="H308" s="719">
        <v>1072</v>
      </c>
      <c r="I308" s="93">
        <v>80</v>
      </c>
      <c r="J308" s="93" t="s">
        <v>1523</v>
      </c>
    </row>
    <row r="309" spans="1:10">
      <c r="A309" s="93" t="s">
        <v>2297</v>
      </c>
      <c r="B309" s="93" t="s">
        <v>2320</v>
      </c>
      <c r="C309" s="93" t="s">
        <v>676</v>
      </c>
      <c r="D309" s="93" t="s">
        <v>1527</v>
      </c>
      <c r="E309" s="93" t="s">
        <v>1544</v>
      </c>
      <c r="F309" s="93">
        <v>1220224</v>
      </c>
      <c r="G309" s="93" t="s">
        <v>1542</v>
      </c>
      <c r="H309" s="719">
        <v>803</v>
      </c>
      <c r="I309" s="93">
        <v>80</v>
      </c>
      <c r="J309" s="93" t="s">
        <v>1523</v>
      </c>
    </row>
    <row r="310" spans="1:10">
      <c r="A310" s="93" t="s">
        <v>2297</v>
      </c>
      <c r="B310" s="93" t="s">
        <v>2320</v>
      </c>
      <c r="C310" s="93" t="s">
        <v>676</v>
      </c>
      <c r="D310" s="93" t="s">
        <v>1527</v>
      </c>
      <c r="E310" s="93" t="s">
        <v>1531</v>
      </c>
      <c r="F310" s="93">
        <v>1220224</v>
      </c>
      <c r="G310" s="93" t="s">
        <v>1542</v>
      </c>
      <c r="H310" s="719">
        <v>800</v>
      </c>
      <c r="I310" s="93">
        <v>80</v>
      </c>
      <c r="J310" s="93" t="s">
        <v>1523</v>
      </c>
    </row>
    <row r="311" spans="1:10">
      <c r="A311" s="93" t="s">
        <v>2297</v>
      </c>
      <c r="B311" s="93" t="s">
        <v>2320</v>
      </c>
      <c r="C311" s="93" t="s">
        <v>676</v>
      </c>
      <c r="D311" s="93" t="s">
        <v>1527</v>
      </c>
      <c r="E311" s="93" t="s">
        <v>1579</v>
      </c>
      <c r="F311" s="93">
        <v>1220135</v>
      </c>
      <c r="G311" s="93" t="s">
        <v>1542</v>
      </c>
      <c r="H311" s="719">
        <v>1712</v>
      </c>
      <c r="I311" s="93">
        <v>125</v>
      </c>
      <c r="J311" s="93" t="s">
        <v>1523</v>
      </c>
    </row>
    <row r="312" spans="1:10">
      <c r="A312" s="93" t="s">
        <v>2297</v>
      </c>
      <c r="B312" s="93" t="s">
        <v>2320</v>
      </c>
      <c r="C312" s="93" t="s">
        <v>676</v>
      </c>
      <c r="D312" s="93" t="s">
        <v>1527</v>
      </c>
      <c r="E312" s="93" t="s">
        <v>1544</v>
      </c>
      <c r="F312" s="93">
        <v>1220135</v>
      </c>
      <c r="G312" s="93" t="s">
        <v>1542</v>
      </c>
      <c r="H312" s="719">
        <v>573</v>
      </c>
      <c r="I312" s="93">
        <v>80</v>
      </c>
      <c r="J312" s="93" t="s">
        <v>1523</v>
      </c>
    </row>
    <row r="313" spans="1:10">
      <c r="A313" s="93" t="s">
        <v>2297</v>
      </c>
      <c r="B313" s="93" t="s">
        <v>2320</v>
      </c>
      <c r="C313" s="93" t="s">
        <v>676</v>
      </c>
      <c r="D313" s="93" t="s">
        <v>1527</v>
      </c>
      <c r="E313" s="93" t="s">
        <v>1531</v>
      </c>
      <c r="F313" s="93">
        <v>1220135</v>
      </c>
      <c r="G313" s="93" t="s">
        <v>1542</v>
      </c>
      <c r="H313" s="719">
        <v>1710</v>
      </c>
      <c r="I313" s="93">
        <v>125</v>
      </c>
      <c r="J313" s="93" t="s">
        <v>1523</v>
      </c>
    </row>
    <row r="314" spans="1:10">
      <c r="A314" s="93" t="s">
        <v>2297</v>
      </c>
      <c r="B314" s="93" t="s">
        <v>2320</v>
      </c>
      <c r="C314" s="93" t="s">
        <v>1532</v>
      </c>
      <c r="D314" s="93" t="s">
        <v>1527</v>
      </c>
      <c r="E314" s="93" t="s">
        <v>1548</v>
      </c>
      <c r="F314" s="93" t="s">
        <v>2323</v>
      </c>
      <c r="G314" s="93" t="s">
        <v>1522</v>
      </c>
      <c r="H314" s="719">
        <v>5000</v>
      </c>
      <c r="I314" s="93">
        <v>200</v>
      </c>
      <c r="J314" s="93" t="s">
        <v>1523</v>
      </c>
    </row>
    <row r="315" spans="1:10">
      <c r="A315" s="93" t="s">
        <v>2297</v>
      </c>
      <c r="B315" s="93" t="s">
        <v>2320</v>
      </c>
      <c r="C315" s="93" t="s">
        <v>1532</v>
      </c>
      <c r="D315" s="93" t="s">
        <v>1527</v>
      </c>
      <c r="E315" s="93" t="s">
        <v>1548</v>
      </c>
      <c r="F315" s="93" t="s">
        <v>2323</v>
      </c>
      <c r="G315" s="93" t="s">
        <v>1522</v>
      </c>
      <c r="H315" s="719">
        <v>2000</v>
      </c>
      <c r="I315" s="93">
        <v>125</v>
      </c>
      <c r="J315" s="93" t="s">
        <v>1523</v>
      </c>
    </row>
    <row r="316" spans="1:10">
      <c r="A316" s="93" t="s">
        <v>2297</v>
      </c>
      <c r="B316" s="93" t="s">
        <v>2320</v>
      </c>
      <c r="C316" s="93" t="s">
        <v>1532</v>
      </c>
      <c r="D316" s="93" t="s">
        <v>1527</v>
      </c>
      <c r="E316" s="93" t="s">
        <v>1548</v>
      </c>
      <c r="F316" s="93">
        <v>1220111</v>
      </c>
      <c r="G316" s="93" t="s">
        <v>1522</v>
      </c>
      <c r="H316" s="719">
        <v>500</v>
      </c>
      <c r="I316" s="93">
        <v>50</v>
      </c>
      <c r="J316" s="93" t="s">
        <v>1523</v>
      </c>
    </row>
    <row r="317" spans="1:10">
      <c r="A317" s="93" t="s">
        <v>2297</v>
      </c>
      <c r="B317" s="93" t="s">
        <v>2320</v>
      </c>
      <c r="C317" s="93" t="s">
        <v>1532</v>
      </c>
      <c r="D317" s="93" t="s">
        <v>1527</v>
      </c>
      <c r="E317" s="93" t="s">
        <v>1548</v>
      </c>
      <c r="F317" s="93">
        <v>1220111</v>
      </c>
      <c r="G317" s="93" t="s">
        <v>1522</v>
      </c>
      <c r="H317" s="719">
        <v>500</v>
      </c>
      <c r="I317" s="93">
        <v>50</v>
      </c>
      <c r="J317" s="93" t="s">
        <v>1523</v>
      </c>
    </row>
    <row r="318" spans="1:10">
      <c r="A318" s="93" t="s">
        <v>2297</v>
      </c>
      <c r="B318" s="93" t="s">
        <v>2320</v>
      </c>
      <c r="C318" s="93" t="s">
        <v>1532</v>
      </c>
      <c r="D318" s="93" t="s">
        <v>1527</v>
      </c>
      <c r="E318" s="93" t="s">
        <v>1548</v>
      </c>
      <c r="F318" s="93">
        <v>1220111</v>
      </c>
      <c r="G318" s="93" t="s">
        <v>1522</v>
      </c>
      <c r="H318" s="719">
        <v>500</v>
      </c>
      <c r="I318" s="93">
        <v>50</v>
      </c>
      <c r="J318" s="93" t="s">
        <v>1523</v>
      </c>
    </row>
    <row r="319" spans="1:10">
      <c r="A319" s="93" t="s">
        <v>2297</v>
      </c>
      <c r="B319" s="93" t="s">
        <v>2320</v>
      </c>
      <c r="C319" s="93" t="s">
        <v>1532</v>
      </c>
      <c r="D319" s="93" t="s">
        <v>1527</v>
      </c>
      <c r="E319" s="93" t="s">
        <v>1548</v>
      </c>
      <c r="F319" s="93">
        <v>1220111</v>
      </c>
      <c r="G319" s="93" t="s">
        <v>1522</v>
      </c>
      <c r="H319" s="719">
        <v>1000</v>
      </c>
      <c r="I319" s="93">
        <v>80</v>
      </c>
      <c r="J319" s="93" t="s">
        <v>1523</v>
      </c>
    </row>
    <row r="320" spans="1:10">
      <c r="A320" s="93" t="s">
        <v>2297</v>
      </c>
      <c r="B320" s="93" t="s">
        <v>2320</v>
      </c>
      <c r="C320" s="93" t="s">
        <v>1532</v>
      </c>
      <c r="D320" s="93" t="s">
        <v>1527</v>
      </c>
      <c r="E320" s="93" t="s">
        <v>1548</v>
      </c>
      <c r="F320" s="93" t="s">
        <v>2323</v>
      </c>
      <c r="G320" s="93" t="s">
        <v>1522</v>
      </c>
      <c r="H320" s="719">
        <v>9000</v>
      </c>
      <c r="I320" s="93">
        <v>200</v>
      </c>
      <c r="J320" s="93" t="s">
        <v>1523</v>
      </c>
    </row>
    <row r="321" spans="1:10">
      <c r="A321" s="93" t="s">
        <v>2297</v>
      </c>
      <c r="B321" s="93" t="s">
        <v>2320</v>
      </c>
      <c r="C321" s="93" t="s">
        <v>1532</v>
      </c>
      <c r="D321" s="93" t="s">
        <v>1527</v>
      </c>
      <c r="E321" s="93" t="s">
        <v>1548</v>
      </c>
      <c r="F321" s="93" t="s">
        <v>2323</v>
      </c>
      <c r="G321" s="93" t="s">
        <v>1522</v>
      </c>
      <c r="H321" s="719">
        <v>17000</v>
      </c>
      <c r="I321" s="93">
        <v>315</v>
      </c>
      <c r="J321" s="93" t="s">
        <v>1523</v>
      </c>
    </row>
    <row r="322" spans="1:10">
      <c r="A322" s="93" t="s">
        <v>2297</v>
      </c>
      <c r="B322" s="93" t="s">
        <v>2320</v>
      </c>
      <c r="C322" s="93" t="s">
        <v>1532</v>
      </c>
      <c r="D322" s="93" t="s">
        <v>1527</v>
      </c>
      <c r="E322" s="93" t="s">
        <v>1548</v>
      </c>
      <c r="F322" s="93" t="s">
        <v>2323</v>
      </c>
      <c r="G322" s="93" t="s">
        <v>1522</v>
      </c>
      <c r="H322" s="719">
        <v>10000</v>
      </c>
      <c r="I322" s="93">
        <v>200</v>
      </c>
      <c r="J322" s="93" t="s">
        <v>1523</v>
      </c>
    </row>
    <row r="323" spans="1:10">
      <c r="A323" s="93" t="s">
        <v>2297</v>
      </c>
      <c r="B323" s="93" t="s">
        <v>2320</v>
      </c>
      <c r="C323" s="93" t="s">
        <v>1532</v>
      </c>
      <c r="D323" s="93" t="s">
        <v>1527</v>
      </c>
      <c r="E323" s="93" t="s">
        <v>1548</v>
      </c>
      <c r="F323" s="93" t="s">
        <v>2323</v>
      </c>
      <c r="G323" s="93" t="s">
        <v>1522</v>
      </c>
      <c r="H323" s="719">
        <v>4000</v>
      </c>
      <c r="I323" s="93">
        <v>200</v>
      </c>
      <c r="J323" s="93" t="s">
        <v>1523</v>
      </c>
    </row>
    <row r="324" spans="1:10">
      <c r="A324" s="93" t="s">
        <v>2297</v>
      </c>
      <c r="B324" s="93" t="s">
        <v>2320</v>
      </c>
      <c r="C324" s="93" t="s">
        <v>1532</v>
      </c>
      <c r="D324" s="93" t="s">
        <v>1527</v>
      </c>
      <c r="E324" s="93" t="s">
        <v>1548</v>
      </c>
      <c r="F324" s="93" t="s">
        <v>2323</v>
      </c>
      <c r="G324" s="93" t="s">
        <v>1522</v>
      </c>
      <c r="H324" s="719">
        <v>4000</v>
      </c>
      <c r="I324" s="93">
        <v>200</v>
      </c>
      <c r="J324" s="93" t="s">
        <v>1523</v>
      </c>
    </row>
    <row r="325" spans="1:10">
      <c r="A325" s="93" t="s">
        <v>2297</v>
      </c>
      <c r="B325" s="93" t="s">
        <v>2320</v>
      </c>
      <c r="C325" s="93" t="s">
        <v>1532</v>
      </c>
      <c r="D325" s="93" t="s">
        <v>1527</v>
      </c>
      <c r="E325" s="93" t="s">
        <v>1548</v>
      </c>
      <c r="F325" s="93">
        <v>1220111</v>
      </c>
      <c r="G325" s="93" t="s">
        <v>1522</v>
      </c>
      <c r="H325" s="719">
        <v>1000</v>
      </c>
      <c r="I325" s="93">
        <v>80</v>
      </c>
      <c r="J325" s="93" t="s">
        <v>1523</v>
      </c>
    </row>
    <row r="326" spans="1:10">
      <c r="A326" s="93" t="s">
        <v>2297</v>
      </c>
      <c r="B326" s="93" t="s">
        <v>2320</v>
      </c>
      <c r="C326" s="93" t="s">
        <v>1532</v>
      </c>
      <c r="D326" s="93" t="s">
        <v>1527</v>
      </c>
      <c r="E326" s="93" t="s">
        <v>1548</v>
      </c>
      <c r="F326" s="93" t="s">
        <v>2323</v>
      </c>
      <c r="G326" s="93" t="s">
        <v>1522</v>
      </c>
      <c r="H326" s="719">
        <v>2000</v>
      </c>
      <c r="I326" s="93">
        <v>125</v>
      </c>
      <c r="J326" s="93" t="s">
        <v>1523</v>
      </c>
    </row>
    <row r="327" spans="1:10">
      <c r="A327" s="93" t="s">
        <v>2297</v>
      </c>
      <c r="B327" s="93" t="s">
        <v>2320</v>
      </c>
      <c r="C327" s="93" t="s">
        <v>1532</v>
      </c>
      <c r="D327" s="93" t="s">
        <v>1527</v>
      </c>
      <c r="E327" s="93" t="s">
        <v>1548</v>
      </c>
      <c r="F327" s="93">
        <v>1220111</v>
      </c>
      <c r="G327" s="93" t="s">
        <v>1522</v>
      </c>
      <c r="H327" s="719">
        <v>500</v>
      </c>
      <c r="I327" s="93">
        <v>50</v>
      </c>
      <c r="J327" s="93" t="s">
        <v>1523</v>
      </c>
    </row>
    <row r="328" spans="1:10">
      <c r="A328" s="93" t="s">
        <v>2297</v>
      </c>
      <c r="B328" s="93" t="s">
        <v>2320</v>
      </c>
      <c r="C328" s="93" t="s">
        <v>1532</v>
      </c>
      <c r="D328" s="93" t="s">
        <v>1527</v>
      </c>
      <c r="E328" s="93" t="s">
        <v>1548</v>
      </c>
      <c r="F328" s="93">
        <v>1220111</v>
      </c>
      <c r="G328" s="93" t="s">
        <v>1522</v>
      </c>
      <c r="H328" s="719">
        <v>500</v>
      </c>
      <c r="I328" s="93">
        <v>50</v>
      </c>
      <c r="J328" s="93" t="s">
        <v>1523</v>
      </c>
    </row>
    <row r="329" spans="1:10">
      <c r="A329" s="93" t="s">
        <v>2297</v>
      </c>
      <c r="B329" s="93" t="s">
        <v>2320</v>
      </c>
      <c r="C329" s="93" t="s">
        <v>1532</v>
      </c>
      <c r="D329" s="93" t="s">
        <v>1527</v>
      </c>
      <c r="E329" s="93" t="s">
        <v>1548</v>
      </c>
      <c r="F329" s="93">
        <v>1220206</v>
      </c>
      <c r="G329" s="93" t="s">
        <v>1522</v>
      </c>
      <c r="H329" s="719">
        <v>500</v>
      </c>
      <c r="I329" s="93">
        <v>50</v>
      </c>
      <c r="J329" s="93" t="s">
        <v>1523</v>
      </c>
    </row>
    <row r="330" spans="1:10">
      <c r="A330" s="93" t="s">
        <v>2297</v>
      </c>
      <c r="B330" s="93" t="s">
        <v>2320</v>
      </c>
      <c r="C330" s="93" t="s">
        <v>1532</v>
      </c>
      <c r="D330" s="93" t="s">
        <v>1527</v>
      </c>
      <c r="E330" s="93" t="s">
        <v>1548</v>
      </c>
      <c r="F330" s="93">
        <v>1220206</v>
      </c>
      <c r="G330" s="93" t="s">
        <v>1522</v>
      </c>
      <c r="H330" s="719">
        <v>1000</v>
      </c>
      <c r="I330" s="93">
        <v>80</v>
      </c>
      <c r="J330" s="93" t="s">
        <v>1523</v>
      </c>
    </row>
    <row r="331" spans="1:10">
      <c r="A331" s="93" t="s">
        <v>2297</v>
      </c>
      <c r="B331" s="93" t="s">
        <v>2320</v>
      </c>
      <c r="C331" s="93" t="s">
        <v>1532</v>
      </c>
      <c r="D331" s="93" t="s">
        <v>1527</v>
      </c>
      <c r="E331" s="93" t="s">
        <v>1548</v>
      </c>
      <c r="F331" s="93" t="s">
        <v>1600</v>
      </c>
      <c r="G331" s="93" t="s">
        <v>1522</v>
      </c>
      <c r="H331" s="719">
        <v>1000</v>
      </c>
      <c r="I331" s="93">
        <v>80</v>
      </c>
      <c r="J331" s="93" t="s">
        <v>1523</v>
      </c>
    </row>
    <row r="332" spans="1:10">
      <c r="A332" s="93" t="s">
        <v>2297</v>
      </c>
      <c r="B332" s="93" t="s">
        <v>2320</v>
      </c>
      <c r="C332" s="93" t="s">
        <v>1532</v>
      </c>
      <c r="D332" s="93" t="s">
        <v>1527</v>
      </c>
      <c r="E332" s="93" t="s">
        <v>1548</v>
      </c>
      <c r="F332" s="93">
        <v>1220206</v>
      </c>
      <c r="G332" s="93" t="s">
        <v>1522</v>
      </c>
      <c r="H332" s="719">
        <v>500</v>
      </c>
      <c r="I332" s="93">
        <v>50</v>
      </c>
      <c r="J332" s="93" t="s">
        <v>1523</v>
      </c>
    </row>
    <row r="333" spans="1:10">
      <c r="A333" s="93" t="s">
        <v>2297</v>
      </c>
      <c r="B333" s="93" t="s">
        <v>2320</v>
      </c>
      <c r="C333" s="93" t="s">
        <v>1532</v>
      </c>
      <c r="D333" s="93" t="s">
        <v>1527</v>
      </c>
      <c r="E333" s="93" t="s">
        <v>1548</v>
      </c>
      <c r="F333" s="93">
        <v>1220206</v>
      </c>
      <c r="G333" s="93" t="s">
        <v>1522</v>
      </c>
      <c r="H333" s="719">
        <v>500</v>
      </c>
      <c r="I333" s="93">
        <v>50</v>
      </c>
      <c r="J333" s="93" t="s">
        <v>1523</v>
      </c>
    </row>
    <row r="334" spans="1:10">
      <c r="A334" s="93" t="s">
        <v>2297</v>
      </c>
      <c r="B334" s="93" t="s">
        <v>2320</v>
      </c>
      <c r="C334" s="93" t="s">
        <v>1532</v>
      </c>
      <c r="D334" s="93" t="s">
        <v>1527</v>
      </c>
      <c r="E334" s="93" t="s">
        <v>1548</v>
      </c>
      <c r="F334" s="93" t="s">
        <v>1600</v>
      </c>
      <c r="G334" s="93" t="s">
        <v>1522</v>
      </c>
      <c r="H334" s="719">
        <v>1000</v>
      </c>
      <c r="I334" s="93">
        <v>80</v>
      </c>
      <c r="J334" s="93" t="s">
        <v>1523</v>
      </c>
    </row>
    <row r="335" spans="1:10">
      <c r="A335" s="93" t="s">
        <v>2297</v>
      </c>
      <c r="B335" s="93" t="s">
        <v>2320</v>
      </c>
      <c r="C335" s="93" t="s">
        <v>1532</v>
      </c>
      <c r="D335" s="93" t="s">
        <v>1527</v>
      </c>
      <c r="E335" s="93" t="s">
        <v>1548</v>
      </c>
      <c r="F335" s="93">
        <v>1220206</v>
      </c>
      <c r="G335" s="93" t="s">
        <v>1522</v>
      </c>
      <c r="H335" s="719">
        <v>500</v>
      </c>
      <c r="I335" s="93">
        <v>50</v>
      </c>
      <c r="J335" s="93" t="s">
        <v>1523</v>
      </c>
    </row>
    <row r="336" spans="1:10">
      <c r="A336" s="93" t="s">
        <v>2297</v>
      </c>
      <c r="B336" s="93" t="s">
        <v>2320</v>
      </c>
      <c r="C336" s="93" t="s">
        <v>1532</v>
      </c>
      <c r="D336" s="93" t="s">
        <v>1527</v>
      </c>
      <c r="E336" s="93" t="s">
        <v>1548</v>
      </c>
      <c r="F336" s="93" t="s">
        <v>1600</v>
      </c>
      <c r="G336" s="93" t="s">
        <v>1522</v>
      </c>
      <c r="H336" s="719">
        <v>500</v>
      </c>
      <c r="I336" s="93">
        <v>50</v>
      </c>
      <c r="J336" s="93" t="s">
        <v>1523</v>
      </c>
    </row>
    <row r="337" spans="1:10">
      <c r="A337" s="93" t="s">
        <v>2297</v>
      </c>
      <c r="B337" s="93" t="s">
        <v>2320</v>
      </c>
      <c r="C337" s="93" t="s">
        <v>1532</v>
      </c>
      <c r="D337" s="93" t="s">
        <v>1527</v>
      </c>
      <c r="E337" s="93" t="s">
        <v>1548</v>
      </c>
      <c r="F337" s="93">
        <v>1220206</v>
      </c>
      <c r="G337" s="93" t="s">
        <v>1522</v>
      </c>
      <c r="H337" s="719">
        <v>500</v>
      </c>
      <c r="I337" s="93">
        <v>50</v>
      </c>
      <c r="J337" s="93" t="s">
        <v>1523</v>
      </c>
    </row>
    <row r="338" spans="1:10">
      <c r="A338" s="93" t="s">
        <v>2297</v>
      </c>
      <c r="B338" s="93" t="s">
        <v>2320</v>
      </c>
      <c r="C338" s="93" t="s">
        <v>1532</v>
      </c>
      <c r="D338" s="93" t="s">
        <v>1527</v>
      </c>
      <c r="E338" s="93" t="s">
        <v>1548</v>
      </c>
      <c r="F338" s="93" t="s">
        <v>1600</v>
      </c>
      <c r="G338" s="93" t="s">
        <v>1522</v>
      </c>
      <c r="H338" s="719">
        <v>1000</v>
      </c>
      <c r="I338" s="93">
        <v>80</v>
      </c>
      <c r="J338" s="93" t="s">
        <v>1523</v>
      </c>
    </row>
    <row r="339" spans="1:10">
      <c r="A339" s="93" t="s">
        <v>2297</v>
      </c>
      <c r="B339" s="93" t="s">
        <v>2320</v>
      </c>
      <c r="C339" s="93" t="s">
        <v>1532</v>
      </c>
      <c r="D339" s="93" t="s">
        <v>1527</v>
      </c>
      <c r="E339" s="93" t="s">
        <v>1548</v>
      </c>
      <c r="F339" s="93" t="s">
        <v>1600</v>
      </c>
      <c r="G339" s="93" t="s">
        <v>1522</v>
      </c>
      <c r="H339" s="719">
        <v>500</v>
      </c>
      <c r="I339" s="93">
        <v>50</v>
      </c>
      <c r="J339" s="93" t="s">
        <v>1523</v>
      </c>
    </row>
    <row r="340" spans="1:10">
      <c r="A340" s="93" t="s">
        <v>2297</v>
      </c>
      <c r="B340" s="93" t="s">
        <v>2320</v>
      </c>
      <c r="C340" s="93" t="s">
        <v>1532</v>
      </c>
      <c r="D340" s="93" t="s">
        <v>1527</v>
      </c>
      <c r="E340" s="93" t="s">
        <v>1548</v>
      </c>
      <c r="F340" s="93">
        <v>1220206</v>
      </c>
      <c r="G340" s="93" t="s">
        <v>1522</v>
      </c>
      <c r="H340" s="719">
        <v>500</v>
      </c>
      <c r="I340" s="93">
        <v>50</v>
      </c>
      <c r="J340" s="93" t="s">
        <v>1523</v>
      </c>
    </row>
    <row r="341" spans="1:10">
      <c r="A341" s="93" t="s">
        <v>2297</v>
      </c>
      <c r="B341" s="93" t="s">
        <v>2320</v>
      </c>
      <c r="C341" s="93" t="s">
        <v>1532</v>
      </c>
      <c r="D341" s="93" t="s">
        <v>1527</v>
      </c>
      <c r="E341" s="93" t="s">
        <v>1548</v>
      </c>
      <c r="F341" s="93" t="s">
        <v>1600</v>
      </c>
      <c r="G341" s="93" t="s">
        <v>1522</v>
      </c>
      <c r="H341" s="719">
        <v>500</v>
      </c>
      <c r="I341" s="93">
        <v>50</v>
      </c>
      <c r="J341" s="93" t="s">
        <v>1523</v>
      </c>
    </row>
    <row r="342" spans="1:10">
      <c r="A342" s="93" t="s">
        <v>2297</v>
      </c>
      <c r="B342" s="93" t="s">
        <v>2320</v>
      </c>
      <c r="C342" s="93" t="s">
        <v>1532</v>
      </c>
      <c r="D342" s="93" t="s">
        <v>1527</v>
      </c>
      <c r="E342" s="93" t="s">
        <v>1548</v>
      </c>
      <c r="F342" s="93">
        <v>1220115</v>
      </c>
      <c r="G342" s="93" t="s">
        <v>1522</v>
      </c>
      <c r="H342" s="719">
        <v>1000</v>
      </c>
      <c r="I342" s="93">
        <v>80</v>
      </c>
      <c r="J342" s="93" t="s">
        <v>1523</v>
      </c>
    </row>
    <row r="343" spans="1:10">
      <c r="A343" s="93" t="s">
        <v>2297</v>
      </c>
      <c r="B343" s="93" t="s">
        <v>2320</v>
      </c>
      <c r="C343" s="93" t="s">
        <v>1532</v>
      </c>
      <c r="D343" s="93" t="s">
        <v>1527</v>
      </c>
      <c r="E343" s="93" t="s">
        <v>1548</v>
      </c>
      <c r="F343" s="93">
        <v>1220121</v>
      </c>
      <c r="G343" s="93" t="s">
        <v>1522</v>
      </c>
      <c r="H343" s="719">
        <v>1000</v>
      </c>
      <c r="I343" s="93">
        <v>80</v>
      </c>
      <c r="J343" s="93" t="s">
        <v>1523</v>
      </c>
    </row>
    <row r="344" spans="1:10">
      <c r="A344" s="93" t="s">
        <v>2297</v>
      </c>
      <c r="B344" s="93" t="s">
        <v>2320</v>
      </c>
      <c r="C344" s="93" t="s">
        <v>1532</v>
      </c>
      <c r="D344" s="93" t="s">
        <v>1527</v>
      </c>
      <c r="E344" s="93" t="s">
        <v>1548</v>
      </c>
      <c r="F344" s="93" t="s">
        <v>2303</v>
      </c>
      <c r="G344" s="93" t="s">
        <v>1522</v>
      </c>
      <c r="H344" s="719">
        <v>1000</v>
      </c>
      <c r="I344" s="93">
        <v>80</v>
      </c>
      <c r="J344" s="93" t="s">
        <v>1523</v>
      </c>
    </row>
    <row r="345" spans="1:10">
      <c r="A345" s="93" t="s">
        <v>2297</v>
      </c>
      <c r="B345" s="93" t="s">
        <v>2320</v>
      </c>
      <c r="C345" s="93" t="s">
        <v>1532</v>
      </c>
      <c r="D345" s="93" t="s">
        <v>1527</v>
      </c>
      <c r="E345" s="93" t="s">
        <v>1548</v>
      </c>
      <c r="F345" s="93">
        <v>1220119</v>
      </c>
      <c r="G345" s="93" t="s">
        <v>1522</v>
      </c>
      <c r="H345" s="719">
        <v>500</v>
      </c>
      <c r="I345" s="93">
        <v>50</v>
      </c>
      <c r="J345" s="93" t="s">
        <v>1523</v>
      </c>
    </row>
    <row r="346" spans="1:10">
      <c r="A346" s="93" t="s">
        <v>2297</v>
      </c>
      <c r="B346" s="93" t="s">
        <v>2320</v>
      </c>
      <c r="C346" s="93" t="s">
        <v>1532</v>
      </c>
      <c r="D346" s="93" t="s">
        <v>1527</v>
      </c>
      <c r="E346" s="93" t="s">
        <v>1548</v>
      </c>
      <c r="F346" s="93">
        <v>1220115</v>
      </c>
      <c r="G346" s="93" t="s">
        <v>1522</v>
      </c>
      <c r="H346" s="719">
        <v>1000</v>
      </c>
      <c r="I346" s="93">
        <v>80</v>
      </c>
      <c r="J346" s="93" t="s">
        <v>1523</v>
      </c>
    </row>
    <row r="347" spans="1:10">
      <c r="A347" s="93" t="s">
        <v>2297</v>
      </c>
      <c r="B347" s="93" t="s">
        <v>2320</v>
      </c>
      <c r="C347" s="93" t="s">
        <v>1532</v>
      </c>
      <c r="D347" s="93" t="s">
        <v>1527</v>
      </c>
      <c r="E347" s="93" t="s">
        <v>1548</v>
      </c>
      <c r="F347" s="93">
        <v>1220121</v>
      </c>
      <c r="G347" s="93" t="s">
        <v>1522</v>
      </c>
      <c r="H347" s="719">
        <v>3000</v>
      </c>
      <c r="I347" s="93">
        <v>125</v>
      </c>
      <c r="J347" s="93" t="s">
        <v>1523</v>
      </c>
    </row>
    <row r="348" spans="1:10">
      <c r="A348" s="93" t="s">
        <v>2297</v>
      </c>
      <c r="B348" s="93" t="s">
        <v>2320</v>
      </c>
      <c r="C348" s="93" t="s">
        <v>1532</v>
      </c>
      <c r="D348" s="93" t="s">
        <v>1527</v>
      </c>
      <c r="E348" s="93" t="s">
        <v>1548</v>
      </c>
      <c r="F348" s="93">
        <v>1220203</v>
      </c>
      <c r="G348" s="93" t="s">
        <v>1522</v>
      </c>
      <c r="H348" s="719">
        <v>640</v>
      </c>
      <c r="I348" s="93">
        <v>80</v>
      </c>
      <c r="J348" s="93" t="s">
        <v>1523</v>
      </c>
    </row>
    <row r="349" spans="1:10">
      <c r="A349" s="93" t="s">
        <v>2297</v>
      </c>
      <c r="B349" s="93" t="s">
        <v>2320</v>
      </c>
      <c r="C349" s="93" t="s">
        <v>1532</v>
      </c>
      <c r="D349" s="93" t="s">
        <v>1527</v>
      </c>
      <c r="E349" s="93" t="s">
        <v>1548</v>
      </c>
      <c r="F349" s="93">
        <v>12201212</v>
      </c>
      <c r="G349" s="93" t="s">
        <v>1522</v>
      </c>
      <c r="H349" s="719">
        <v>1000</v>
      </c>
      <c r="I349" s="93">
        <v>80</v>
      </c>
      <c r="J349" s="93" t="s">
        <v>1523</v>
      </c>
    </row>
    <row r="350" spans="1:10">
      <c r="A350" s="93" t="s">
        <v>2297</v>
      </c>
      <c r="B350" s="93" t="s">
        <v>2320</v>
      </c>
      <c r="C350" s="93" t="s">
        <v>1532</v>
      </c>
      <c r="D350" s="93" t="s">
        <v>1527</v>
      </c>
      <c r="E350" s="93" t="s">
        <v>1548</v>
      </c>
      <c r="F350" s="93" t="s">
        <v>2303</v>
      </c>
      <c r="G350" s="93" t="s">
        <v>1522</v>
      </c>
      <c r="H350" s="719">
        <v>1000</v>
      </c>
      <c r="I350" s="93">
        <v>80</v>
      </c>
      <c r="J350" s="93" t="s">
        <v>1523</v>
      </c>
    </row>
    <row r="351" spans="1:10">
      <c r="A351" s="93" t="s">
        <v>2297</v>
      </c>
      <c r="B351" s="93" t="s">
        <v>2320</v>
      </c>
      <c r="C351" s="93" t="s">
        <v>1532</v>
      </c>
      <c r="D351" s="93" t="s">
        <v>1527</v>
      </c>
      <c r="E351" s="93" t="s">
        <v>1548</v>
      </c>
      <c r="F351" s="93">
        <v>1220203</v>
      </c>
      <c r="G351" s="93" t="s">
        <v>1522</v>
      </c>
      <c r="H351" s="719">
        <v>640</v>
      </c>
      <c r="I351" s="93">
        <v>80</v>
      </c>
      <c r="J351" s="93" t="s">
        <v>1523</v>
      </c>
    </row>
    <row r="352" spans="1:10">
      <c r="A352" s="93" t="s">
        <v>2297</v>
      </c>
      <c r="B352" s="93" t="s">
        <v>2320</v>
      </c>
      <c r="C352" s="93" t="s">
        <v>1532</v>
      </c>
      <c r="D352" s="93" t="s">
        <v>1527</v>
      </c>
      <c r="E352" s="93" t="s">
        <v>1548</v>
      </c>
      <c r="F352" s="93">
        <v>1220203</v>
      </c>
      <c r="G352" s="93" t="s">
        <v>1522</v>
      </c>
      <c r="H352" s="719">
        <v>640</v>
      </c>
      <c r="I352" s="93">
        <v>80</v>
      </c>
      <c r="J352" s="93" t="s">
        <v>1523</v>
      </c>
    </row>
    <row r="353" spans="1:10">
      <c r="A353" s="93" t="s">
        <v>2297</v>
      </c>
      <c r="B353" s="93" t="s">
        <v>2320</v>
      </c>
      <c r="C353" s="93" t="s">
        <v>1532</v>
      </c>
      <c r="D353" s="93" t="s">
        <v>1527</v>
      </c>
      <c r="E353" s="93" t="s">
        <v>1548</v>
      </c>
      <c r="F353" s="93">
        <v>1220203</v>
      </c>
      <c r="G353" s="93" t="s">
        <v>1522</v>
      </c>
      <c r="H353" s="719">
        <v>1280</v>
      </c>
      <c r="I353" s="93">
        <v>125</v>
      </c>
      <c r="J353" s="93" t="s">
        <v>1523</v>
      </c>
    </row>
    <row r="354" spans="1:10">
      <c r="A354" s="93" t="s">
        <v>2297</v>
      </c>
      <c r="B354" s="93" t="s">
        <v>2320</v>
      </c>
      <c r="C354" s="93" t="s">
        <v>1532</v>
      </c>
      <c r="D354" s="93" t="s">
        <v>1527</v>
      </c>
      <c r="E354" s="93" t="s">
        <v>1548</v>
      </c>
      <c r="F354" s="93">
        <v>1220203</v>
      </c>
      <c r="G354" s="93" t="s">
        <v>1522</v>
      </c>
      <c r="H354" s="719">
        <v>1280</v>
      </c>
      <c r="I354" s="93">
        <v>125</v>
      </c>
      <c r="J354" s="93" t="s">
        <v>1523</v>
      </c>
    </row>
    <row r="355" spans="1:10">
      <c r="A355" s="93" t="s">
        <v>2297</v>
      </c>
      <c r="B355" s="93" t="s">
        <v>2320</v>
      </c>
      <c r="C355" s="93" t="s">
        <v>1532</v>
      </c>
      <c r="D355" s="93" t="s">
        <v>1527</v>
      </c>
      <c r="E355" s="93" t="s">
        <v>1548</v>
      </c>
      <c r="F355" s="93">
        <v>1220121</v>
      </c>
      <c r="G355" s="93" t="s">
        <v>1522</v>
      </c>
      <c r="H355" s="719">
        <v>2000</v>
      </c>
      <c r="I355" s="93">
        <v>125</v>
      </c>
      <c r="J355" s="93" t="s">
        <v>1523</v>
      </c>
    </row>
    <row r="356" spans="1:10">
      <c r="A356" s="93" t="s">
        <v>2297</v>
      </c>
      <c r="B356" s="93" t="s">
        <v>2320</v>
      </c>
      <c r="C356" s="93" t="s">
        <v>1532</v>
      </c>
      <c r="D356" s="93" t="s">
        <v>1527</v>
      </c>
      <c r="E356" s="93" t="s">
        <v>1548</v>
      </c>
      <c r="F356" s="93" t="s">
        <v>2303</v>
      </c>
      <c r="G356" s="93" t="s">
        <v>1522</v>
      </c>
      <c r="H356" s="719">
        <v>2000</v>
      </c>
      <c r="I356" s="93">
        <v>125</v>
      </c>
      <c r="J356" s="93" t="s">
        <v>1523</v>
      </c>
    </row>
    <row r="357" spans="1:10">
      <c r="A357" s="93" t="s">
        <v>2297</v>
      </c>
      <c r="B357" s="93" t="s">
        <v>2320</v>
      </c>
      <c r="C357" s="93" t="s">
        <v>1532</v>
      </c>
      <c r="D357" s="93" t="s">
        <v>1527</v>
      </c>
      <c r="E357" s="93" t="s">
        <v>1548</v>
      </c>
      <c r="F357" s="93">
        <v>1220121</v>
      </c>
      <c r="G357" s="93" t="s">
        <v>1522</v>
      </c>
      <c r="H357" s="719">
        <v>1000</v>
      </c>
      <c r="I357" s="93">
        <v>80</v>
      </c>
      <c r="J357" s="93" t="s">
        <v>1523</v>
      </c>
    </row>
    <row r="358" spans="1:10">
      <c r="A358" s="93" t="s">
        <v>2297</v>
      </c>
      <c r="B358" s="93" t="s">
        <v>2320</v>
      </c>
      <c r="C358" s="93" t="s">
        <v>1532</v>
      </c>
      <c r="D358" s="93" t="s">
        <v>1527</v>
      </c>
      <c r="E358" s="93" t="s">
        <v>1548</v>
      </c>
      <c r="F358" s="93" t="s">
        <v>2303</v>
      </c>
      <c r="G358" s="93" t="s">
        <v>1522</v>
      </c>
      <c r="H358" s="719">
        <v>1000</v>
      </c>
      <c r="I358" s="93">
        <v>80</v>
      </c>
      <c r="J358" s="93" t="s">
        <v>1523</v>
      </c>
    </row>
    <row r="359" spans="1:10">
      <c r="A359" s="93" t="s">
        <v>2297</v>
      </c>
      <c r="B359" s="93" t="s">
        <v>2320</v>
      </c>
      <c r="C359" s="93" t="s">
        <v>1532</v>
      </c>
      <c r="D359" s="93" t="s">
        <v>1527</v>
      </c>
      <c r="E359" s="93" t="s">
        <v>1548</v>
      </c>
      <c r="F359" s="93">
        <v>1220119</v>
      </c>
      <c r="G359" s="93" t="s">
        <v>1522</v>
      </c>
      <c r="H359" s="719">
        <v>500</v>
      </c>
      <c r="I359" s="93">
        <v>50</v>
      </c>
      <c r="J359" s="93" t="s">
        <v>1523</v>
      </c>
    </row>
    <row r="360" spans="1:10">
      <c r="A360" s="93" t="s">
        <v>2297</v>
      </c>
      <c r="B360" s="93" t="s">
        <v>2320</v>
      </c>
      <c r="C360" s="93" t="s">
        <v>1532</v>
      </c>
      <c r="D360" s="93" t="s">
        <v>1527</v>
      </c>
      <c r="E360" s="93" t="s">
        <v>1548</v>
      </c>
      <c r="F360" s="93">
        <v>1220115</v>
      </c>
      <c r="G360" s="93" t="s">
        <v>1522</v>
      </c>
      <c r="H360" s="719">
        <v>1000</v>
      </c>
      <c r="I360" s="93">
        <v>80</v>
      </c>
      <c r="J360" s="93" t="s">
        <v>1523</v>
      </c>
    </row>
    <row r="361" spans="1:10">
      <c r="A361" s="93" t="s">
        <v>2297</v>
      </c>
      <c r="B361" s="93" t="s">
        <v>2320</v>
      </c>
      <c r="C361" s="93" t="s">
        <v>1532</v>
      </c>
      <c r="D361" s="93" t="s">
        <v>1527</v>
      </c>
      <c r="E361" s="93" t="s">
        <v>1548</v>
      </c>
      <c r="F361" s="93" t="s">
        <v>2303</v>
      </c>
      <c r="G361" s="93" t="s">
        <v>1522</v>
      </c>
      <c r="H361" s="719">
        <v>3000</v>
      </c>
      <c r="I361" s="93">
        <v>125</v>
      </c>
      <c r="J361" s="93" t="s">
        <v>1523</v>
      </c>
    </row>
    <row r="362" spans="1:10">
      <c r="A362" s="93" t="s">
        <v>2297</v>
      </c>
      <c r="B362" s="93" t="s">
        <v>2320</v>
      </c>
      <c r="C362" s="93" t="s">
        <v>1532</v>
      </c>
      <c r="D362" s="93" t="s">
        <v>1527</v>
      </c>
      <c r="E362" s="93" t="s">
        <v>1548</v>
      </c>
      <c r="F362" s="93">
        <v>1220115</v>
      </c>
      <c r="G362" s="93" t="s">
        <v>1522</v>
      </c>
      <c r="H362" s="719">
        <v>1000</v>
      </c>
      <c r="I362" s="93">
        <v>80</v>
      </c>
      <c r="J362" s="93" t="s">
        <v>1523</v>
      </c>
    </row>
    <row r="363" spans="1:10">
      <c r="A363" s="93" t="s">
        <v>2297</v>
      </c>
      <c r="B363" s="93" t="s">
        <v>2320</v>
      </c>
      <c r="C363" s="93" t="s">
        <v>1532</v>
      </c>
      <c r="D363" s="93" t="s">
        <v>1527</v>
      </c>
      <c r="E363" s="93" t="s">
        <v>1548</v>
      </c>
      <c r="F363" s="93">
        <v>1220121</v>
      </c>
      <c r="G363" s="93" t="s">
        <v>1522</v>
      </c>
      <c r="H363" s="719">
        <v>1000</v>
      </c>
      <c r="I363" s="93">
        <v>80</v>
      </c>
      <c r="J363" s="93" t="s">
        <v>1523</v>
      </c>
    </row>
    <row r="364" spans="1:10">
      <c r="A364" s="93" t="s">
        <v>2297</v>
      </c>
      <c r="B364" s="93" t="s">
        <v>2320</v>
      </c>
      <c r="C364" s="93" t="s">
        <v>1532</v>
      </c>
      <c r="D364" s="93" t="s">
        <v>1527</v>
      </c>
      <c r="E364" s="93" t="s">
        <v>1548</v>
      </c>
      <c r="F364" s="93" t="s">
        <v>2303</v>
      </c>
      <c r="G364" s="93" t="s">
        <v>1522</v>
      </c>
      <c r="H364" s="719">
        <v>1000</v>
      </c>
      <c r="I364" s="93">
        <v>80</v>
      </c>
      <c r="J364" s="93" t="s">
        <v>1523</v>
      </c>
    </row>
    <row r="365" spans="1:10">
      <c r="A365" s="93" t="s">
        <v>2297</v>
      </c>
      <c r="B365" s="93" t="s">
        <v>2320</v>
      </c>
      <c r="C365" s="93" t="s">
        <v>1532</v>
      </c>
      <c r="D365" s="93" t="s">
        <v>1527</v>
      </c>
      <c r="E365" s="93" t="s">
        <v>1548</v>
      </c>
      <c r="F365" s="93">
        <v>1220115</v>
      </c>
      <c r="G365" s="93" t="s">
        <v>1522</v>
      </c>
      <c r="H365" s="719">
        <v>600</v>
      </c>
      <c r="I365" s="93">
        <v>80</v>
      </c>
      <c r="J365" s="93" t="s">
        <v>1523</v>
      </c>
    </row>
    <row r="366" spans="1:10">
      <c r="A366" s="93" t="s">
        <v>2297</v>
      </c>
      <c r="B366" s="93" t="s">
        <v>2320</v>
      </c>
      <c r="C366" s="93" t="s">
        <v>1532</v>
      </c>
      <c r="D366" s="93" t="s">
        <v>1527</v>
      </c>
      <c r="E366" s="93" t="s">
        <v>1548</v>
      </c>
      <c r="F366" s="93">
        <v>1220115</v>
      </c>
      <c r="G366" s="93" t="s">
        <v>1522</v>
      </c>
      <c r="H366" s="719">
        <v>600</v>
      </c>
      <c r="I366" s="93">
        <v>80</v>
      </c>
      <c r="J366" s="93" t="s">
        <v>1523</v>
      </c>
    </row>
    <row r="367" spans="1:10">
      <c r="A367" s="93" t="s">
        <v>2297</v>
      </c>
      <c r="B367" s="93" t="s">
        <v>2320</v>
      </c>
      <c r="C367" s="93" t="s">
        <v>665</v>
      </c>
      <c r="D367" s="93" t="s">
        <v>1527</v>
      </c>
      <c r="E367" s="93" t="s">
        <v>2324</v>
      </c>
      <c r="F367" s="93">
        <v>1220130</v>
      </c>
      <c r="G367" s="93" t="s">
        <v>1522</v>
      </c>
      <c r="H367" s="719">
        <v>4032</v>
      </c>
      <c r="I367" s="93">
        <v>200</v>
      </c>
      <c r="J367" s="93" t="s">
        <v>1523</v>
      </c>
    </row>
    <row r="368" spans="1:10">
      <c r="A368" s="93" t="s">
        <v>2297</v>
      </c>
      <c r="B368" s="93" t="s">
        <v>2320</v>
      </c>
      <c r="C368" s="93" t="s">
        <v>665</v>
      </c>
      <c r="D368" s="93" t="s">
        <v>1527</v>
      </c>
      <c r="E368" s="93" t="s">
        <v>2324</v>
      </c>
      <c r="F368" s="93">
        <v>1220131</v>
      </c>
      <c r="G368" s="93" t="s">
        <v>1522</v>
      </c>
      <c r="H368" s="719">
        <v>4032</v>
      </c>
      <c r="I368" s="93">
        <v>200</v>
      </c>
      <c r="J368" s="93" t="s">
        <v>1523</v>
      </c>
    </row>
    <row r="369" spans="1:10">
      <c r="A369" s="93" t="s">
        <v>2297</v>
      </c>
      <c r="B369" s="93" t="s">
        <v>2320</v>
      </c>
      <c r="C369" s="93" t="s">
        <v>665</v>
      </c>
      <c r="D369" s="93" t="s">
        <v>1527</v>
      </c>
      <c r="E369" s="93" t="s">
        <v>2324</v>
      </c>
      <c r="F369" s="93">
        <v>1220132</v>
      </c>
      <c r="G369" s="93" t="s">
        <v>1522</v>
      </c>
      <c r="H369" s="719">
        <v>4000</v>
      </c>
      <c r="I369" s="93">
        <v>200</v>
      </c>
      <c r="J369" s="93" t="s">
        <v>1523</v>
      </c>
    </row>
    <row r="370" spans="1:10">
      <c r="A370" s="93" t="s">
        <v>2297</v>
      </c>
      <c r="B370" s="93" t="s">
        <v>2320</v>
      </c>
      <c r="C370" s="93" t="s">
        <v>551</v>
      </c>
      <c r="D370" s="93" t="s">
        <v>1527</v>
      </c>
      <c r="E370" s="93" t="s">
        <v>2325</v>
      </c>
      <c r="F370" s="93" t="s">
        <v>2326</v>
      </c>
      <c r="G370" s="93" t="s">
        <v>1522</v>
      </c>
      <c r="H370" s="719">
        <v>3600</v>
      </c>
      <c r="I370" s="93">
        <v>200</v>
      </c>
      <c r="J370" s="93" t="s">
        <v>1523</v>
      </c>
    </row>
    <row r="371" spans="1:10">
      <c r="A371" s="93" t="s">
        <v>2297</v>
      </c>
      <c r="B371" s="93" t="s">
        <v>2320</v>
      </c>
      <c r="C371" s="93" t="s">
        <v>551</v>
      </c>
      <c r="D371" s="93" t="s">
        <v>1527</v>
      </c>
      <c r="E371" s="93" t="s">
        <v>2325</v>
      </c>
      <c r="F371" s="93" t="s">
        <v>2326</v>
      </c>
      <c r="G371" s="93" t="s">
        <v>1522</v>
      </c>
      <c r="H371" s="719">
        <v>3600</v>
      </c>
      <c r="I371" s="93">
        <v>200</v>
      </c>
      <c r="J371" s="93" t="s">
        <v>1523</v>
      </c>
    </row>
    <row r="372" spans="1:10">
      <c r="A372" s="93" t="s">
        <v>2297</v>
      </c>
      <c r="B372" s="93" t="s">
        <v>2320</v>
      </c>
      <c r="C372" s="93" t="s">
        <v>551</v>
      </c>
      <c r="D372" s="93" t="s">
        <v>1527</v>
      </c>
      <c r="E372" s="93" t="s">
        <v>2325</v>
      </c>
      <c r="F372" s="93" t="s">
        <v>2326</v>
      </c>
      <c r="G372" s="93" t="s">
        <v>1522</v>
      </c>
      <c r="H372" s="719">
        <v>3600</v>
      </c>
      <c r="I372" s="93">
        <v>200</v>
      </c>
      <c r="J372" s="93" t="s">
        <v>1523</v>
      </c>
    </row>
    <row r="373" spans="1:10">
      <c r="A373" s="93" t="s">
        <v>2297</v>
      </c>
      <c r="B373" s="93" t="s">
        <v>2320</v>
      </c>
      <c r="C373" s="93" t="s">
        <v>551</v>
      </c>
      <c r="D373" s="93" t="s">
        <v>1527</v>
      </c>
      <c r="E373" s="93" t="s">
        <v>2325</v>
      </c>
      <c r="F373" s="93" t="s">
        <v>2326</v>
      </c>
      <c r="G373" s="93" t="s">
        <v>1522</v>
      </c>
      <c r="H373" s="719">
        <v>3600</v>
      </c>
      <c r="I373" s="93">
        <v>200</v>
      </c>
      <c r="J373" s="93" t="s">
        <v>1523</v>
      </c>
    </row>
    <row r="374" spans="1:10">
      <c r="A374" s="93" t="s">
        <v>2297</v>
      </c>
      <c r="B374" s="93" t="s">
        <v>2320</v>
      </c>
      <c r="C374" s="93" t="s">
        <v>551</v>
      </c>
      <c r="D374" s="93" t="s">
        <v>1527</v>
      </c>
      <c r="E374" s="93" t="s">
        <v>2327</v>
      </c>
      <c r="F374" s="93">
        <v>1220135</v>
      </c>
      <c r="G374" s="93" t="s">
        <v>1522</v>
      </c>
      <c r="H374" s="719">
        <v>1600</v>
      </c>
      <c r="I374" s="93">
        <v>125</v>
      </c>
      <c r="J374" s="93" t="s">
        <v>1523</v>
      </c>
    </row>
    <row r="375" spans="1:10">
      <c r="A375" s="93" t="s">
        <v>2297</v>
      </c>
      <c r="B375" s="93" t="s">
        <v>2320</v>
      </c>
      <c r="C375" s="93" t="s">
        <v>551</v>
      </c>
      <c r="D375" s="93" t="s">
        <v>1527</v>
      </c>
      <c r="E375" s="93" t="s">
        <v>2327</v>
      </c>
      <c r="F375" s="93">
        <v>1220135</v>
      </c>
      <c r="G375" s="93" t="s">
        <v>1522</v>
      </c>
      <c r="H375" s="719">
        <v>4200</v>
      </c>
      <c r="I375" s="93">
        <v>200</v>
      </c>
      <c r="J375" s="93" t="s">
        <v>1523</v>
      </c>
    </row>
    <row r="376" spans="1:10">
      <c r="A376" s="93" t="s">
        <v>2297</v>
      </c>
      <c r="B376" s="93" t="s">
        <v>2320</v>
      </c>
      <c r="C376" s="93" t="s">
        <v>551</v>
      </c>
      <c r="D376" s="93" t="s">
        <v>1527</v>
      </c>
      <c r="E376" s="93" t="s">
        <v>2327</v>
      </c>
      <c r="F376" s="93">
        <v>1220135</v>
      </c>
      <c r="G376" s="93" t="s">
        <v>1522</v>
      </c>
      <c r="H376" s="719">
        <v>1400</v>
      </c>
      <c r="I376" s="93">
        <v>125</v>
      </c>
      <c r="J376" s="93" t="s">
        <v>1523</v>
      </c>
    </row>
    <row r="377" spans="1:10">
      <c r="A377" s="93" t="s">
        <v>2297</v>
      </c>
      <c r="B377" s="93" t="s">
        <v>2320</v>
      </c>
      <c r="C377" s="93" t="s">
        <v>551</v>
      </c>
      <c r="D377" s="93" t="s">
        <v>1527</v>
      </c>
      <c r="E377" s="93" t="s">
        <v>2327</v>
      </c>
      <c r="F377" s="93">
        <v>1220135</v>
      </c>
      <c r="G377" s="93" t="s">
        <v>1522</v>
      </c>
      <c r="H377" s="719">
        <v>6920</v>
      </c>
      <c r="I377" s="93">
        <v>200</v>
      </c>
      <c r="J377" s="93" t="s">
        <v>1523</v>
      </c>
    </row>
    <row r="378" spans="1:10">
      <c r="A378" s="93" t="s">
        <v>2297</v>
      </c>
      <c r="B378" s="93" t="s">
        <v>2320</v>
      </c>
      <c r="C378" s="93" t="s">
        <v>551</v>
      </c>
      <c r="D378" s="93" t="s">
        <v>1527</v>
      </c>
      <c r="E378" s="93" t="s">
        <v>2327</v>
      </c>
      <c r="F378" s="93">
        <v>1220135</v>
      </c>
      <c r="G378" s="93" t="s">
        <v>1522</v>
      </c>
      <c r="H378" s="719">
        <v>3100</v>
      </c>
      <c r="I378" s="93">
        <v>125</v>
      </c>
      <c r="J378" s="93" t="s">
        <v>1523</v>
      </c>
    </row>
    <row r="379" spans="1:10">
      <c r="A379" s="93" t="s">
        <v>2297</v>
      </c>
      <c r="B379" s="93" t="s">
        <v>2320</v>
      </c>
      <c r="C379" s="93" t="s">
        <v>672</v>
      </c>
      <c r="D379" s="93" t="s">
        <v>1527</v>
      </c>
      <c r="E379" s="93" t="s">
        <v>1530</v>
      </c>
      <c r="F379" s="93">
        <v>1220124</v>
      </c>
      <c r="G379" s="93" t="s">
        <v>1522</v>
      </c>
      <c r="H379" s="719">
        <v>502</v>
      </c>
      <c r="I379" s="93">
        <v>80</v>
      </c>
      <c r="J379" s="93" t="s">
        <v>1523</v>
      </c>
    </row>
    <row r="380" spans="1:10">
      <c r="A380" s="93" t="s">
        <v>2297</v>
      </c>
      <c r="B380" s="93" t="s">
        <v>2320</v>
      </c>
      <c r="C380" s="93" t="s">
        <v>672</v>
      </c>
      <c r="D380" s="93" t="s">
        <v>1527</v>
      </c>
      <c r="E380" s="93" t="s">
        <v>1530</v>
      </c>
      <c r="F380" s="93">
        <v>1220124</v>
      </c>
      <c r="G380" s="93" t="s">
        <v>1522</v>
      </c>
      <c r="H380" s="719">
        <v>502</v>
      </c>
      <c r="I380" s="93">
        <v>80</v>
      </c>
      <c r="J380" s="93" t="s">
        <v>1523</v>
      </c>
    </row>
    <row r="381" spans="1:10">
      <c r="A381" s="93" t="s">
        <v>2297</v>
      </c>
      <c r="B381" s="93" t="s">
        <v>2320</v>
      </c>
      <c r="C381" s="93" t="s">
        <v>672</v>
      </c>
      <c r="D381" s="93" t="s">
        <v>1527</v>
      </c>
      <c r="E381" s="93" t="s">
        <v>1530</v>
      </c>
      <c r="F381" s="93">
        <v>1220120</v>
      </c>
      <c r="G381" s="93" t="s">
        <v>1522</v>
      </c>
      <c r="H381" s="719">
        <v>1442</v>
      </c>
      <c r="I381" s="93">
        <v>125</v>
      </c>
      <c r="J381" s="93" t="s">
        <v>1523</v>
      </c>
    </row>
    <row r="382" spans="1:10">
      <c r="A382" s="93" t="s">
        <v>2297</v>
      </c>
      <c r="B382" s="93" t="s">
        <v>2320</v>
      </c>
      <c r="C382" s="93" t="s">
        <v>672</v>
      </c>
      <c r="D382" s="93" t="s">
        <v>1527</v>
      </c>
      <c r="E382" s="93" t="s">
        <v>1530</v>
      </c>
      <c r="F382" s="93">
        <v>1220123</v>
      </c>
      <c r="G382" s="93" t="s">
        <v>1522</v>
      </c>
      <c r="H382" s="719">
        <v>502</v>
      </c>
      <c r="I382" s="93">
        <v>80</v>
      </c>
      <c r="J382" s="93" t="s">
        <v>1523</v>
      </c>
    </row>
    <row r="383" spans="1:10">
      <c r="A383" s="93" t="s">
        <v>2297</v>
      </c>
      <c r="B383" s="93" t="s">
        <v>2320</v>
      </c>
      <c r="C383" s="93" t="s">
        <v>672</v>
      </c>
      <c r="D383" s="93" t="s">
        <v>1527</v>
      </c>
      <c r="E383" s="93" t="s">
        <v>1530</v>
      </c>
      <c r="F383" s="93">
        <v>1220120</v>
      </c>
      <c r="G383" s="93" t="s">
        <v>1522</v>
      </c>
      <c r="H383" s="719">
        <v>1026</v>
      </c>
      <c r="I383" s="93">
        <v>80</v>
      </c>
      <c r="J383" s="93" t="s">
        <v>1523</v>
      </c>
    </row>
    <row r="384" spans="1:10">
      <c r="A384" s="93" t="s">
        <v>2297</v>
      </c>
      <c r="B384" s="93" t="s">
        <v>2320</v>
      </c>
      <c r="C384" s="93" t="s">
        <v>672</v>
      </c>
      <c r="D384" s="93" t="s">
        <v>1527</v>
      </c>
      <c r="E384" s="93" t="s">
        <v>1530</v>
      </c>
      <c r="F384" s="93">
        <v>1220122</v>
      </c>
      <c r="G384" s="93" t="s">
        <v>1522</v>
      </c>
      <c r="H384" s="719">
        <v>502</v>
      </c>
      <c r="I384" s="93">
        <v>80</v>
      </c>
      <c r="J384" s="93" t="s">
        <v>1523</v>
      </c>
    </row>
    <row r="385" spans="1:10">
      <c r="A385" s="93" t="s">
        <v>2297</v>
      </c>
      <c r="B385" s="93" t="s">
        <v>2320</v>
      </c>
      <c r="C385" s="93" t="s">
        <v>668</v>
      </c>
      <c r="D385" s="93" t="s">
        <v>1527</v>
      </c>
      <c r="E385" s="93" t="s">
        <v>1530</v>
      </c>
      <c r="F385" s="93">
        <v>1220126</v>
      </c>
      <c r="G385" s="93" t="s">
        <v>1522</v>
      </c>
      <c r="H385" s="719">
        <v>170</v>
      </c>
      <c r="I385" s="93">
        <v>13</v>
      </c>
      <c r="J385" s="93" t="s">
        <v>1523</v>
      </c>
    </row>
    <row r="386" spans="1:10">
      <c r="A386" s="93" t="s">
        <v>2297</v>
      </c>
      <c r="B386" s="93" t="s">
        <v>2320</v>
      </c>
      <c r="C386" s="93" t="s">
        <v>668</v>
      </c>
      <c r="D386" s="93" t="s">
        <v>1527</v>
      </c>
      <c r="E386" s="93" t="s">
        <v>1530</v>
      </c>
      <c r="F386" s="93">
        <v>1220126</v>
      </c>
      <c r="G386" s="93" t="s">
        <v>1522</v>
      </c>
      <c r="H386" s="719">
        <v>300</v>
      </c>
      <c r="I386" s="93">
        <v>50</v>
      </c>
      <c r="J386" s="93" t="s">
        <v>1523</v>
      </c>
    </row>
    <row r="387" spans="1:10">
      <c r="A387" s="93" t="s">
        <v>2297</v>
      </c>
      <c r="B387" s="93" t="s">
        <v>2320</v>
      </c>
      <c r="C387" s="93" t="s">
        <v>668</v>
      </c>
      <c r="D387" s="93" t="s">
        <v>1527</v>
      </c>
      <c r="E387" s="93" t="s">
        <v>1529</v>
      </c>
      <c r="F387" s="93">
        <v>1220126</v>
      </c>
      <c r="G387" s="93" t="s">
        <v>1522</v>
      </c>
      <c r="H387" s="719">
        <v>600</v>
      </c>
      <c r="I387" s="93">
        <v>80</v>
      </c>
      <c r="J387" s="93" t="s">
        <v>1523</v>
      </c>
    </row>
    <row r="388" spans="1:10">
      <c r="A388" s="93" t="s">
        <v>2297</v>
      </c>
      <c r="B388" s="93" t="s">
        <v>2320</v>
      </c>
      <c r="C388" s="93" t="s">
        <v>668</v>
      </c>
      <c r="D388" s="93" t="s">
        <v>1527</v>
      </c>
      <c r="E388" s="93" t="s">
        <v>1529</v>
      </c>
      <c r="F388" s="93">
        <v>1220126</v>
      </c>
      <c r="G388" s="93" t="s">
        <v>1522</v>
      </c>
      <c r="H388" s="719">
        <v>1700</v>
      </c>
      <c r="I388" s="93">
        <v>125</v>
      </c>
      <c r="J388" s="93" t="s">
        <v>1523</v>
      </c>
    </row>
    <row r="389" spans="1:10">
      <c r="A389" s="93" t="s">
        <v>2297</v>
      </c>
      <c r="B389" s="93" t="s">
        <v>2320</v>
      </c>
      <c r="C389" s="93" t="s">
        <v>668</v>
      </c>
      <c r="D389" s="93" t="s">
        <v>1527</v>
      </c>
      <c r="E389" s="93" t="s">
        <v>1529</v>
      </c>
      <c r="F389" s="93">
        <v>1220126</v>
      </c>
      <c r="G389" s="93" t="s">
        <v>1522</v>
      </c>
      <c r="H389" s="719">
        <v>1200</v>
      </c>
      <c r="I389" s="93">
        <v>80</v>
      </c>
      <c r="J389" s="93" t="s">
        <v>1523</v>
      </c>
    </row>
    <row r="390" spans="1:10">
      <c r="A390" s="93" t="s">
        <v>2297</v>
      </c>
      <c r="B390" s="93" t="s">
        <v>2320</v>
      </c>
      <c r="C390" s="93" t="s">
        <v>668</v>
      </c>
      <c r="D390" s="93" t="s">
        <v>1527</v>
      </c>
      <c r="E390" s="93" t="s">
        <v>1530</v>
      </c>
      <c r="F390" s="93">
        <v>1220126</v>
      </c>
      <c r="G390" s="93" t="s">
        <v>1522</v>
      </c>
      <c r="H390" s="719">
        <v>7772</v>
      </c>
      <c r="I390" s="93">
        <v>200</v>
      </c>
      <c r="J390" s="93" t="s">
        <v>1523</v>
      </c>
    </row>
    <row r="391" spans="1:10">
      <c r="A391" s="93" t="s">
        <v>2297</v>
      </c>
      <c r="B391" s="93" t="s">
        <v>2320</v>
      </c>
      <c r="C391" s="93" t="s">
        <v>668</v>
      </c>
      <c r="D391" s="93" t="s">
        <v>1527</v>
      </c>
      <c r="E391" s="93" t="s">
        <v>1530</v>
      </c>
      <c r="F391" s="93">
        <v>1220126</v>
      </c>
      <c r="G391" s="93" t="s">
        <v>1522</v>
      </c>
      <c r="H391" s="719">
        <v>8002</v>
      </c>
      <c r="I391" s="93">
        <v>200</v>
      </c>
      <c r="J391" s="93" t="s">
        <v>1523</v>
      </c>
    </row>
    <row r="392" spans="1:10">
      <c r="A392" s="93" t="s">
        <v>2297</v>
      </c>
      <c r="B392" s="93" t="s">
        <v>2320</v>
      </c>
      <c r="C392" s="93" t="s">
        <v>668</v>
      </c>
      <c r="D392" s="93" t="s">
        <v>1527</v>
      </c>
      <c r="E392" s="93" t="s">
        <v>1530</v>
      </c>
      <c r="F392" s="93">
        <v>1220126</v>
      </c>
      <c r="G392" s="93" t="s">
        <v>1522</v>
      </c>
      <c r="H392" s="719">
        <v>8002</v>
      </c>
      <c r="I392" s="93">
        <v>200</v>
      </c>
      <c r="J392" s="93" t="s">
        <v>1523</v>
      </c>
    </row>
    <row r="393" spans="1:10">
      <c r="A393" s="93" t="s">
        <v>2297</v>
      </c>
      <c r="B393" s="93" t="s">
        <v>2320</v>
      </c>
      <c r="C393" s="93" t="s">
        <v>668</v>
      </c>
      <c r="D393" s="93" t="s">
        <v>1527</v>
      </c>
      <c r="E393" s="93" t="s">
        <v>1530</v>
      </c>
      <c r="F393" s="93">
        <v>1220126</v>
      </c>
      <c r="G393" s="93" t="s">
        <v>1522</v>
      </c>
      <c r="H393" s="719">
        <v>3835</v>
      </c>
      <c r="I393" s="93">
        <v>200</v>
      </c>
      <c r="J393" s="93" t="s">
        <v>1523</v>
      </c>
    </row>
    <row r="394" spans="1:10">
      <c r="A394" s="93" t="s">
        <v>2297</v>
      </c>
      <c r="B394" s="93" t="s">
        <v>2320</v>
      </c>
      <c r="C394" s="93" t="s">
        <v>668</v>
      </c>
      <c r="D394" s="93" t="s">
        <v>1527</v>
      </c>
      <c r="E394" s="93" t="s">
        <v>1530</v>
      </c>
      <c r="F394" s="93">
        <v>12210127</v>
      </c>
      <c r="G394" s="93" t="s">
        <v>1522</v>
      </c>
      <c r="H394" s="719">
        <v>1003</v>
      </c>
      <c r="I394" s="93">
        <v>80</v>
      </c>
      <c r="J394" s="93" t="s">
        <v>1523</v>
      </c>
    </row>
    <row r="395" spans="1:10">
      <c r="A395" s="93" t="s">
        <v>2297</v>
      </c>
      <c r="B395" s="93" t="s">
        <v>2320</v>
      </c>
      <c r="C395" s="93" t="s">
        <v>668</v>
      </c>
      <c r="D395" s="93" t="s">
        <v>1527</v>
      </c>
      <c r="E395" s="93" t="s">
        <v>1529</v>
      </c>
      <c r="F395" s="93">
        <v>12210126</v>
      </c>
      <c r="G395" s="93" t="s">
        <v>1522</v>
      </c>
      <c r="H395" s="719">
        <v>9100</v>
      </c>
      <c r="I395" s="93">
        <v>200</v>
      </c>
      <c r="J395" s="93" t="s">
        <v>1523</v>
      </c>
    </row>
    <row r="396" spans="1:10">
      <c r="A396" s="93" t="s">
        <v>2297</v>
      </c>
      <c r="B396" s="93" t="s">
        <v>2320</v>
      </c>
      <c r="C396" s="93" t="s">
        <v>668</v>
      </c>
      <c r="D396" s="93" t="s">
        <v>1527</v>
      </c>
      <c r="E396" s="93" t="s">
        <v>1529</v>
      </c>
      <c r="F396" s="93">
        <v>1220126</v>
      </c>
      <c r="G396" s="93" t="s">
        <v>1522</v>
      </c>
      <c r="H396" s="719">
        <v>6900</v>
      </c>
      <c r="I396" s="93">
        <v>200</v>
      </c>
      <c r="J396" s="93" t="s">
        <v>1523</v>
      </c>
    </row>
    <row r="397" spans="1:10">
      <c r="A397" s="93" t="s">
        <v>2297</v>
      </c>
      <c r="B397" s="93" t="s">
        <v>2320</v>
      </c>
      <c r="C397" s="93" t="s">
        <v>668</v>
      </c>
      <c r="D397" s="93" t="s">
        <v>1527</v>
      </c>
      <c r="E397" s="93" t="s">
        <v>1529</v>
      </c>
      <c r="F397" s="93">
        <v>1220126</v>
      </c>
      <c r="G397" s="93" t="s">
        <v>1522</v>
      </c>
      <c r="H397" s="719">
        <v>6800</v>
      </c>
      <c r="I397" s="93">
        <v>200</v>
      </c>
      <c r="J397" s="93" t="s">
        <v>1523</v>
      </c>
    </row>
    <row r="398" spans="1:10">
      <c r="A398" s="93" t="s">
        <v>2297</v>
      </c>
      <c r="B398" s="93" t="s">
        <v>2320</v>
      </c>
      <c r="C398" s="93" t="s">
        <v>668</v>
      </c>
      <c r="D398" s="93" t="s">
        <v>1527</v>
      </c>
      <c r="E398" s="93" t="s">
        <v>1530</v>
      </c>
      <c r="F398" s="93">
        <v>1220126</v>
      </c>
      <c r="G398" s="93" t="s">
        <v>1522</v>
      </c>
      <c r="H398" s="719">
        <v>1167</v>
      </c>
      <c r="I398" s="93">
        <v>80</v>
      </c>
      <c r="J398" s="93" t="s">
        <v>1523</v>
      </c>
    </row>
    <row r="399" spans="1:10">
      <c r="A399" s="93" t="s">
        <v>2297</v>
      </c>
      <c r="B399" s="93" t="s">
        <v>2320</v>
      </c>
      <c r="C399" s="93" t="s">
        <v>668</v>
      </c>
      <c r="D399" s="93" t="s">
        <v>1527</v>
      </c>
      <c r="E399" s="93" t="s">
        <v>1530</v>
      </c>
      <c r="F399" s="93">
        <v>1220127</v>
      </c>
      <c r="G399" s="93" t="s">
        <v>1522</v>
      </c>
      <c r="H399" s="719">
        <v>1002</v>
      </c>
      <c r="I399" s="93">
        <v>80</v>
      </c>
      <c r="J399" s="93" t="s">
        <v>1523</v>
      </c>
    </row>
    <row r="400" spans="1:10">
      <c r="A400" s="93" t="s">
        <v>2297</v>
      </c>
      <c r="B400" s="93" t="s">
        <v>2320</v>
      </c>
      <c r="C400" s="93" t="s">
        <v>668</v>
      </c>
      <c r="D400" s="93" t="s">
        <v>1527</v>
      </c>
      <c r="E400" s="93" t="s">
        <v>1530</v>
      </c>
      <c r="F400" s="93">
        <v>1220127</v>
      </c>
      <c r="G400" s="93" t="s">
        <v>1522</v>
      </c>
      <c r="H400" s="719">
        <v>1002</v>
      </c>
      <c r="I400" s="93">
        <v>80</v>
      </c>
      <c r="J400" s="93" t="s">
        <v>1523</v>
      </c>
    </row>
    <row r="401" spans="1:10">
      <c r="A401" s="93" t="s">
        <v>2297</v>
      </c>
      <c r="B401" s="93" t="s">
        <v>2320</v>
      </c>
      <c r="C401" s="93" t="s">
        <v>668</v>
      </c>
      <c r="D401" s="93" t="s">
        <v>1527</v>
      </c>
      <c r="E401" s="93" t="s">
        <v>1530</v>
      </c>
      <c r="F401" s="93">
        <v>1220127</v>
      </c>
      <c r="G401" s="93" t="s">
        <v>1522</v>
      </c>
      <c r="H401" s="719">
        <v>1002</v>
      </c>
      <c r="I401" s="93">
        <v>80</v>
      </c>
      <c r="J401" s="93" t="s">
        <v>1523</v>
      </c>
    </row>
    <row r="402" spans="1:10">
      <c r="A402" s="93" t="s">
        <v>2297</v>
      </c>
      <c r="B402" s="93" t="s">
        <v>2320</v>
      </c>
      <c r="C402" s="93" t="s">
        <v>668</v>
      </c>
      <c r="D402" s="93" t="s">
        <v>1527</v>
      </c>
      <c r="E402" s="93" t="s">
        <v>1529</v>
      </c>
      <c r="F402" s="93">
        <v>1220126</v>
      </c>
      <c r="G402" s="93" t="s">
        <v>1522</v>
      </c>
      <c r="H402" s="719">
        <v>16000</v>
      </c>
      <c r="I402" s="93">
        <v>315</v>
      </c>
      <c r="J402" s="93" t="s">
        <v>1523</v>
      </c>
    </row>
    <row r="403" spans="1:10">
      <c r="A403" s="93" t="s">
        <v>2297</v>
      </c>
      <c r="B403" s="93" t="s">
        <v>2320</v>
      </c>
      <c r="C403" s="93" t="s">
        <v>668</v>
      </c>
      <c r="D403" s="93" t="s">
        <v>1527</v>
      </c>
      <c r="E403" s="93" t="s">
        <v>1529</v>
      </c>
      <c r="F403" s="93">
        <v>1220126</v>
      </c>
      <c r="G403" s="93" t="s">
        <v>1522</v>
      </c>
      <c r="H403" s="719">
        <v>4400</v>
      </c>
      <c r="I403" s="93">
        <v>200</v>
      </c>
      <c r="J403" s="93" t="s">
        <v>1523</v>
      </c>
    </row>
    <row r="404" spans="1:10">
      <c r="A404" s="93" t="s">
        <v>2297</v>
      </c>
      <c r="B404" s="93" t="s">
        <v>2320</v>
      </c>
      <c r="C404" s="93" t="s">
        <v>672</v>
      </c>
      <c r="D404" s="93" t="s">
        <v>1527</v>
      </c>
      <c r="E404" s="93" t="s">
        <v>1530</v>
      </c>
      <c r="F404" s="93">
        <v>1211292</v>
      </c>
      <c r="G404" s="93" t="s">
        <v>1522</v>
      </c>
      <c r="H404" s="719">
        <v>6500</v>
      </c>
      <c r="I404" s="93">
        <v>200</v>
      </c>
      <c r="J404" s="93" t="s">
        <v>1523</v>
      </c>
    </row>
    <row r="405" spans="1:10">
      <c r="A405" s="93" t="s">
        <v>2297</v>
      </c>
      <c r="B405" s="93" t="s">
        <v>2320</v>
      </c>
      <c r="C405" s="93" t="s">
        <v>672</v>
      </c>
      <c r="D405" s="93" t="s">
        <v>1527</v>
      </c>
      <c r="E405" s="93" t="s">
        <v>1530</v>
      </c>
      <c r="F405" s="93">
        <v>1211292</v>
      </c>
      <c r="G405" s="93" t="s">
        <v>1522</v>
      </c>
      <c r="H405" s="719">
        <v>1726</v>
      </c>
      <c r="I405" s="93">
        <v>125</v>
      </c>
      <c r="J405" s="93" t="s">
        <v>1523</v>
      </c>
    </row>
    <row r="406" spans="1:10">
      <c r="A406" s="93" t="s">
        <v>2297</v>
      </c>
      <c r="B406" s="93" t="s">
        <v>2320</v>
      </c>
      <c r="C406" s="93" t="s">
        <v>551</v>
      </c>
      <c r="D406" s="93" t="s">
        <v>1527</v>
      </c>
      <c r="E406" s="93" t="s">
        <v>1563</v>
      </c>
      <c r="F406" s="93" t="s">
        <v>2317</v>
      </c>
      <c r="G406" s="93" t="s">
        <v>1541</v>
      </c>
      <c r="H406" s="719">
        <v>1102</v>
      </c>
      <c r="I406" s="93">
        <v>80</v>
      </c>
      <c r="J406" s="93" t="s">
        <v>1523</v>
      </c>
    </row>
    <row r="407" spans="1:10">
      <c r="A407" s="93" t="s">
        <v>2297</v>
      </c>
      <c r="B407" s="93" t="s">
        <v>2320</v>
      </c>
      <c r="C407" s="93" t="s">
        <v>677</v>
      </c>
      <c r="D407" s="93" t="s">
        <v>1527</v>
      </c>
      <c r="E407" s="93" t="s">
        <v>1561</v>
      </c>
      <c r="F407" s="93" t="s">
        <v>2326</v>
      </c>
      <c r="G407" s="93" t="s">
        <v>1541</v>
      </c>
      <c r="H407" s="719">
        <v>3600</v>
      </c>
      <c r="I407" s="93">
        <v>200</v>
      </c>
      <c r="J407" s="93" t="s">
        <v>1523</v>
      </c>
    </row>
    <row r="408" spans="1:10">
      <c r="A408" s="93" t="s">
        <v>2297</v>
      </c>
      <c r="B408" s="93" t="s">
        <v>2320</v>
      </c>
      <c r="C408" s="93" t="s">
        <v>677</v>
      </c>
      <c r="D408" s="93" t="s">
        <v>1527</v>
      </c>
      <c r="E408" s="93" t="s">
        <v>1561</v>
      </c>
      <c r="F408" s="93" t="s">
        <v>2326</v>
      </c>
      <c r="G408" s="93" t="s">
        <v>1541</v>
      </c>
      <c r="H408" s="719">
        <v>3600</v>
      </c>
      <c r="I408" s="93">
        <v>200</v>
      </c>
      <c r="J408" s="93" t="s">
        <v>1523</v>
      </c>
    </row>
    <row r="409" spans="1:10">
      <c r="A409" s="93" t="s">
        <v>2297</v>
      </c>
      <c r="B409" s="93" t="s">
        <v>2320</v>
      </c>
      <c r="C409" s="93" t="s">
        <v>677</v>
      </c>
      <c r="D409" s="93" t="s">
        <v>1527</v>
      </c>
      <c r="E409" s="93" t="s">
        <v>1561</v>
      </c>
      <c r="F409" s="93">
        <v>1220119</v>
      </c>
      <c r="G409" s="93" t="s">
        <v>1541</v>
      </c>
      <c r="H409" s="719">
        <v>125</v>
      </c>
      <c r="I409" s="93">
        <v>30</v>
      </c>
      <c r="J409" s="93" t="s">
        <v>1523</v>
      </c>
    </row>
    <row r="410" spans="1:10">
      <c r="A410" s="93" t="s">
        <v>2297</v>
      </c>
      <c r="B410" s="93" t="s">
        <v>2320</v>
      </c>
      <c r="C410" s="93" t="s">
        <v>677</v>
      </c>
      <c r="D410" s="93" t="s">
        <v>1527</v>
      </c>
      <c r="E410" s="93" t="s">
        <v>1561</v>
      </c>
      <c r="F410" s="93">
        <v>1220119</v>
      </c>
      <c r="G410" s="93" t="s">
        <v>1541</v>
      </c>
      <c r="H410" s="719">
        <v>500</v>
      </c>
      <c r="I410" s="93">
        <v>50</v>
      </c>
      <c r="J410" s="93" t="s">
        <v>1523</v>
      </c>
    </row>
    <row r="411" spans="1:10">
      <c r="A411" s="93" t="s">
        <v>2297</v>
      </c>
      <c r="B411" s="93" t="s">
        <v>2320</v>
      </c>
      <c r="C411" s="93" t="s">
        <v>677</v>
      </c>
      <c r="D411" s="93" t="s">
        <v>1527</v>
      </c>
      <c r="E411" s="93" t="s">
        <v>1561</v>
      </c>
      <c r="F411" s="93">
        <v>1220132</v>
      </c>
      <c r="G411" s="93" t="s">
        <v>1541</v>
      </c>
      <c r="H411" s="719">
        <v>1000</v>
      </c>
      <c r="I411" s="93">
        <v>80</v>
      </c>
      <c r="J411" s="93" t="s">
        <v>1523</v>
      </c>
    </row>
    <row r="412" spans="1:10">
      <c r="A412" s="93" t="s">
        <v>2297</v>
      </c>
      <c r="B412" s="93" t="s">
        <v>2320</v>
      </c>
      <c r="C412" s="93" t="s">
        <v>677</v>
      </c>
      <c r="D412" s="93" t="s">
        <v>1527</v>
      </c>
      <c r="E412" s="93" t="s">
        <v>1561</v>
      </c>
      <c r="F412" s="93">
        <v>1220132</v>
      </c>
      <c r="G412" s="93" t="s">
        <v>1541</v>
      </c>
      <c r="H412" s="719">
        <v>1000</v>
      </c>
      <c r="I412" s="93">
        <v>80</v>
      </c>
      <c r="J412" s="93" t="s">
        <v>1523</v>
      </c>
    </row>
    <row r="413" spans="1:10">
      <c r="A413" s="93" t="s">
        <v>2297</v>
      </c>
      <c r="B413" s="93" t="s">
        <v>2320</v>
      </c>
      <c r="C413" s="93" t="s">
        <v>677</v>
      </c>
      <c r="D413" s="93" t="s">
        <v>1527</v>
      </c>
      <c r="E413" s="93" t="s">
        <v>1561</v>
      </c>
      <c r="F413" s="93">
        <v>1211263</v>
      </c>
      <c r="G413" s="93" t="s">
        <v>1541</v>
      </c>
      <c r="H413" s="719">
        <v>500</v>
      </c>
      <c r="I413" s="93">
        <v>50</v>
      </c>
      <c r="J413" s="93" t="s">
        <v>1523</v>
      </c>
    </row>
    <row r="414" spans="1:10">
      <c r="A414" s="93" t="s">
        <v>2297</v>
      </c>
      <c r="B414" s="93" t="s">
        <v>2320</v>
      </c>
      <c r="C414" s="93" t="s">
        <v>677</v>
      </c>
      <c r="D414" s="93" t="s">
        <v>1527</v>
      </c>
      <c r="E414" s="93" t="s">
        <v>1561</v>
      </c>
      <c r="F414" s="93">
        <v>1211263</v>
      </c>
      <c r="G414" s="93" t="s">
        <v>1541</v>
      </c>
      <c r="H414" s="719">
        <v>500</v>
      </c>
      <c r="I414" s="93">
        <v>50</v>
      </c>
      <c r="J414" s="93" t="s">
        <v>1523</v>
      </c>
    </row>
    <row r="415" spans="1:10">
      <c r="A415" s="93" t="s">
        <v>2297</v>
      </c>
      <c r="B415" s="93" t="s">
        <v>2320</v>
      </c>
      <c r="C415" s="93" t="s">
        <v>677</v>
      </c>
      <c r="D415" s="93" t="s">
        <v>1527</v>
      </c>
      <c r="E415" s="93" t="s">
        <v>1561</v>
      </c>
      <c r="F415" s="93">
        <v>1211263</v>
      </c>
      <c r="G415" s="93" t="s">
        <v>1541</v>
      </c>
      <c r="H415" s="719">
        <v>500</v>
      </c>
      <c r="I415" s="93">
        <v>50</v>
      </c>
      <c r="J415" s="93" t="s">
        <v>1523</v>
      </c>
    </row>
    <row r="416" spans="1:10">
      <c r="A416" s="93" t="s">
        <v>2297</v>
      </c>
      <c r="B416" s="93" t="s">
        <v>2320</v>
      </c>
      <c r="C416" s="93" t="s">
        <v>677</v>
      </c>
      <c r="D416" s="93" t="s">
        <v>1527</v>
      </c>
      <c r="E416" s="93" t="s">
        <v>1561</v>
      </c>
      <c r="F416" s="93">
        <v>1211263</v>
      </c>
      <c r="G416" s="93" t="s">
        <v>1541</v>
      </c>
      <c r="H416" s="719">
        <v>500</v>
      </c>
      <c r="I416" s="93">
        <v>50</v>
      </c>
      <c r="J416" s="93" t="s">
        <v>1523</v>
      </c>
    </row>
    <row r="417" spans="1:10">
      <c r="A417" s="93" t="s">
        <v>2297</v>
      </c>
      <c r="B417" s="93" t="s">
        <v>2320</v>
      </c>
      <c r="C417" s="93" t="s">
        <v>677</v>
      </c>
      <c r="D417" s="93" t="s">
        <v>1527</v>
      </c>
      <c r="E417" s="93" t="s">
        <v>1561</v>
      </c>
      <c r="F417" s="93">
        <v>1220121</v>
      </c>
      <c r="G417" s="93" t="s">
        <v>1541</v>
      </c>
      <c r="H417" s="719">
        <v>500</v>
      </c>
      <c r="I417" s="93">
        <v>50</v>
      </c>
      <c r="J417" s="93" t="s">
        <v>1523</v>
      </c>
    </row>
    <row r="418" spans="1:10">
      <c r="A418" s="93" t="s">
        <v>2297</v>
      </c>
      <c r="B418" s="93" t="s">
        <v>2320</v>
      </c>
      <c r="C418" s="93" t="s">
        <v>677</v>
      </c>
      <c r="D418" s="93" t="s">
        <v>1527</v>
      </c>
      <c r="E418" s="93" t="s">
        <v>1561</v>
      </c>
      <c r="F418" s="93" t="s">
        <v>2303</v>
      </c>
      <c r="G418" s="93" t="s">
        <v>1541</v>
      </c>
      <c r="H418" s="719">
        <v>500</v>
      </c>
      <c r="I418" s="93">
        <v>50</v>
      </c>
      <c r="J418" s="93" t="s">
        <v>1523</v>
      </c>
    </row>
    <row r="419" spans="1:10">
      <c r="A419" s="93" t="s">
        <v>2297</v>
      </c>
      <c r="B419" s="93" t="s">
        <v>2320</v>
      </c>
      <c r="C419" s="93" t="s">
        <v>677</v>
      </c>
      <c r="D419" s="93" t="s">
        <v>1527</v>
      </c>
      <c r="E419" s="93" t="s">
        <v>1561</v>
      </c>
      <c r="F419" s="93">
        <v>1220121</v>
      </c>
      <c r="G419" s="93" t="s">
        <v>1541</v>
      </c>
      <c r="H419" s="719">
        <v>1000</v>
      </c>
      <c r="I419" s="93">
        <v>80</v>
      </c>
      <c r="J419" s="93" t="s">
        <v>1523</v>
      </c>
    </row>
    <row r="420" spans="1:10">
      <c r="A420" s="93" t="s">
        <v>2297</v>
      </c>
      <c r="B420" s="93" t="s">
        <v>2320</v>
      </c>
      <c r="C420" s="93" t="s">
        <v>677</v>
      </c>
      <c r="D420" s="93" t="s">
        <v>1527</v>
      </c>
      <c r="E420" s="93" t="s">
        <v>1561</v>
      </c>
      <c r="F420" s="93" t="s">
        <v>2303</v>
      </c>
      <c r="G420" s="93" t="s">
        <v>1541</v>
      </c>
      <c r="H420" s="719">
        <v>1000</v>
      </c>
      <c r="I420" s="93">
        <v>80</v>
      </c>
      <c r="J420" s="93" t="s">
        <v>1523</v>
      </c>
    </row>
    <row r="421" spans="1:10">
      <c r="A421" s="93" t="s">
        <v>2297</v>
      </c>
      <c r="B421" s="93" t="s">
        <v>2320</v>
      </c>
      <c r="C421" s="93" t="s">
        <v>677</v>
      </c>
      <c r="D421" s="93" t="s">
        <v>1527</v>
      </c>
      <c r="E421" s="93" t="s">
        <v>1561</v>
      </c>
      <c r="F421" s="93">
        <v>1220111</v>
      </c>
      <c r="G421" s="93" t="s">
        <v>1541</v>
      </c>
      <c r="H421" s="719">
        <v>250</v>
      </c>
      <c r="I421" s="93">
        <v>50</v>
      </c>
      <c r="J421" s="93" t="s">
        <v>1523</v>
      </c>
    </row>
    <row r="422" spans="1:10">
      <c r="A422" s="93" t="s">
        <v>2297</v>
      </c>
      <c r="B422" s="93" t="s">
        <v>2320</v>
      </c>
      <c r="C422" s="93" t="s">
        <v>677</v>
      </c>
      <c r="D422" s="93" t="s">
        <v>1527</v>
      </c>
      <c r="E422" s="93" t="s">
        <v>1561</v>
      </c>
      <c r="F422" s="93">
        <v>1220111</v>
      </c>
      <c r="G422" s="93" t="s">
        <v>1541</v>
      </c>
      <c r="H422" s="719">
        <v>500</v>
      </c>
      <c r="I422" s="93">
        <v>50</v>
      </c>
      <c r="J422" s="93" t="s">
        <v>1523</v>
      </c>
    </row>
    <row r="423" spans="1:10">
      <c r="A423" s="93" t="s">
        <v>2297</v>
      </c>
      <c r="B423" s="93" t="s">
        <v>2320</v>
      </c>
      <c r="C423" s="93" t="s">
        <v>677</v>
      </c>
      <c r="D423" s="93" t="s">
        <v>1527</v>
      </c>
      <c r="E423" s="93" t="s">
        <v>1561</v>
      </c>
      <c r="F423" s="93" t="s">
        <v>2328</v>
      </c>
      <c r="G423" s="93" t="s">
        <v>1541</v>
      </c>
      <c r="H423" s="719">
        <v>2000</v>
      </c>
      <c r="I423" s="93">
        <v>125</v>
      </c>
      <c r="J423" s="93" t="s">
        <v>1523</v>
      </c>
    </row>
    <row r="424" spans="1:10">
      <c r="A424" s="93" t="s">
        <v>2297</v>
      </c>
      <c r="B424" s="93" t="s">
        <v>2320</v>
      </c>
      <c r="C424" s="93" t="s">
        <v>677</v>
      </c>
      <c r="D424" s="93" t="s">
        <v>1527</v>
      </c>
      <c r="E424" s="93" t="s">
        <v>1561</v>
      </c>
      <c r="F424" s="93" t="s">
        <v>2328</v>
      </c>
      <c r="G424" s="93" t="s">
        <v>1541</v>
      </c>
      <c r="H424" s="719">
        <v>2000</v>
      </c>
      <c r="I424" s="93">
        <v>125</v>
      </c>
      <c r="J424" s="93" t="s">
        <v>1523</v>
      </c>
    </row>
    <row r="425" spans="1:10">
      <c r="A425" s="93" t="s">
        <v>2297</v>
      </c>
      <c r="B425" s="93" t="s">
        <v>2320</v>
      </c>
      <c r="C425" s="93" t="s">
        <v>677</v>
      </c>
      <c r="D425" s="93" t="s">
        <v>1527</v>
      </c>
      <c r="E425" s="93" t="s">
        <v>1561</v>
      </c>
      <c r="F425" s="93" t="s">
        <v>2328</v>
      </c>
      <c r="G425" s="93" t="s">
        <v>1541</v>
      </c>
      <c r="H425" s="719">
        <v>2000</v>
      </c>
      <c r="I425" s="93">
        <v>125</v>
      </c>
      <c r="J425" s="93" t="s">
        <v>1523</v>
      </c>
    </row>
    <row r="426" spans="1:10">
      <c r="A426" s="93" t="s">
        <v>2297</v>
      </c>
      <c r="B426" s="93" t="s">
        <v>2320</v>
      </c>
      <c r="C426" s="93" t="s">
        <v>677</v>
      </c>
      <c r="D426" s="93" t="s">
        <v>1527</v>
      </c>
      <c r="E426" s="93" t="s">
        <v>1561</v>
      </c>
      <c r="F426" s="93" t="s">
        <v>2329</v>
      </c>
      <c r="G426" s="93" t="s">
        <v>1541</v>
      </c>
      <c r="H426" s="719">
        <v>1000</v>
      </c>
      <c r="I426" s="93">
        <v>80</v>
      </c>
      <c r="J426" s="93" t="s">
        <v>1523</v>
      </c>
    </row>
    <row r="427" spans="1:10">
      <c r="A427" s="93" t="s">
        <v>2297</v>
      </c>
      <c r="B427" s="93" t="s">
        <v>2320</v>
      </c>
      <c r="C427" s="93" t="s">
        <v>677</v>
      </c>
      <c r="D427" s="93" t="s">
        <v>1527</v>
      </c>
      <c r="E427" s="93" t="s">
        <v>1561</v>
      </c>
      <c r="F427" s="93" t="s">
        <v>2330</v>
      </c>
      <c r="G427" s="93" t="s">
        <v>1541</v>
      </c>
      <c r="H427" s="719">
        <v>1000</v>
      </c>
      <c r="I427" s="93">
        <v>80</v>
      </c>
      <c r="J427" s="93" t="s">
        <v>1523</v>
      </c>
    </row>
    <row r="428" spans="1:10">
      <c r="A428" s="93" t="s">
        <v>2297</v>
      </c>
      <c r="B428" s="93" t="s">
        <v>2320</v>
      </c>
      <c r="C428" s="93" t="s">
        <v>677</v>
      </c>
      <c r="D428" s="93" t="s">
        <v>1527</v>
      </c>
      <c r="E428" s="93" t="s">
        <v>1561</v>
      </c>
      <c r="F428" s="93" t="s">
        <v>2329</v>
      </c>
      <c r="G428" s="93" t="s">
        <v>1541</v>
      </c>
      <c r="H428" s="719">
        <v>1000</v>
      </c>
      <c r="I428" s="93">
        <v>80</v>
      </c>
      <c r="J428" s="93" t="s">
        <v>1523</v>
      </c>
    </row>
    <row r="429" spans="1:10">
      <c r="A429" s="93" t="s">
        <v>2297</v>
      </c>
      <c r="B429" s="93" t="s">
        <v>2320</v>
      </c>
      <c r="C429" s="93" t="s">
        <v>677</v>
      </c>
      <c r="D429" s="93" t="s">
        <v>1527</v>
      </c>
      <c r="E429" s="93" t="s">
        <v>1561</v>
      </c>
      <c r="F429" s="93" t="s">
        <v>2330</v>
      </c>
      <c r="G429" s="93" t="s">
        <v>1541</v>
      </c>
      <c r="H429" s="719">
        <v>1000</v>
      </c>
      <c r="I429" s="93">
        <v>80</v>
      </c>
      <c r="J429" s="93" t="s">
        <v>1523</v>
      </c>
    </row>
    <row r="430" spans="1:10">
      <c r="A430" s="93" t="s">
        <v>2297</v>
      </c>
      <c r="B430" s="93" t="s">
        <v>2320</v>
      </c>
      <c r="C430" s="93" t="s">
        <v>677</v>
      </c>
      <c r="D430" s="93" t="s">
        <v>1527</v>
      </c>
      <c r="E430" s="93" t="s">
        <v>1561</v>
      </c>
      <c r="F430" s="93" t="s">
        <v>2328</v>
      </c>
      <c r="G430" s="93" t="s">
        <v>1541</v>
      </c>
      <c r="H430" s="719">
        <v>2000</v>
      </c>
      <c r="I430" s="93">
        <v>125</v>
      </c>
      <c r="J430" s="93" t="s">
        <v>1523</v>
      </c>
    </row>
    <row r="431" spans="1:10">
      <c r="A431" s="93" t="s">
        <v>2297</v>
      </c>
      <c r="B431" s="93" t="s">
        <v>2320</v>
      </c>
      <c r="C431" s="93" t="s">
        <v>677</v>
      </c>
      <c r="D431" s="93" t="s">
        <v>1527</v>
      </c>
      <c r="E431" s="93" t="s">
        <v>1561</v>
      </c>
      <c r="F431" s="93" t="s">
        <v>2329</v>
      </c>
      <c r="G431" s="93" t="s">
        <v>1541</v>
      </c>
      <c r="H431" s="719">
        <v>1000</v>
      </c>
      <c r="I431" s="93">
        <v>80</v>
      </c>
      <c r="J431" s="93" t="s">
        <v>1523</v>
      </c>
    </row>
    <row r="432" spans="1:10">
      <c r="A432" s="93" t="s">
        <v>2297</v>
      </c>
      <c r="B432" s="93" t="s">
        <v>2320</v>
      </c>
      <c r="C432" s="93" t="s">
        <v>677</v>
      </c>
      <c r="D432" s="93" t="s">
        <v>1527</v>
      </c>
      <c r="E432" s="93" t="s">
        <v>1561</v>
      </c>
      <c r="F432" s="93" t="s">
        <v>2330</v>
      </c>
      <c r="G432" s="93" t="s">
        <v>1541</v>
      </c>
      <c r="H432" s="719">
        <v>1000</v>
      </c>
      <c r="I432" s="93">
        <v>80</v>
      </c>
      <c r="J432" s="93" t="s">
        <v>1523</v>
      </c>
    </row>
    <row r="433" spans="1:10">
      <c r="A433" s="93" t="s">
        <v>2297</v>
      </c>
      <c r="B433" s="93" t="s">
        <v>2320</v>
      </c>
      <c r="C433" s="93" t="s">
        <v>1209</v>
      </c>
      <c r="D433" s="93" t="s">
        <v>68</v>
      </c>
      <c r="E433" s="93" t="s">
        <v>2331</v>
      </c>
      <c r="F433" s="93">
        <v>1211215</v>
      </c>
      <c r="G433" s="93" t="s">
        <v>1541</v>
      </c>
      <c r="H433" s="719">
        <v>2679</v>
      </c>
      <c r="I433" s="93">
        <v>125</v>
      </c>
      <c r="J433" s="93" t="s">
        <v>1523</v>
      </c>
    </row>
    <row r="434" spans="1:10">
      <c r="A434" s="93" t="s">
        <v>2297</v>
      </c>
      <c r="B434" s="93" t="s">
        <v>2320</v>
      </c>
      <c r="C434" s="93" t="s">
        <v>1209</v>
      </c>
      <c r="D434" s="93" t="s">
        <v>68</v>
      </c>
      <c r="E434" s="93" t="s">
        <v>2332</v>
      </c>
      <c r="F434" s="93">
        <v>1220121</v>
      </c>
      <c r="G434" s="93" t="s">
        <v>1541</v>
      </c>
      <c r="H434" s="719">
        <v>638</v>
      </c>
      <c r="I434" s="93">
        <v>80</v>
      </c>
      <c r="J434" s="93" t="s">
        <v>1523</v>
      </c>
    </row>
    <row r="435" spans="1:10">
      <c r="A435" s="93" t="s">
        <v>2297</v>
      </c>
      <c r="B435" s="93">
        <v>7</v>
      </c>
      <c r="C435" s="93" t="s">
        <v>676</v>
      </c>
      <c r="D435" s="93" t="s">
        <v>1527</v>
      </c>
      <c r="E435" s="93" t="s">
        <v>1544</v>
      </c>
      <c r="F435" s="93">
        <v>1220135</v>
      </c>
      <c r="G435" s="93" t="s">
        <v>1542</v>
      </c>
      <c r="H435" s="719">
        <v>687</v>
      </c>
      <c r="I435" s="93">
        <v>80</v>
      </c>
      <c r="J435" s="93" t="s">
        <v>1523</v>
      </c>
    </row>
    <row r="436" spans="1:10">
      <c r="A436" s="93" t="s">
        <v>2297</v>
      </c>
      <c r="B436" s="93">
        <v>7</v>
      </c>
      <c r="C436" s="93" t="s">
        <v>676</v>
      </c>
      <c r="D436" s="93" t="s">
        <v>1527</v>
      </c>
      <c r="E436" s="93" t="s">
        <v>1531</v>
      </c>
      <c r="F436" s="93">
        <v>1220135</v>
      </c>
      <c r="G436" s="93" t="s">
        <v>1542</v>
      </c>
      <c r="H436" s="719">
        <v>3120</v>
      </c>
      <c r="I436" s="93">
        <v>125</v>
      </c>
      <c r="J436" s="93" t="s">
        <v>1523</v>
      </c>
    </row>
    <row r="437" spans="1:10">
      <c r="A437" s="93" t="s">
        <v>2297</v>
      </c>
      <c r="B437" s="93">
        <v>7</v>
      </c>
      <c r="C437" s="93" t="s">
        <v>676</v>
      </c>
      <c r="D437" s="93" t="s">
        <v>1527</v>
      </c>
      <c r="E437" s="93" t="s">
        <v>1531</v>
      </c>
      <c r="F437" s="93">
        <v>1220135</v>
      </c>
      <c r="G437" s="93" t="s">
        <v>1542</v>
      </c>
      <c r="H437" s="719">
        <v>1368</v>
      </c>
      <c r="I437" s="93">
        <v>125</v>
      </c>
      <c r="J437" s="93" t="s">
        <v>1523</v>
      </c>
    </row>
    <row r="438" spans="1:10">
      <c r="A438" s="93" t="s">
        <v>2297</v>
      </c>
      <c r="B438" s="93">
        <v>7</v>
      </c>
      <c r="C438" s="93" t="s">
        <v>676</v>
      </c>
      <c r="D438" s="93" t="s">
        <v>1527</v>
      </c>
      <c r="E438" s="93" t="s">
        <v>1544</v>
      </c>
      <c r="F438" s="93">
        <v>1211292</v>
      </c>
      <c r="G438" s="93" t="s">
        <v>1542</v>
      </c>
      <c r="H438" s="719">
        <v>2194</v>
      </c>
      <c r="I438" s="93">
        <v>125</v>
      </c>
      <c r="J438" s="93" t="s">
        <v>1523</v>
      </c>
    </row>
    <row r="439" spans="1:10">
      <c r="A439" s="93" t="s">
        <v>2297</v>
      </c>
      <c r="B439" s="93">
        <v>7</v>
      </c>
      <c r="C439" s="93" t="s">
        <v>676</v>
      </c>
      <c r="D439" s="93" t="s">
        <v>1527</v>
      </c>
      <c r="E439" s="93" t="s">
        <v>1601</v>
      </c>
      <c r="F439" s="93">
        <v>1220135</v>
      </c>
      <c r="G439" s="93" t="s">
        <v>1542</v>
      </c>
      <c r="H439" s="719">
        <v>960</v>
      </c>
      <c r="I439" s="93">
        <v>80</v>
      </c>
      <c r="J439" s="93" t="s">
        <v>1523</v>
      </c>
    </row>
    <row r="440" spans="1:10">
      <c r="A440" s="93" t="s">
        <v>2297</v>
      </c>
      <c r="B440" s="93">
        <v>7</v>
      </c>
      <c r="C440" s="93" t="s">
        <v>676</v>
      </c>
      <c r="D440" s="93" t="s">
        <v>1527</v>
      </c>
      <c r="E440" s="93" t="s">
        <v>1531</v>
      </c>
      <c r="F440" s="93">
        <v>1220135</v>
      </c>
      <c r="G440" s="93" t="s">
        <v>1542</v>
      </c>
      <c r="H440" s="719">
        <v>1368</v>
      </c>
      <c r="I440" s="93">
        <v>125</v>
      </c>
      <c r="J440" s="93" t="s">
        <v>1523</v>
      </c>
    </row>
    <row r="441" spans="1:10">
      <c r="A441" s="93" t="s">
        <v>2297</v>
      </c>
      <c r="B441" s="93">
        <v>7</v>
      </c>
      <c r="C441" s="93" t="s">
        <v>676</v>
      </c>
      <c r="D441" s="93" t="s">
        <v>1527</v>
      </c>
      <c r="E441" s="93" t="s">
        <v>1579</v>
      </c>
      <c r="F441" s="93">
        <v>1220135</v>
      </c>
      <c r="G441" s="93" t="s">
        <v>1542</v>
      </c>
      <c r="H441" s="719">
        <v>3122</v>
      </c>
      <c r="I441" s="93">
        <v>125</v>
      </c>
      <c r="J441" s="93" t="s">
        <v>1523</v>
      </c>
    </row>
    <row r="442" spans="1:10">
      <c r="A442" s="93" t="s">
        <v>2297</v>
      </c>
      <c r="B442" s="93">
        <v>7</v>
      </c>
      <c r="C442" s="93" t="s">
        <v>676</v>
      </c>
      <c r="D442" s="93" t="s">
        <v>1527</v>
      </c>
      <c r="E442" s="93" t="s">
        <v>1601</v>
      </c>
      <c r="F442" s="93">
        <v>1220135</v>
      </c>
      <c r="G442" s="93" t="s">
        <v>1542</v>
      </c>
      <c r="H442" s="719">
        <v>410</v>
      </c>
      <c r="I442" s="93">
        <v>50</v>
      </c>
      <c r="J442" s="93" t="s">
        <v>1523</v>
      </c>
    </row>
    <row r="443" spans="1:10">
      <c r="A443" s="93" t="s">
        <v>2297</v>
      </c>
      <c r="B443" s="93">
        <v>7</v>
      </c>
      <c r="C443" s="93" t="s">
        <v>676</v>
      </c>
      <c r="D443" s="93" t="s">
        <v>1527</v>
      </c>
      <c r="E443" s="93" t="s">
        <v>1544</v>
      </c>
      <c r="F443" s="93">
        <v>1220135</v>
      </c>
      <c r="G443" s="93" t="s">
        <v>1542</v>
      </c>
      <c r="H443" s="719">
        <v>1563</v>
      </c>
      <c r="I443" s="93">
        <v>125</v>
      </c>
      <c r="J443" s="93" t="s">
        <v>1523</v>
      </c>
    </row>
    <row r="444" spans="1:10">
      <c r="A444" s="93" t="s">
        <v>2297</v>
      </c>
      <c r="B444" s="93">
        <v>7</v>
      </c>
      <c r="C444" s="93" t="s">
        <v>676</v>
      </c>
      <c r="D444" s="93" t="s">
        <v>1527</v>
      </c>
      <c r="E444" s="93" t="s">
        <v>1531</v>
      </c>
      <c r="F444" s="93">
        <v>1220135</v>
      </c>
      <c r="G444" s="93" t="s">
        <v>1542</v>
      </c>
      <c r="H444" s="719">
        <v>3120</v>
      </c>
      <c r="I444" s="93">
        <v>125</v>
      </c>
      <c r="J444" s="93" t="s">
        <v>1523</v>
      </c>
    </row>
    <row r="445" spans="1:10">
      <c r="A445" s="93" t="s">
        <v>2297</v>
      </c>
      <c r="B445" s="93">
        <v>7</v>
      </c>
      <c r="C445" s="93" t="s">
        <v>676</v>
      </c>
      <c r="D445" s="93" t="s">
        <v>1527</v>
      </c>
      <c r="E445" s="93" t="s">
        <v>1531</v>
      </c>
      <c r="F445" s="93">
        <v>1220135</v>
      </c>
      <c r="G445" s="93" t="s">
        <v>1542</v>
      </c>
      <c r="H445" s="719">
        <v>1560</v>
      </c>
      <c r="I445" s="93">
        <v>125</v>
      </c>
      <c r="J445" s="93" t="s">
        <v>1523</v>
      </c>
    </row>
    <row r="446" spans="1:10">
      <c r="A446" s="93" t="s">
        <v>2297</v>
      </c>
      <c r="B446" s="93">
        <v>7</v>
      </c>
      <c r="C446" s="93" t="s">
        <v>676</v>
      </c>
      <c r="D446" s="93" t="s">
        <v>1527</v>
      </c>
      <c r="E446" s="93" t="s">
        <v>1531</v>
      </c>
      <c r="F446" s="93">
        <v>1220135</v>
      </c>
      <c r="G446" s="93" t="s">
        <v>1542</v>
      </c>
      <c r="H446" s="719">
        <v>684</v>
      </c>
      <c r="I446" s="93">
        <v>80</v>
      </c>
      <c r="J446" s="93" t="s">
        <v>1523</v>
      </c>
    </row>
    <row r="447" spans="1:10">
      <c r="A447" s="93" t="s">
        <v>2297</v>
      </c>
      <c r="B447" s="93">
        <v>7</v>
      </c>
      <c r="C447" s="93" t="s">
        <v>676</v>
      </c>
      <c r="D447" s="93" t="s">
        <v>1527</v>
      </c>
      <c r="E447" s="93" t="s">
        <v>1531</v>
      </c>
      <c r="F447" s="93">
        <v>1220135</v>
      </c>
      <c r="G447" s="93" t="s">
        <v>1542</v>
      </c>
      <c r="H447" s="719">
        <v>570</v>
      </c>
      <c r="I447" s="93">
        <v>80</v>
      </c>
      <c r="J447" s="93" t="s">
        <v>1523</v>
      </c>
    </row>
    <row r="448" spans="1:10">
      <c r="A448" s="93" t="s">
        <v>2297</v>
      </c>
      <c r="B448" s="93">
        <v>7</v>
      </c>
      <c r="C448" s="93" t="s">
        <v>676</v>
      </c>
      <c r="D448" s="93" t="s">
        <v>1527</v>
      </c>
      <c r="E448" s="93" t="s">
        <v>1531</v>
      </c>
      <c r="F448" s="93">
        <v>1220135</v>
      </c>
      <c r="G448" s="93" t="s">
        <v>1542</v>
      </c>
      <c r="H448" s="719">
        <v>1710</v>
      </c>
      <c r="I448" s="93">
        <v>125</v>
      </c>
      <c r="J448" s="93" t="s">
        <v>1523</v>
      </c>
    </row>
    <row r="449" spans="1:10">
      <c r="A449" s="93" t="s">
        <v>2297</v>
      </c>
      <c r="B449" s="93">
        <v>7</v>
      </c>
      <c r="C449" s="93" t="s">
        <v>676</v>
      </c>
      <c r="D449" s="93" t="s">
        <v>1527</v>
      </c>
      <c r="E449" s="93" t="s">
        <v>1531</v>
      </c>
      <c r="F449" s="93">
        <v>1220135</v>
      </c>
      <c r="G449" s="93" t="s">
        <v>1542</v>
      </c>
      <c r="H449" s="719">
        <v>1710</v>
      </c>
      <c r="I449" s="93">
        <v>125</v>
      </c>
      <c r="J449" s="93" t="s">
        <v>1523</v>
      </c>
    </row>
    <row r="450" spans="1:10">
      <c r="A450" s="93" t="s">
        <v>2297</v>
      </c>
      <c r="B450" s="93">
        <v>7</v>
      </c>
      <c r="C450" s="93" t="s">
        <v>676</v>
      </c>
      <c r="D450" s="93" t="s">
        <v>1527</v>
      </c>
      <c r="E450" s="93" t="s">
        <v>1531</v>
      </c>
      <c r="F450" s="93">
        <v>1220135</v>
      </c>
      <c r="G450" s="93" t="s">
        <v>1542</v>
      </c>
      <c r="H450" s="719">
        <v>1710</v>
      </c>
      <c r="I450" s="93">
        <v>125</v>
      </c>
      <c r="J450" s="93" t="s">
        <v>1523</v>
      </c>
    </row>
    <row r="451" spans="1:10">
      <c r="A451" s="93" t="s">
        <v>2297</v>
      </c>
      <c r="B451" s="93">
        <v>7</v>
      </c>
      <c r="C451" s="93" t="s">
        <v>2333</v>
      </c>
      <c r="D451" s="93" t="s">
        <v>66</v>
      </c>
      <c r="E451" s="93" t="s">
        <v>2334</v>
      </c>
      <c r="F451" s="93" t="s">
        <v>1682</v>
      </c>
      <c r="G451" s="93" t="s">
        <v>1541</v>
      </c>
      <c r="H451" s="719">
        <v>1</v>
      </c>
      <c r="I451" s="93">
        <v>1</v>
      </c>
      <c r="J451" s="93" t="s">
        <v>1523</v>
      </c>
    </row>
    <row r="452" spans="1:10">
      <c r="A452" s="93" t="s">
        <v>2297</v>
      </c>
      <c r="B452" s="93">
        <v>7</v>
      </c>
      <c r="C452" s="93" t="s">
        <v>2333</v>
      </c>
      <c r="D452" s="93" t="s">
        <v>66</v>
      </c>
      <c r="E452" s="93" t="s">
        <v>2334</v>
      </c>
      <c r="F452" s="93" t="s">
        <v>1682</v>
      </c>
      <c r="G452" s="93" t="s">
        <v>1541</v>
      </c>
      <c r="H452" s="719">
        <v>1</v>
      </c>
      <c r="I452" s="93">
        <v>1</v>
      </c>
      <c r="J452" s="93" t="s">
        <v>1523</v>
      </c>
    </row>
    <row r="453" spans="1:10">
      <c r="A453" s="93" t="s">
        <v>2297</v>
      </c>
      <c r="B453" s="93">
        <v>7</v>
      </c>
      <c r="C453" s="93" t="s">
        <v>2333</v>
      </c>
      <c r="D453" s="93" t="s">
        <v>66</v>
      </c>
      <c r="E453" s="93" t="s">
        <v>2334</v>
      </c>
      <c r="F453" s="93" t="s">
        <v>1682</v>
      </c>
      <c r="G453" s="93" t="s">
        <v>1541</v>
      </c>
      <c r="H453" s="719">
        <v>1</v>
      </c>
      <c r="I453" s="93">
        <v>1</v>
      </c>
      <c r="J453" s="93" t="s">
        <v>1523</v>
      </c>
    </row>
    <row r="454" spans="1:10">
      <c r="A454" s="93" t="s">
        <v>2297</v>
      </c>
      <c r="B454" s="93">
        <v>7</v>
      </c>
      <c r="C454" s="93" t="s">
        <v>2333</v>
      </c>
      <c r="D454" s="93" t="s">
        <v>66</v>
      </c>
      <c r="E454" s="93" t="s">
        <v>2334</v>
      </c>
      <c r="F454" s="93" t="s">
        <v>1682</v>
      </c>
      <c r="G454" s="93" t="s">
        <v>1541</v>
      </c>
      <c r="H454" s="719">
        <v>1</v>
      </c>
      <c r="I454" s="93">
        <v>1</v>
      </c>
      <c r="J454" s="93" t="s">
        <v>1523</v>
      </c>
    </row>
    <row r="455" spans="1:10">
      <c r="A455" s="93" t="s">
        <v>2297</v>
      </c>
      <c r="B455" s="93">
        <v>4</v>
      </c>
      <c r="C455" s="93" t="s">
        <v>1209</v>
      </c>
      <c r="D455" s="93" t="s">
        <v>68</v>
      </c>
      <c r="E455" s="93" t="s">
        <v>2335</v>
      </c>
      <c r="F455" s="93" t="s">
        <v>2336</v>
      </c>
      <c r="G455" s="93" t="s">
        <v>1540</v>
      </c>
      <c r="H455" s="719">
        <v>474</v>
      </c>
      <c r="I455" s="93">
        <v>50</v>
      </c>
      <c r="J455" s="93" t="s">
        <v>1523</v>
      </c>
    </row>
    <row r="456" spans="1:10">
      <c r="A456" s="93" t="s">
        <v>2297</v>
      </c>
      <c r="B456" s="93">
        <v>4</v>
      </c>
      <c r="C456" s="93" t="s">
        <v>1209</v>
      </c>
      <c r="D456" s="93" t="s">
        <v>68</v>
      </c>
      <c r="E456" s="93" t="s">
        <v>2337</v>
      </c>
      <c r="F456" s="93" t="s">
        <v>2336</v>
      </c>
      <c r="G456" s="93" t="s">
        <v>1540</v>
      </c>
      <c r="H456" s="719">
        <v>950</v>
      </c>
      <c r="I456" s="93">
        <v>80</v>
      </c>
      <c r="J456" s="93" t="s">
        <v>1523</v>
      </c>
    </row>
    <row r="457" spans="1:10">
      <c r="A457" s="93" t="s">
        <v>2297</v>
      </c>
      <c r="B457" s="93">
        <v>4</v>
      </c>
      <c r="C457" s="93" t="s">
        <v>1209</v>
      </c>
      <c r="D457" s="93" t="s">
        <v>68</v>
      </c>
      <c r="E457" s="93" t="s">
        <v>2338</v>
      </c>
      <c r="F457" s="93" t="s">
        <v>2336</v>
      </c>
      <c r="G457" s="93" t="s">
        <v>1540</v>
      </c>
      <c r="H457" s="719">
        <v>1560</v>
      </c>
      <c r="I457" s="93">
        <v>125</v>
      </c>
      <c r="J457" s="93" t="s">
        <v>1523</v>
      </c>
    </row>
    <row r="458" spans="1:10">
      <c r="A458" s="93" t="s">
        <v>2297</v>
      </c>
      <c r="B458" s="93">
        <v>4</v>
      </c>
      <c r="C458" s="93" t="s">
        <v>1209</v>
      </c>
      <c r="D458" s="93" t="s">
        <v>68</v>
      </c>
      <c r="E458" s="93" t="s">
        <v>2339</v>
      </c>
      <c r="F458" s="93" t="s">
        <v>2336</v>
      </c>
      <c r="G458" s="93" t="s">
        <v>1540</v>
      </c>
      <c r="H458" s="719">
        <v>850</v>
      </c>
      <c r="I458" s="93">
        <v>80</v>
      </c>
      <c r="J458" s="93" t="s">
        <v>1523</v>
      </c>
    </row>
    <row r="459" spans="1:10">
      <c r="A459" s="93" t="s">
        <v>2297</v>
      </c>
      <c r="B459" s="93">
        <v>4</v>
      </c>
      <c r="C459" s="93" t="s">
        <v>1209</v>
      </c>
      <c r="D459" s="93" t="s">
        <v>68</v>
      </c>
      <c r="E459" s="93" t="s">
        <v>2340</v>
      </c>
      <c r="F459" s="93" t="s">
        <v>2336</v>
      </c>
      <c r="G459" s="93" t="s">
        <v>1540</v>
      </c>
      <c r="H459" s="719">
        <v>663</v>
      </c>
      <c r="I459" s="93">
        <v>80</v>
      </c>
      <c r="J459" s="93" t="s">
        <v>1523</v>
      </c>
    </row>
    <row r="460" spans="1:10">
      <c r="A460" s="93" t="s">
        <v>2297</v>
      </c>
      <c r="B460" s="93">
        <v>4</v>
      </c>
      <c r="C460" s="93" t="s">
        <v>1209</v>
      </c>
      <c r="D460" s="93" t="s">
        <v>68</v>
      </c>
      <c r="E460" s="93" t="s">
        <v>2341</v>
      </c>
      <c r="F460" s="93" t="s">
        <v>2336</v>
      </c>
      <c r="G460" s="93" t="s">
        <v>1540</v>
      </c>
      <c r="H460" s="719">
        <v>598</v>
      </c>
      <c r="I460" s="93">
        <v>80</v>
      </c>
      <c r="J460" s="93" t="s">
        <v>1523</v>
      </c>
    </row>
    <row r="461" spans="1:10">
      <c r="A461" s="93" t="s">
        <v>2297</v>
      </c>
      <c r="B461" s="93">
        <v>4</v>
      </c>
      <c r="C461" s="93" t="s">
        <v>1209</v>
      </c>
      <c r="D461" s="93" t="s">
        <v>68</v>
      </c>
      <c r="E461" s="93" t="s">
        <v>2342</v>
      </c>
      <c r="F461" s="93" t="s">
        <v>2336</v>
      </c>
      <c r="G461" s="93" t="s">
        <v>1540</v>
      </c>
      <c r="H461" s="719">
        <v>271</v>
      </c>
      <c r="I461" s="93">
        <v>50</v>
      </c>
      <c r="J461" s="93" t="s">
        <v>1523</v>
      </c>
    </row>
    <row r="462" spans="1:10">
      <c r="A462" s="93" t="s">
        <v>2297</v>
      </c>
      <c r="B462" s="93">
        <v>4</v>
      </c>
      <c r="C462" s="93" t="s">
        <v>1209</v>
      </c>
      <c r="D462" s="93" t="s">
        <v>68</v>
      </c>
      <c r="E462" s="93" t="s">
        <v>2342</v>
      </c>
      <c r="F462" s="93" t="s">
        <v>2302</v>
      </c>
      <c r="G462" s="93" t="s">
        <v>1540</v>
      </c>
      <c r="H462" s="719">
        <v>500</v>
      </c>
      <c r="I462" s="93">
        <v>50</v>
      </c>
      <c r="J462" s="93" t="s">
        <v>1523</v>
      </c>
    </row>
    <row r="463" spans="1:10">
      <c r="A463" s="93" t="s">
        <v>2297</v>
      </c>
      <c r="B463" s="93">
        <v>4</v>
      </c>
      <c r="C463" s="93" t="s">
        <v>1209</v>
      </c>
      <c r="D463" s="93" t="s">
        <v>68</v>
      </c>
      <c r="E463" s="93" t="s">
        <v>2343</v>
      </c>
      <c r="F463" s="93" t="s">
        <v>1599</v>
      </c>
      <c r="G463" s="93" t="s">
        <v>1540</v>
      </c>
      <c r="H463" s="719">
        <v>198</v>
      </c>
      <c r="I463" s="93">
        <v>50</v>
      </c>
      <c r="J463" s="93" t="s">
        <v>1523</v>
      </c>
    </row>
    <row r="464" spans="1:10">
      <c r="A464" s="93" t="s">
        <v>2297</v>
      </c>
      <c r="B464" s="93">
        <v>4</v>
      </c>
      <c r="C464" s="93" t="s">
        <v>1209</v>
      </c>
      <c r="D464" s="93" t="s">
        <v>68</v>
      </c>
      <c r="E464" s="93" t="s">
        <v>2344</v>
      </c>
      <c r="F464" s="93" t="s">
        <v>1599</v>
      </c>
      <c r="G464" s="93" t="s">
        <v>1540</v>
      </c>
      <c r="H464" s="719">
        <v>240</v>
      </c>
      <c r="I464" s="93">
        <v>50</v>
      </c>
      <c r="J464" s="93" t="s">
        <v>1523</v>
      </c>
    </row>
    <row r="465" spans="1:10">
      <c r="A465" s="93" t="s">
        <v>2297</v>
      </c>
      <c r="B465" s="93">
        <v>4</v>
      </c>
      <c r="C465" s="93" t="s">
        <v>1209</v>
      </c>
      <c r="D465" s="93" t="s">
        <v>68</v>
      </c>
      <c r="E465" s="93" t="s">
        <v>2345</v>
      </c>
      <c r="F465" s="93">
        <v>1220203</v>
      </c>
      <c r="G465" s="93" t="s">
        <v>1540</v>
      </c>
      <c r="H465" s="719">
        <v>561</v>
      </c>
      <c r="I465" s="93">
        <v>80</v>
      </c>
      <c r="J465" s="93" t="s">
        <v>1523</v>
      </c>
    </row>
    <row r="466" spans="1:10">
      <c r="A466" s="93" t="s">
        <v>2297</v>
      </c>
      <c r="B466" s="93">
        <v>4</v>
      </c>
      <c r="C466" s="93" t="s">
        <v>332</v>
      </c>
      <c r="D466" s="93" t="s">
        <v>69</v>
      </c>
      <c r="E466" s="93" t="s">
        <v>2346</v>
      </c>
      <c r="F466" s="93">
        <v>12201</v>
      </c>
      <c r="G466" s="93" t="s">
        <v>1540</v>
      </c>
      <c r="H466" s="719">
        <v>1000</v>
      </c>
      <c r="I466" s="93">
        <v>80</v>
      </c>
      <c r="J466" s="93" t="s">
        <v>1523</v>
      </c>
    </row>
    <row r="467" spans="1:10">
      <c r="A467" s="93" t="s">
        <v>2297</v>
      </c>
      <c r="B467" s="93">
        <v>4</v>
      </c>
      <c r="C467" s="93" t="s">
        <v>332</v>
      </c>
      <c r="D467" s="93" t="s">
        <v>69</v>
      </c>
      <c r="E467" s="93" t="s">
        <v>1572</v>
      </c>
      <c r="F467" s="93">
        <v>12201</v>
      </c>
      <c r="G467" s="93" t="s">
        <v>1540</v>
      </c>
      <c r="H467" s="719">
        <v>500</v>
      </c>
      <c r="I467" s="93">
        <v>50</v>
      </c>
      <c r="J467" s="93" t="s">
        <v>1523</v>
      </c>
    </row>
    <row r="468" spans="1:10">
      <c r="A468" s="93" t="s">
        <v>2297</v>
      </c>
      <c r="B468" s="93">
        <v>4</v>
      </c>
      <c r="C468" s="93" t="s">
        <v>332</v>
      </c>
      <c r="D468" s="93" t="s">
        <v>69</v>
      </c>
      <c r="E468" s="93" t="s">
        <v>2347</v>
      </c>
      <c r="F468" s="93">
        <v>12201</v>
      </c>
      <c r="G468" s="93" t="s">
        <v>1540</v>
      </c>
      <c r="H468" s="719">
        <v>4000</v>
      </c>
      <c r="I468" s="93">
        <v>200</v>
      </c>
      <c r="J468" s="93" t="s">
        <v>1523</v>
      </c>
    </row>
    <row r="469" spans="1:10">
      <c r="A469" s="93" t="s">
        <v>2297</v>
      </c>
      <c r="B469" s="93">
        <v>4</v>
      </c>
      <c r="C469" s="93" t="s">
        <v>331</v>
      </c>
      <c r="D469" s="93" t="s">
        <v>69</v>
      </c>
      <c r="E469" s="93" t="s">
        <v>1573</v>
      </c>
      <c r="F469" s="93">
        <v>12201</v>
      </c>
      <c r="G469" s="93" t="s">
        <v>1540</v>
      </c>
      <c r="H469" s="719">
        <v>5000</v>
      </c>
      <c r="I469" s="93">
        <v>200</v>
      </c>
      <c r="J469" s="93" t="s">
        <v>1523</v>
      </c>
    </row>
    <row r="470" spans="1:10">
      <c r="A470" s="93" t="s">
        <v>2297</v>
      </c>
      <c r="B470" s="93">
        <v>7</v>
      </c>
      <c r="C470" s="93" t="s">
        <v>678</v>
      </c>
      <c r="D470" s="93" t="s">
        <v>1527</v>
      </c>
      <c r="E470" s="93" t="s">
        <v>1544</v>
      </c>
      <c r="F470" s="93">
        <v>1211263</v>
      </c>
      <c r="G470" s="93" t="s">
        <v>1542</v>
      </c>
      <c r="H470" s="719">
        <v>503</v>
      </c>
      <c r="I470" s="93">
        <v>80</v>
      </c>
      <c r="J470" s="93" t="s">
        <v>1523</v>
      </c>
    </row>
    <row r="471" spans="1:10">
      <c r="A471" s="93" t="s">
        <v>2297</v>
      </c>
      <c r="B471" s="93">
        <v>7</v>
      </c>
      <c r="C471" s="93" t="s">
        <v>678</v>
      </c>
      <c r="D471" s="93" t="s">
        <v>1527</v>
      </c>
      <c r="E471" s="93" t="s">
        <v>1531</v>
      </c>
      <c r="F471" s="93">
        <v>1211263</v>
      </c>
      <c r="G471" s="93" t="s">
        <v>1542</v>
      </c>
      <c r="H471" s="719">
        <v>1000</v>
      </c>
      <c r="I471" s="93">
        <v>80</v>
      </c>
      <c r="J471" s="93" t="s">
        <v>1523</v>
      </c>
    </row>
    <row r="472" spans="1:10">
      <c r="A472" s="93" t="s">
        <v>2297</v>
      </c>
      <c r="B472" s="93">
        <v>7</v>
      </c>
      <c r="C472" s="93" t="s">
        <v>678</v>
      </c>
      <c r="D472" s="93" t="s">
        <v>1527</v>
      </c>
      <c r="E472" s="93" t="s">
        <v>1531</v>
      </c>
      <c r="F472" s="93">
        <v>1211263</v>
      </c>
      <c r="G472" s="93" t="s">
        <v>1542</v>
      </c>
      <c r="H472" s="719">
        <v>2000</v>
      </c>
      <c r="I472" s="93">
        <v>125</v>
      </c>
      <c r="J472" s="93" t="s">
        <v>1523</v>
      </c>
    </row>
    <row r="473" spans="1:10">
      <c r="A473" s="93" t="s">
        <v>2297</v>
      </c>
      <c r="B473" s="93">
        <v>7</v>
      </c>
      <c r="C473" s="93" t="s">
        <v>678</v>
      </c>
      <c r="D473" s="93" t="s">
        <v>1527</v>
      </c>
      <c r="E473" s="93" t="s">
        <v>1544</v>
      </c>
      <c r="F473" s="93">
        <v>1211263</v>
      </c>
      <c r="G473" s="93" t="s">
        <v>1542</v>
      </c>
      <c r="H473" s="719">
        <v>253</v>
      </c>
      <c r="I473" s="93">
        <v>50</v>
      </c>
      <c r="J473" s="93" t="s">
        <v>1523</v>
      </c>
    </row>
    <row r="474" spans="1:10">
      <c r="A474" s="93" t="s">
        <v>2297</v>
      </c>
      <c r="B474" s="93">
        <v>7</v>
      </c>
      <c r="C474" s="93" t="s">
        <v>678</v>
      </c>
      <c r="D474" s="93" t="s">
        <v>1527</v>
      </c>
      <c r="E474" s="93" t="s">
        <v>1531</v>
      </c>
      <c r="F474" s="93">
        <v>1211263</v>
      </c>
      <c r="G474" s="93" t="s">
        <v>1542</v>
      </c>
      <c r="H474" s="719">
        <v>1000</v>
      </c>
      <c r="I474" s="93">
        <v>80</v>
      </c>
      <c r="J474" s="93" t="s">
        <v>1523</v>
      </c>
    </row>
    <row r="475" spans="1:10">
      <c r="A475" s="93" t="s">
        <v>2297</v>
      </c>
      <c r="B475" s="93">
        <v>7</v>
      </c>
      <c r="C475" s="93" t="s">
        <v>678</v>
      </c>
      <c r="D475" s="93" t="s">
        <v>1527</v>
      </c>
      <c r="E475" s="93" t="s">
        <v>1531</v>
      </c>
      <c r="F475" s="93">
        <v>1211263</v>
      </c>
      <c r="G475" s="93" t="s">
        <v>1542</v>
      </c>
      <c r="H475" s="719">
        <v>500</v>
      </c>
      <c r="I475" s="93">
        <v>50</v>
      </c>
      <c r="J475" s="93" t="s">
        <v>1523</v>
      </c>
    </row>
    <row r="476" spans="1:10">
      <c r="A476" s="93" t="s">
        <v>2297</v>
      </c>
      <c r="B476" s="93">
        <v>7</v>
      </c>
      <c r="C476" s="93" t="s">
        <v>678</v>
      </c>
      <c r="D476" s="93" t="s">
        <v>1527</v>
      </c>
      <c r="E476" s="93" t="s">
        <v>1544</v>
      </c>
      <c r="F476" s="93">
        <v>1211263</v>
      </c>
      <c r="G476" s="93" t="s">
        <v>1542</v>
      </c>
      <c r="H476" s="719">
        <v>253</v>
      </c>
      <c r="I476" s="93">
        <v>50</v>
      </c>
      <c r="J476" s="93" t="s">
        <v>1523</v>
      </c>
    </row>
    <row r="477" spans="1:10">
      <c r="A477" s="93" t="s">
        <v>2297</v>
      </c>
      <c r="B477" s="93">
        <v>7</v>
      </c>
      <c r="C477" s="93" t="s">
        <v>678</v>
      </c>
      <c r="D477" s="93" t="s">
        <v>1527</v>
      </c>
      <c r="E477" s="93" t="s">
        <v>1531</v>
      </c>
      <c r="F477" s="93">
        <v>1211263</v>
      </c>
      <c r="G477" s="93" t="s">
        <v>1542</v>
      </c>
      <c r="H477" s="719">
        <v>1000</v>
      </c>
      <c r="I477" s="93">
        <v>80</v>
      </c>
      <c r="J477" s="93" t="s">
        <v>1523</v>
      </c>
    </row>
    <row r="478" spans="1:10">
      <c r="A478" s="93" t="s">
        <v>2297</v>
      </c>
      <c r="B478" s="93">
        <v>7</v>
      </c>
      <c r="C478" s="93" t="s">
        <v>678</v>
      </c>
      <c r="D478" s="93" t="s">
        <v>1527</v>
      </c>
      <c r="E478" s="93" t="s">
        <v>1544</v>
      </c>
      <c r="F478" s="93">
        <v>1211263</v>
      </c>
      <c r="G478" s="93" t="s">
        <v>1542</v>
      </c>
      <c r="H478" s="719">
        <v>1250</v>
      </c>
      <c r="I478" s="93">
        <v>125</v>
      </c>
      <c r="J478" s="93" t="s">
        <v>1523</v>
      </c>
    </row>
    <row r="479" spans="1:10">
      <c r="A479" s="93" t="s">
        <v>2297</v>
      </c>
      <c r="B479" s="93">
        <v>7</v>
      </c>
      <c r="C479" s="93" t="s">
        <v>678</v>
      </c>
      <c r="D479" s="93" t="s">
        <v>1527</v>
      </c>
      <c r="E479" s="93" t="s">
        <v>1531</v>
      </c>
      <c r="F479" s="93">
        <v>1211263</v>
      </c>
      <c r="G479" s="93" t="s">
        <v>1542</v>
      </c>
      <c r="H479" s="719">
        <v>5000</v>
      </c>
      <c r="I479" s="93">
        <v>200</v>
      </c>
      <c r="J479" s="93" t="s">
        <v>1523</v>
      </c>
    </row>
    <row r="480" spans="1:10">
      <c r="A480" s="93" t="s">
        <v>2297</v>
      </c>
      <c r="B480" s="93">
        <v>7</v>
      </c>
      <c r="C480" s="93" t="s">
        <v>678</v>
      </c>
      <c r="D480" s="93" t="s">
        <v>1527</v>
      </c>
      <c r="E480" s="93" t="s">
        <v>1531</v>
      </c>
      <c r="F480" s="93">
        <v>1211263</v>
      </c>
      <c r="G480" s="93" t="s">
        <v>1542</v>
      </c>
      <c r="H480" s="719">
        <v>5000</v>
      </c>
      <c r="I480" s="93">
        <v>200</v>
      </c>
      <c r="J480" s="93" t="s">
        <v>1523</v>
      </c>
    </row>
    <row r="481" spans="1:10">
      <c r="A481" s="93" t="s">
        <v>2297</v>
      </c>
      <c r="B481" s="93">
        <v>7</v>
      </c>
      <c r="C481" s="93" t="s">
        <v>678</v>
      </c>
      <c r="D481" s="93" t="s">
        <v>1527</v>
      </c>
      <c r="E481" s="93" t="s">
        <v>1531</v>
      </c>
      <c r="F481" s="93">
        <v>1211263</v>
      </c>
      <c r="G481" s="93" t="s">
        <v>1542</v>
      </c>
      <c r="H481" s="719">
        <v>2500</v>
      </c>
      <c r="I481" s="93">
        <v>125</v>
      </c>
      <c r="J481" s="93" t="s">
        <v>1523</v>
      </c>
    </row>
    <row r="482" spans="1:10">
      <c r="A482" s="93" t="s">
        <v>2297</v>
      </c>
      <c r="B482" s="93">
        <v>7</v>
      </c>
      <c r="C482" s="93" t="s">
        <v>1209</v>
      </c>
      <c r="D482" s="93" t="s">
        <v>68</v>
      </c>
      <c r="E482" s="93" t="s">
        <v>2348</v>
      </c>
      <c r="F482" s="93" t="s">
        <v>2349</v>
      </c>
      <c r="G482" s="93" t="s">
        <v>1540</v>
      </c>
      <c r="H482" s="719">
        <v>1436</v>
      </c>
      <c r="I482" s="93">
        <v>125</v>
      </c>
      <c r="J482" s="93" t="s">
        <v>1523</v>
      </c>
    </row>
    <row r="483" spans="1:10">
      <c r="A483" s="93" t="s">
        <v>2297</v>
      </c>
      <c r="B483" s="93">
        <v>7</v>
      </c>
      <c r="C483" s="93" t="s">
        <v>1209</v>
      </c>
      <c r="D483" s="93" t="s">
        <v>68</v>
      </c>
      <c r="E483" s="93" t="s">
        <v>2350</v>
      </c>
      <c r="F483" s="93">
        <v>1211093</v>
      </c>
      <c r="G483" s="93" t="s">
        <v>1540</v>
      </c>
      <c r="H483" s="719">
        <v>37</v>
      </c>
      <c r="I483" s="93">
        <v>13</v>
      </c>
      <c r="J483" s="93" t="s">
        <v>1523</v>
      </c>
    </row>
    <row r="484" spans="1:10">
      <c r="A484" s="93" t="s">
        <v>2297</v>
      </c>
      <c r="B484" s="93">
        <v>7</v>
      </c>
      <c r="C484" s="93" t="s">
        <v>1209</v>
      </c>
      <c r="D484" s="93" t="s">
        <v>68</v>
      </c>
      <c r="E484" s="93" t="s">
        <v>2340</v>
      </c>
      <c r="F484" s="93">
        <v>1211209</v>
      </c>
      <c r="G484" s="93" t="s">
        <v>1540</v>
      </c>
      <c r="H484" s="719">
        <v>18</v>
      </c>
      <c r="I484" s="93">
        <v>10</v>
      </c>
      <c r="J484" s="93" t="s">
        <v>1523</v>
      </c>
    </row>
    <row r="485" spans="1:10">
      <c r="A485" s="93" t="s">
        <v>2297</v>
      </c>
      <c r="B485" s="93">
        <v>7</v>
      </c>
      <c r="C485" s="93" t="s">
        <v>1209</v>
      </c>
      <c r="D485" s="93" t="s">
        <v>68</v>
      </c>
      <c r="E485" s="93" t="s">
        <v>2345</v>
      </c>
      <c r="F485" s="93" t="s">
        <v>1586</v>
      </c>
      <c r="G485" s="93" t="s">
        <v>1540</v>
      </c>
      <c r="H485" s="719">
        <v>256</v>
      </c>
      <c r="I485" s="93">
        <v>50</v>
      </c>
      <c r="J485" s="93" t="s">
        <v>1523</v>
      </c>
    </row>
    <row r="486" spans="1:10">
      <c r="A486" s="93" t="s">
        <v>2297</v>
      </c>
      <c r="B486" s="93">
        <v>7</v>
      </c>
      <c r="C486" s="93" t="s">
        <v>1209</v>
      </c>
      <c r="D486" s="93" t="s">
        <v>68</v>
      </c>
      <c r="E486" s="93" t="s">
        <v>2345</v>
      </c>
      <c r="F486" s="93">
        <v>1211213</v>
      </c>
      <c r="G486" s="93" t="s">
        <v>1540</v>
      </c>
      <c r="H486" s="719">
        <v>174</v>
      </c>
      <c r="I486" s="93">
        <v>50</v>
      </c>
      <c r="J486" s="93" t="s">
        <v>1523</v>
      </c>
    </row>
    <row r="487" spans="1:10">
      <c r="A487" s="93" t="s">
        <v>2297</v>
      </c>
      <c r="B487" s="93">
        <v>7</v>
      </c>
      <c r="C487" s="93" t="s">
        <v>1209</v>
      </c>
      <c r="D487" s="93" t="s">
        <v>68</v>
      </c>
      <c r="E487" s="93" t="s">
        <v>2351</v>
      </c>
      <c r="F487" s="93">
        <v>1211213</v>
      </c>
      <c r="G487" s="93" t="s">
        <v>1540</v>
      </c>
      <c r="H487" s="719">
        <v>140</v>
      </c>
      <c r="I487" s="93">
        <v>13</v>
      </c>
      <c r="J487" s="93" t="s">
        <v>1523</v>
      </c>
    </row>
    <row r="488" spans="1:10">
      <c r="A488" s="93" t="s">
        <v>2297</v>
      </c>
      <c r="B488" s="93">
        <v>7</v>
      </c>
      <c r="C488" s="93" t="s">
        <v>1209</v>
      </c>
      <c r="D488" s="93" t="s">
        <v>68</v>
      </c>
      <c r="E488" s="93" t="s">
        <v>2352</v>
      </c>
      <c r="F488" s="93">
        <v>1211213</v>
      </c>
      <c r="G488" s="93" t="s">
        <v>1540</v>
      </c>
      <c r="H488" s="719">
        <v>218</v>
      </c>
      <c r="I488" s="93">
        <v>50</v>
      </c>
      <c r="J488" s="93" t="s">
        <v>1523</v>
      </c>
    </row>
    <row r="489" spans="1:10">
      <c r="A489" s="93" t="s">
        <v>2297</v>
      </c>
      <c r="B489" s="93">
        <v>7</v>
      </c>
      <c r="C489" s="93" t="s">
        <v>1209</v>
      </c>
      <c r="D489" s="93" t="s">
        <v>68</v>
      </c>
      <c r="E489" s="93" t="s">
        <v>2338</v>
      </c>
      <c r="F489" s="93">
        <v>1211209</v>
      </c>
      <c r="G489" s="93" t="s">
        <v>1540</v>
      </c>
      <c r="H489" s="719">
        <v>18</v>
      </c>
      <c r="I489" s="93">
        <v>10</v>
      </c>
      <c r="J489" s="93" t="s">
        <v>1523</v>
      </c>
    </row>
    <row r="490" spans="1:10">
      <c r="A490" s="93" t="s">
        <v>2297</v>
      </c>
      <c r="B490" s="93">
        <v>7</v>
      </c>
      <c r="C490" s="93" t="s">
        <v>1209</v>
      </c>
      <c r="D490" s="93" t="s">
        <v>68</v>
      </c>
      <c r="E490" s="93" t="s">
        <v>2353</v>
      </c>
      <c r="F490" s="93">
        <v>1211059</v>
      </c>
      <c r="G490" s="93" t="s">
        <v>1540</v>
      </c>
      <c r="H490" s="719">
        <v>1137</v>
      </c>
      <c r="I490" s="93">
        <v>80</v>
      </c>
      <c r="J490" s="93" t="s">
        <v>1543</v>
      </c>
    </row>
    <row r="491" spans="1:10">
      <c r="A491" s="93" t="s">
        <v>2297</v>
      </c>
      <c r="B491" s="93">
        <v>7</v>
      </c>
      <c r="C491" s="93" t="s">
        <v>244</v>
      </c>
      <c r="D491" s="93" t="s">
        <v>68</v>
      </c>
      <c r="E491" s="93" t="s">
        <v>2354</v>
      </c>
      <c r="F491" s="93">
        <v>1211059</v>
      </c>
      <c r="G491" s="93" t="s">
        <v>1540</v>
      </c>
      <c r="H491" s="719">
        <v>500</v>
      </c>
      <c r="I491" s="93">
        <v>50</v>
      </c>
      <c r="J491" s="93" t="s">
        <v>1543</v>
      </c>
    </row>
    <row r="492" spans="1:10">
      <c r="A492" s="93" t="s">
        <v>2297</v>
      </c>
      <c r="B492" s="93">
        <v>7</v>
      </c>
      <c r="C492" s="93" t="s">
        <v>244</v>
      </c>
      <c r="D492" s="93" t="s">
        <v>68</v>
      </c>
      <c r="E492" s="93" t="s">
        <v>2355</v>
      </c>
      <c r="F492" s="93">
        <v>1211059</v>
      </c>
      <c r="G492" s="93" t="s">
        <v>1540</v>
      </c>
      <c r="H492" s="719">
        <v>1750</v>
      </c>
      <c r="I492" s="93">
        <v>125</v>
      </c>
      <c r="J492" s="93" t="s">
        <v>1543</v>
      </c>
    </row>
    <row r="493" spans="1:10">
      <c r="A493" s="93" t="s">
        <v>2297</v>
      </c>
      <c r="B493" s="93">
        <v>7</v>
      </c>
      <c r="C493" s="93" t="s">
        <v>244</v>
      </c>
      <c r="D493" s="93" t="s">
        <v>68</v>
      </c>
      <c r="E493" s="93" t="s">
        <v>2356</v>
      </c>
      <c r="F493" s="93">
        <v>1211059</v>
      </c>
      <c r="G493" s="93" t="s">
        <v>1540</v>
      </c>
      <c r="H493" s="719">
        <v>630</v>
      </c>
      <c r="I493" s="93">
        <v>80</v>
      </c>
      <c r="J493" s="93" t="s">
        <v>1543</v>
      </c>
    </row>
    <row r="494" spans="1:10">
      <c r="A494" s="93" t="s">
        <v>2297</v>
      </c>
      <c r="B494" s="93">
        <v>7</v>
      </c>
      <c r="C494" s="93" t="s">
        <v>1524</v>
      </c>
      <c r="D494" s="93" t="s">
        <v>66</v>
      </c>
      <c r="E494" s="93" t="s">
        <v>1560</v>
      </c>
      <c r="F494" s="93" t="s">
        <v>2357</v>
      </c>
      <c r="G494" s="93" t="s">
        <v>1542</v>
      </c>
      <c r="H494" s="719">
        <v>1</v>
      </c>
      <c r="I494" s="93">
        <v>1</v>
      </c>
      <c r="J494" s="93" t="s">
        <v>1523</v>
      </c>
    </row>
    <row r="495" spans="1:10">
      <c r="A495" s="93" t="s">
        <v>2297</v>
      </c>
      <c r="B495" s="93">
        <v>7</v>
      </c>
      <c r="C495" s="93" t="s">
        <v>672</v>
      </c>
      <c r="D495" s="93" t="s">
        <v>1527</v>
      </c>
      <c r="E495" s="93" t="s">
        <v>1530</v>
      </c>
      <c r="F495" s="93" t="s">
        <v>2322</v>
      </c>
      <c r="G495" s="93" t="s">
        <v>1522</v>
      </c>
      <c r="H495" s="719">
        <v>538</v>
      </c>
      <c r="I495" s="93">
        <v>80</v>
      </c>
      <c r="J495" s="93" t="s">
        <v>1523</v>
      </c>
    </row>
    <row r="496" spans="1:10">
      <c r="A496" s="93" t="s">
        <v>2297</v>
      </c>
      <c r="B496" s="93">
        <v>7</v>
      </c>
      <c r="C496" s="93" t="s">
        <v>672</v>
      </c>
      <c r="D496" s="93" t="s">
        <v>1527</v>
      </c>
      <c r="E496" s="93" t="s">
        <v>1530</v>
      </c>
      <c r="F496" s="93" t="s">
        <v>2321</v>
      </c>
      <c r="G496" s="93" t="s">
        <v>1522</v>
      </c>
      <c r="H496" s="719">
        <v>1002</v>
      </c>
      <c r="I496" s="93">
        <v>80</v>
      </c>
      <c r="J496" s="93" t="s">
        <v>1523</v>
      </c>
    </row>
    <row r="497" spans="1:10">
      <c r="A497" s="93" t="s">
        <v>2297</v>
      </c>
      <c r="B497" s="93">
        <v>7</v>
      </c>
      <c r="C497" s="93" t="s">
        <v>672</v>
      </c>
      <c r="D497" s="93" t="s">
        <v>1527</v>
      </c>
      <c r="E497" s="93" t="s">
        <v>1530</v>
      </c>
      <c r="F497" s="93">
        <v>1220101</v>
      </c>
      <c r="G497" s="93" t="s">
        <v>1522</v>
      </c>
      <c r="H497" s="719">
        <v>1354</v>
      </c>
      <c r="I497" s="93">
        <v>125</v>
      </c>
      <c r="J497" s="93" t="s">
        <v>1523</v>
      </c>
    </row>
    <row r="498" spans="1:10">
      <c r="A498" s="93" t="s">
        <v>2297</v>
      </c>
      <c r="B498" s="93">
        <v>7</v>
      </c>
      <c r="C498" s="93" t="s">
        <v>672</v>
      </c>
      <c r="D498" s="93" t="s">
        <v>1527</v>
      </c>
      <c r="E498" s="93" t="s">
        <v>1530</v>
      </c>
      <c r="F498" s="93">
        <v>1220109</v>
      </c>
      <c r="G498" s="93" t="s">
        <v>1522</v>
      </c>
      <c r="H498" s="719">
        <v>2002</v>
      </c>
      <c r="I498" s="93">
        <v>125</v>
      </c>
      <c r="J498" s="93" t="s">
        <v>1523</v>
      </c>
    </row>
    <row r="499" spans="1:10">
      <c r="A499" s="93" t="s">
        <v>2297</v>
      </c>
      <c r="B499" s="93">
        <v>7</v>
      </c>
      <c r="C499" s="93" t="s">
        <v>672</v>
      </c>
      <c r="D499" s="93" t="s">
        <v>1527</v>
      </c>
      <c r="E499" s="93" t="s">
        <v>1530</v>
      </c>
      <c r="F499" s="93">
        <v>1220125</v>
      </c>
      <c r="G499" s="93" t="s">
        <v>1522</v>
      </c>
      <c r="H499" s="719">
        <v>1002</v>
      </c>
      <c r="I499" s="93">
        <v>80</v>
      </c>
      <c r="J499" s="93" t="s">
        <v>1523</v>
      </c>
    </row>
    <row r="500" spans="1:10">
      <c r="A500" s="93" t="s">
        <v>2297</v>
      </c>
      <c r="B500" s="93">
        <v>7</v>
      </c>
      <c r="C500" s="93" t="s">
        <v>672</v>
      </c>
      <c r="D500" s="93" t="s">
        <v>1527</v>
      </c>
      <c r="E500" s="93" t="s">
        <v>1530</v>
      </c>
      <c r="F500" s="93">
        <v>1220109</v>
      </c>
      <c r="G500" s="93" t="s">
        <v>1522</v>
      </c>
      <c r="H500" s="719">
        <v>2002</v>
      </c>
      <c r="I500" s="93">
        <v>125</v>
      </c>
      <c r="J500" s="93" t="s">
        <v>1523</v>
      </c>
    </row>
    <row r="501" spans="1:10">
      <c r="A501" s="93" t="s">
        <v>2297</v>
      </c>
      <c r="B501" s="93">
        <v>7</v>
      </c>
      <c r="C501" s="93" t="s">
        <v>672</v>
      </c>
      <c r="D501" s="93" t="s">
        <v>1527</v>
      </c>
      <c r="E501" s="93" t="s">
        <v>1530</v>
      </c>
      <c r="F501" s="93">
        <v>1220124</v>
      </c>
      <c r="G501" s="93" t="s">
        <v>1522</v>
      </c>
      <c r="H501" s="719">
        <v>502</v>
      </c>
      <c r="I501" s="93">
        <v>80</v>
      </c>
      <c r="J501" s="93" t="s">
        <v>1523</v>
      </c>
    </row>
    <row r="502" spans="1:10">
      <c r="A502" s="93" t="s">
        <v>2297</v>
      </c>
      <c r="B502" s="93">
        <v>7</v>
      </c>
      <c r="C502" s="93" t="s">
        <v>672</v>
      </c>
      <c r="D502" s="93" t="s">
        <v>1527</v>
      </c>
      <c r="E502" s="93" t="s">
        <v>1530</v>
      </c>
      <c r="F502" s="93">
        <v>1220109</v>
      </c>
      <c r="G502" s="93" t="s">
        <v>1522</v>
      </c>
      <c r="H502" s="719">
        <v>502</v>
      </c>
      <c r="I502" s="93">
        <v>80</v>
      </c>
      <c r="J502" s="93" t="s">
        <v>1523</v>
      </c>
    </row>
    <row r="503" spans="1:10">
      <c r="A503" s="93" t="s">
        <v>2297</v>
      </c>
      <c r="B503" s="93">
        <v>7</v>
      </c>
      <c r="C503" s="93" t="s">
        <v>672</v>
      </c>
      <c r="D503" s="93" t="s">
        <v>1527</v>
      </c>
      <c r="E503" s="93" t="s">
        <v>1530</v>
      </c>
      <c r="F503" s="93">
        <v>1220125</v>
      </c>
      <c r="G503" s="93" t="s">
        <v>1522</v>
      </c>
      <c r="H503" s="719">
        <v>502</v>
      </c>
      <c r="I503" s="93">
        <v>80</v>
      </c>
      <c r="J503" s="93" t="s">
        <v>1523</v>
      </c>
    </row>
    <row r="504" spans="1:10">
      <c r="A504" s="93" t="s">
        <v>2297</v>
      </c>
      <c r="B504" s="93">
        <v>7</v>
      </c>
      <c r="C504" s="93" t="s">
        <v>672</v>
      </c>
      <c r="D504" s="93" t="s">
        <v>1527</v>
      </c>
      <c r="E504" s="93" t="s">
        <v>1530</v>
      </c>
      <c r="F504" s="93">
        <v>1220124</v>
      </c>
      <c r="G504" s="93" t="s">
        <v>1522</v>
      </c>
      <c r="H504" s="719">
        <v>502</v>
      </c>
      <c r="I504" s="93">
        <v>80</v>
      </c>
      <c r="J504" s="93" t="s">
        <v>1523</v>
      </c>
    </row>
    <row r="505" spans="1:10">
      <c r="A505" s="93" t="s">
        <v>2297</v>
      </c>
      <c r="B505" s="93">
        <v>7</v>
      </c>
      <c r="C505" s="93" t="s">
        <v>672</v>
      </c>
      <c r="D505" s="93" t="s">
        <v>1527</v>
      </c>
      <c r="E505" s="93" t="s">
        <v>1530</v>
      </c>
      <c r="F505" s="93">
        <v>1220125</v>
      </c>
      <c r="G505" s="93" t="s">
        <v>1522</v>
      </c>
      <c r="H505" s="719">
        <v>1002</v>
      </c>
      <c r="I505" s="93">
        <v>80</v>
      </c>
      <c r="J505" s="93" t="s">
        <v>1523</v>
      </c>
    </row>
    <row r="506" spans="1:10">
      <c r="A506" s="93" t="s">
        <v>2297</v>
      </c>
      <c r="B506" s="93">
        <v>7</v>
      </c>
      <c r="C506" s="93" t="s">
        <v>672</v>
      </c>
      <c r="D506" s="93" t="s">
        <v>1527</v>
      </c>
      <c r="E506" s="93" t="s">
        <v>1530</v>
      </c>
      <c r="F506" s="93" t="s">
        <v>2303</v>
      </c>
      <c r="G506" s="93" t="s">
        <v>1522</v>
      </c>
      <c r="H506" s="719">
        <v>345</v>
      </c>
      <c r="I506" s="93">
        <v>50</v>
      </c>
      <c r="J506" s="93" t="s">
        <v>1523</v>
      </c>
    </row>
    <row r="507" spans="1:10">
      <c r="A507" s="93" t="s">
        <v>2297</v>
      </c>
      <c r="B507" s="93">
        <v>7</v>
      </c>
      <c r="C507" s="93" t="s">
        <v>672</v>
      </c>
      <c r="D507" s="93" t="s">
        <v>1527</v>
      </c>
      <c r="E507" s="93" t="s">
        <v>1530</v>
      </c>
      <c r="F507" s="93">
        <v>1220121</v>
      </c>
      <c r="G507" s="93" t="s">
        <v>1522</v>
      </c>
      <c r="H507" s="719">
        <v>1002</v>
      </c>
      <c r="I507" s="93">
        <v>80</v>
      </c>
      <c r="J507" s="93" t="s">
        <v>1523</v>
      </c>
    </row>
    <row r="508" spans="1:10">
      <c r="A508" s="93" t="s">
        <v>2297</v>
      </c>
      <c r="B508" s="93">
        <v>7</v>
      </c>
      <c r="C508" s="93" t="s">
        <v>672</v>
      </c>
      <c r="D508" s="93" t="s">
        <v>1527</v>
      </c>
      <c r="E508" s="93" t="s">
        <v>1530</v>
      </c>
      <c r="F508" s="93">
        <v>1220120</v>
      </c>
      <c r="G508" s="93" t="s">
        <v>1522</v>
      </c>
      <c r="H508" s="719">
        <v>1602</v>
      </c>
      <c r="I508" s="93">
        <v>125</v>
      </c>
      <c r="J508" s="93" t="s">
        <v>1523</v>
      </c>
    </row>
    <row r="509" spans="1:10">
      <c r="A509" s="93" t="s">
        <v>2297</v>
      </c>
      <c r="B509" s="93">
        <v>7</v>
      </c>
      <c r="C509" s="93" t="s">
        <v>672</v>
      </c>
      <c r="D509" s="93" t="s">
        <v>1527</v>
      </c>
      <c r="E509" s="93" t="s">
        <v>1530</v>
      </c>
      <c r="F509" s="93">
        <v>1220125</v>
      </c>
      <c r="G509" s="93" t="s">
        <v>1522</v>
      </c>
      <c r="H509" s="719">
        <v>501</v>
      </c>
      <c r="I509" s="93">
        <v>80</v>
      </c>
      <c r="J509" s="93" t="s">
        <v>1523</v>
      </c>
    </row>
    <row r="510" spans="1:10">
      <c r="A510" s="93" t="s">
        <v>2297</v>
      </c>
      <c r="B510" s="93">
        <v>7</v>
      </c>
      <c r="C510" s="93" t="s">
        <v>672</v>
      </c>
      <c r="D510" s="93" t="s">
        <v>1527</v>
      </c>
      <c r="E510" s="93" t="s">
        <v>1530</v>
      </c>
      <c r="F510" s="93">
        <v>1220109</v>
      </c>
      <c r="G510" s="93" t="s">
        <v>1522</v>
      </c>
      <c r="H510" s="719">
        <v>2002</v>
      </c>
      <c r="I510" s="93">
        <v>125</v>
      </c>
      <c r="J510" s="93" t="s">
        <v>1523</v>
      </c>
    </row>
    <row r="511" spans="1:10">
      <c r="A511" s="93" t="s">
        <v>2297</v>
      </c>
      <c r="B511" s="93">
        <v>7</v>
      </c>
      <c r="C511" s="93" t="s">
        <v>672</v>
      </c>
      <c r="D511" s="93" t="s">
        <v>1527</v>
      </c>
      <c r="E511" s="93" t="s">
        <v>1530</v>
      </c>
      <c r="F511" s="93">
        <v>1220125</v>
      </c>
      <c r="G511" s="93" t="s">
        <v>1522</v>
      </c>
      <c r="H511" s="719">
        <v>1002</v>
      </c>
      <c r="I511" s="93">
        <v>80</v>
      </c>
      <c r="J511" s="93" t="s">
        <v>1523</v>
      </c>
    </row>
    <row r="512" spans="1:10">
      <c r="A512" s="93" t="s">
        <v>2297</v>
      </c>
      <c r="B512" s="93">
        <v>7</v>
      </c>
      <c r="C512" s="93" t="s">
        <v>672</v>
      </c>
      <c r="D512" s="93" t="s">
        <v>1527</v>
      </c>
      <c r="E512" s="93" t="s">
        <v>1530</v>
      </c>
      <c r="F512" s="93">
        <v>1220123</v>
      </c>
      <c r="G512" s="93" t="s">
        <v>1522</v>
      </c>
      <c r="H512" s="719">
        <v>502</v>
      </c>
      <c r="I512" s="93">
        <v>80</v>
      </c>
      <c r="J512" s="93" t="s">
        <v>1523</v>
      </c>
    </row>
    <row r="513" spans="1:10">
      <c r="A513" s="93" t="s">
        <v>2297</v>
      </c>
      <c r="B513" s="93">
        <v>7</v>
      </c>
      <c r="C513" s="93" t="s">
        <v>672</v>
      </c>
      <c r="D513" s="93" t="s">
        <v>1527</v>
      </c>
      <c r="E513" s="93" t="s">
        <v>1530</v>
      </c>
      <c r="F513" s="93">
        <v>1220120</v>
      </c>
      <c r="G513" s="93" t="s">
        <v>1522</v>
      </c>
      <c r="H513" s="719">
        <v>1254</v>
      </c>
      <c r="I513" s="93">
        <v>125</v>
      </c>
      <c r="J513" s="93" t="s">
        <v>1523</v>
      </c>
    </row>
    <row r="514" spans="1:10">
      <c r="A514" s="93" t="s">
        <v>2297</v>
      </c>
      <c r="B514" s="93">
        <v>7</v>
      </c>
      <c r="C514" s="93" t="s">
        <v>672</v>
      </c>
      <c r="D514" s="93" t="s">
        <v>1527</v>
      </c>
      <c r="E514" s="93" t="s">
        <v>1530</v>
      </c>
      <c r="F514" s="93" t="s">
        <v>1599</v>
      </c>
      <c r="G514" s="93" t="s">
        <v>1522</v>
      </c>
      <c r="H514" s="719">
        <v>702</v>
      </c>
      <c r="I514" s="93">
        <v>80</v>
      </c>
      <c r="J514" s="93" t="s">
        <v>1523</v>
      </c>
    </row>
    <row r="515" spans="1:10">
      <c r="A515" s="93" t="s">
        <v>2297</v>
      </c>
      <c r="B515" s="93">
        <v>7</v>
      </c>
      <c r="C515" s="93" t="s">
        <v>672</v>
      </c>
      <c r="D515" s="93" t="s">
        <v>1527</v>
      </c>
      <c r="E515" s="93" t="s">
        <v>1530</v>
      </c>
      <c r="F515" s="93">
        <v>1220119</v>
      </c>
      <c r="G515" s="93" t="s">
        <v>1522</v>
      </c>
      <c r="H515" s="719">
        <v>502</v>
      </c>
      <c r="I515" s="93">
        <v>80</v>
      </c>
      <c r="J515" s="93" t="s">
        <v>1523</v>
      </c>
    </row>
    <row r="516" spans="1:10">
      <c r="A516" s="93" t="s">
        <v>2297</v>
      </c>
      <c r="B516" s="93">
        <v>7</v>
      </c>
      <c r="C516" s="93" t="s">
        <v>672</v>
      </c>
      <c r="D516" s="93" t="s">
        <v>1527</v>
      </c>
      <c r="E516" s="93" t="s">
        <v>1530</v>
      </c>
      <c r="F516" s="93" t="s">
        <v>2303</v>
      </c>
      <c r="G516" s="93" t="s">
        <v>1522</v>
      </c>
      <c r="H516" s="719">
        <v>657</v>
      </c>
      <c r="I516" s="93">
        <v>80</v>
      </c>
      <c r="J516" s="93" t="s">
        <v>1523</v>
      </c>
    </row>
    <row r="517" spans="1:10">
      <c r="A517" s="93" t="s">
        <v>2297</v>
      </c>
      <c r="B517" s="93">
        <v>7</v>
      </c>
      <c r="C517" s="93" t="s">
        <v>672</v>
      </c>
      <c r="D517" s="93" t="s">
        <v>1527</v>
      </c>
      <c r="E517" s="93" t="s">
        <v>1530</v>
      </c>
      <c r="F517" s="93" t="s">
        <v>2318</v>
      </c>
      <c r="G517" s="93" t="s">
        <v>1522</v>
      </c>
      <c r="H517" s="719">
        <v>502</v>
      </c>
      <c r="I517" s="93">
        <v>80</v>
      </c>
      <c r="J517" s="93" t="s">
        <v>1523</v>
      </c>
    </row>
    <row r="518" spans="1:10">
      <c r="A518" s="93" t="s">
        <v>2297</v>
      </c>
      <c r="B518" s="93">
        <v>7</v>
      </c>
      <c r="C518" s="93" t="s">
        <v>672</v>
      </c>
      <c r="D518" s="93" t="s">
        <v>1527</v>
      </c>
      <c r="E518" s="93" t="s">
        <v>1530</v>
      </c>
      <c r="F518" s="93" t="s">
        <v>2322</v>
      </c>
      <c r="G518" s="93" t="s">
        <v>1522</v>
      </c>
      <c r="H518" s="719">
        <v>1464</v>
      </c>
      <c r="I518" s="93">
        <v>125</v>
      </c>
      <c r="J518" s="93" t="s">
        <v>1523</v>
      </c>
    </row>
    <row r="519" spans="1:10">
      <c r="A519" s="93" t="s">
        <v>2297</v>
      </c>
      <c r="B519" s="93">
        <v>7</v>
      </c>
      <c r="C519" s="93" t="s">
        <v>672</v>
      </c>
      <c r="D519" s="93" t="s">
        <v>1527</v>
      </c>
      <c r="E519" s="93" t="s">
        <v>1530</v>
      </c>
      <c r="F519" s="93" t="s">
        <v>1598</v>
      </c>
      <c r="G519" s="93" t="s">
        <v>1522</v>
      </c>
      <c r="H519" s="719">
        <v>962</v>
      </c>
      <c r="I519" s="93">
        <v>80</v>
      </c>
      <c r="J519" s="93" t="s">
        <v>1523</v>
      </c>
    </row>
    <row r="520" spans="1:10">
      <c r="A520" s="93" t="s">
        <v>2297</v>
      </c>
      <c r="B520" s="93">
        <v>7</v>
      </c>
      <c r="C520" s="93" t="s">
        <v>672</v>
      </c>
      <c r="D520" s="93" t="s">
        <v>1527</v>
      </c>
      <c r="E520" s="93" t="s">
        <v>1530</v>
      </c>
      <c r="F520" s="93">
        <v>1220111</v>
      </c>
      <c r="G520" s="93" t="s">
        <v>1522</v>
      </c>
      <c r="H520" s="719">
        <v>502</v>
      </c>
      <c r="I520" s="93">
        <v>80</v>
      </c>
      <c r="J520" s="93" t="s">
        <v>1523</v>
      </c>
    </row>
    <row r="521" spans="1:10">
      <c r="A521" s="93" t="s">
        <v>2297</v>
      </c>
      <c r="B521" s="93">
        <v>7</v>
      </c>
      <c r="C521" s="93" t="s">
        <v>1524</v>
      </c>
      <c r="D521" s="93" t="s">
        <v>66</v>
      </c>
      <c r="E521" s="93" t="s">
        <v>1560</v>
      </c>
      <c r="F521" s="93">
        <v>1220203</v>
      </c>
      <c r="G521" s="93" t="s">
        <v>1541</v>
      </c>
      <c r="H521" s="719">
        <v>1</v>
      </c>
      <c r="I521" s="93">
        <v>1</v>
      </c>
      <c r="J521" s="93" t="s">
        <v>1523</v>
      </c>
    </row>
    <row r="522" spans="1:10">
      <c r="A522" s="93" t="s">
        <v>2297</v>
      </c>
      <c r="B522" s="93">
        <v>7</v>
      </c>
      <c r="C522" s="93" t="s">
        <v>1524</v>
      </c>
      <c r="D522" s="93" t="s">
        <v>66</v>
      </c>
      <c r="E522" s="93" t="s">
        <v>1560</v>
      </c>
      <c r="F522" s="93">
        <v>1220203</v>
      </c>
      <c r="G522" s="93" t="s">
        <v>1541</v>
      </c>
      <c r="H522" s="719">
        <v>1</v>
      </c>
      <c r="I522" s="93">
        <v>1</v>
      </c>
      <c r="J522" s="93" t="s">
        <v>1523</v>
      </c>
    </row>
    <row r="523" spans="1:10">
      <c r="A523" s="93" t="s">
        <v>2297</v>
      </c>
      <c r="B523" s="93">
        <v>7</v>
      </c>
      <c r="C523" s="93" t="s">
        <v>1524</v>
      </c>
      <c r="D523" s="93" t="s">
        <v>66</v>
      </c>
      <c r="E523" s="93" t="s">
        <v>1560</v>
      </c>
      <c r="F523" s="93">
        <v>1220203</v>
      </c>
      <c r="G523" s="93" t="s">
        <v>1541</v>
      </c>
      <c r="H523" s="719">
        <v>1</v>
      </c>
      <c r="I523" s="93">
        <v>1</v>
      </c>
      <c r="J523" s="93" t="s">
        <v>1523</v>
      </c>
    </row>
    <row r="524" spans="1:10">
      <c r="A524" s="93" t="s">
        <v>2297</v>
      </c>
      <c r="B524" s="93">
        <v>7</v>
      </c>
      <c r="C524" s="93" t="s">
        <v>1524</v>
      </c>
      <c r="D524" s="93" t="s">
        <v>66</v>
      </c>
      <c r="E524" s="93" t="s">
        <v>1560</v>
      </c>
      <c r="F524" s="93">
        <v>1220203</v>
      </c>
      <c r="G524" s="93" t="s">
        <v>1541</v>
      </c>
      <c r="H524" s="719">
        <v>4</v>
      </c>
      <c r="I524" s="93">
        <v>4</v>
      </c>
      <c r="J524" s="93" t="s">
        <v>1523</v>
      </c>
    </row>
    <row r="525" spans="1:10">
      <c r="A525" s="93" t="s">
        <v>2297</v>
      </c>
      <c r="B525" s="93">
        <v>7</v>
      </c>
      <c r="C525" s="93" t="s">
        <v>1524</v>
      </c>
      <c r="D525" s="93" t="s">
        <v>66</v>
      </c>
      <c r="E525" s="93" t="s">
        <v>1560</v>
      </c>
      <c r="F525" s="93">
        <v>1220203</v>
      </c>
      <c r="G525" s="93" t="s">
        <v>1541</v>
      </c>
      <c r="H525" s="719">
        <v>4</v>
      </c>
      <c r="I525" s="93">
        <v>4</v>
      </c>
      <c r="J525" s="93" t="s">
        <v>1523</v>
      </c>
    </row>
    <row r="526" spans="1:10">
      <c r="A526" s="93" t="s">
        <v>2297</v>
      </c>
      <c r="B526" s="93">
        <v>7</v>
      </c>
      <c r="C526" s="93" t="s">
        <v>1524</v>
      </c>
      <c r="D526" s="93" t="s">
        <v>66</v>
      </c>
      <c r="E526" s="93" t="s">
        <v>1560</v>
      </c>
      <c r="F526" s="93">
        <v>1211143</v>
      </c>
      <c r="G526" s="93" t="s">
        <v>1541</v>
      </c>
      <c r="H526" s="719">
        <v>5</v>
      </c>
      <c r="I526" s="93">
        <v>5</v>
      </c>
      <c r="J526" s="93" t="s">
        <v>1523</v>
      </c>
    </row>
    <row r="527" spans="1:10">
      <c r="A527" s="93" t="s">
        <v>2297</v>
      </c>
      <c r="B527" s="93">
        <v>7</v>
      </c>
      <c r="C527" s="93" t="s">
        <v>1524</v>
      </c>
      <c r="D527" s="93" t="s">
        <v>66</v>
      </c>
      <c r="E527" s="93" t="s">
        <v>1560</v>
      </c>
      <c r="F527" s="93">
        <v>1211143</v>
      </c>
      <c r="G527" s="93" t="s">
        <v>1541</v>
      </c>
      <c r="H527" s="719">
        <v>5</v>
      </c>
      <c r="I527" s="93">
        <v>5</v>
      </c>
      <c r="J527" s="93" t="s">
        <v>1523</v>
      </c>
    </row>
    <row r="528" spans="1:10">
      <c r="A528" s="93" t="s">
        <v>2297</v>
      </c>
      <c r="B528" s="93">
        <v>6</v>
      </c>
      <c r="C528" s="93" t="s">
        <v>205</v>
      </c>
      <c r="D528" s="93" t="s">
        <v>67</v>
      </c>
      <c r="E528" s="93" t="s">
        <v>1679</v>
      </c>
      <c r="F528" s="93">
        <v>1220201</v>
      </c>
      <c r="G528" s="93" t="s">
        <v>1539</v>
      </c>
      <c r="H528" s="719">
        <v>6000</v>
      </c>
      <c r="I528" s="93">
        <v>200</v>
      </c>
      <c r="J528" s="93" t="s">
        <v>1523</v>
      </c>
    </row>
    <row r="529" spans="1:10">
      <c r="A529" s="93" t="s">
        <v>2297</v>
      </c>
      <c r="B529" s="93">
        <v>6</v>
      </c>
      <c r="C529" s="93" t="s">
        <v>205</v>
      </c>
      <c r="D529" s="93" t="s">
        <v>67</v>
      </c>
      <c r="E529" s="93" t="s">
        <v>2358</v>
      </c>
      <c r="F529" s="93">
        <v>1220214</v>
      </c>
      <c r="G529" s="93" t="s">
        <v>1539</v>
      </c>
      <c r="H529" s="719">
        <v>7000</v>
      </c>
      <c r="I529" s="93">
        <v>200</v>
      </c>
      <c r="J529" s="93" t="s">
        <v>1523</v>
      </c>
    </row>
    <row r="530" spans="1:10">
      <c r="A530" s="93" t="s">
        <v>2297</v>
      </c>
      <c r="B530" s="93">
        <v>6</v>
      </c>
      <c r="C530" s="93" t="s">
        <v>205</v>
      </c>
      <c r="D530" s="93" t="s">
        <v>67</v>
      </c>
      <c r="E530" s="93" t="s">
        <v>2359</v>
      </c>
      <c r="F530" s="93">
        <v>1220352</v>
      </c>
      <c r="G530" s="93" t="s">
        <v>1539</v>
      </c>
      <c r="H530" s="719">
        <v>2000</v>
      </c>
      <c r="I530" s="93">
        <v>125</v>
      </c>
      <c r="J530" s="93" t="s">
        <v>1523</v>
      </c>
    </row>
    <row r="531" spans="1:10">
      <c r="A531" s="93" t="s">
        <v>2297</v>
      </c>
      <c r="B531" s="93">
        <v>6</v>
      </c>
      <c r="C531" s="93" t="s">
        <v>205</v>
      </c>
      <c r="D531" s="93" t="s">
        <v>67</v>
      </c>
      <c r="E531" s="93" t="s">
        <v>2359</v>
      </c>
      <c r="F531" s="93">
        <v>1220212</v>
      </c>
      <c r="G531" s="93" t="s">
        <v>1539</v>
      </c>
      <c r="H531" s="719">
        <v>6500</v>
      </c>
      <c r="I531" s="93">
        <v>200</v>
      </c>
      <c r="J531" s="93" t="s">
        <v>1523</v>
      </c>
    </row>
    <row r="532" spans="1:10">
      <c r="A532" s="93" t="s">
        <v>2297</v>
      </c>
      <c r="B532" s="93">
        <v>6</v>
      </c>
      <c r="C532" s="93" t="s">
        <v>205</v>
      </c>
      <c r="D532" s="93" t="s">
        <v>67</v>
      </c>
      <c r="E532" s="93" t="s">
        <v>2360</v>
      </c>
      <c r="F532" s="93" t="s">
        <v>2361</v>
      </c>
      <c r="G532" s="93" t="s">
        <v>1539</v>
      </c>
      <c r="H532" s="719">
        <v>2000</v>
      </c>
      <c r="I532" s="93">
        <v>125</v>
      </c>
      <c r="J532" s="93" t="s">
        <v>1523</v>
      </c>
    </row>
    <row r="533" spans="1:10">
      <c r="A533" s="93" t="s">
        <v>2297</v>
      </c>
      <c r="B533" s="93">
        <v>6</v>
      </c>
      <c r="C533" s="93" t="s">
        <v>205</v>
      </c>
      <c r="D533" s="93" t="s">
        <v>67</v>
      </c>
      <c r="E533" s="93" t="s">
        <v>2362</v>
      </c>
      <c r="F533" s="93">
        <v>1220219</v>
      </c>
      <c r="G533" s="93" t="s">
        <v>1539</v>
      </c>
      <c r="H533" s="719">
        <v>5000</v>
      </c>
      <c r="I533" s="93">
        <v>200</v>
      </c>
      <c r="J533" s="93" t="s">
        <v>1523</v>
      </c>
    </row>
    <row r="534" spans="1:10">
      <c r="A534" s="93" t="s">
        <v>2297</v>
      </c>
      <c r="B534" s="93">
        <v>6</v>
      </c>
      <c r="C534" s="93" t="s">
        <v>205</v>
      </c>
      <c r="D534" s="93" t="s">
        <v>67</v>
      </c>
      <c r="E534" s="93" t="s">
        <v>2362</v>
      </c>
      <c r="F534" s="93">
        <v>1220207</v>
      </c>
      <c r="G534" s="93" t="s">
        <v>1539</v>
      </c>
      <c r="H534" s="719">
        <v>30000</v>
      </c>
      <c r="I534" s="93">
        <v>315</v>
      </c>
      <c r="J534" s="93" t="s">
        <v>1523</v>
      </c>
    </row>
    <row r="535" spans="1:10">
      <c r="A535" s="93" t="s">
        <v>2297</v>
      </c>
      <c r="B535" s="93">
        <v>6</v>
      </c>
      <c r="C535" s="93" t="s">
        <v>205</v>
      </c>
      <c r="D535" s="93" t="s">
        <v>67</v>
      </c>
      <c r="E535" s="93" t="s">
        <v>2362</v>
      </c>
      <c r="F535" s="93">
        <v>1220210</v>
      </c>
      <c r="G535" s="93" t="s">
        <v>1539</v>
      </c>
      <c r="H535" s="719">
        <v>15000</v>
      </c>
      <c r="I535" s="93">
        <v>315</v>
      </c>
      <c r="J535" s="93" t="s">
        <v>1523</v>
      </c>
    </row>
    <row r="536" spans="1:10">
      <c r="A536" s="93" t="s">
        <v>2297</v>
      </c>
      <c r="B536" s="93">
        <v>6</v>
      </c>
      <c r="C536" s="93" t="s">
        <v>205</v>
      </c>
      <c r="D536" s="93" t="s">
        <v>67</v>
      </c>
      <c r="E536" s="93" t="s">
        <v>2363</v>
      </c>
      <c r="F536" s="93" t="s">
        <v>2364</v>
      </c>
      <c r="G536" s="93" t="s">
        <v>1539</v>
      </c>
      <c r="H536" s="719">
        <v>6000</v>
      </c>
      <c r="I536" s="93">
        <v>200</v>
      </c>
      <c r="J536" s="93" t="s">
        <v>1523</v>
      </c>
    </row>
    <row r="537" spans="1:10">
      <c r="A537" s="93" t="s">
        <v>2297</v>
      </c>
      <c r="B537" s="93">
        <v>6</v>
      </c>
      <c r="C537" s="93" t="s">
        <v>205</v>
      </c>
      <c r="D537" s="93" t="s">
        <v>67</v>
      </c>
      <c r="E537" s="93" t="s">
        <v>2365</v>
      </c>
      <c r="F537" s="93">
        <v>1220201</v>
      </c>
      <c r="G537" s="93" t="s">
        <v>1539</v>
      </c>
      <c r="H537" s="719">
        <v>4000</v>
      </c>
      <c r="I537" s="93">
        <v>200</v>
      </c>
      <c r="J537" s="93" t="s">
        <v>1523</v>
      </c>
    </row>
    <row r="538" spans="1:10">
      <c r="A538" s="93" t="s">
        <v>2297</v>
      </c>
      <c r="B538" s="93">
        <v>6</v>
      </c>
      <c r="C538" s="93" t="s">
        <v>205</v>
      </c>
      <c r="D538" s="93" t="s">
        <v>67</v>
      </c>
      <c r="E538" s="93" t="s">
        <v>2366</v>
      </c>
      <c r="F538" s="93">
        <v>1220201</v>
      </c>
      <c r="G538" s="93" t="s">
        <v>1539</v>
      </c>
      <c r="H538" s="719">
        <v>2000</v>
      </c>
      <c r="I538" s="93">
        <v>125</v>
      </c>
      <c r="J538" s="93" t="s">
        <v>1523</v>
      </c>
    </row>
    <row r="539" spans="1:10">
      <c r="A539" s="93" t="s">
        <v>2297</v>
      </c>
      <c r="B539" s="93">
        <v>6</v>
      </c>
      <c r="C539" s="93" t="s">
        <v>205</v>
      </c>
      <c r="D539" s="93" t="s">
        <v>67</v>
      </c>
      <c r="E539" s="93" t="s">
        <v>2367</v>
      </c>
      <c r="F539" s="93" t="s">
        <v>2368</v>
      </c>
      <c r="G539" s="93" t="s">
        <v>1539</v>
      </c>
      <c r="H539" s="719">
        <v>4000</v>
      </c>
      <c r="I539" s="93">
        <v>200</v>
      </c>
      <c r="J539" s="93" t="s">
        <v>1523</v>
      </c>
    </row>
    <row r="540" spans="1:10">
      <c r="A540" s="93" t="s">
        <v>2297</v>
      </c>
      <c r="B540" s="93">
        <v>6</v>
      </c>
      <c r="C540" s="93" t="s">
        <v>205</v>
      </c>
      <c r="D540" s="93" t="s">
        <v>67</v>
      </c>
      <c r="E540" s="93" t="s">
        <v>2369</v>
      </c>
      <c r="F540" s="93" t="s">
        <v>2370</v>
      </c>
      <c r="G540" s="93" t="s">
        <v>1539</v>
      </c>
      <c r="H540" s="719">
        <v>6000</v>
      </c>
      <c r="I540" s="93">
        <v>200</v>
      </c>
      <c r="J540" s="93" t="s">
        <v>1523</v>
      </c>
    </row>
    <row r="541" spans="1:10">
      <c r="A541" s="93" t="s">
        <v>2297</v>
      </c>
      <c r="B541" s="93">
        <v>5</v>
      </c>
      <c r="C541" s="93" t="s">
        <v>329</v>
      </c>
      <c r="D541" s="93" t="s">
        <v>69</v>
      </c>
      <c r="E541" s="93" t="s">
        <v>2371</v>
      </c>
      <c r="F541" s="93">
        <v>1220378</v>
      </c>
      <c r="G541" s="93" t="s">
        <v>1539</v>
      </c>
      <c r="H541" s="719">
        <v>1050</v>
      </c>
      <c r="I541" s="93">
        <v>80</v>
      </c>
      <c r="J541" s="93" t="s">
        <v>1523</v>
      </c>
    </row>
    <row r="542" spans="1:10">
      <c r="A542" s="93" t="s">
        <v>2297</v>
      </c>
      <c r="B542" s="93">
        <v>5</v>
      </c>
      <c r="C542" s="93" t="s">
        <v>329</v>
      </c>
      <c r="D542" s="93" t="s">
        <v>69</v>
      </c>
      <c r="E542" s="93" t="s">
        <v>2372</v>
      </c>
      <c r="F542" s="93">
        <v>1220368</v>
      </c>
      <c r="G542" s="93" t="s">
        <v>1539</v>
      </c>
      <c r="H542" s="719">
        <v>500</v>
      </c>
      <c r="I542" s="93">
        <v>50</v>
      </c>
      <c r="J542" s="93" t="s">
        <v>1523</v>
      </c>
    </row>
    <row r="543" spans="1:10">
      <c r="A543" s="93" t="s">
        <v>2297</v>
      </c>
      <c r="B543" s="93">
        <v>5</v>
      </c>
      <c r="C543" s="93" t="s">
        <v>203</v>
      </c>
      <c r="D543" s="93" t="s">
        <v>67</v>
      </c>
      <c r="E543" s="93" t="s">
        <v>2365</v>
      </c>
      <c r="F543" s="93">
        <v>1220136</v>
      </c>
      <c r="G543" s="93" t="s">
        <v>1539</v>
      </c>
      <c r="H543" s="719">
        <v>13200</v>
      </c>
      <c r="I543" s="93">
        <v>3153</v>
      </c>
      <c r="J543" s="93" t="s">
        <v>1523</v>
      </c>
    </row>
    <row r="544" spans="1:10">
      <c r="A544" s="93" t="s">
        <v>2297</v>
      </c>
      <c r="B544" s="93">
        <v>5</v>
      </c>
      <c r="C544" s="93" t="s">
        <v>203</v>
      </c>
      <c r="D544" s="93" t="s">
        <v>67</v>
      </c>
      <c r="E544" s="93" t="s">
        <v>2365</v>
      </c>
      <c r="F544" s="93" t="s">
        <v>2373</v>
      </c>
      <c r="G544" s="93" t="s">
        <v>1539</v>
      </c>
      <c r="H544" s="719">
        <v>35000</v>
      </c>
      <c r="I544" s="93">
        <v>315</v>
      </c>
      <c r="J544" s="93" t="s">
        <v>1523</v>
      </c>
    </row>
    <row r="545" spans="1:10">
      <c r="A545" s="93" t="s">
        <v>2297</v>
      </c>
      <c r="B545" s="93">
        <v>5</v>
      </c>
      <c r="C545" s="93" t="s">
        <v>203</v>
      </c>
      <c r="D545" s="93" t="s">
        <v>67</v>
      </c>
      <c r="E545" s="93" t="s">
        <v>2374</v>
      </c>
      <c r="F545" s="93">
        <v>1220136</v>
      </c>
      <c r="G545" s="93" t="s">
        <v>1539</v>
      </c>
      <c r="H545" s="719">
        <v>6600</v>
      </c>
      <c r="I545" s="93">
        <v>200</v>
      </c>
      <c r="J545" s="93" t="s">
        <v>1523</v>
      </c>
    </row>
    <row r="546" spans="1:10">
      <c r="A546" s="93" t="s">
        <v>2297</v>
      </c>
      <c r="B546" s="93">
        <v>5</v>
      </c>
      <c r="C546" s="93" t="s">
        <v>203</v>
      </c>
      <c r="D546" s="93" t="s">
        <v>67</v>
      </c>
      <c r="E546" s="93" t="s">
        <v>2375</v>
      </c>
      <c r="F546" s="93" t="s">
        <v>2376</v>
      </c>
      <c r="G546" s="93" t="s">
        <v>1539</v>
      </c>
      <c r="H546" s="719">
        <v>16000</v>
      </c>
      <c r="I546" s="93">
        <v>315</v>
      </c>
      <c r="J546" s="93" t="s">
        <v>1523</v>
      </c>
    </row>
    <row r="547" spans="1:10">
      <c r="A547" s="93" t="s">
        <v>2297</v>
      </c>
      <c r="B547" s="93">
        <v>5</v>
      </c>
      <c r="C547" s="93" t="s">
        <v>203</v>
      </c>
      <c r="D547" s="93" t="s">
        <v>67</v>
      </c>
      <c r="E547" s="93" t="s">
        <v>2377</v>
      </c>
      <c r="F547" s="93" t="s">
        <v>2378</v>
      </c>
      <c r="G547" s="93" t="s">
        <v>1539</v>
      </c>
      <c r="H547" s="719">
        <v>20000</v>
      </c>
      <c r="I547" s="93">
        <v>315</v>
      </c>
      <c r="J547" s="93" t="s">
        <v>1523</v>
      </c>
    </row>
    <row r="548" spans="1:10">
      <c r="A548" s="93" t="s">
        <v>2297</v>
      </c>
      <c r="B548" s="93">
        <v>5</v>
      </c>
      <c r="C548" s="93" t="s">
        <v>203</v>
      </c>
      <c r="D548" s="93" t="s">
        <v>67</v>
      </c>
      <c r="E548" s="93" t="s">
        <v>2379</v>
      </c>
      <c r="F548" s="93" t="s">
        <v>2376</v>
      </c>
      <c r="G548" s="93" t="s">
        <v>1539</v>
      </c>
      <c r="H548" s="719">
        <v>18000</v>
      </c>
      <c r="I548" s="93">
        <v>315</v>
      </c>
      <c r="J548" s="93" t="s">
        <v>1523</v>
      </c>
    </row>
    <row r="549" spans="1:10">
      <c r="A549" s="93" t="s">
        <v>2297</v>
      </c>
      <c r="B549" s="93">
        <v>5</v>
      </c>
      <c r="C549" s="93" t="s">
        <v>203</v>
      </c>
      <c r="D549" s="93" t="s">
        <v>67</v>
      </c>
      <c r="E549" s="93" t="s">
        <v>2365</v>
      </c>
      <c r="F549" s="93" t="s">
        <v>2378</v>
      </c>
      <c r="G549" s="93" t="s">
        <v>1539</v>
      </c>
      <c r="H549" s="719">
        <v>48000</v>
      </c>
      <c r="I549" s="93">
        <v>500</v>
      </c>
      <c r="J549" s="93" t="s">
        <v>1523</v>
      </c>
    </row>
    <row r="550" spans="1:10">
      <c r="A550" s="93" t="s">
        <v>2297</v>
      </c>
      <c r="B550" s="93">
        <v>5</v>
      </c>
      <c r="C550" s="93" t="s">
        <v>203</v>
      </c>
      <c r="D550" s="93" t="s">
        <v>67</v>
      </c>
      <c r="E550" s="93" t="s">
        <v>2380</v>
      </c>
      <c r="F550" s="93" t="s">
        <v>2376</v>
      </c>
      <c r="G550" s="93" t="s">
        <v>1539</v>
      </c>
      <c r="H550" s="719">
        <v>12000</v>
      </c>
      <c r="I550" s="93">
        <v>315</v>
      </c>
      <c r="J550" s="93" t="s">
        <v>1523</v>
      </c>
    </row>
    <row r="551" spans="1:10">
      <c r="A551" s="93" t="s">
        <v>2297</v>
      </c>
      <c r="B551" s="93">
        <v>5</v>
      </c>
      <c r="C551" s="93" t="s">
        <v>203</v>
      </c>
      <c r="D551" s="93" t="s">
        <v>67</v>
      </c>
      <c r="E551" s="93" t="s">
        <v>2381</v>
      </c>
      <c r="F551" s="93" t="s">
        <v>2378</v>
      </c>
      <c r="G551" s="93" t="s">
        <v>1539</v>
      </c>
      <c r="H551" s="719">
        <v>45000</v>
      </c>
      <c r="I551" s="93">
        <v>500</v>
      </c>
      <c r="J551" s="93" t="s">
        <v>1523</v>
      </c>
    </row>
    <row r="552" spans="1:10">
      <c r="A552" s="93" t="s">
        <v>2297</v>
      </c>
      <c r="B552" s="93">
        <v>5</v>
      </c>
      <c r="C552" s="93" t="s">
        <v>203</v>
      </c>
      <c r="D552" s="93" t="s">
        <v>67</v>
      </c>
      <c r="E552" s="93" t="s">
        <v>2381</v>
      </c>
      <c r="F552" s="93" t="s">
        <v>2382</v>
      </c>
      <c r="G552" s="93" t="s">
        <v>1539</v>
      </c>
      <c r="H552" s="719">
        <v>35000</v>
      </c>
      <c r="I552" s="93">
        <v>315</v>
      </c>
      <c r="J552" s="93" t="s">
        <v>1523</v>
      </c>
    </row>
    <row r="553" spans="1:10">
      <c r="A553" s="93" t="s">
        <v>2297</v>
      </c>
      <c r="B553" s="93">
        <v>5</v>
      </c>
      <c r="C553" s="93" t="s">
        <v>203</v>
      </c>
      <c r="D553" s="93" t="s">
        <v>67</v>
      </c>
      <c r="E553" s="93" t="s">
        <v>2383</v>
      </c>
      <c r="F553" s="93" t="s">
        <v>2384</v>
      </c>
      <c r="G553" s="93" t="s">
        <v>1539</v>
      </c>
      <c r="H553" s="719">
        <v>56000</v>
      </c>
      <c r="I553" s="93">
        <v>500</v>
      </c>
      <c r="J553" s="93" t="s">
        <v>1523</v>
      </c>
    </row>
    <row r="554" spans="1:10">
      <c r="A554" s="93" t="s">
        <v>2297</v>
      </c>
      <c r="B554" s="93">
        <v>5</v>
      </c>
      <c r="C554" s="93" t="s">
        <v>203</v>
      </c>
      <c r="D554" s="93" t="s">
        <v>67</v>
      </c>
      <c r="E554" s="93" t="s">
        <v>2385</v>
      </c>
      <c r="F554" s="93" t="s">
        <v>2384</v>
      </c>
      <c r="G554" s="93" t="s">
        <v>1539</v>
      </c>
      <c r="H554" s="719">
        <v>28000</v>
      </c>
      <c r="I554" s="93">
        <v>315</v>
      </c>
      <c r="J554" s="93" t="s">
        <v>1523</v>
      </c>
    </row>
    <row r="555" spans="1:10">
      <c r="A555" s="93" t="s">
        <v>2297</v>
      </c>
      <c r="B555" s="93">
        <v>5</v>
      </c>
      <c r="C555" s="93" t="s">
        <v>203</v>
      </c>
      <c r="D555" s="93" t="s">
        <v>67</v>
      </c>
      <c r="E555" s="93" t="s">
        <v>2366</v>
      </c>
      <c r="F555" s="93" t="s">
        <v>2386</v>
      </c>
      <c r="G555" s="93" t="s">
        <v>1539</v>
      </c>
      <c r="H555" s="719">
        <v>9600</v>
      </c>
      <c r="I555" s="93">
        <v>200</v>
      </c>
      <c r="J555" s="93" t="s">
        <v>1523</v>
      </c>
    </row>
    <row r="556" spans="1:10">
      <c r="A556" s="93" t="s">
        <v>2297</v>
      </c>
      <c r="B556" s="93">
        <v>5</v>
      </c>
      <c r="C556" s="93" t="s">
        <v>203</v>
      </c>
      <c r="D556" s="93" t="s">
        <v>67</v>
      </c>
      <c r="E556" s="93" t="s">
        <v>2365</v>
      </c>
      <c r="F556" s="93" t="s">
        <v>2386</v>
      </c>
      <c r="G556" s="93" t="s">
        <v>1539</v>
      </c>
      <c r="H556" s="719">
        <v>20000</v>
      </c>
      <c r="I556" s="93">
        <v>315</v>
      </c>
      <c r="J556" s="93" t="s">
        <v>1523</v>
      </c>
    </row>
    <row r="557" spans="1:10">
      <c r="A557" s="93" t="s">
        <v>2297</v>
      </c>
      <c r="B557" s="93">
        <v>5</v>
      </c>
      <c r="C557" s="93" t="s">
        <v>203</v>
      </c>
      <c r="D557" s="93" t="s">
        <v>67</v>
      </c>
      <c r="E557" s="93" t="s">
        <v>2366</v>
      </c>
      <c r="F557" s="93" t="s">
        <v>2387</v>
      </c>
      <c r="G557" s="93" t="s">
        <v>1539</v>
      </c>
      <c r="H557" s="719">
        <v>20000</v>
      </c>
      <c r="I557" s="93">
        <v>315</v>
      </c>
      <c r="J557" s="93" t="s">
        <v>1523</v>
      </c>
    </row>
    <row r="558" spans="1:10">
      <c r="A558" s="93" t="s">
        <v>2297</v>
      </c>
      <c r="B558" s="93">
        <v>5</v>
      </c>
      <c r="C558" s="93" t="s">
        <v>309</v>
      </c>
      <c r="D558" s="93" t="s">
        <v>70</v>
      </c>
      <c r="E558" s="93" t="s">
        <v>2388</v>
      </c>
      <c r="F558" s="93" t="s">
        <v>2389</v>
      </c>
      <c r="G558" s="93" t="s">
        <v>1539</v>
      </c>
      <c r="H558" s="719">
        <v>7340</v>
      </c>
      <c r="I558" s="93">
        <v>200</v>
      </c>
      <c r="J558" s="93" t="s">
        <v>1523</v>
      </c>
    </row>
    <row r="559" spans="1:10">
      <c r="A559" s="93" t="s">
        <v>2297</v>
      </c>
      <c r="B559" s="93">
        <v>5</v>
      </c>
      <c r="C559" s="93" t="s">
        <v>387</v>
      </c>
      <c r="D559" s="93" t="s">
        <v>70</v>
      </c>
      <c r="E559" s="93" t="s">
        <v>2390</v>
      </c>
      <c r="F559" s="93" t="s">
        <v>2391</v>
      </c>
      <c r="G559" s="93" t="s">
        <v>1539</v>
      </c>
      <c r="H559" s="719">
        <v>810</v>
      </c>
      <c r="I559" s="93">
        <v>80</v>
      </c>
      <c r="J559" s="93" t="s">
        <v>1523</v>
      </c>
    </row>
    <row r="560" spans="1:10">
      <c r="A560" s="93" t="s">
        <v>2297</v>
      </c>
      <c r="B560" s="93">
        <v>5</v>
      </c>
      <c r="C560" s="93" t="s">
        <v>387</v>
      </c>
      <c r="D560" s="93" t="s">
        <v>70</v>
      </c>
      <c r="E560" s="93" t="s">
        <v>2392</v>
      </c>
      <c r="F560" s="93" t="s">
        <v>2391</v>
      </c>
      <c r="G560" s="93" t="s">
        <v>1539</v>
      </c>
      <c r="H560" s="719">
        <v>810</v>
      </c>
      <c r="I560" s="93">
        <v>80</v>
      </c>
      <c r="J560" s="93" t="s">
        <v>1523</v>
      </c>
    </row>
    <row r="561" spans="1:10">
      <c r="A561" s="93" t="s">
        <v>2297</v>
      </c>
      <c r="B561" s="93">
        <v>5</v>
      </c>
      <c r="C561" s="93" t="s">
        <v>387</v>
      </c>
      <c r="D561" s="93" t="s">
        <v>70</v>
      </c>
      <c r="E561" s="93" t="s">
        <v>2393</v>
      </c>
      <c r="F561" s="93" t="s">
        <v>2391</v>
      </c>
      <c r="G561" s="93" t="s">
        <v>1539</v>
      </c>
      <c r="H561" s="719">
        <v>810</v>
      </c>
      <c r="I561" s="93">
        <v>80</v>
      </c>
      <c r="J561" s="93" t="s">
        <v>1523</v>
      </c>
    </row>
    <row r="562" spans="1:10">
      <c r="A562" s="93" t="s">
        <v>2297</v>
      </c>
      <c r="B562" s="93">
        <v>5</v>
      </c>
      <c r="C562" s="93" t="s">
        <v>1552</v>
      </c>
      <c r="D562" s="93" t="s">
        <v>1527</v>
      </c>
      <c r="E562" s="93" t="s">
        <v>1591</v>
      </c>
      <c r="F562" s="93" t="s">
        <v>2394</v>
      </c>
      <c r="G562" s="93" t="s">
        <v>1539</v>
      </c>
      <c r="H562" s="719">
        <v>3140</v>
      </c>
      <c r="I562" s="93">
        <v>125</v>
      </c>
      <c r="J562" s="93" t="s">
        <v>1523</v>
      </c>
    </row>
    <row r="563" spans="1:10">
      <c r="A563" s="93" t="s">
        <v>2297</v>
      </c>
      <c r="B563" s="93">
        <v>5</v>
      </c>
      <c r="C563" s="93" t="s">
        <v>1581</v>
      </c>
      <c r="D563" s="93" t="s">
        <v>72</v>
      </c>
      <c r="E563" s="93" t="s">
        <v>1590</v>
      </c>
      <c r="F563" s="93">
        <v>1220211</v>
      </c>
      <c r="G563" s="93" t="s">
        <v>1539</v>
      </c>
      <c r="H563" s="719">
        <v>2044</v>
      </c>
      <c r="I563" s="93">
        <v>125</v>
      </c>
      <c r="J563" s="93" t="s">
        <v>1564</v>
      </c>
    </row>
    <row r="564" spans="1:10">
      <c r="A564" s="93" t="s">
        <v>2297</v>
      </c>
      <c r="B564" s="93">
        <v>5</v>
      </c>
      <c r="C564" s="93" t="s">
        <v>1581</v>
      </c>
      <c r="D564" s="93" t="s">
        <v>72</v>
      </c>
      <c r="E564" s="93" t="s">
        <v>2395</v>
      </c>
      <c r="F564" s="93">
        <v>1220211</v>
      </c>
      <c r="G564" s="93" t="s">
        <v>1539</v>
      </c>
      <c r="H564" s="719">
        <v>6113</v>
      </c>
      <c r="I564" s="93">
        <v>200</v>
      </c>
      <c r="J564" s="93" t="s">
        <v>1564</v>
      </c>
    </row>
    <row r="565" spans="1:10">
      <c r="A565" s="93" t="s">
        <v>2297</v>
      </c>
      <c r="B565" s="93">
        <v>7</v>
      </c>
      <c r="C565" s="93" t="s">
        <v>243</v>
      </c>
      <c r="D565" s="93" t="s">
        <v>68</v>
      </c>
      <c r="E565" s="93" t="s">
        <v>2350</v>
      </c>
      <c r="F565" s="93">
        <v>1211287</v>
      </c>
      <c r="G565" s="93" t="s">
        <v>1542</v>
      </c>
      <c r="H565" s="719">
        <v>200</v>
      </c>
      <c r="I565" s="93">
        <v>50</v>
      </c>
      <c r="J565" s="93" t="s">
        <v>1523</v>
      </c>
    </row>
    <row r="566" spans="1:10">
      <c r="A566" s="93" t="s">
        <v>2297</v>
      </c>
      <c r="B566" s="93">
        <v>7</v>
      </c>
      <c r="C566" s="93" t="s">
        <v>244</v>
      </c>
      <c r="D566" s="93" t="s">
        <v>70</v>
      </c>
      <c r="E566" s="93" t="s">
        <v>2396</v>
      </c>
      <c r="F566" s="93">
        <v>1220217</v>
      </c>
      <c r="G566" s="93" t="s">
        <v>1522</v>
      </c>
      <c r="H566" s="719">
        <v>1000</v>
      </c>
      <c r="I566" s="93">
        <v>80</v>
      </c>
      <c r="J566" s="93" t="s">
        <v>1523</v>
      </c>
    </row>
    <row r="567" spans="1:10">
      <c r="A567" s="93" t="s">
        <v>2297</v>
      </c>
      <c r="B567" s="93">
        <v>7</v>
      </c>
      <c r="C567" s="93" t="s">
        <v>244</v>
      </c>
      <c r="D567" s="93" t="s">
        <v>70</v>
      </c>
      <c r="E567" s="93" t="s">
        <v>2396</v>
      </c>
      <c r="F567" s="93">
        <v>12020212</v>
      </c>
      <c r="G567" s="93" t="s">
        <v>1522</v>
      </c>
      <c r="H567" s="719">
        <v>1050</v>
      </c>
      <c r="I567" s="93">
        <v>80</v>
      </c>
      <c r="J567" s="93" t="s">
        <v>1523</v>
      </c>
    </row>
    <row r="568" spans="1:10">
      <c r="A568" s="93" t="s">
        <v>2297</v>
      </c>
      <c r="B568" s="93">
        <v>7</v>
      </c>
      <c r="C568" s="93" t="s">
        <v>1568</v>
      </c>
      <c r="D568" s="93" t="s">
        <v>68</v>
      </c>
      <c r="E568" s="93" t="s">
        <v>2397</v>
      </c>
      <c r="F568" s="93" t="s">
        <v>2398</v>
      </c>
      <c r="G568" s="93" t="s">
        <v>1542</v>
      </c>
      <c r="H568" s="719">
        <v>370</v>
      </c>
      <c r="I568" s="93">
        <v>50</v>
      </c>
      <c r="J568" s="93" t="s">
        <v>1523</v>
      </c>
    </row>
    <row r="569" spans="1:10">
      <c r="A569" s="93" t="s">
        <v>2297</v>
      </c>
      <c r="B569" s="93">
        <v>7</v>
      </c>
      <c r="C569" s="93" t="s">
        <v>1568</v>
      </c>
      <c r="D569" s="93" t="s">
        <v>68</v>
      </c>
      <c r="E569" s="93" t="s">
        <v>2397</v>
      </c>
      <c r="F569" s="93" t="s">
        <v>2399</v>
      </c>
      <c r="G569" s="93" t="s">
        <v>1542</v>
      </c>
      <c r="H569" s="719">
        <v>1010</v>
      </c>
      <c r="I569" s="93">
        <v>80</v>
      </c>
      <c r="J569" s="93" t="s">
        <v>1523</v>
      </c>
    </row>
    <row r="570" spans="1:10">
      <c r="A570" s="93" t="s">
        <v>2297</v>
      </c>
      <c r="B570" s="93">
        <v>7</v>
      </c>
      <c r="C570" s="93" t="s">
        <v>1568</v>
      </c>
      <c r="D570" s="93" t="s">
        <v>68</v>
      </c>
      <c r="E570" s="93" t="s">
        <v>2397</v>
      </c>
      <c r="F570" s="93" t="s">
        <v>2400</v>
      </c>
      <c r="G570" s="93" t="s">
        <v>1542</v>
      </c>
      <c r="H570" s="719">
        <v>510</v>
      </c>
      <c r="I570" s="93">
        <v>80</v>
      </c>
      <c r="J570" s="93" t="s">
        <v>1523</v>
      </c>
    </row>
    <row r="571" spans="1:10">
      <c r="A571" s="93" t="s">
        <v>2297</v>
      </c>
      <c r="B571" s="93">
        <v>7</v>
      </c>
      <c r="C571" s="93" t="s">
        <v>1568</v>
      </c>
      <c r="D571" s="93" t="s">
        <v>68</v>
      </c>
      <c r="E571" s="93" t="s">
        <v>2397</v>
      </c>
      <c r="F571" s="93" t="s">
        <v>2401</v>
      </c>
      <c r="G571" s="93" t="s">
        <v>1542</v>
      </c>
      <c r="H571" s="719">
        <v>500</v>
      </c>
      <c r="I571" s="93">
        <v>50</v>
      </c>
      <c r="J571" s="93" t="s">
        <v>1523</v>
      </c>
    </row>
    <row r="572" spans="1:10">
      <c r="A572" s="93" t="s">
        <v>2297</v>
      </c>
      <c r="B572" s="93">
        <v>7</v>
      </c>
      <c r="C572" s="93" t="s">
        <v>1568</v>
      </c>
      <c r="D572" s="93" t="s">
        <v>68</v>
      </c>
      <c r="E572" s="93" t="s">
        <v>2397</v>
      </c>
      <c r="F572" s="93" t="s">
        <v>2402</v>
      </c>
      <c r="G572" s="93" t="s">
        <v>1542</v>
      </c>
      <c r="H572" s="719">
        <v>200</v>
      </c>
      <c r="I572" s="93">
        <v>50</v>
      </c>
      <c r="J572" s="93" t="s">
        <v>1523</v>
      </c>
    </row>
    <row r="573" spans="1:10">
      <c r="A573" s="93" t="s">
        <v>2297</v>
      </c>
      <c r="B573" s="93">
        <v>7</v>
      </c>
      <c r="C573" s="93" t="s">
        <v>1568</v>
      </c>
      <c r="D573" s="93" t="s">
        <v>68</v>
      </c>
      <c r="E573" s="93" t="s">
        <v>2397</v>
      </c>
      <c r="F573" s="93" t="s">
        <v>2403</v>
      </c>
      <c r="G573" s="93" t="s">
        <v>1542</v>
      </c>
      <c r="H573" s="719">
        <v>200</v>
      </c>
      <c r="I573" s="93">
        <v>50</v>
      </c>
      <c r="J573" s="93" t="s">
        <v>1523</v>
      </c>
    </row>
    <row r="574" spans="1:10">
      <c r="A574" s="93" t="s">
        <v>2297</v>
      </c>
      <c r="B574" s="93">
        <v>7</v>
      </c>
      <c r="C574" s="93" t="s">
        <v>1568</v>
      </c>
      <c r="D574" s="93" t="s">
        <v>68</v>
      </c>
      <c r="E574" s="93" t="s">
        <v>2397</v>
      </c>
      <c r="F574" s="93" t="s">
        <v>2404</v>
      </c>
      <c r="G574" s="93" t="s">
        <v>1542</v>
      </c>
      <c r="H574" s="719">
        <v>1010</v>
      </c>
      <c r="I574" s="93">
        <v>80</v>
      </c>
      <c r="J574" s="93" t="s">
        <v>1523</v>
      </c>
    </row>
    <row r="575" spans="1:10">
      <c r="A575" s="93" t="s">
        <v>2297</v>
      </c>
      <c r="B575" s="93">
        <v>7</v>
      </c>
      <c r="C575" s="93" t="s">
        <v>1568</v>
      </c>
      <c r="D575" s="93" t="s">
        <v>68</v>
      </c>
      <c r="E575" s="93" t="s">
        <v>2397</v>
      </c>
      <c r="F575" s="93" t="s">
        <v>2405</v>
      </c>
      <c r="G575" s="93" t="s">
        <v>1542</v>
      </c>
      <c r="H575" s="719">
        <v>810</v>
      </c>
      <c r="I575" s="93">
        <v>80</v>
      </c>
      <c r="J575" s="93" t="s">
        <v>1523</v>
      </c>
    </row>
    <row r="576" spans="1:10">
      <c r="A576" s="93" t="s">
        <v>2297</v>
      </c>
      <c r="B576" s="93">
        <v>7</v>
      </c>
      <c r="C576" s="93" t="s">
        <v>1568</v>
      </c>
      <c r="D576" s="93" t="s">
        <v>68</v>
      </c>
      <c r="E576" s="93" t="s">
        <v>2406</v>
      </c>
      <c r="F576" s="93" t="s">
        <v>2399</v>
      </c>
      <c r="G576" s="93" t="s">
        <v>1542</v>
      </c>
      <c r="H576" s="719">
        <v>1010</v>
      </c>
      <c r="I576" s="93">
        <v>80</v>
      </c>
      <c r="J576" s="93" t="s">
        <v>1523</v>
      </c>
    </row>
    <row r="577" spans="1:10">
      <c r="A577" s="93" t="s">
        <v>2297</v>
      </c>
      <c r="B577" s="93">
        <v>7</v>
      </c>
      <c r="C577" s="93" t="s">
        <v>1568</v>
      </c>
      <c r="D577" s="93" t="s">
        <v>68</v>
      </c>
      <c r="E577" s="93" t="s">
        <v>2406</v>
      </c>
      <c r="F577" s="93" t="s">
        <v>2407</v>
      </c>
      <c r="G577" s="93" t="s">
        <v>1542</v>
      </c>
      <c r="H577" s="719">
        <v>100</v>
      </c>
      <c r="I577" s="93">
        <v>13</v>
      </c>
      <c r="J577" s="93" t="s">
        <v>1523</v>
      </c>
    </row>
    <row r="578" spans="1:10">
      <c r="A578" s="93" t="s">
        <v>2297</v>
      </c>
      <c r="B578" s="93">
        <v>7</v>
      </c>
      <c r="C578" s="93" t="s">
        <v>1568</v>
      </c>
      <c r="D578" s="93" t="s">
        <v>68</v>
      </c>
      <c r="E578" s="93" t="s">
        <v>2406</v>
      </c>
      <c r="F578" s="93" t="s">
        <v>2408</v>
      </c>
      <c r="G578" s="93" t="s">
        <v>1542</v>
      </c>
      <c r="H578" s="719">
        <v>310</v>
      </c>
      <c r="I578" s="93">
        <v>50</v>
      </c>
      <c r="J578" s="93" t="s">
        <v>1523</v>
      </c>
    </row>
    <row r="579" spans="1:10">
      <c r="A579" s="93" t="s">
        <v>2297</v>
      </c>
      <c r="B579" s="93">
        <v>7</v>
      </c>
      <c r="C579" s="93" t="s">
        <v>1568</v>
      </c>
      <c r="D579" s="93" t="s">
        <v>68</v>
      </c>
      <c r="E579" s="93" t="s">
        <v>2406</v>
      </c>
      <c r="F579" s="93" t="s">
        <v>2400</v>
      </c>
      <c r="G579" s="93" t="s">
        <v>1542</v>
      </c>
      <c r="H579" s="719">
        <v>510</v>
      </c>
      <c r="I579" s="93">
        <v>80</v>
      </c>
      <c r="J579" s="93" t="s">
        <v>1523</v>
      </c>
    </row>
    <row r="580" spans="1:10">
      <c r="A580" s="93" t="s">
        <v>2297</v>
      </c>
      <c r="B580" s="93">
        <v>7</v>
      </c>
      <c r="C580" s="93" t="s">
        <v>1568</v>
      </c>
      <c r="D580" s="93" t="s">
        <v>68</v>
      </c>
      <c r="E580" s="93" t="s">
        <v>2406</v>
      </c>
      <c r="F580" s="93" t="s">
        <v>2404</v>
      </c>
      <c r="G580" s="93" t="s">
        <v>1542</v>
      </c>
      <c r="H580" s="719">
        <v>1010</v>
      </c>
      <c r="I580" s="93">
        <v>80</v>
      </c>
      <c r="J580" s="93" t="s">
        <v>1523</v>
      </c>
    </row>
    <row r="581" spans="1:10">
      <c r="A581" s="93" t="s">
        <v>2297</v>
      </c>
      <c r="B581" s="93">
        <v>7</v>
      </c>
      <c r="C581" s="93" t="s">
        <v>1568</v>
      </c>
      <c r="D581" s="93" t="s">
        <v>68</v>
      </c>
      <c r="E581" s="93" t="s">
        <v>2406</v>
      </c>
      <c r="F581" s="93" t="s">
        <v>2405</v>
      </c>
      <c r="G581" s="93" t="s">
        <v>1542</v>
      </c>
      <c r="H581" s="719">
        <v>810</v>
      </c>
      <c r="I581" s="93">
        <v>80</v>
      </c>
      <c r="J581" s="93" t="s">
        <v>1523</v>
      </c>
    </row>
    <row r="582" spans="1:10">
      <c r="A582" s="93" t="s">
        <v>2297</v>
      </c>
      <c r="B582" s="93">
        <v>7</v>
      </c>
      <c r="C582" s="93" t="s">
        <v>1568</v>
      </c>
      <c r="D582" s="93" t="s">
        <v>68</v>
      </c>
      <c r="E582" s="93" t="s">
        <v>2409</v>
      </c>
      <c r="F582" s="93" t="s">
        <v>2410</v>
      </c>
      <c r="G582" s="93" t="s">
        <v>1542</v>
      </c>
      <c r="H582" s="719">
        <v>100</v>
      </c>
      <c r="I582" s="93">
        <v>13</v>
      </c>
      <c r="J582" s="93" t="s">
        <v>1523</v>
      </c>
    </row>
    <row r="583" spans="1:10">
      <c r="A583" s="93" t="s">
        <v>2297</v>
      </c>
      <c r="B583" s="93">
        <v>7</v>
      </c>
      <c r="C583" s="93" t="s">
        <v>1568</v>
      </c>
      <c r="D583" s="93" t="s">
        <v>68</v>
      </c>
      <c r="E583" s="93" t="s">
        <v>2409</v>
      </c>
      <c r="F583" s="93" t="s">
        <v>2408</v>
      </c>
      <c r="G583" s="93" t="s">
        <v>1542</v>
      </c>
      <c r="H583" s="719">
        <v>250</v>
      </c>
      <c r="I583" s="93">
        <v>50</v>
      </c>
      <c r="J583" s="93" t="s">
        <v>1523</v>
      </c>
    </row>
    <row r="584" spans="1:10">
      <c r="A584" s="93" t="s">
        <v>2297</v>
      </c>
      <c r="B584" s="93">
        <v>7</v>
      </c>
      <c r="C584" s="93" t="s">
        <v>1568</v>
      </c>
      <c r="D584" s="93" t="s">
        <v>68</v>
      </c>
      <c r="E584" s="93" t="s">
        <v>2409</v>
      </c>
      <c r="F584" s="93" t="s">
        <v>2400</v>
      </c>
      <c r="G584" s="93" t="s">
        <v>1542</v>
      </c>
      <c r="H584" s="719">
        <v>510</v>
      </c>
      <c r="I584" s="93">
        <v>80</v>
      </c>
      <c r="J584" s="93" t="s">
        <v>1523</v>
      </c>
    </row>
    <row r="585" spans="1:10">
      <c r="A585" s="93" t="s">
        <v>2297</v>
      </c>
      <c r="B585" s="93">
        <v>7</v>
      </c>
      <c r="C585" s="93" t="s">
        <v>1568</v>
      </c>
      <c r="D585" s="93" t="s">
        <v>68</v>
      </c>
      <c r="E585" s="93" t="s">
        <v>2409</v>
      </c>
      <c r="F585" s="93" t="s">
        <v>2401</v>
      </c>
      <c r="G585" s="93" t="s">
        <v>1542</v>
      </c>
      <c r="H585" s="719">
        <v>500</v>
      </c>
      <c r="I585" s="93">
        <v>50</v>
      </c>
      <c r="J585" s="93" t="s">
        <v>1523</v>
      </c>
    </row>
    <row r="586" spans="1:10">
      <c r="A586" s="93" t="s">
        <v>2297</v>
      </c>
      <c r="B586" s="93">
        <v>7</v>
      </c>
      <c r="C586" s="93" t="s">
        <v>1568</v>
      </c>
      <c r="D586" s="93" t="s">
        <v>68</v>
      </c>
      <c r="E586" s="93" t="s">
        <v>2409</v>
      </c>
      <c r="F586" s="93" t="s">
        <v>2402</v>
      </c>
      <c r="G586" s="93" t="s">
        <v>1542</v>
      </c>
      <c r="H586" s="719">
        <v>200</v>
      </c>
      <c r="I586" s="93">
        <v>50</v>
      </c>
      <c r="J586" s="93" t="s">
        <v>1523</v>
      </c>
    </row>
    <row r="587" spans="1:10">
      <c r="A587" s="93" t="s">
        <v>2297</v>
      </c>
      <c r="B587" s="93">
        <v>7</v>
      </c>
      <c r="C587" s="93" t="s">
        <v>1568</v>
      </c>
      <c r="D587" s="93" t="s">
        <v>68</v>
      </c>
      <c r="E587" s="93" t="s">
        <v>2409</v>
      </c>
      <c r="F587" s="93" t="s">
        <v>2403</v>
      </c>
      <c r="G587" s="93" t="s">
        <v>1542</v>
      </c>
      <c r="H587" s="719">
        <v>200</v>
      </c>
      <c r="I587" s="93">
        <v>50</v>
      </c>
      <c r="J587" s="93" t="s">
        <v>1523</v>
      </c>
    </row>
    <row r="588" spans="1:10">
      <c r="A588" s="93" t="s">
        <v>2297</v>
      </c>
      <c r="B588" s="93">
        <v>7</v>
      </c>
      <c r="C588" s="93" t="s">
        <v>1568</v>
      </c>
      <c r="D588" s="93" t="s">
        <v>68</v>
      </c>
      <c r="E588" s="93" t="s">
        <v>2409</v>
      </c>
      <c r="F588" s="93" t="s">
        <v>2404</v>
      </c>
      <c r="G588" s="93" t="s">
        <v>1542</v>
      </c>
      <c r="H588" s="719">
        <v>1010</v>
      </c>
      <c r="I588" s="93">
        <v>80</v>
      </c>
      <c r="J588" s="93" t="s">
        <v>1523</v>
      </c>
    </row>
    <row r="589" spans="1:10">
      <c r="A589" s="93" t="s">
        <v>2297</v>
      </c>
      <c r="B589" s="93">
        <v>7</v>
      </c>
      <c r="C589" s="93" t="s">
        <v>1568</v>
      </c>
      <c r="D589" s="93" t="s">
        <v>68</v>
      </c>
      <c r="E589" s="93" t="s">
        <v>2411</v>
      </c>
      <c r="F589" s="93" t="s">
        <v>2401</v>
      </c>
      <c r="G589" s="93" t="s">
        <v>1542</v>
      </c>
      <c r="H589" s="719">
        <v>500</v>
      </c>
      <c r="I589" s="93">
        <v>50</v>
      </c>
      <c r="J589" s="93" t="s">
        <v>1523</v>
      </c>
    </row>
    <row r="590" spans="1:10">
      <c r="A590" s="93" t="s">
        <v>2297</v>
      </c>
      <c r="B590" s="93">
        <v>7</v>
      </c>
      <c r="C590" s="93" t="s">
        <v>1568</v>
      </c>
      <c r="D590" s="93" t="s">
        <v>68</v>
      </c>
      <c r="E590" s="93" t="s">
        <v>2411</v>
      </c>
      <c r="F590" s="93" t="s">
        <v>2404</v>
      </c>
      <c r="G590" s="93" t="s">
        <v>1542</v>
      </c>
      <c r="H590" s="719">
        <v>1010</v>
      </c>
      <c r="I590" s="93">
        <v>80</v>
      </c>
      <c r="J590" s="93" t="s">
        <v>1523</v>
      </c>
    </row>
    <row r="591" spans="1:10">
      <c r="A591" s="93" t="s">
        <v>2297</v>
      </c>
      <c r="B591" s="93">
        <v>7</v>
      </c>
      <c r="C591" s="93" t="s">
        <v>1568</v>
      </c>
      <c r="D591" s="93" t="s">
        <v>68</v>
      </c>
      <c r="E591" s="93" t="s">
        <v>2411</v>
      </c>
      <c r="F591" s="93" t="s">
        <v>2405</v>
      </c>
      <c r="G591" s="93" t="s">
        <v>1542</v>
      </c>
      <c r="H591" s="719">
        <v>810</v>
      </c>
      <c r="I591" s="93">
        <v>80</v>
      </c>
      <c r="J591" s="93" t="s">
        <v>1523</v>
      </c>
    </row>
    <row r="592" spans="1:10">
      <c r="A592" s="93" t="s">
        <v>2297</v>
      </c>
      <c r="B592" s="93">
        <v>7</v>
      </c>
      <c r="C592" s="93" t="s">
        <v>1568</v>
      </c>
      <c r="D592" s="93" t="s">
        <v>68</v>
      </c>
      <c r="E592" s="93" t="s">
        <v>2411</v>
      </c>
      <c r="F592" s="93" t="s">
        <v>2389</v>
      </c>
      <c r="G592" s="93" t="s">
        <v>1542</v>
      </c>
      <c r="H592" s="719">
        <v>400</v>
      </c>
      <c r="I592" s="93">
        <v>50</v>
      </c>
      <c r="J592" s="93" t="s">
        <v>1523</v>
      </c>
    </row>
    <row r="593" spans="1:10">
      <c r="A593" s="93" t="s">
        <v>2297</v>
      </c>
      <c r="B593" s="93">
        <v>7</v>
      </c>
      <c r="C593" s="93" t="s">
        <v>1568</v>
      </c>
      <c r="D593" s="93" t="s">
        <v>68</v>
      </c>
      <c r="E593" s="93" t="s">
        <v>2411</v>
      </c>
      <c r="F593" s="93" t="s">
        <v>2400</v>
      </c>
      <c r="G593" s="93" t="s">
        <v>1542</v>
      </c>
      <c r="H593" s="719">
        <v>77</v>
      </c>
      <c r="I593" s="93">
        <v>13</v>
      </c>
      <c r="J593" s="93" t="s">
        <v>1523</v>
      </c>
    </row>
    <row r="594" spans="1:10">
      <c r="A594" s="93" t="s">
        <v>2297</v>
      </c>
      <c r="B594" s="93">
        <v>7</v>
      </c>
      <c r="C594" s="93" t="s">
        <v>1568</v>
      </c>
      <c r="D594" s="93" t="s">
        <v>68</v>
      </c>
      <c r="E594" s="93" t="s">
        <v>2412</v>
      </c>
      <c r="F594" s="93" t="s">
        <v>2404</v>
      </c>
      <c r="G594" s="93" t="s">
        <v>1542</v>
      </c>
      <c r="H594" s="719">
        <v>1010</v>
      </c>
      <c r="I594" s="93">
        <v>80</v>
      </c>
      <c r="J594" s="93" t="s">
        <v>1523</v>
      </c>
    </row>
    <row r="595" spans="1:10">
      <c r="A595" s="93" t="s">
        <v>2297</v>
      </c>
      <c r="B595" s="93">
        <v>7</v>
      </c>
      <c r="C595" s="93" t="s">
        <v>1568</v>
      </c>
      <c r="D595" s="93" t="s">
        <v>68</v>
      </c>
      <c r="E595" s="93" t="s">
        <v>2412</v>
      </c>
      <c r="F595" s="93" t="s">
        <v>2405</v>
      </c>
      <c r="G595" s="93" t="s">
        <v>1542</v>
      </c>
      <c r="H595" s="719">
        <v>810</v>
      </c>
      <c r="I595" s="93">
        <v>80</v>
      </c>
      <c r="J595" s="93" t="s">
        <v>1523</v>
      </c>
    </row>
    <row r="596" spans="1:10">
      <c r="A596" s="93" t="s">
        <v>2297</v>
      </c>
      <c r="B596" s="93">
        <v>7</v>
      </c>
      <c r="C596" s="93" t="s">
        <v>1568</v>
      </c>
      <c r="D596" s="93" t="s">
        <v>68</v>
      </c>
      <c r="E596" s="93" t="s">
        <v>2412</v>
      </c>
      <c r="F596" s="93" t="s">
        <v>2389</v>
      </c>
      <c r="G596" s="93" t="s">
        <v>1542</v>
      </c>
      <c r="H596" s="719">
        <v>400</v>
      </c>
      <c r="I596" s="93">
        <v>50</v>
      </c>
      <c r="J596" s="93" t="s">
        <v>1523</v>
      </c>
    </row>
    <row r="597" spans="1:10">
      <c r="A597" s="93" t="s">
        <v>2297</v>
      </c>
      <c r="B597" s="93">
        <v>7</v>
      </c>
      <c r="C597" s="93" t="s">
        <v>1568</v>
      </c>
      <c r="D597" s="93" t="s">
        <v>68</v>
      </c>
      <c r="E597" s="93" t="s">
        <v>2412</v>
      </c>
      <c r="F597" s="93" t="s">
        <v>2401</v>
      </c>
      <c r="G597" s="93" t="s">
        <v>1542</v>
      </c>
      <c r="H597" s="719">
        <v>22</v>
      </c>
      <c r="I597" s="93">
        <v>22</v>
      </c>
      <c r="J597" s="93" t="s">
        <v>1523</v>
      </c>
    </row>
    <row r="598" spans="1:10">
      <c r="A598" s="93" t="s">
        <v>2297</v>
      </c>
      <c r="B598" s="93">
        <v>7</v>
      </c>
      <c r="C598" s="93" t="s">
        <v>1568</v>
      </c>
      <c r="D598" s="93" t="s">
        <v>68</v>
      </c>
      <c r="E598" s="93" t="s">
        <v>2413</v>
      </c>
      <c r="F598" s="93" t="s">
        <v>2405</v>
      </c>
      <c r="G598" s="93" t="s">
        <v>1542</v>
      </c>
      <c r="H598" s="719">
        <v>810</v>
      </c>
      <c r="I598" s="93">
        <v>80</v>
      </c>
      <c r="J598" s="93" t="s">
        <v>1523</v>
      </c>
    </row>
    <row r="599" spans="1:10">
      <c r="A599" s="93" t="s">
        <v>2297</v>
      </c>
      <c r="B599" s="93">
        <v>7</v>
      </c>
      <c r="C599" s="93" t="s">
        <v>231</v>
      </c>
      <c r="D599" s="93" t="s">
        <v>68</v>
      </c>
      <c r="E599" s="93" t="s">
        <v>2414</v>
      </c>
      <c r="F599" s="93" t="s">
        <v>2336</v>
      </c>
      <c r="G599" s="93" t="s">
        <v>1542</v>
      </c>
      <c r="H599" s="719">
        <v>400</v>
      </c>
      <c r="I599" s="93">
        <v>50</v>
      </c>
      <c r="J599" s="93" t="s">
        <v>1523</v>
      </c>
    </row>
    <row r="600" spans="1:10">
      <c r="A600" s="93">
        <v>1</v>
      </c>
      <c r="B600" s="93">
        <v>7</v>
      </c>
      <c r="C600" s="93" t="s">
        <v>231</v>
      </c>
      <c r="D600" s="93" t="s">
        <v>68</v>
      </c>
      <c r="E600" s="93" t="s">
        <v>1550</v>
      </c>
      <c r="F600" s="93" t="s">
        <v>2302</v>
      </c>
      <c r="G600" s="93" t="s">
        <v>1542</v>
      </c>
      <c r="H600" s="719">
        <v>160</v>
      </c>
      <c r="I600" s="93">
        <v>50</v>
      </c>
      <c r="J600" s="93" t="s">
        <v>1523</v>
      </c>
    </row>
    <row r="601" spans="1:10">
      <c r="A601" s="93">
        <v>1</v>
      </c>
      <c r="B601" s="93">
        <v>7</v>
      </c>
      <c r="C601" s="93" t="s">
        <v>232</v>
      </c>
      <c r="D601" s="93" t="s">
        <v>68</v>
      </c>
      <c r="E601" s="93" t="s">
        <v>2415</v>
      </c>
      <c r="F601" s="93" t="s">
        <v>1589</v>
      </c>
      <c r="G601" s="93" t="s">
        <v>1542</v>
      </c>
      <c r="H601" s="719">
        <v>24000</v>
      </c>
      <c r="I601" s="93">
        <v>315</v>
      </c>
      <c r="J601" s="93" t="s">
        <v>1523</v>
      </c>
    </row>
    <row r="602" spans="1:10">
      <c r="A602" s="93">
        <v>1</v>
      </c>
      <c r="B602" s="93">
        <v>7</v>
      </c>
      <c r="C602" s="93" t="s">
        <v>232</v>
      </c>
      <c r="D602" s="93" t="s">
        <v>68</v>
      </c>
      <c r="E602" s="93" t="s">
        <v>2416</v>
      </c>
      <c r="F602" s="93" t="s">
        <v>1589</v>
      </c>
      <c r="G602" s="93" t="s">
        <v>1542</v>
      </c>
      <c r="H602" s="719">
        <v>2160</v>
      </c>
      <c r="I602" s="93">
        <v>125</v>
      </c>
      <c r="J602" s="93" t="s">
        <v>1523</v>
      </c>
    </row>
    <row r="603" spans="1:10">
      <c r="A603" s="93">
        <v>1</v>
      </c>
      <c r="B603" s="93">
        <v>7</v>
      </c>
      <c r="C603" s="93" t="s">
        <v>232</v>
      </c>
      <c r="D603" s="93" t="s">
        <v>68</v>
      </c>
      <c r="E603" s="93" t="s">
        <v>2417</v>
      </c>
      <c r="F603" s="93" t="s">
        <v>1589</v>
      </c>
      <c r="G603" s="93" t="s">
        <v>1542</v>
      </c>
      <c r="H603" s="719">
        <v>18240</v>
      </c>
      <c r="I603" s="93">
        <v>315</v>
      </c>
      <c r="J603" s="93" t="s">
        <v>1523</v>
      </c>
    </row>
    <row r="604" spans="1:10">
      <c r="A604" s="93">
        <v>1</v>
      </c>
      <c r="B604" s="93">
        <v>7</v>
      </c>
      <c r="C604" s="93" t="s">
        <v>232</v>
      </c>
      <c r="D604" s="93" t="s">
        <v>68</v>
      </c>
      <c r="E604" s="93" t="s">
        <v>2418</v>
      </c>
      <c r="F604" s="93" t="s">
        <v>1589</v>
      </c>
      <c r="G604" s="93" t="s">
        <v>1542</v>
      </c>
      <c r="H604" s="719">
        <v>18600</v>
      </c>
      <c r="I604" s="93">
        <v>315</v>
      </c>
      <c r="J604" s="93" t="s">
        <v>1523</v>
      </c>
    </row>
    <row r="605" spans="1:10">
      <c r="A605" s="93">
        <v>1</v>
      </c>
      <c r="B605" s="93">
        <v>7</v>
      </c>
      <c r="C605" s="93" t="s">
        <v>1524</v>
      </c>
      <c r="D605" s="93" t="s">
        <v>66</v>
      </c>
      <c r="E605" s="93" t="s">
        <v>1560</v>
      </c>
      <c r="F605" s="93">
        <v>5220221</v>
      </c>
      <c r="G605" s="93" t="s">
        <v>1541</v>
      </c>
      <c r="H605" s="719">
        <v>1</v>
      </c>
      <c r="I605" s="93">
        <v>1</v>
      </c>
      <c r="J605" s="93" t="s">
        <v>1523</v>
      </c>
    </row>
    <row r="606" spans="1:10">
      <c r="A606" s="93">
        <v>1</v>
      </c>
      <c r="B606" s="93">
        <v>7</v>
      </c>
      <c r="C606" s="93" t="s">
        <v>1524</v>
      </c>
      <c r="D606" s="93" t="s">
        <v>66</v>
      </c>
      <c r="E606" s="93" t="s">
        <v>1560</v>
      </c>
      <c r="F606" s="93">
        <v>5220221</v>
      </c>
      <c r="G606" s="93" t="s">
        <v>1541</v>
      </c>
      <c r="H606" s="719">
        <v>1</v>
      </c>
      <c r="I606" s="93">
        <v>1</v>
      </c>
      <c r="J606" s="93" t="s">
        <v>1523</v>
      </c>
    </row>
    <row r="607" spans="1:10">
      <c r="A607" s="93">
        <v>1</v>
      </c>
      <c r="B607" s="93">
        <v>7</v>
      </c>
      <c r="C607" s="93" t="s">
        <v>1524</v>
      </c>
      <c r="D607" s="93" t="s">
        <v>66</v>
      </c>
      <c r="E607" s="93" t="s">
        <v>1560</v>
      </c>
      <c r="F607" s="93">
        <v>1220206</v>
      </c>
      <c r="G607" s="93" t="s">
        <v>1541</v>
      </c>
      <c r="H607" s="719">
        <v>1</v>
      </c>
      <c r="I607" s="93">
        <v>1</v>
      </c>
      <c r="J607" s="93" t="s">
        <v>1523</v>
      </c>
    </row>
    <row r="608" spans="1:10">
      <c r="A608" s="93">
        <v>1</v>
      </c>
      <c r="B608" s="93">
        <v>7</v>
      </c>
      <c r="C608" s="93" t="s">
        <v>1524</v>
      </c>
      <c r="D608" s="93" t="s">
        <v>66</v>
      </c>
      <c r="E608" s="93" t="s">
        <v>1560</v>
      </c>
      <c r="F608" s="93">
        <v>1220206</v>
      </c>
      <c r="G608" s="93" t="s">
        <v>1541</v>
      </c>
      <c r="H608" s="719">
        <v>1</v>
      </c>
      <c r="I608" s="93">
        <v>1</v>
      </c>
      <c r="J608" s="93" t="s">
        <v>1523</v>
      </c>
    </row>
    <row r="609" spans="1:10">
      <c r="A609" s="93" t="s">
        <v>2297</v>
      </c>
      <c r="B609" s="93">
        <v>10</v>
      </c>
      <c r="C609" s="93" t="s">
        <v>1526</v>
      </c>
      <c r="D609" s="93" t="s">
        <v>66</v>
      </c>
      <c r="E609" s="93" t="s">
        <v>1560</v>
      </c>
      <c r="F609" s="93" t="s">
        <v>2310</v>
      </c>
      <c r="G609" s="93" t="s">
        <v>1539</v>
      </c>
      <c r="H609" s="719">
        <v>4</v>
      </c>
      <c r="I609" s="93">
        <v>4</v>
      </c>
      <c r="J609" s="93" t="s">
        <v>1523</v>
      </c>
    </row>
    <row r="610" spans="1:10">
      <c r="A610" s="93" t="s">
        <v>2297</v>
      </c>
      <c r="B610" s="93">
        <v>10</v>
      </c>
      <c r="C610" s="93" t="s">
        <v>1526</v>
      </c>
      <c r="D610" s="93" t="s">
        <v>66</v>
      </c>
      <c r="E610" s="93" t="s">
        <v>1560</v>
      </c>
      <c r="F610" s="93" t="s">
        <v>2387</v>
      </c>
      <c r="G610" s="93" t="s">
        <v>1539</v>
      </c>
      <c r="H610" s="719">
        <v>25</v>
      </c>
      <c r="I610" s="93">
        <v>25</v>
      </c>
      <c r="J610" s="93" t="s">
        <v>1523</v>
      </c>
    </row>
    <row r="611" spans="1:10">
      <c r="A611" s="93" t="s">
        <v>2297</v>
      </c>
      <c r="B611" s="93">
        <v>10</v>
      </c>
      <c r="C611" s="93" t="s">
        <v>1526</v>
      </c>
      <c r="D611" s="93" t="s">
        <v>66</v>
      </c>
      <c r="E611" s="93" t="s">
        <v>1560</v>
      </c>
      <c r="F611" s="93" t="s">
        <v>2361</v>
      </c>
      <c r="G611" s="93" t="s">
        <v>1539</v>
      </c>
      <c r="H611" s="719">
        <v>2</v>
      </c>
      <c r="I611" s="93">
        <v>2</v>
      </c>
      <c r="J611" s="93" t="s">
        <v>1523</v>
      </c>
    </row>
    <row r="612" spans="1:10">
      <c r="A612" s="93" t="s">
        <v>2297</v>
      </c>
      <c r="B612" s="93">
        <v>10</v>
      </c>
      <c r="C612" s="93" t="s">
        <v>1526</v>
      </c>
      <c r="D612" s="93" t="s">
        <v>66</v>
      </c>
      <c r="E612" s="93" t="s">
        <v>1560</v>
      </c>
      <c r="F612" s="93" t="s">
        <v>2361</v>
      </c>
      <c r="G612" s="93" t="s">
        <v>1539</v>
      </c>
      <c r="H612" s="719">
        <v>1</v>
      </c>
      <c r="I612" s="93">
        <v>1</v>
      </c>
      <c r="J612" s="93" t="s">
        <v>1523</v>
      </c>
    </row>
    <row r="613" spans="1:10">
      <c r="A613" s="93" t="s">
        <v>2297</v>
      </c>
      <c r="B613" s="93">
        <v>10</v>
      </c>
      <c r="C613" s="93" t="s">
        <v>1526</v>
      </c>
      <c r="D613" s="93" t="s">
        <v>66</v>
      </c>
      <c r="E613" s="93" t="s">
        <v>1560</v>
      </c>
      <c r="F613" s="93" t="s">
        <v>2361</v>
      </c>
      <c r="G613" s="93" t="s">
        <v>1539</v>
      </c>
      <c r="H613" s="719">
        <v>1</v>
      </c>
      <c r="I613" s="93">
        <v>1</v>
      </c>
      <c r="J613" s="93" t="s">
        <v>1523</v>
      </c>
    </row>
    <row r="614" spans="1:10">
      <c r="A614" s="93" t="s">
        <v>2297</v>
      </c>
      <c r="B614" s="93">
        <v>10</v>
      </c>
      <c r="C614" s="93" t="s">
        <v>1526</v>
      </c>
      <c r="D614" s="93" t="s">
        <v>66</v>
      </c>
      <c r="E614" s="93" t="s">
        <v>1560</v>
      </c>
      <c r="F614" s="93" t="s">
        <v>2361</v>
      </c>
      <c r="G614" s="93" t="s">
        <v>1539</v>
      </c>
      <c r="H614" s="719">
        <v>5</v>
      </c>
      <c r="I614" s="93">
        <v>5</v>
      </c>
      <c r="J614" s="93" t="s">
        <v>1523</v>
      </c>
    </row>
    <row r="615" spans="1:10">
      <c r="A615" s="93" t="s">
        <v>2297</v>
      </c>
      <c r="B615" s="93">
        <v>10</v>
      </c>
      <c r="C615" s="93" t="s">
        <v>1526</v>
      </c>
      <c r="D615" s="93" t="s">
        <v>66</v>
      </c>
      <c r="E615" s="93" t="s">
        <v>1560</v>
      </c>
      <c r="F615" s="93">
        <v>1220201</v>
      </c>
      <c r="G615" s="93" t="s">
        <v>1539</v>
      </c>
      <c r="H615" s="719">
        <v>1</v>
      </c>
      <c r="I615" s="93">
        <v>1</v>
      </c>
      <c r="J615" s="93" t="s">
        <v>1523</v>
      </c>
    </row>
    <row r="616" spans="1:10">
      <c r="A616" s="93" t="s">
        <v>2297</v>
      </c>
      <c r="B616" s="93">
        <v>10</v>
      </c>
      <c r="C616" s="93" t="s">
        <v>1526</v>
      </c>
      <c r="D616" s="93" t="s">
        <v>66</v>
      </c>
      <c r="E616" s="93" t="s">
        <v>1560</v>
      </c>
      <c r="F616" s="93">
        <v>1220201</v>
      </c>
      <c r="G616" s="93" t="s">
        <v>1539</v>
      </c>
      <c r="H616" s="719">
        <v>1</v>
      </c>
      <c r="I616" s="93">
        <v>1</v>
      </c>
      <c r="J616" s="93" t="s">
        <v>1523</v>
      </c>
    </row>
    <row r="617" spans="1:10">
      <c r="A617" s="93" t="s">
        <v>2297</v>
      </c>
      <c r="B617" s="93">
        <v>10</v>
      </c>
      <c r="C617" s="93" t="s">
        <v>1526</v>
      </c>
      <c r="D617" s="93" t="s">
        <v>66</v>
      </c>
      <c r="E617" s="93" t="s">
        <v>1560</v>
      </c>
      <c r="F617" s="93">
        <v>1220201</v>
      </c>
      <c r="G617" s="93" t="s">
        <v>1539</v>
      </c>
      <c r="H617" s="719">
        <v>1</v>
      </c>
      <c r="I617" s="93">
        <v>1</v>
      </c>
      <c r="J617" s="93" t="s">
        <v>1523</v>
      </c>
    </row>
    <row r="618" spans="1:10">
      <c r="A618" s="93" t="s">
        <v>2297</v>
      </c>
      <c r="B618" s="93">
        <v>10</v>
      </c>
      <c r="C618" s="93" t="s">
        <v>1526</v>
      </c>
      <c r="D618" s="93" t="s">
        <v>66</v>
      </c>
      <c r="E618" s="93" t="s">
        <v>1560</v>
      </c>
      <c r="F618" s="93">
        <v>1220201</v>
      </c>
      <c r="G618" s="93" t="s">
        <v>1539</v>
      </c>
      <c r="H618" s="719">
        <v>1</v>
      </c>
      <c r="I618" s="93">
        <v>1</v>
      </c>
      <c r="J618" s="93" t="s">
        <v>1523</v>
      </c>
    </row>
    <row r="619" spans="1:10">
      <c r="A619" s="93" t="s">
        <v>2297</v>
      </c>
      <c r="B619" s="93">
        <v>10</v>
      </c>
      <c r="C619" s="93" t="s">
        <v>1526</v>
      </c>
      <c r="D619" s="93" t="s">
        <v>66</v>
      </c>
      <c r="E619" s="93" t="s">
        <v>1560</v>
      </c>
      <c r="F619" s="93">
        <v>1220201</v>
      </c>
      <c r="G619" s="93" t="s">
        <v>1539</v>
      </c>
      <c r="H619" s="719">
        <v>1</v>
      </c>
      <c r="I619" s="93">
        <v>1</v>
      </c>
      <c r="J619" s="93" t="s">
        <v>1523</v>
      </c>
    </row>
    <row r="620" spans="1:10">
      <c r="A620" s="93" t="s">
        <v>2297</v>
      </c>
      <c r="B620" s="93">
        <v>10</v>
      </c>
      <c r="C620" s="93" t="s">
        <v>1526</v>
      </c>
      <c r="D620" s="93" t="s">
        <v>66</v>
      </c>
      <c r="E620" s="93" t="s">
        <v>1560</v>
      </c>
      <c r="F620" s="93">
        <v>1220201</v>
      </c>
      <c r="G620" s="93" t="s">
        <v>1539</v>
      </c>
      <c r="H620" s="719">
        <v>1</v>
      </c>
      <c r="I620" s="93">
        <v>1</v>
      </c>
      <c r="J620" s="93" t="s">
        <v>1523</v>
      </c>
    </row>
    <row r="621" spans="1:10">
      <c r="A621" s="93" t="s">
        <v>2297</v>
      </c>
      <c r="B621" s="93">
        <v>10</v>
      </c>
      <c r="C621" s="93" t="s">
        <v>1526</v>
      </c>
      <c r="D621" s="93" t="s">
        <v>66</v>
      </c>
      <c r="E621" s="93" t="s">
        <v>1560</v>
      </c>
      <c r="F621" s="93" t="s">
        <v>2329</v>
      </c>
      <c r="G621" s="93" t="s">
        <v>1541</v>
      </c>
      <c r="H621" s="719">
        <v>1</v>
      </c>
      <c r="I621" s="93">
        <v>1</v>
      </c>
      <c r="J621" s="93" t="s">
        <v>1523</v>
      </c>
    </row>
    <row r="622" spans="1:10">
      <c r="A622" s="93" t="s">
        <v>2297</v>
      </c>
      <c r="B622" s="93">
        <v>10</v>
      </c>
      <c r="C622" s="93" t="s">
        <v>1526</v>
      </c>
      <c r="D622" s="93" t="s">
        <v>66</v>
      </c>
      <c r="E622" s="93" t="s">
        <v>1560</v>
      </c>
      <c r="F622" s="93">
        <v>1220213</v>
      </c>
      <c r="G622" s="93" t="s">
        <v>1539</v>
      </c>
      <c r="H622" s="719">
        <v>9</v>
      </c>
      <c r="I622" s="93">
        <v>9</v>
      </c>
      <c r="J622" s="93" t="s">
        <v>1523</v>
      </c>
    </row>
    <row r="623" spans="1:10">
      <c r="A623" s="93" t="s">
        <v>2297</v>
      </c>
      <c r="B623" s="93">
        <v>10</v>
      </c>
      <c r="C623" s="93" t="s">
        <v>1526</v>
      </c>
      <c r="D623" s="93" t="s">
        <v>66</v>
      </c>
      <c r="E623" s="93" t="s">
        <v>1560</v>
      </c>
      <c r="F623" s="93">
        <v>1220213</v>
      </c>
      <c r="G623" s="93" t="s">
        <v>1539</v>
      </c>
      <c r="H623" s="719">
        <v>9</v>
      </c>
      <c r="I623" s="93">
        <v>9</v>
      </c>
      <c r="J623" s="93" t="s">
        <v>1523</v>
      </c>
    </row>
    <row r="624" spans="1:10">
      <c r="A624" s="93" t="s">
        <v>2297</v>
      </c>
      <c r="B624" s="93">
        <v>10</v>
      </c>
      <c r="C624" s="93" t="s">
        <v>1526</v>
      </c>
      <c r="D624" s="93" t="s">
        <v>66</v>
      </c>
      <c r="E624" s="93" t="s">
        <v>1560</v>
      </c>
      <c r="F624" s="93">
        <v>1220214</v>
      </c>
      <c r="G624" s="93" t="s">
        <v>1539</v>
      </c>
      <c r="H624" s="719">
        <v>6</v>
      </c>
      <c r="I624" s="93">
        <v>6</v>
      </c>
      <c r="J624" s="93" t="s">
        <v>1523</v>
      </c>
    </row>
    <row r="625" spans="1:10">
      <c r="A625" s="93" t="s">
        <v>2297</v>
      </c>
      <c r="B625" s="93">
        <v>10</v>
      </c>
      <c r="C625" s="93" t="s">
        <v>1526</v>
      </c>
      <c r="D625" s="93" t="s">
        <v>66</v>
      </c>
      <c r="E625" s="93" t="s">
        <v>1560</v>
      </c>
      <c r="F625" s="93">
        <v>1220214</v>
      </c>
      <c r="G625" s="93" t="s">
        <v>1539</v>
      </c>
      <c r="H625" s="719">
        <v>6</v>
      </c>
      <c r="I625" s="93">
        <v>6</v>
      </c>
      <c r="J625" s="93" t="s">
        <v>1523</v>
      </c>
    </row>
    <row r="626" spans="1:10">
      <c r="A626" s="93" t="s">
        <v>2297</v>
      </c>
      <c r="B626" s="93">
        <v>10</v>
      </c>
      <c r="C626" s="93" t="s">
        <v>1524</v>
      </c>
      <c r="D626" s="93" t="s">
        <v>66</v>
      </c>
      <c r="E626" s="93" t="s">
        <v>1560</v>
      </c>
      <c r="F626" s="93">
        <v>1211222</v>
      </c>
      <c r="G626" s="93" t="s">
        <v>1539</v>
      </c>
      <c r="H626" s="719">
        <v>3</v>
      </c>
      <c r="I626" s="93">
        <v>3</v>
      </c>
      <c r="J626" s="93" t="s">
        <v>1523</v>
      </c>
    </row>
    <row r="627" spans="1:10">
      <c r="A627" s="93" t="s">
        <v>2297</v>
      </c>
      <c r="B627" s="93">
        <v>10</v>
      </c>
      <c r="C627" s="93" t="s">
        <v>1524</v>
      </c>
      <c r="D627" s="93" t="s">
        <v>66</v>
      </c>
      <c r="E627" s="93" t="s">
        <v>1560</v>
      </c>
      <c r="F627" s="93">
        <v>1211222</v>
      </c>
      <c r="G627" s="93" t="s">
        <v>1539</v>
      </c>
      <c r="H627" s="719">
        <v>3</v>
      </c>
      <c r="I627" s="93">
        <v>3</v>
      </c>
      <c r="J627" s="93" t="s">
        <v>1523</v>
      </c>
    </row>
    <row r="628" spans="1:10">
      <c r="A628" s="93" t="s">
        <v>2297</v>
      </c>
      <c r="B628" s="93">
        <v>10</v>
      </c>
      <c r="C628" s="93" t="s">
        <v>1524</v>
      </c>
      <c r="D628" s="93" t="s">
        <v>66</v>
      </c>
      <c r="E628" s="93" t="s">
        <v>1560</v>
      </c>
      <c r="F628" s="93" t="s">
        <v>1727</v>
      </c>
      <c r="G628" s="93" t="s">
        <v>1539</v>
      </c>
      <c r="H628" s="719">
        <v>1</v>
      </c>
      <c r="I628" s="93">
        <v>1</v>
      </c>
      <c r="J628" s="93" t="s">
        <v>1523</v>
      </c>
    </row>
    <row r="629" spans="1:10">
      <c r="A629" s="93" t="s">
        <v>2297</v>
      </c>
      <c r="B629" s="93">
        <v>10</v>
      </c>
      <c r="C629" s="93" t="s">
        <v>1524</v>
      </c>
      <c r="D629" s="93" t="s">
        <v>66</v>
      </c>
      <c r="E629" s="93" t="s">
        <v>1560</v>
      </c>
      <c r="F629" s="93" t="s">
        <v>1727</v>
      </c>
      <c r="G629" s="93" t="s">
        <v>1539</v>
      </c>
      <c r="H629" s="719">
        <v>3</v>
      </c>
      <c r="I629" s="93">
        <v>3</v>
      </c>
      <c r="J629" s="93" t="s">
        <v>1523</v>
      </c>
    </row>
    <row r="630" spans="1:10">
      <c r="A630" s="93" t="s">
        <v>2297</v>
      </c>
      <c r="B630" s="93">
        <v>10</v>
      </c>
      <c r="C630" s="93" t="s">
        <v>1524</v>
      </c>
      <c r="D630" s="93" t="s">
        <v>66</v>
      </c>
      <c r="E630" s="93" t="s">
        <v>2419</v>
      </c>
      <c r="F630" s="93" t="s">
        <v>1727</v>
      </c>
      <c r="G630" s="93" t="s">
        <v>1539</v>
      </c>
      <c r="H630" s="719">
        <v>1</v>
      </c>
      <c r="I630" s="93">
        <v>1</v>
      </c>
      <c r="J630" s="93" t="s">
        <v>1523</v>
      </c>
    </row>
    <row r="631" spans="1:10">
      <c r="A631" s="93" t="s">
        <v>2297</v>
      </c>
      <c r="B631" s="93">
        <v>10</v>
      </c>
      <c r="C631" s="93" t="s">
        <v>1524</v>
      </c>
      <c r="D631" s="93" t="s">
        <v>66</v>
      </c>
      <c r="E631" s="93" t="s">
        <v>1560</v>
      </c>
      <c r="F631" s="93">
        <v>1220206</v>
      </c>
      <c r="G631" s="93" t="s">
        <v>1539</v>
      </c>
      <c r="H631" s="719">
        <v>1</v>
      </c>
      <c r="I631" s="93">
        <v>1</v>
      </c>
      <c r="J631" s="93" t="s">
        <v>1523</v>
      </c>
    </row>
    <row r="632" spans="1:10">
      <c r="A632" s="93" t="s">
        <v>2297</v>
      </c>
      <c r="B632" s="93">
        <v>10</v>
      </c>
      <c r="C632" s="93" t="s">
        <v>1524</v>
      </c>
      <c r="D632" s="93" t="s">
        <v>66</v>
      </c>
      <c r="E632" s="93" t="s">
        <v>1560</v>
      </c>
      <c r="F632" s="93">
        <v>1220206</v>
      </c>
      <c r="G632" s="93" t="s">
        <v>1539</v>
      </c>
      <c r="H632" s="719">
        <v>1</v>
      </c>
      <c r="I632" s="93">
        <v>1</v>
      </c>
      <c r="J632" s="93" t="s">
        <v>1523</v>
      </c>
    </row>
    <row r="633" spans="1:10">
      <c r="A633" s="93" t="s">
        <v>2297</v>
      </c>
      <c r="B633" s="93">
        <v>5</v>
      </c>
      <c r="C633" s="93" t="s">
        <v>1209</v>
      </c>
      <c r="D633" s="93" t="s">
        <v>68</v>
      </c>
      <c r="E633" s="93" t="s">
        <v>2420</v>
      </c>
      <c r="F633" s="93">
        <v>1220121</v>
      </c>
      <c r="G633" s="93" t="s">
        <v>1540</v>
      </c>
      <c r="H633" s="719">
        <v>395</v>
      </c>
      <c r="I633" s="93">
        <v>50</v>
      </c>
      <c r="J633" s="93" t="s">
        <v>1523</v>
      </c>
    </row>
    <row r="634" spans="1:10">
      <c r="A634" s="93" t="s">
        <v>2297</v>
      </c>
      <c r="B634" s="93">
        <v>5</v>
      </c>
      <c r="C634" s="93" t="s">
        <v>1209</v>
      </c>
      <c r="D634" s="93" t="s">
        <v>68</v>
      </c>
      <c r="E634" s="93" t="s">
        <v>2421</v>
      </c>
      <c r="F634" s="93" t="s">
        <v>1585</v>
      </c>
      <c r="G634" s="93" t="s">
        <v>1540</v>
      </c>
      <c r="H634" s="719">
        <v>2200</v>
      </c>
      <c r="I634" s="93">
        <v>125</v>
      </c>
      <c r="J634" s="93" t="s">
        <v>1523</v>
      </c>
    </row>
    <row r="635" spans="1:10">
      <c r="A635" s="93" t="s">
        <v>2297</v>
      </c>
      <c r="B635" s="93">
        <v>5</v>
      </c>
      <c r="C635" s="93" t="s">
        <v>1209</v>
      </c>
      <c r="D635" s="93" t="s">
        <v>68</v>
      </c>
      <c r="E635" s="93" t="s">
        <v>2421</v>
      </c>
      <c r="F635" s="93" t="s">
        <v>2303</v>
      </c>
      <c r="G635" s="93" t="s">
        <v>1540</v>
      </c>
      <c r="H635" s="719">
        <v>2160</v>
      </c>
      <c r="I635" s="93">
        <v>125</v>
      </c>
      <c r="J635" s="93" t="s">
        <v>1523</v>
      </c>
    </row>
    <row r="636" spans="1:10">
      <c r="A636" s="93" t="s">
        <v>2297</v>
      </c>
      <c r="B636" s="93">
        <v>5</v>
      </c>
      <c r="C636" s="93" t="s">
        <v>1209</v>
      </c>
      <c r="D636" s="93" t="s">
        <v>68</v>
      </c>
      <c r="E636" s="93" t="s">
        <v>2422</v>
      </c>
      <c r="F636" s="93" t="s">
        <v>1585</v>
      </c>
      <c r="G636" s="93" t="s">
        <v>1540</v>
      </c>
      <c r="H636" s="719">
        <v>1100</v>
      </c>
      <c r="I636" s="93">
        <v>80</v>
      </c>
      <c r="J636" s="93" t="s">
        <v>1523</v>
      </c>
    </row>
    <row r="637" spans="1:10">
      <c r="A637" s="93" t="s">
        <v>2297</v>
      </c>
      <c r="B637" s="93">
        <v>5</v>
      </c>
      <c r="C637" s="93" t="s">
        <v>1209</v>
      </c>
      <c r="D637" s="93" t="s">
        <v>68</v>
      </c>
      <c r="E637" s="93" t="s">
        <v>2422</v>
      </c>
      <c r="F637" s="93" t="s">
        <v>2423</v>
      </c>
      <c r="G637" s="93" t="s">
        <v>1540</v>
      </c>
      <c r="H637" s="719">
        <v>1825</v>
      </c>
      <c r="I637" s="93">
        <v>125</v>
      </c>
      <c r="J637" s="93" t="s">
        <v>1523</v>
      </c>
    </row>
    <row r="638" spans="1:10">
      <c r="A638" s="93" t="s">
        <v>2297</v>
      </c>
      <c r="B638" s="93">
        <v>5</v>
      </c>
      <c r="C638" s="93" t="s">
        <v>1209</v>
      </c>
      <c r="D638" s="93" t="s">
        <v>68</v>
      </c>
      <c r="E638" s="93" t="s">
        <v>2424</v>
      </c>
      <c r="F638" s="93" t="s">
        <v>1585</v>
      </c>
      <c r="G638" s="93" t="s">
        <v>1540</v>
      </c>
      <c r="H638" s="719">
        <v>528</v>
      </c>
      <c r="I638" s="93">
        <v>80</v>
      </c>
      <c r="J638" s="93" t="s">
        <v>1523</v>
      </c>
    </row>
    <row r="639" spans="1:10">
      <c r="A639" s="93" t="s">
        <v>2297</v>
      </c>
      <c r="B639" s="93">
        <v>5</v>
      </c>
      <c r="C639" s="93" t="s">
        <v>1209</v>
      </c>
      <c r="D639" s="93" t="s">
        <v>68</v>
      </c>
      <c r="E639" s="93" t="s">
        <v>2424</v>
      </c>
      <c r="F639" s="93" t="s">
        <v>2303</v>
      </c>
      <c r="G639" s="93" t="s">
        <v>1540</v>
      </c>
      <c r="H639" s="719">
        <v>397</v>
      </c>
      <c r="I639" s="93">
        <v>50</v>
      </c>
      <c r="J639" s="93" t="s">
        <v>1523</v>
      </c>
    </row>
    <row r="640" spans="1:10">
      <c r="A640" s="93" t="s">
        <v>2297</v>
      </c>
      <c r="B640" s="93">
        <v>5</v>
      </c>
      <c r="C640" s="93" t="s">
        <v>1209</v>
      </c>
      <c r="D640" s="93" t="s">
        <v>68</v>
      </c>
      <c r="E640" s="93" t="s">
        <v>2425</v>
      </c>
      <c r="F640" s="93" t="s">
        <v>1585</v>
      </c>
      <c r="G640" s="93" t="s">
        <v>1540</v>
      </c>
      <c r="H640" s="719">
        <v>550</v>
      </c>
      <c r="I640" s="93">
        <v>80</v>
      </c>
      <c r="J640" s="93" t="s">
        <v>1523</v>
      </c>
    </row>
    <row r="641" spans="1:10">
      <c r="A641" s="93" t="s">
        <v>2297</v>
      </c>
      <c r="B641" s="93">
        <v>5</v>
      </c>
      <c r="C641" s="93" t="s">
        <v>1209</v>
      </c>
      <c r="D641" s="93" t="s">
        <v>68</v>
      </c>
      <c r="E641" s="93" t="s">
        <v>2425</v>
      </c>
      <c r="F641" s="93" t="s">
        <v>2303</v>
      </c>
      <c r="G641" s="93" t="s">
        <v>1540</v>
      </c>
      <c r="H641" s="719">
        <v>1020</v>
      </c>
      <c r="I641" s="93">
        <v>80</v>
      </c>
      <c r="J641" s="93" t="s">
        <v>1523</v>
      </c>
    </row>
    <row r="642" spans="1:10">
      <c r="A642" s="93" t="s">
        <v>2297</v>
      </c>
      <c r="B642" s="93">
        <v>5</v>
      </c>
      <c r="C642" s="93" t="s">
        <v>1209</v>
      </c>
      <c r="D642" s="93" t="s">
        <v>68</v>
      </c>
      <c r="E642" s="93" t="s">
        <v>2343</v>
      </c>
      <c r="F642" s="93" t="s">
        <v>1599</v>
      </c>
      <c r="G642" s="93" t="s">
        <v>1540</v>
      </c>
      <c r="H642" s="719">
        <v>415</v>
      </c>
      <c r="I642" s="93">
        <v>50</v>
      </c>
      <c r="J642" s="93" t="s">
        <v>1523</v>
      </c>
    </row>
    <row r="643" spans="1:10">
      <c r="A643" s="93" t="s">
        <v>2297</v>
      </c>
      <c r="B643" s="93">
        <v>7</v>
      </c>
      <c r="C643" s="93" t="s">
        <v>672</v>
      </c>
      <c r="D643" s="93" t="s">
        <v>1527</v>
      </c>
      <c r="E643" s="93" t="s">
        <v>1530</v>
      </c>
      <c r="F643" s="93">
        <v>1211263</v>
      </c>
      <c r="G643" s="93" t="s">
        <v>1540</v>
      </c>
      <c r="H643" s="719">
        <v>1002</v>
      </c>
      <c r="I643" s="93">
        <v>80</v>
      </c>
      <c r="J643" s="93" t="s">
        <v>1523</v>
      </c>
    </row>
    <row r="644" spans="1:10">
      <c r="A644" s="93" t="s">
        <v>2297</v>
      </c>
      <c r="B644" s="93">
        <v>7</v>
      </c>
      <c r="C644" s="93" t="s">
        <v>672</v>
      </c>
      <c r="D644" s="93" t="s">
        <v>1527</v>
      </c>
      <c r="E644" s="93" t="s">
        <v>1530</v>
      </c>
      <c r="F644" s="93">
        <v>1211263</v>
      </c>
      <c r="G644" s="93" t="s">
        <v>1540</v>
      </c>
      <c r="H644" s="719">
        <v>1002</v>
      </c>
      <c r="I644" s="93">
        <v>80</v>
      </c>
      <c r="J644" s="93" t="s">
        <v>1523</v>
      </c>
    </row>
    <row r="645" spans="1:10">
      <c r="A645" s="93" t="s">
        <v>2297</v>
      </c>
      <c r="B645" s="93">
        <v>7</v>
      </c>
      <c r="C645" s="93" t="s">
        <v>672</v>
      </c>
      <c r="D645" s="93" t="s">
        <v>1527</v>
      </c>
      <c r="E645" s="93" t="s">
        <v>1530</v>
      </c>
      <c r="F645" s="93">
        <v>1211263</v>
      </c>
      <c r="G645" s="93" t="s">
        <v>1540</v>
      </c>
      <c r="H645" s="719">
        <v>2002</v>
      </c>
      <c r="I645" s="93">
        <v>125</v>
      </c>
      <c r="J645" s="93" t="s">
        <v>1523</v>
      </c>
    </row>
    <row r="646" spans="1:10">
      <c r="A646" s="93" t="s">
        <v>2297</v>
      </c>
      <c r="B646" s="93">
        <v>7</v>
      </c>
      <c r="C646" s="93" t="s">
        <v>672</v>
      </c>
      <c r="D646" s="93" t="s">
        <v>1527</v>
      </c>
      <c r="E646" s="93" t="s">
        <v>1530</v>
      </c>
      <c r="F646" s="93">
        <v>1220131</v>
      </c>
      <c r="G646" s="93" t="s">
        <v>1540</v>
      </c>
      <c r="H646" s="719">
        <v>1010</v>
      </c>
      <c r="I646" s="93">
        <v>80</v>
      </c>
      <c r="J646" s="93" t="s">
        <v>1523</v>
      </c>
    </row>
    <row r="647" spans="1:10">
      <c r="A647" s="93" t="s">
        <v>2297</v>
      </c>
      <c r="B647" s="93">
        <v>7</v>
      </c>
      <c r="C647" s="93" t="s">
        <v>672</v>
      </c>
      <c r="D647" s="93" t="s">
        <v>1527</v>
      </c>
      <c r="E647" s="93" t="s">
        <v>1530</v>
      </c>
      <c r="F647" s="93">
        <v>1220132</v>
      </c>
      <c r="G647" s="93" t="s">
        <v>1540</v>
      </c>
      <c r="H647" s="719">
        <v>1002</v>
      </c>
      <c r="I647" s="93">
        <v>80</v>
      </c>
      <c r="J647" s="93" t="s">
        <v>1523</v>
      </c>
    </row>
    <row r="648" spans="1:10">
      <c r="A648" s="93" t="s">
        <v>2297</v>
      </c>
      <c r="B648" s="93">
        <v>7</v>
      </c>
      <c r="C648" s="93" t="s">
        <v>672</v>
      </c>
      <c r="D648" s="93" t="s">
        <v>1527</v>
      </c>
      <c r="E648" s="93" t="s">
        <v>1530</v>
      </c>
      <c r="F648" s="93">
        <v>1220109</v>
      </c>
      <c r="G648" s="93" t="s">
        <v>1540</v>
      </c>
      <c r="H648" s="719">
        <v>2002</v>
      </c>
      <c r="I648" s="93">
        <v>125</v>
      </c>
      <c r="J648" s="93" t="s">
        <v>1523</v>
      </c>
    </row>
    <row r="649" spans="1:10">
      <c r="A649" s="93" t="s">
        <v>2297</v>
      </c>
      <c r="B649" s="93">
        <v>7</v>
      </c>
      <c r="C649" s="93" t="s">
        <v>672</v>
      </c>
      <c r="D649" s="93" t="s">
        <v>1527</v>
      </c>
      <c r="E649" s="93" t="s">
        <v>1530</v>
      </c>
      <c r="F649" s="93">
        <v>1220125</v>
      </c>
      <c r="G649" s="93" t="s">
        <v>1540</v>
      </c>
      <c r="H649" s="719">
        <v>1002</v>
      </c>
      <c r="I649" s="93">
        <v>80</v>
      </c>
      <c r="J649" s="93" t="s">
        <v>1523</v>
      </c>
    </row>
    <row r="650" spans="1:10">
      <c r="A650" s="93" t="s">
        <v>2297</v>
      </c>
      <c r="B650" s="93">
        <v>7</v>
      </c>
      <c r="C650" s="93" t="s">
        <v>672</v>
      </c>
      <c r="D650" s="93" t="s">
        <v>1527</v>
      </c>
      <c r="E650" s="93" t="s">
        <v>1530</v>
      </c>
      <c r="F650" s="93">
        <v>1220115</v>
      </c>
      <c r="G650" s="93" t="s">
        <v>1540</v>
      </c>
      <c r="H650" s="719">
        <v>1002</v>
      </c>
      <c r="I650" s="93">
        <v>80</v>
      </c>
      <c r="J650" s="93" t="s">
        <v>1523</v>
      </c>
    </row>
    <row r="651" spans="1:10">
      <c r="A651" s="93" t="s">
        <v>2297</v>
      </c>
      <c r="B651" s="93">
        <v>7</v>
      </c>
      <c r="C651" s="93" t="s">
        <v>672</v>
      </c>
      <c r="D651" s="93" t="s">
        <v>1527</v>
      </c>
      <c r="E651" s="93" t="s">
        <v>1530</v>
      </c>
      <c r="F651" s="93">
        <v>1220115</v>
      </c>
      <c r="G651" s="93" t="s">
        <v>1540</v>
      </c>
      <c r="H651" s="719">
        <v>602</v>
      </c>
      <c r="I651" s="93">
        <v>80</v>
      </c>
      <c r="J651" s="93" t="s">
        <v>1523</v>
      </c>
    </row>
    <row r="652" spans="1:10">
      <c r="A652" s="93" t="s">
        <v>2297</v>
      </c>
      <c r="B652" s="93">
        <v>7</v>
      </c>
      <c r="C652" s="93" t="s">
        <v>672</v>
      </c>
      <c r="D652" s="93" t="s">
        <v>1527</v>
      </c>
      <c r="E652" s="93" t="s">
        <v>1530</v>
      </c>
      <c r="F652" s="93">
        <v>1220115</v>
      </c>
      <c r="G652" s="93" t="s">
        <v>1540</v>
      </c>
      <c r="H652" s="719">
        <v>1002</v>
      </c>
      <c r="I652" s="93">
        <v>80</v>
      </c>
      <c r="J652" s="93" t="s">
        <v>1523</v>
      </c>
    </row>
    <row r="653" spans="1:10">
      <c r="A653" s="93" t="s">
        <v>2297</v>
      </c>
      <c r="B653" s="93">
        <v>10</v>
      </c>
      <c r="C653" s="93" t="s">
        <v>551</v>
      </c>
      <c r="D653" s="93" t="s">
        <v>1527</v>
      </c>
      <c r="E653" s="93" t="s">
        <v>1563</v>
      </c>
      <c r="F653" s="93" t="s">
        <v>2328</v>
      </c>
      <c r="G653" s="93" t="s">
        <v>1539</v>
      </c>
      <c r="H653" s="719">
        <v>2000</v>
      </c>
      <c r="I653" s="93">
        <v>125</v>
      </c>
      <c r="J653" s="93" t="s">
        <v>1523</v>
      </c>
    </row>
    <row r="654" spans="1:10">
      <c r="A654" s="93" t="s">
        <v>2297</v>
      </c>
      <c r="B654" s="93">
        <v>10</v>
      </c>
      <c r="C654" s="93" t="s">
        <v>551</v>
      </c>
      <c r="D654" s="93" t="s">
        <v>1527</v>
      </c>
      <c r="E654" s="93" t="s">
        <v>1563</v>
      </c>
      <c r="F654" s="93" t="s">
        <v>2329</v>
      </c>
      <c r="G654" s="93" t="s">
        <v>1539</v>
      </c>
      <c r="H654" s="719">
        <v>3000</v>
      </c>
      <c r="I654" s="93">
        <v>125</v>
      </c>
      <c r="J654" s="93" t="s">
        <v>1523</v>
      </c>
    </row>
    <row r="655" spans="1:10">
      <c r="A655" s="93" t="s">
        <v>2297</v>
      </c>
      <c r="B655" s="93">
        <v>10</v>
      </c>
      <c r="C655" s="93" t="s">
        <v>551</v>
      </c>
      <c r="D655" s="93" t="s">
        <v>1527</v>
      </c>
      <c r="E655" s="93" t="s">
        <v>1563</v>
      </c>
      <c r="F655" s="93" t="s">
        <v>2330</v>
      </c>
      <c r="G655" s="93" t="s">
        <v>1539</v>
      </c>
      <c r="H655" s="719">
        <v>3000</v>
      </c>
      <c r="I655" s="93">
        <v>125</v>
      </c>
      <c r="J655" s="93" t="s">
        <v>1523</v>
      </c>
    </row>
    <row r="656" spans="1:10">
      <c r="A656" s="93" t="s">
        <v>2297</v>
      </c>
      <c r="B656" s="93">
        <v>10</v>
      </c>
      <c r="C656" s="93" t="s">
        <v>551</v>
      </c>
      <c r="D656" s="93" t="s">
        <v>1527</v>
      </c>
      <c r="E656" s="93" t="s">
        <v>1563</v>
      </c>
      <c r="F656" s="93" t="s">
        <v>2328</v>
      </c>
      <c r="G656" s="93" t="s">
        <v>1539</v>
      </c>
      <c r="H656" s="719">
        <v>2000</v>
      </c>
      <c r="I656" s="93">
        <v>125</v>
      </c>
      <c r="J656" s="93" t="s">
        <v>1523</v>
      </c>
    </row>
    <row r="657" spans="1:10">
      <c r="A657" s="93" t="s">
        <v>2297</v>
      </c>
      <c r="B657" s="93">
        <v>10</v>
      </c>
      <c r="C657" s="93" t="s">
        <v>551</v>
      </c>
      <c r="D657" s="93" t="s">
        <v>1527</v>
      </c>
      <c r="E657" s="93" t="s">
        <v>1563</v>
      </c>
      <c r="F657" s="93" t="s">
        <v>2329</v>
      </c>
      <c r="G657" s="93" t="s">
        <v>1539</v>
      </c>
      <c r="H657" s="719">
        <v>3000</v>
      </c>
      <c r="I657" s="93">
        <v>125</v>
      </c>
      <c r="J657" s="93" t="s">
        <v>1523</v>
      </c>
    </row>
    <row r="658" spans="1:10">
      <c r="A658" s="93" t="s">
        <v>2297</v>
      </c>
      <c r="B658" s="93">
        <v>10</v>
      </c>
      <c r="C658" s="93" t="s">
        <v>551</v>
      </c>
      <c r="D658" s="93" t="s">
        <v>1527</v>
      </c>
      <c r="E658" s="93" t="s">
        <v>1563</v>
      </c>
      <c r="F658" s="93" t="s">
        <v>2330</v>
      </c>
      <c r="G658" s="93" t="s">
        <v>1539</v>
      </c>
      <c r="H658" s="719">
        <v>3000</v>
      </c>
      <c r="I658" s="93">
        <v>125</v>
      </c>
      <c r="J658" s="93" t="s">
        <v>1523</v>
      </c>
    </row>
    <row r="659" spans="1:10">
      <c r="A659" s="93" t="s">
        <v>2297</v>
      </c>
      <c r="B659" s="93">
        <v>10</v>
      </c>
      <c r="C659" s="93" t="s">
        <v>551</v>
      </c>
      <c r="D659" s="93" t="s">
        <v>1527</v>
      </c>
      <c r="E659" s="93" t="s">
        <v>2426</v>
      </c>
      <c r="F659" s="93" t="s">
        <v>2317</v>
      </c>
      <c r="G659" s="93" t="s">
        <v>1539</v>
      </c>
      <c r="H659" s="719">
        <v>1102</v>
      </c>
      <c r="I659" s="93">
        <v>80</v>
      </c>
      <c r="J659" s="93" t="s">
        <v>1523</v>
      </c>
    </row>
    <row r="660" spans="1:10">
      <c r="A660" s="93" t="s">
        <v>2297</v>
      </c>
      <c r="B660" s="93">
        <v>10</v>
      </c>
      <c r="C660" s="93" t="s">
        <v>671</v>
      </c>
      <c r="D660" s="93" t="s">
        <v>1527</v>
      </c>
      <c r="E660" s="93" t="s">
        <v>1563</v>
      </c>
      <c r="F660" s="93">
        <v>1220211</v>
      </c>
      <c r="G660" s="93" t="s">
        <v>1539</v>
      </c>
      <c r="H660" s="719">
        <v>1000</v>
      </c>
      <c r="I660" s="93">
        <v>80</v>
      </c>
      <c r="J660" s="93" t="s">
        <v>1523</v>
      </c>
    </row>
    <row r="661" spans="1:10">
      <c r="A661" s="93" t="s">
        <v>2297</v>
      </c>
      <c r="B661" s="93">
        <v>10</v>
      </c>
      <c r="C661" s="93" t="s">
        <v>671</v>
      </c>
      <c r="D661" s="93" t="s">
        <v>1527</v>
      </c>
      <c r="E661" s="93" t="s">
        <v>1561</v>
      </c>
      <c r="F661" s="93">
        <v>1220224</v>
      </c>
      <c r="G661" s="93" t="s">
        <v>1539</v>
      </c>
      <c r="H661" s="719">
        <v>1920</v>
      </c>
      <c r="I661" s="93">
        <v>125</v>
      </c>
      <c r="J661" s="93" t="s">
        <v>1523</v>
      </c>
    </row>
    <row r="662" spans="1:10">
      <c r="A662" s="93" t="s">
        <v>2297</v>
      </c>
      <c r="B662" s="93">
        <v>10</v>
      </c>
      <c r="C662" s="93" t="s">
        <v>551</v>
      </c>
      <c r="D662" s="93" t="s">
        <v>1527</v>
      </c>
      <c r="E662" s="93" t="s">
        <v>1563</v>
      </c>
      <c r="F662" s="93">
        <v>1211292</v>
      </c>
      <c r="G662" s="93" t="s">
        <v>1539</v>
      </c>
      <c r="H662" s="719">
        <v>6716</v>
      </c>
      <c r="I662" s="93">
        <v>200</v>
      </c>
      <c r="J662" s="93" t="s">
        <v>1523</v>
      </c>
    </row>
    <row r="663" spans="1:10">
      <c r="A663" s="93" t="s">
        <v>2297</v>
      </c>
      <c r="B663" s="93">
        <v>10</v>
      </c>
      <c r="C663" s="93" t="s">
        <v>672</v>
      </c>
      <c r="D663" s="93" t="s">
        <v>1527</v>
      </c>
      <c r="E663" s="93" t="s">
        <v>1530</v>
      </c>
      <c r="F663" s="93">
        <v>1211263</v>
      </c>
      <c r="G663" s="93" t="s">
        <v>1540</v>
      </c>
      <c r="H663" s="719">
        <v>5002</v>
      </c>
      <c r="I663" s="93">
        <v>200</v>
      </c>
      <c r="J663" s="93" t="s">
        <v>1523</v>
      </c>
    </row>
    <row r="664" spans="1:10">
      <c r="A664" s="93" t="s">
        <v>2297</v>
      </c>
      <c r="B664" s="93">
        <v>10</v>
      </c>
      <c r="C664" s="93" t="s">
        <v>672</v>
      </c>
      <c r="D664" s="93" t="s">
        <v>1527</v>
      </c>
      <c r="E664" s="93" t="s">
        <v>1530</v>
      </c>
      <c r="F664" s="93">
        <v>1211202</v>
      </c>
      <c r="G664" s="93" t="s">
        <v>1540</v>
      </c>
      <c r="H664" s="719">
        <v>2504</v>
      </c>
      <c r="I664" s="93">
        <v>200</v>
      </c>
      <c r="J664" s="93" t="s">
        <v>1523</v>
      </c>
    </row>
    <row r="665" spans="1:10">
      <c r="A665" s="93" t="s">
        <v>2297</v>
      </c>
      <c r="B665" s="93">
        <v>10</v>
      </c>
      <c r="C665" s="93" t="s">
        <v>672</v>
      </c>
      <c r="D665" s="93" t="s">
        <v>1527</v>
      </c>
      <c r="E665" s="93" t="s">
        <v>1530</v>
      </c>
      <c r="F665" s="93">
        <v>1211202</v>
      </c>
      <c r="G665" s="93" t="s">
        <v>1540</v>
      </c>
      <c r="H665" s="719">
        <v>2504</v>
      </c>
      <c r="I665" s="93">
        <v>200</v>
      </c>
      <c r="J665" s="93" t="s">
        <v>1523</v>
      </c>
    </row>
    <row r="666" spans="1:10">
      <c r="A666" s="93" t="s">
        <v>2297</v>
      </c>
      <c r="B666" s="93">
        <v>10</v>
      </c>
      <c r="C666" s="93" t="s">
        <v>551</v>
      </c>
      <c r="D666" s="93" t="s">
        <v>1527</v>
      </c>
      <c r="E666" s="93" t="s">
        <v>1580</v>
      </c>
      <c r="F666" s="93">
        <v>12112112</v>
      </c>
      <c r="G666" s="93" t="s">
        <v>1540</v>
      </c>
      <c r="H666" s="719">
        <v>9500</v>
      </c>
      <c r="I666" s="93">
        <v>200</v>
      </c>
      <c r="J666" s="93" t="s">
        <v>1523</v>
      </c>
    </row>
    <row r="667" spans="1:10">
      <c r="A667" s="93" t="s">
        <v>2297</v>
      </c>
      <c r="B667" s="93">
        <v>10</v>
      </c>
      <c r="C667" s="93" t="s">
        <v>551</v>
      </c>
      <c r="D667" s="93" t="s">
        <v>1527</v>
      </c>
      <c r="E667" s="93" t="s">
        <v>1580</v>
      </c>
      <c r="F667" s="93">
        <v>12112113</v>
      </c>
      <c r="G667" s="93" t="s">
        <v>1540</v>
      </c>
      <c r="H667" s="719">
        <v>1500</v>
      </c>
      <c r="I667" s="93">
        <v>125</v>
      </c>
      <c r="J667" s="93" t="s">
        <v>1523</v>
      </c>
    </row>
    <row r="668" spans="1:10">
      <c r="A668" s="93" t="s">
        <v>2297</v>
      </c>
      <c r="B668" s="93">
        <v>10</v>
      </c>
      <c r="C668" s="93" t="s">
        <v>551</v>
      </c>
      <c r="D668" s="93" t="s">
        <v>1527</v>
      </c>
      <c r="E668" s="93" t="s">
        <v>1580</v>
      </c>
      <c r="F668" s="93">
        <v>12112113</v>
      </c>
      <c r="G668" s="93" t="s">
        <v>1540</v>
      </c>
      <c r="H668" s="719">
        <v>3000</v>
      </c>
      <c r="I668" s="93">
        <v>125</v>
      </c>
      <c r="J668" s="93" t="s">
        <v>1523</v>
      </c>
    </row>
    <row r="669" spans="1:10">
      <c r="A669" s="93" t="s">
        <v>2297</v>
      </c>
      <c r="B669" s="93">
        <v>10</v>
      </c>
      <c r="C669" s="93" t="s">
        <v>551</v>
      </c>
      <c r="D669" s="93" t="s">
        <v>1527</v>
      </c>
      <c r="E669" s="93" t="s">
        <v>1580</v>
      </c>
      <c r="F669" s="93">
        <v>1220136</v>
      </c>
      <c r="G669" s="93" t="s">
        <v>1540</v>
      </c>
      <c r="H669" s="719">
        <v>3310</v>
      </c>
      <c r="I669" s="93">
        <v>200</v>
      </c>
      <c r="J669" s="93" t="s">
        <v>1523</v>
      </c>
    </row>
    <row r="670" spans="1:10">
      <c r="A670" s="93" t="s">
        <v>2297</v>
      </c>
      <c r="B670" s="93">
        <v>10</v>
      </c>
      <c r="C670" s="93" t="s">
        <v>551</v>
      </c>
      <c r="D670" s="93" t="s">
        <v>1527</v>
      </c>
      <c r="E670" s="93" t="s">
        <v>1580</v>
      </c>
      <c r="F670" s="93">
        <v>1220151</v>
      </c>
      <c r="G670" s="93" t="s">
        <v>1540</v>
      </c>
      <c r="H670" s="719">
        <v>1500</v>
      </c>
      <c r="I670" s="93">
        <v>125</v>
      </c>
      <c r="J670" s="93" t="s">
        <v>1523</v>
      </c>
    </row>
    <row r="671" spans="1:10">
      <c r="A671" s="93" t="s">
        <v>2297</v>
      </c>
      <c r="B671" s="93">
        <v>10</v>
      </c>
      <c r="C671" s="93" t="s">
        <v>551</v>
      </c>
      <c r="D671" s="93" t="s">
        <v>1527</v>
      </c>
      <c r="E671" s="93" t="s">
        <v>1580</v>
      </c>
      <c r="F671" s="93">
        <v>1220151</v>
      </c>
      <c r="G671" s="93" t="s">
        <v>1540</v>
      </c>
      <c r="H671" s="719">
        <v>5000</v>
      </c>
      <c r="I671" s="93">
        <v>200</v>
      </c>
      <c r="J671" s="93" t="s">
        <v>1523</v>
      </c>
    </row>
    <row r="672" spans="1:10">
      <c r="A672" s="93" t="s">
        <v>2297</v>
      </c>
      <c r="B672" s="93">
        <v>10</v>
      </c>
      <c r="C672" s="93" t="s">
        <v>551</v>
      </c>
      <c r="D672" s="93" t="s">
        <v>1527</v>
      </c>
      <c r="E672" s="93" t="s">
        <v>1580</v>
      </c>
      <c r="F672" s="93" t="s">
        <v>2326</v>
      </c>
      <c r="G672" s="93" t="s">
        <v>1540</v>
      </c>
      <c r="H672" s="719">
        <v>3600</v>
      </c>
      <c r="I672" s="93">
        <v>200</v>
      </c>
      <c r="J672" s="93" t="s">
        <v>1523</v>
      </c>
    </row>
    <row r="673" spans="1:10">
      <c r="A673" s="93" t="s">
        <v>2297</v>
      </c>
      <c r="B673" s="93">
        <v>10</v>
      </c>
      <c r="C673" s="93" t="s">
        <v>326</v>
      </c>
      <c r="D673" s="93" t="s">
        <v>69</v>
      </c>
      <c r="E673" s="93" t="s">
        <v>2427</v>
      </c>
      <c r="F673" s="93" t="s">
        <v>2428</v>
      </c>
      <c r="G673" s="93" t="s">
        <v>1540</v>
      </c>
      <c r="H673" s="719">
        <v>2956</v>
      </c>
      <c r="I673" s="93">
        <v>125</v>
      </c>
      <c r="J673" s="93" t="s">
        <v>1523</v>
      </c>
    </row>
    <row r="674" spans="1:10">
      <c r="A674" s="93" t="s">
        <v>2297</v>
      </c>
      <c r="B674" s="93">
        <v>10</v>
      </c>
      <c r="C674" s="93" t="s">
        <v>326</v>
      </c>
      <c r="D674" s="93" t="s">
        <v>69</v>
      </c>
      <c r="E674" s="93" t="s">
        <v>2429</v>
      </c>
      <c r="F674" s="93">
        <v>1220137</v>
      </c>
      <c r="G674" s="93" t="s">
        <v>1540</v>
      </c>
      <c r="H674" s="719">
        <v>9944</v>
      </c>
      <c r="I674" s="93">
        <v>200</v>
      </c>
      <c r="J674" s="93" t="s">
        <v>1523</v>
      </c>
    </row>
    <row r="675" spans="1:10">
      <c r="A675" s="93" t="s">
        <v>2297</v>
      </c>
      <c r="B675" s="93">
        <v>10</v>
      </c>
      <c r="C675" s="93" t="s">
        <v>329</v>
      </c>
      <c r="D675" s="93" t="s">
        <v>69</v>
      </c>
      <c r="E675" s="93" t="s">
        <v>2430</v>
      </c>
      <c r="F675" s="93">
        <v>1220203</v>
      </c>
      <c r="G675" s="93" t="s">
        <v>1522</v>
      </c>
      <c r="H675" s="719">
        <v>840</v>
      </c>
      <c r="I675" s="93">
        <v>80</v>
      </c>
      <c r="J675" s="93" t="s">
        <v>1523</v>
      </c>
    </row>
    <row r="676" spans="1:10">
      <c r="A676" s="93" t="s">
        <v>2297</v>
      </c>
      <c r="B676" s="93">
        <v>10</v>
      </c>
      <c r="C676" s="93" t="s">
        <v>560</v>
      </c>
      <c r="D676" s="93" t="s">
        <v>1556</v>
      </c>
      <c r="E676" s="93" t="s">
        <v>2431</v>
      </c>
      <c r="F676" s="93">
        <v>1220130</v>
      </c>
      <c r="G676" s="93" t="s">
        <v>1522</v>
      </c>
      <c r="H676" s="719">
        <v>1018</v>
      </c>
      <c r="I676" s="93">
        <v>80</v>
      </c>
      <c r="J676" s="93" t="s">
        <v>1543</v>
      </c>
    </row>
    <row r="677" spans="1:10">
      <c r="A677" s="93" t="s">
        <v>2297</v>
      </c>
      <c r="B677" s="93">
        <v>10</v>
      </c>
      <c r="C677" s="93" t="s">
        <v>331</v>
      </c>
      <c r="D677" s="93" t="s">
        <v>69</v>
      </c>
      <c r="E677" s="93" t="s">
        <v>2432</v>
      </c>
      <c r="F677" s="93">
        <v>12201</v>
      </c>
      <c r="G677" s="93" t="s">
        <v>1522</v>
      </c>
      <c r="H677" s="719">
        <v>3054</v>
      </c>
      <c r="I677" s="93">
        <v>125</v>
      </c>
      <c r="J677" s="93" t="s">
        <v>1523</v>
      </c>
    </row>
    <row r="678" spans="1:10">
      <c r="A678" s="93" t="s">
        <v>2297</v>
      </c>
      <c r="B678" s="93">
        <v>10</v>
      </c>
      <c r="C678" s="93" t="s">
        <v>1532</v>
      </c>
      <c r="D678" s="93" t="s">
        <v>1527</v>
      </c>
      <c r="E678" s="93" t="s">
        <v>1533</v>
      </c>
      <c r="F678" s="93" t="s">
        <v>2433</v>
      </c>
      <c r="G678" s="93" t="s">
        <v>1522</v>
      </c>
      <c r="H678" s="719">
        <v>11200</v>
      </c>
      <c r="I678" s="93">
        <v>315</v>
      </c>
      <c r="J678" s="93" t="s">
        <v>1523</v>
      </c>
    </row>
    <row r="679" spans="1:10">
      <c r="A679" s="93" t="s">
        <v>2297</v>
      </c>
      <c r="B679" s="93">
        <v>10</v>
      </c>
      <c r="C679" s="93" t="s">
        <v>1532</v>
      </c>
      <c r="D679" s="93" t="s">
        <v>1527</v>
      </c>
      <c r="E679" s="93" t="s">
        <v>1533</v>
      </c>
      <c r="F679" s="93" t="s">
        <v>2433</v>
      </c>
      <c r="G679" s="93" t="s">
        <v>1522</v>
      </c>
      <c r="H679" s="719">
        <v>11200</v>
      </c>
      <c r="I679" s="93">
        <v>315</v>
      </c>
      <c r="J679" s="93" t="s">
        <v>1523</v>
      </c>
    </row>
    <row r="680" spans="1:10">
      <c r="A680" s="93" t="s">
        <v>2297</v>
      </c>
      <c r="B680" s="93">
        <v>10</v>
      </c>
      <c r="C680" s="93" t="s">
        <v>243</v>
      </c>
      <c r="D680" s="93" t="s">
        <v>68</v>
      </c>
      <c r="E680" s="93" t="s">
        <v>2434</v>
      </c>
      <c r="F680" s="93">
        <v>1220137</v>
      </c>
      <c r="G680" s="93" t="s">
        <v>1542</v>
      </c>
      <c r="H680" s="719">
        <v>1920</v>
      </c>
      <c r="I680" s="93">
        <v>125</v>
      </c>
      <c r="J680" s="93" t="s">
        <v>1543</v>
      </c>
    </row>
    <row r="681" spans="1:10">
      <c r="A681" s="93" t="s">
        <v>2297</v>
      </c>
      <c r="B681" s="93">
        <v>10</v>
      </c>
      <c r="C681" s="93" t="s">
        <v>243</v>
      </c>
      <c r="D681" s="93" t="s">
        <v>68</v>
      </c>
      <c r="E681" s="93" t="s">
        <v>2435</v>
      </c>
      <c r="F681" s="93">
        <v>1220137</v>
      </c>
      <c r="G681" s="93" t="s">
        <v>1542</v>
      </c>
      <c r="H681" s="719">
        <v>1920</v>
      </c>
      <c r="I681" s="93">
        <v>125</v>
      </c>
      <c r="J681" s="93" t="s">
        <v>1523</v>
      </c>
    </row>
    <row r="682" spans="1:10">
      <c r="A682" s="93" t="s">
        <v>2297</v>
      </c>
      <c r="B682" s="93">
        <v>10</v>
      </c>
      <c r="C682" s="93" t="s">
        <v>244</v>
      </c>
      <c r="D682" s="93" t="s">
        <v>68</v>
      </c>
      <c r="E682" s="93" t="s">
        <v>2436</v>
      </c>
      <c r="F682" s="93">
        <v>1211059</v>
      </c>
      <c r="G682" s="93" t="s">
        <v>1542</v>
      </c>
      <c r="H682" s="719">
        <v>2300</v>
      </c>
      <c r="I682" s="93">
        <v>125</v>
      </c>
      <c r="J682" s="93" t="s">
        <v>1523</v>
      </c>
    </row>
    <row r="683" spans="1:10">
      <c r="A683" s="93" t="s">
        <v>2297</v>
      </c>
      <c r="B683" s="93">
        <v>10</v>
      </c>
      <c r="C683" s="93" t="s">
        <v>239</v>
      </c>
      <c r="D683" s="93" t="s">
        <v>68</v>
      </c>
      <c r="E683" s="93" t="s">
        <v>2437</v>
      </c>
      <c r="F683" s="93">
        <v>12110935</v>
      </c>
      <c r="G683" s="93" t="s">
        <v>1542</v>
      </c>
      <c r="H683" s="719">
        <v>2000</v>
      </c>
      <c r="I683" s="93">
        <v>125</v>
      </c>
      <c r="J683" s="93" t="s">
        <v>1543</v>
      </c>
    </row>
    <row r="684" spans="1:10">
      <c r="A684" s="93" t="s">
        <v>2297</v>
      </c>
      <c r="B684" s="93">
        <v>11</v>
      </c>
      <c r="C684" s="93" t="s">
        <v>1209</v>
      </c>
      <c r="D684" s="93" t="s">
        <v>68</v>
      </c>
      <c r="E684" s="93" t="s">
        <v>2438</v>
      </c>
      <c r="F684" s="93">
        <v>1211059</v>
      </c>
      <c r="G684" s="93" t="s">
        <v>1542</v>
      </c>
      <c r="H684" s="719">
        <v>841</v>
      </c>
      <c r="I684" s="93">
        <v>80</v>
      </c>
      <c r="J684" s="93" t="s">
        <v>1543</v>
      </c>
    </row>
    <row r="685" spans="1:10">
      <c r="A685" s="93" t="s">
        <v>2297</v>
      </c>
      <c r="B685" s="93">
        <v>11</v>
      </c>
      <c r="C685" s="93" t="s">
        <v>1209</v>
      </c>
      <c r="D685" s="93" t="s">
        <v>68</v>
      </c>
      <c r="E685" s="93" t="s">
        <v>2439</v>
      </c>
      <c r="F685" s="93" t="s">
        <v>2303</v>
      </c>
      <c r="G685" s="93" t="s">
        <v>1542</v>
      </c>
      <c r="H685" s="719">
        <v>1349</v>
      </c>
      <c r="I685" s="93">
        <v>125</v>
      </c>
      <c r="J685" s="93" t="s">
        <v>1523</v>
      </c>
    </row>
    <row r="686" spans="1:10">
      <c r="A686" s="93" t="s">
        <v>2297</v>
      </c>
      <c r="B686" s="93">
        <v>11</v>
      </c>
      <c r="C686" s="93" t="s">
        <v>1209</v>
      </c>
      <c r="D686" s="93" t="s">
        <v>68</v>
      </c>
      <c r="E686" s="93" t="s">
        <v>2440</v>
      </c>
      <c r="F686" s="93" t="s">
        <v>2303</v>
      </c>
      <c r="G686" s="93" t="s">
        <v>1542</v>
      </c>
      <c r="H686" s="719">
        <v>1940</v>
      </c>
      <c r="I686" s="93">
        <v>125</v>
      </c>
      <c r="J686" s="93" t="s">
        <v>1543</v>
      </c>
    </row>
    <row r="687" spans="1:10">
      <c r="A687" s="93" t="s">
        <v>2297</v>
      </c>
      <c r="B687" s="93">
        <v>11</v>
      </c>
      <c r="C687" s="93" t="s">
        <v>1209</v>
      </c>
      <c r="D687" s="93" t="s">
        <v>68</v>
      </c>
      <c r="E687" s="93" t="s">
        <v>2441</v>
      </c>
      <c r="F687" s="93" t="s">
        <v>1585</v>
      </c>
      <c r="G687" s="93" t="s">
        <v>1542</v>
      </c>
      <c r="H687" s="719">
        <v>173</v>
      </c>
      <c r="I687" s="93">
        <v>50</v>
      </c>
      <c r="J687" s="93" t="s">
        <v>1523</v>
      </c>
    </row>
    <row r="688" spans="1:10">
      <c r="A688" s="93" t="s">
        <v>2297</v>
      </c>
      <c r="B688" s="93">
        <v>11</v>
      </c>
      <c r="C688" s="93" t="s">
        <v>1209</v>
      </c>
      <c r="D688" s="93" t="s">
        <v>68</v>
      </c>
      <c r="E688" s="93" t="s">
        <v>2442</v>
      </c>
      <c r="F688" s="93" t="s">
        <v>2303</v>
      </c>
      <c r="G688" s="93" t="s">
        <v>1542</v>
      </c>
      <c r="H688" s="719">
        <v>275</v>
      </c>
      <c r="I688" s="93">
        <v>50</v>
      </c>
      <c r="J688" s="93" t="s">
        <v>1543</v>
      </c>
    </row>
    <row r="689" spans="1:10">
      <c r="A689" s="93" t="s">
        <v>2297</v>
      </c>
      <c r="B689" s="93">
        <v>11</v>
      </c>
      <c r="C689" s="93" t="s">
        <v>670</v>
      </c>
      <c r="D689" s="93" t="s">
        <v>1527</v>
      </c>
      <c r="E689" s="93" t="s">
        <v>1531</v>
      </c>
      <c r="F689" s="93">
        <v>1220121</v>
      </c>
      <c r="G689" s="93" t="s">
        <v>1540</v>
      </c>
      <c r="H689" s="719">
        <v>2000</v>
      </c>
      <c r="I689" s="93">
        <v>125</v>
      </c>
      <c r="J689" s="93" t="s">
        <v>1523</v>
      </c>
    </row>
    <row r="690" spans="1:10">
      <c r="A690" s="93" t="s">
        <v>2297</v>
      </c>
      <c r="B690" s="93">
        <v>11</v>
      </c>
      <c r="C690" s="93" t="s">
        <v>670</v>
      </c>
      <c r="D690" s="93" t="s">
        <v>1527</v>
      </c>
      <c r="E690" s="93" t="s">
        <v>1531</v>
      </c>
      <c r="F690" s="93">
        <v>1220121</v>
      </c>
      <c r="G690" s="93" t="s">
        <v>1540</v>
      </c>
      <c r="H690" s="719">
        <v>1000</v>
      </c>
      <c r="I690" s="93">
        <v>80</v>
      </c>
      <c r="J690" s="93" t="s">
        <v>1523</v>
      </c>
    </row>
    <row r="691" spans="1:10">
      <c r="A691" s="93" t="s">
        <v>2297</v>
      </c>
      <c r="B691" s="93">
        <v>11</v>
      </c>
      <c r="C691" s="93" t="s">
        <v>670</v>
      </c>
      <c r="D691" s="93" t="s">
        <v>1527</v>
      </c>
      <c r="E691" s="93" t="s">
        <v>1531</v>
      </c>
      <c r="F691" s="93">
        <v>1220121</v>
      </c>
      <c r="G691" s="93" t="s">
        <v>1540</v>
      </c>
      <c r="H691" s="719">
        <v>500</v>
      </c>
      <c r="I691" s="93">
        <v>50</v>
      </c>
      <c r="J691" s="93" t="s">
        <v>1523</v>
      </c>
    </row>
    <row r="692" spans="1:10">
      <c r="A692" s="93" t="s">
        <v>2297</v>
      </c>
      <c r="B692" s="93">
        <v>11</v>
      </c>
      <c r="C692" s="93" t="s">
        <v>670</v>
      </c>
      <c r="D692" s="93" t="s">
        <v>1527</v>
      </c>
      <c r="E692" s="93" t="s">
        <v>1531</v>
      </c>
      <c r="F692" s="93">
        <v>1220121</v>
      </c>
      <c r="G692" s="93" t="s">
        <v>1540</v>
      </c>
      <c r="H692" s="719">
        <v>2000</v>
      </c>
      <c r="I692" s="93">
        <v>125</v>
      </c>
      <c r="J692" s="93" t="s">
        <v>1523</v>
      </c>
    </row>
    <row r="693" spans="1:10">
      <c r="A693" s="93" t="s">
        <v>2297</v>
      </c>
      <c r="B693" s="93">
        <v>11</v>
      </c>
      <c r="C693" s="93" t="s">
        <v>670</v>
      </c>
      <c r="D693" s="93" t="s">
        <v>1527</v>
      </c>
      <c r="E693" s="93" t="s">
        <v>1531</v>
      </c>
      <c r="F693" s="93">
        <v>1220122</v>
      </c>
      <c r="G693" s="93" t="s">
        <v>1540</v>
      </c>
      <c r="H693" s="719">
        <v>250</v>
      </c>
      <c r="I693" s="93">
        <v>50</v>
      </c>
      <c r="J693" s="93" t="s">
        <v>1523</v>
      </c>
    </row>
    <row r="694" spans="1:10">
      <c r="A694" s="93" t="s">
        <v>2297</v>
      </c>
      <c r="B694" s="93">
        <v>11</v>
      </c>
      <c r="C694" s="93" t="s">
        <v>670</v>
      </c>
      <c r="D694" s="93" t="s">
        <v>1527</v>
      </c>
      <c r="E694" s="93" t="s">
        <v>1531</v>
      </c>
      <c r="F694" s="93" t="s">
        <v>2303</v>
      </c>
      <c r="G694" s="93" t="s">
        <v>1540</v>
      </c>
      <c r="H694" s="719">
        <v>2000</v>
      </c>
      <c r="I694" s="93">
        <v>125</v>
      </c>
      <c r="J694" s="93" t="s">
        <v>1523</v>
      </c>
    </row>
    <row r="695" spans="1:10">
      <c r="A695" s="93" t="s">
        <v>2297</v>
      </c>
      <c r="B695" s="93">
        <v>11</v>
      </c>
      <c r="C695" s="93" t="s">
        <v>670</v>
      </c>
      <c r="D695" s="93" t="s">
        <v>1527</v>
      </c>
      <c r="E695" s="93" t="s">
        <v>1531</v>
      </c>
      <c r="F695" s="93" t="s">
        <v>2303</v>
      </c>
      <c r="G695" s="93" t="s">
        <v>1540</v>
      </c>
      <c r="H695" s="719">
        <v>1000</v>
      </c>
      <c r="I695" s="93">
        <v>80</v>
      </c>
      <c r="J695" s="93" t="s">
        <v>1523</v>
      </c>
    </row>
    <row r="696" spans="1:10">
      <c r="A696" s="93" t="s">
        <v>2297</v>
      </c>
      <c r="B696" s="93">
        <v>11</v>
      </c>
      <c r="C696" s="93" t="s">
        <v>670</v>
      </c>
      <c r="D696" s="93" t="s">
        <v>1527</v>
      </c>
      <c r="E696" s="93" t="s">
        <v>1531</v>
      </c>
      <c r="F696" s="93" t="s">
        <v>2303</v>
      </c>
      <c r="G696" s="93" t="s">
        <v>1540</v>
      </c>
      <c r="H696" s="719">
        <v>500</v>
      </c>
      <c r="I696" s="93">
        <v>50</v>
      </c>
      <c r="J696" s="93" t="s">
        <v>1523</v>
      </c>
    </row>
    <row r="697" spans="1:10">
      <c r="A697" s="93" t="s">
        <v>2297</v>
      </c>
      <c r="B697" s="93">
        <v>11</v>
      </c>
      <c r="C697" s="93" t="s">
        <v>670</v>
      </c>
      <c r="D697" s="93" t="s">
        <v>1527</v>
      </c>
      <c r="E697" s="93" t="s">
        <v>1531</v>
      </c>
      <c r="F697" s="93" t="s">
        <v>2303</v>
      </c>
      <c r="G697" s="93" t="s">
        <v>1540</v>
      </c>
      <c r="H697" s="719">
        <v>2000</v>
      </c>
      <c r="I697" s="93">
        <v>125</v>
      </c>
      <c r="J697" s="93" t="s">
        <v>1523</v>
      </c>
    </row>
    <row r="698" spans="1:10">
      <c r="A698" s="93" t="s">
        <v>2297</v>
      </c>
      <c r="B698" s="93">
        <v>11</v>
      </c>
      <c r="C698" s="93" t="s">
        <v>670</v>
      </c>
      <c r="D698" s="93" t="s">
        <v>1527</v>
      </c>
      <c r="E698" s="93" t="s">
        <v>1531</v>
      </c>
      <c r="F698" s="93" t="s">
        <v>1598</v>
      </c>
      <c r="G698" s="93" t="s">
        <v>1540</v>
      </c>
      <c r="H698" s="719">
        <v>480</v>
      </c>
      <c r="I698" s="93">
        <v>50</v>
      </c>
      <c r="J698" s="93" t="s">
        <v>1523</v>
      </c>
    </row>
    <row r="699" spans="1:10">
      <c r="A699" s="93" t="s">
        <v>2297</v>
      </c>
      <c r="B699" s="93">
        <v>11</v>
      </c>
      <c r="C699" s="93" t="s">
        <v>670</v>
      </c>
      <c r="D699" s="93" t="s">
        <v>1527</v>
      </c>
      <c r="E699" s="93" t="s">
        <v>1531</v>
      </c>
      <c r="F699" s="93" t="s">
        <v>1598</v>
      </c>
      <c r="G699" s="93" t="s">
        <v>1540</v>
      </c>
      <c r="H699" s="719">
        <v>960</v>
      </c>
      <c r="I699" s="93">
        <v>80</v>
      </c>
      <c r="J699" s="93" t="s">
        <v>1523</v>
      </c>
    </row>
    <row r="700" spans="1:10">
      <c r="A700" s="93" t="s">
        <v>2297</v>
      </c>
      <c r="B700" s="93">
        <v>11</v>
      </c>
      <c r="C700" s="93" t="s">
        <v>670</v>
      </c>
      <c r="D700" s="93" t="s">
        <v>1527</v>
      </c>
      <c r="E700" s="93" t="s">
        <v>1531</v>
      </c>
      <c r="F700" s="93" t="s">
        <v>1598</v>
      </c>
      <c r="G700" s="93" t="s">
        <v>1540</v>
      </c>
      <c r="H700" s="719">
        <v>960</v>
      </c>
      <c r="I700" s="93">
        <v>80</v>
      </c>
      <c r="J700" s="93" t="s">
        <v>1523</v>
      </c>
    </row>
    <row r="701" spans="1:10">
      <c r="A701" s="93" t="s">
        <v>2297</v>
      </c>
      <c r="B701" s="93">
        <v>11</v>
      </c>
      <c r="C701" s="93" t="s">
        <v>670</v>
      </c>
      <c r="D701" s="93" t="s">
        <v>1527</v>
      </c>
      <c r="E701" s="93" t="s">
        <v>1531</v>
      </c>
      <c r="F701" s="93" t="s">
        <v>1598</v>
      </c>
      <c r="G701" s="93" t="s">
        <v>1540</v>
      </c>
      <c r="H701" s="719">
        <v>960</v>
      </c>
      <c r="I701" s="93">
        <v>80</v>
      </c>
      <c r="J701" s="93" t="s">
        <v>1523</v>
      </c>
    </row>
    <row r="702" spans="1:10">
      <c r="A702" s="93" t="s">
        <v>2297</v>
      </c>
      <c r="B702" s="93">
        <v>11</v>
      </c>
      <c r="C702" s="93" t="s">
        <v>670</v>
      </c>
      <c r="D702" s="93" t="s">
        <v>1527</v>
      </c>
      <c r="E702" s="93" t="s">
        <v>1531</v>
      </c>
      <c r="F702" s="93" t="s">
        <v>1598</v>
      </c>
      <c r="G702" s="93" t="s">
        <v>1540</v>
      </c>
      <c r="H702" s="719">
        <v>960</v>
      </c>
      <c r="I702" s="93">
        <v>80</v>
      </c>
      <c r="J702" s="93" t="s">
        <v>1523</v>
      </c>
    </row>
    <row r="703" spans="1:10">
      <c r="A703" s="93" t="s">
        <v>2297</v>
      </c>
      <c r="B703" s="93">
        <v>11</v>
      </c>
      <c r="C703" s="93" t="s">
        <v>670</v>
      </c>
      <c r="D703" s="93" t="s">
        <v>1527</v>
      </c>
      <c r="E703" s="93" t="s">
        <v>1544</v>
      </c>
      <c r="F703" s="93" t="s">
        <v>1598</v>
      </c>
      <c r="G703" s="93" t="s">
        <v>1540</v>
      </c>
      <c r="H703" s="719">
        <v>483</v>
      </c>
      <c r="I703" s="93">
        <v>50</v>
      </c>
      <c r="J703" s="93" t="s">
        <v>1523</v>
      </c>
    </row>
    <row r="704" spans="1:10">
      <c r="A704" s="93" t="s">
        <v>2297</v>
      </c>
      <c r="B704" s="93">
        <v>11</v>
      </c>
      <c r="C704" s="93" t="s">
        <v>670</v>
      </c>
      <c r="D704" s="93" t="s">
        <v>1527</v>
      </c>
      <c r="E704" s="93" t="s">
        <v>1547</v>
      </c>
      <c r="F704" s="93" t="s">
        <v>2303</v>
      </c>
      <c r="G704" s="93" t="s">
        <v>1540</v>
      </c>
      <c r="H704" s="719">
        <v>217</v>
      </c>
      <c r="I704" s="93">
        <v>50</v>
      </c>
      <c r="J704" s="93" t="s">
        <v>1523</v>
      </c>
    </row>
    <row r="705" spans="1:10">
      <c r="A705" s="93" t="s">
        <v>2297</v>
      </c>
      <c r="B705" s="93">
        <v>11</v>
      </c>
      <c r="C705" s="93" t="s">
        <v>670</v>
      </c>
      <c r="D705" s="93" t="s">
        <v>1527</v>
      </c>
      <c r="E705" s="93" t="s">
        <v>1531</v>
      </c>
      <c r="F705" s="93">
        <v>1220109</v>
      </c>
      <c r="G705" s="93" t="s">
        <v>1540</v>
      </c>
      <c r="H705" s="719">
        <v>125</v>
      </c>
      <c r="I705" s="93">
        <v>13</v>
      </c>
      <c r="J705" s="93" t="s">
        <v>1523</v>
      </c>
    </row>
    <row r="706" spans="1:10">
      <c r="A706" s="93" t="s">
        <v>2297</v>
      </c>
      <c r="B706" s="93">
        <v>11</v>
      </c>
      <c r="C706" s="93" t="s">
        <v>670</v>
      </c>
      <c r="D706" s="93" t="s">
        <v>1527</v>
      </c>
      <c r="E706" s="93" t="s">
        <v>1531</v>
      </c>
      <c r="F706" s="93">
        <v>1220109</v>
      </c>
      <c r="G706" s="93" t="s">
        <v>1540</v>
      </c>
      <c r="H706" s="719">
        <v>2000</v>
      </c>
      <c r="I706" s="93">
        <v>125</v>
      </c>
      <c r="J706" s="93" t="s">
        <v>1523</v>
      </c>
    </row>
    <row r="707" spans="1:10">
      <c r="A707" s="93" t="s">
        <v>2297</v>
      </c>
      <c r="B707" s="93">
        <v>11</v>
      </c>
      <c r="C707" s="93" t="s">
        <v>670</v>
      </c>
      <c r="D707" s="93" t="s">
        <v>1527</v>
      </c>
      <c r="E707" s="93" t="s">
        <v>1531</v>
      </c>
      <c r="F707" s="93">
        <v>1220109</v>
      </c>
      <c r="G707" s="93" t="s">
        <v>1540</v>
      </c>
      <c r="H707" s="719">
        <v>500</v>
      </c>
      <c r="I707" s="93">
        <v>50</v>
      </c>
      <c r="J707" s="93" t="s">
        <v>1523</v>
      </c>
    </row>
    <row r="708" spans="1:10">
      <c r="A708" s="93" t="s">
        <v>2297</v>
      </c>
      <c r="B708" s="93">
        <v>11</v>
      </c>
      <c r="C708" s="93" t="s">
        <v>670</v>
      </c>
      <c r="D708" s="93" t="s">
        <v>1527</v>
      </c>
      <c r="E708" s="93" t="s">
        <v>1531</v>
      </c>
      <c r="F708" s="93">
        <v>1220109</v>
      </c>
      <c r="G708" s="93" t="s">
        <v>1540</v>
      </c>
      <c r="H708" s="719">
        <v>500</v>
      </c>
      <c r="I708" s="93">
        <v>50</v>
      </c>
      <c r="J708" s="93" t="s">
        <v>1523</v>
      </c>
    </row>
    <row r="709" spans="1:10">
      <c r="A709" s="93" t="s">
        <v>2297</v>
      </c>
      <c r="B709" s="93">
        <v>11</v>
      </c>
      <c r="C709" s="93" t="s">
        <v>670</v>
      </c>
      <c r="D709" s="93" t="s">
        <v>1527</v>
      </c>
      <c r="E709" s="93" t="s">
        <v>1531</v>
      </c>
      <c r="F709" s="93">
        <v>1220109</v>
      </c>
      <c r="G709" s="93" t="s">
        <v>1540</v>
      </c>
      <c r="H709" s="719">
        <v>2000</v>
      </c>
      <c r="I709" s="93">
        <v>125</v>
      </c>
      <c r="J709" s="93" t="s">
        <v>1523</v>
      </c>
    </row>
    <row r="710" spans="1:10">
      <c r="A710" s="93" t="s">
        <v>2297</v>
      </c>
      <c r="B710" s="93">
        <v>11</v>
      </c>
      <c r="C710" s="93" t="s">
        <v>670</v>
      </c>
      <c r="D710" s="93" t="s">
        <v>1527</v>
      </c>
      <c r="E710" s="93" t="s">
        <v>1531</v>
      </c>
      <c r="F710" s="93">
        <v>1220109</v>
      </c>
      <c r="G710" s="93" t="s">
        <v>1540</v>
      </c>
      <c r="H710" s="719">
        <v>2000</v>
      </c>
      <c r="I710" s="93">
        <v>125</v>
      </c>
      <c r="J710" s="93" t="s">
        <v>1523</v>
      </c>
    </row>
    <row r="711" spans="1:10">
      <c r="A711" s="93" t="s">
        <v>2297</v>
      </c>
      <c r="B711" s="93">
        <v>11</v>
      </c>
      <c r="C711" s="93" t="s">
        <v>670</v>
      </c>
      <c r="D711" s="93" t="s">
        <v>1527</v>
      </c>
      <c r="E711" s="93" t="s">
        <v>1531</v>
      </c>
      <c r="F711" s="93">
        <v>1220109</v>
      </c>
      <c r="G711" s="93" t="s">
        <v>1540</v>
      </c>
      <c r="H711" s="719">
        <v>500</v>
      </c>
      <c r="I711" s="93">
        <v>50</v>
      </c>
      <c r="J711" s="93" t="s">
        <v>1523</v>
      </c>
    </row>
    <row r="712" spans="1:10">
      <c r="A712" s="93" t="s">
        <v>2297</v>
      </c>
      <c r="B712" s="93">
        <v>11</v>
      </c>
      <c r="C712" s="93" t="s">
        <v>670</v>
      </c>
      <c r="D712" s="93" t="s">
        <v>1527</v>
      </c>
      <c r="E712" s="93" t="s">
        <v>1531</v>
      </c>
      <c r="F712" s="93">
        <v>1220109</v>
      </c>
      <c r="G712" s="93" t="s">
        <v>1540</v>
      </c>
      <c r="H712" s="719">
        <v>500</v>
      </c>
      <c r="I712" s="93">
        <v>50</v>
      </c>
      <c r="J712" s="93" t="s">
        <v>1523</v>
      </c>
    </row>
    <row r="713" spans="1:10">
      <c r="A713" s="93" t="s">
        <v>2297</v>
      </c>
      <c r="B713" s="93">
        <v>11</v>
      </c>
      <c r="C713" s="93" t="s">
        <v>670</v>
      </c>
      <c r="D713" s="93" t="s">
        <v>1527</v>
      </c>
      <c r="E713" s="93" t="s">
        <v>1531</v>
      </c>
      <c r="F713" s="93">
        <v>1220109</v>
      </c>
      <c r="G713" s="93" t="s">
        <v>1540</v>
      </c>
      <c r="H713" s="719">
        <v>2000</v>
      </c>
      <c r="I713" s="93">
        <v>125</v>
      </c>
      <c r="J713" s="93" t="s">
        <v>1523</v>
      </c>
    </row>
    <row r="714" spans="1:10">
      <c r="A714" s="93" t="s">
        <v>2297</v>
      </c>
      <c r="B714" s="93">
        <v>11</v>
      </c>
      <c r="C714" s="93" t="s">
        <v>670</v>
      </c>
      <c r="D714" s="93" t="s">
        <v>1527</v>
      </c>
      <c r="E714" s="93" t="s">
        <v>1531</v>
      </c>
      <c r="F714" s="93">
        <v>1220109</v>
      </c>
      <c r="G714" s="93" t="s">
        <v>1540</v>
      </c>
      <c r="H714" s="719">
        <v>500</v>
      </c>
      <c r="I714" s="93">
        <v>50</v>
      </c>
      <c r="J714" s="93" t="s">
        <v>1523</v>
      </c>
    </row>
    <row r="715" spans="1:10">
      <c r="A715" s="93" t="s">
        <v>2297</v>
      </c>
      <c r="B715" s="93">
        <v>11</v>
      </c>
      <c r="C715" s="93" t="s">
        <v>670</v>
      </c>
      <c r="D715" s="93" t="s">
        <v>1527</v>
      </c>
      <c r="E715" s="93" t="s">
        <v>1544</v>
      </c>
      <c r="F715" s="93">
        <v>1220109</v>
      </c>
      <c r="G715" s="93" t="s">
        <v>1540</v>
      </c>
      <c r="H715" s="719">
        <v>128</v>
      </c>
      <c r="I715" s="93">
        <v>13</v>
      </c>
      <c r="J715" s="93" t="s">
        <v>1523</v>
      </c>
    </row>
    <row r="716" spans="1:10">
      <c r="A716" s="93" t="s">
        <v>2297</v>
      </c>
      <c r="B716" s="93">
        <v>11</v>
      </c>
      <c r="C716" s="93" t="s">
        <v>670</v>
      </c>
      <c r="D716" s="93" t="s">
        <v>1527</v>
      </c>
      <c r="E716" s="93" t="s">
        <v>1544</v>
      </c>
      <c r="F716" s="93">
        <v>1220124</v>
      </c>
      <c r="G716" s="93" t="s">
        <v>1540</v>
      </c>
      <c r="H716" s="719">
        <v>128</v>
      </c>
      <c r="I716" s="93">
        <v>13</v>
      </c>
      <c r="J716" s="93" t="s">
        <v>1523</v>
      </c>
    </row>
    <row r="717" spans="1:10">
      <c r="A717" s="93" t="s">
        <v>2297</v>
      </c>
      <c r="B717" s="93">
        <v>11</v>
      </c>
      <c r="C717" s="93" t="s">
        <v>670</v>
      </c>
      <c r="D717" s="93" t="s">
        <v>1527</v>
      </c>
      <c r="E717" s="93" t="s">
        <v>1531</v>
      </c>
      <c r="F717" s="93">
        <v>1220124</v>
      </c>
      <c r="G717" s="93" t="s">
        <v>1540</v>
      </c>
      <c r="H717" s="719">
        <v>500</v>
      </c>
      <c r="I717" s="93">
        <v>50</v>
      </c>
      <c r="J717" s="93" t="s">
        <v>1523</v>
      </c>
    </row>
    <row r="718" spans="1:10">
      <c r="A718" s="93" t="s">
        <v>2297</v>
      </c>
      <c r="B718" s="93">
        <v>11</v>
      </c>
      <c r="C718" s="93" t="s">
        <v>670</v>
      </c>
      <c r="D718" s="93" t="s">
        <v>1527</v>
      </c>
      <c r="E718" s="93" t="s">
        <v>1531</v>
      </c>
      <c r="F718" s="93">
        <v>1220124</v>
      </c>
      <c r="G718" s="93" t="s">
        <v>1540</v>
      </c>
      <c r="H718" s="719">
        <v>500</v>
      </c>
      <c r="I718" s="93">
        <v>50</v>
      </c>
      <c r="J718" s="93" t="s">
        <v>1523</v>
      </c>
    </row>
    <row r="719" spans="1:10">
      <c r="A719" s="93" t="s">
        <v>2297</v>
      </c>
      <c r="B719" s="93">
        <v>11</v>
      </c>
      <c r="C719" s="93" t="s">
        <v>670</v>
      </c>
      <c r="D719" s="93" t="s">
        <v>1527</v>
      </c>
      <c r="E719" s="93" t="s">
        <v>1531</v>
      </c>
      <c r="F719" s="93">
        <v>1220124</v>
      </c>
      <c r="G719" s="93" t="s">
        <v>1540</v>
      </c>
      <c r="H719" s="719">
        <v>500</v>
      </c>
      <c r="I719" s="93">
        <v>50</v>
      </c>
      <c r="J719" s="93" t="s">
        <v>1523</v>
      </c>
    </row>
    <row r="720" spans="1:10">
      <c r="A720" s="93" t="s">
        <v>2297</v>
      </c>
      <c r="B720" s="93">
        <v>11</v>
      </c>
      <c r="C720" s="93" t="s">
        <v>670</v>
      </c>
      <c r="D720" s="93" t="s">
        <v>1527</v>
      </c>
      <c r="E720" s="93" t="s">
        <v>1531</v>
      </c>
      <c r="F720" s="93">
        <v>1220124</v>
      </c>
      <c r="G720" s="93" t="s">
        <v>1540</v>
      </c>
      <c r="H720" s="719">
        <v>125</v>
      </c>
      <c r="I720" s="93">
        <v>13</v>
      </c>
      <c r="J720" s="93" t="s">
        <v>1523</v>
      </c>
    </row>
    <row r="721" spans="1:10">
      <c r="A721" s="93" t="s">
        <v>2297</v>
      </c>
      <c r="B721" s="93">
        <v>11</v>
      </c>
      <c r="C721" s="93" t="s">
        <v>670</v>
      </c>
      <c r="D721" s="93" t="s">
        <v>1527</v>
      </c>
      <c r="E721" s="93" t="s">
        <v>1531</v>
      </c>
      <c r="F721" s="93">
        <v>1220124</v>
      </c>
      <c r="G721" s="93" t="s">
        <v>1540</v>
      </c>
      <c r="H721" s="719">
        <v>500</v>
      </c>
      <c r="I721" s="93">
        <v>50</v>
      </c>
      <c r="J721" s="93" t="s">
        <v>1523</v>
      </c>
    </row>
    <row r="722" spans="1:10">
      <c r="A722" s="93" t="s">
        <v>2297</v>
      </c>
      <c r="B722" s="93">
        <v>11</v>
      </c>
      <c r="C722" s="93" t="s">
        <v>670</v>
      </c>
      <c r="D722" s="93" t="s">
        <v>1527</v>
      </c>
      <c r="E722" s="93" t="s">
        <v>1531</v>
      </c>
      <c r="F722" s="93">
        <v>1220124</v>
      </c>
      <c r="G722" s="93" t="s">
        <v>1540</v>
      </c>
      <c r="H722" s="719">
        <v>125</v>
      </c>
      <c r="I722" s="93">
        <v>13</v>
      </c>
      <c r="J722" s="93" t="s">
        <v>1523</v>
      </c>
    </row>
    <row r="723" spans="1:10">
      <c r="A723" s="93" t="s">
        <v>2297</v>
      </c>
      <c r="B723" s="93">
        <v>11</v>
      </c>
      <c r="C723" s="93" t="s">
        <v>670</v>
      </c>
      <c r="D723" s="93" t="s">
        <v>1527</v>
      </c>
      <c r="E723" s="93" t="s">
        <v>1531</v>
      </c>
      <c r="F723" s="93">
        <v>1220124</v>
      </c>
      <c r="G723" s="93" t="s">
        <v>1540</v>
      </c>
      <c r="H723" s="719">
        <v>125</v>
      </c>
      <c r="I723" s="93">
        <v>13</v>
      </c>
      <c r="J723" s="93" t="s">
        <v>1523</v>
      </c>
    </row>
    <row r="724" spans="1:10">
      <c r="A724" s="93" t="s">
        <v>2297</v>
      </c>
      <c r="B724" s="93">
        <v>11</v>
      </c>
      <c r="C724" s="93" t="s">
        <v>670</v>
      </c>
      <c r="D724" s="93" t="s">
        <v>1527</v>
      </c>
      <c r="E724" s="93" t="s">
        <v>1531</v>
      </c>
      <c r="F724" s="93">
        <v>1220124</v>
      </c>
      <c r="G724" s="93" t="s">
        <v>1540</v>
      </c>
      <c r="H724" s="719">
        <v>500</v>
      </c>
      <c r="I724" s="93">
        <v>50</v>
      </c>
      <c r="J724" s="93" t="s">
        <v>1523</v>
      </c>
    </row>
    <row r="725" spans="1:10">
      <c r="A725" s="93" t="s">
        <v>2297</v>
      </c>
      <c r="B725" s="93">
        <v>11</v>
      </c>
      <c r="C725" s="93" t="s">
        <v>670</v>
      </c>
      <c r="D725" s="93" t="s">
        <v>1527</v>
      </c>
      <c r="E725" s="93" t="s">
        <v>1531</v>
      </c>
      <c r="F725" s="93">
        <v>1220124</v>
      </c>
      <c r="G725" s="93" t="s">
        <v>1540</v>
      </c>
      <c r="H725" s="719">
        <v>500</v>
      </c>
      <c r="I725" s="93">
        <v>50</v>
      </c>
      <c r="J725" s="93" t="s">
        <v>1523</v>
      </c>
    </row>
    <row r="726" spans="1:10">
      <c r="A726" s="93" t="s">
        <v>2297</v>
      </c>
      <c r="B726" s="93">
        <v>11</v>
      </c>
      <c r="C726" s="93" t="s">
        <v>670</v>
      </c>
      <c r="D726" s="93" t="s">
        <v>1527</v>
      </c>
      <c r="E726" s="93" t="s">
        <v>1544</v>
      </c>
      <c r="F726" s="93">
        <v>1220124</v>
      </c>
      <c r="G726" s="93" t="s">
        <v>1540</v>
      </c>
      <c r="H726" s="719">
        <v>128</v>
      </c>
      <c r="I726" s="93">
        <v>13</v>
      </c>
      <c r="J726" s="93" t="s">
        <v>1523</v>
      </c>
    </row>
    <row r="727" spans="1:10">
      <c r="A727" s="93" t="s">
        <v>2297</v>
      </c>
      <c r="B727" s="93">
        <v>11</v>
      </c>
      <c r="C727" s="93" t="s">
        <v>663</v>
      </c>
      <c r="D727" s="93" t="s">
        <v>1527</v>
      </c>
      <c r="E727" s="93" t="s">
        <v>1546</v>
      </c>
      <c r="F727" s="93" t="s">
        <v>2317</v>
      </c>
      <c r="G727" s="93" t="s">
        <v>1540</v>
      </c>
      <c r="H727" s="719">
        <v>1102</v>
      </c>
      <c r="I727" s="93">
        <v>80</v>
      </c>
      <c r="J727" s="93" t="s">
        <v>1523</v>
      </c>
    </row>
    <row r="728" spans="1:10">
      <c r="A728" s="93" t="s">
        <v>2297</v>
      </c>
      <c r="B728" s="93">
        <v>11</v>
      </c>
      <c r="C728" s="93" t="s">
        <v>663</v>
      </c>
      <c r="D728" s="93" t="s">
        <v>1527</v>
      </c>
      <c r="E728" s="93" t="s">
        <v>1546</v>
      </c>
      <c r="F728" s="93" t="s">
        <v>2317</v>
      </c>
      <c r="G728" s="93" t="s">
        <v>1540</v>
      </c>
      <c r="H728" s="719">
        <v>2400</v>
      </c>
      <c r="I728" s="93">
        <v>125</v>
      </c>
      <c r="J728" s="93" t="s">
        <v>1523</v>
      </c>
    </row>
    <row r="729" spans="1:10">
      <c r="A729" s="93" t="s">
        <v>2297</v>
      </c>
      <c r="B729" s="93">
        <v>11</v>
      </c>
      <c r="C729" s="93" t="s">
        <v>663</v>
      </c>
      <c r="D729" s="93" t="s">
        <v>1527</v>
      </c>
      <c r="E729" s="93" t="s">
        <v>1546</v>
      </c>
      <c r="F729" s="93" t="s">
        <v>2317</v>
      </c>
      <c r="G729" s="93" t="s">
        <v>1540</v>
      </c>
      <c r="H729" s="719">
        <v>1200</v>
      </c>
      <c r="I729" s="93">
        <v>80</v>
      </c>
      <c r="J729" s="93" t="s">
        <v>1523</v>
      </c>
    </row>
    <row r="730" spans="1:10">
      <c r="A730" s="93" t="s">
        <v>2297</v>
      </c>
      <c r="B730" s="93">
        <v>11</v>
      </c>
      <c r="C730" s="93" t="s">
        <v>672</v>
      </c>
      <c r="D730" s="93" t="s">
        <v>1527</v>
      </c>
      <c r="E730" s="93" t="s">
        <v>1530</v>
      </c>
      <c r="F730" s="93">
        <v>1211209</v>
      </c>
      <c r="G730" s="93" t="s">
        <v>1540</v>
      </c>
      <c r="H730" s="719">
        <v>1004</v>
      </c>
      <c r="I730" s="93">
        <v>80</v>
      </c>
      <c r="J730" s="93" t="s">
        <v>1523</v>
      </c>
    </row>
    <row r="731" spans="1:10">
      <c r="A731" s="93" t="s">
        <v>2297</v>
      </c>
      <c r="B731" s="93">
        <v>11</v>
      </c>
      <c r="C731" s="93" t="s">
        <v>676</v>
      </c>
      <c r="D731" s="93" t="s">
        <v>1527</v>
      </c>
      <c r="E731" s="93" t="s">
        <v>1579</v>
      </c>
      <c r="F731" s="93">
        <v>1210935</v>
      </c>
      <c r="G731" s="93" t="s">
        <v>1540</v>
      </c>
      <c r="H731" s="719">
        <v>2955</v>
      </c>
      <c r="I731" s="93">
        <v>125</v>
      </c>
      <c r="J731" s="93" t="s">
        <v>1523</v>
      </c>
    </row>
    <row r="732" spans="1:10">
      <c r="A732" s="93" t="s">
        <v>2297</v>
      </c>
      <c r="B732" s="93">
        <v>11</v>
      </c>
      <c r="C732" s="93" t="s">
        <v>676</v>
      </c>
      <c r="D732" s="93" t="s">
        <v>1527</v>
      </c>
      <c r="E732" s="93" t="s">
        <v>1579</v>
      </c>
      <c r="F732" s="93">
        <v>1210935</v>
      </c>
      <c r="G732" s="93" t="s">
        <v>1540</v>
      </c>
      <c r="H732" s="719">
        <v>4000</v>
      </c>
      <c r="I732" s="93">
        <v>200</v>
      </c>
      <c r="J732" s="93" t="s">
        <v>1523</v>
      </c>
    </row>
    <row r="733" spans="1:10">
      <c r="A733" s="93" t="s">
        <v>2297</v>
      </c>
      <c r="B733" s="93">
        <v>11</v>
      </c>
      <c r="C733" s="93" t="s">
        <v>676</v>
      </c>
      <c r="D733" s="93" t="s">
        <v>1527</v>
      </c>
      <c r="E733" s="93" t="s">
        <v>1579</v>
      </c>
      <c r="F733" s="93">
        <v>1210935</v>
      </c>
      <c r="G733" s="93" t="s">
        <v>1540</v>
      </c>
      <c r="H733" s="719">
        <v>527</v>
      </c>
      <c r="I733" s="93">
        <v>80</v>
      </c>
      <c r="J733" s="93" t="s">
        <v>1523</v>
      </c>
    </row>
    <row r="734" spans="1:10">
      <c r="A734" s="93" t="s">
        <v>2297</v>
      </c>
      <c r="B734" s="93">
        <v>11</v>
      </c>
      <c r="C734" s="93" t="s">
        <v>678</v>
      </c>
      <c r="D734" s="93" t="s">
        <v>1527</v>
      </c>
      <c r="E734" s="93" t="s">
        <v>1544</v>
      </c>
      <c r="F734" s="93">
        <v>1220136</v>
      </c>
      <c r="G734" s="93" t="s">
        <v>1540</v>
      </c>
      <c r="H734" s="719">
        <v>3340</v>
      </c>
      <c r="I734" s="93">
        <v>200</v>
      </c>
      <c r="J734" s="93" t="s">
        <v>1523</v>
      </c>
    </row>
    <row r="735" spans="1:10">
      <c r="A735" s="93" t="s">
        <v>2297</v>
      </c>
      <c r="B735" s="93">
        <v>11</v>
      </c>
      <c r="C735" s="93" t="s">
        <v>678</v>
      </c>
      <c r="D735" s="93" t="s">
        <v>1527</v>
      </c>
      <c r="E735" s="93" t="s">
        <v>1531</v>
      </c>
      <c r="F735" s="93">
        <v>1220136</v>
      </c>
      <c r="G735" s="93" t="s">
        <v>1540</v>
      </c>
      <c r="H735" s="719">
        <v>6602</v>
      </c>
      <c r="I735" s="93">
        <v>200</v>
      </c>
      <c r="J735" s="93" t="s">
        <v>1523</v>
      </c>
    </row>
    <row r="736" spans="1:10">
      <c r="A736" s="93" t="s">
        <v>2297</v>
      </c>
      <c r="B736" s="93">
        <v>11</v>
      </c>
      <c r="C736" s="93" t="s">
        <v>678</v>
      </c>
      <c r="D736" s="93" t="s">
        <v>1527</v>
      </c>
      <c r="E736" s="93" t="s">
        <v>1531</v>
      </c>
      <c r="F736" s="93">
        <v>1220136</v>
      </c>
      <c r="G736" s="93" t="s">
        <v>1540</v>
      </c>
      <c r="H736" s="719">
        <v>3286</v>
      </c>
      <c r="I736" s="93">
        <v>200</v>
      </c>
      <c r="J736" s="93" t="s">
        <v>1523</v>
      </c>
    </row>
    <row r="737" spans="1:10">
      <c r="A737" s="93" t="s">
        <v>2297</v>
      </c>
      <c r="B737" s="93">
        <v>11</v>
      </c>
      <c r="C737" s="93" t="s">
        <v>665</v>
      </c>
      <c r="D737" s="93" t="s">
        <v>1527</v>
      </c>
      <c r="E737" s="93" t="s">
        <v>2443</v>
      </c>
      <c r="F737" s="93" t="s">
        <v>1537</v>
      </c>
      <c r="G737" s="93" t="s">
        <v>1540</v>
      </c>
      <c r="H737" s="719">
        <v>60000</v>
      </c>
      <c r="I737" s="93">
        <v>315</v>
      </c>
      <c r="J737" s="93" t="s">
        <v>1523</v>
      </c>
    </row>
    <row r="738" spans="1:10">
      <c r="A738" s="93" t="s">
        <v>2297</v>
      </c>
      <c r="B738" s="93">
        <v>11</v>
      </c>
      <c r="C738" s="93" t="s">
        <v>665</v>
      </c>
      <c r="D738" s="93" t="s">
        <v>1527</v>
      </c>
      <c r="E738" s="93" t="s">
        <v>1594</v>
      </c>
      <c r="F738" s="93" t="s">
        <v>1537</v>
      </c>
      <c r="G738" s="93" t="s">
        <v>1540</v>
      </c>
      <c r="H738" s="719">
        <v>20000</v>
      </c>
      <c r="I738" s="93">
        <v>315</v>
      </c>
      <c r="J738" s="93" t="s">
        <v>1523</v>
      </c>
    </row>
    <row r="739" spans="1:10">
      <c r="A739" s="93" t="s">
        <v>2297</v>
      </c>
      <c r="B739" s="93">
        <v>12</v>
      </c>
      <c r="C739" s="93" t="s">
        <v>1524</v>
      </c>
      <c r="D739" s="93" t="s">
        <v>66</v>
      </c>
      <c r="E739" s="93" t="s">
        <v>1560</v>
      </c>
      <c r="F739" s="93">
        <v>1220135</v>
      </c>
      <c r="G739" s="93" t="s">
        <v>1522</v>
      </c>
      <c r="H739" s="719">
        <v>2</v>
      </c>
      <c r="I739" s="93">
        <v>2</v>
      </c>
      <c r="J739" s="93" t="s">
        <v>1523</v>
      </c>
    </row>
    <row r="740" spans="1:10">
      <c r="A740" s="93" t="s">
        <v>2297</v>
      </c>
      <c r="B740" s="93">
        <v>12</v>
      </c>
      <c r="C740" s="93" t="s">
        <v>1524</v>
      </c>
      <c r="D740" s="93" t="s">
        <v>66</v>
      </c>
      <c r="E740" s="93" t="s">
        <v>1560</v>
      </c>
      <c r="F740" s="93">
        <v>1220135</v>
      </c>
      <c r="G740" s="93" t="s">
        <v>1522</v>
      </c>
      <c r="H740" s="719">
        <v>2</v>
      </c>
      <c r="I740" s="93">
        <v>2</v>
      </c>
      <c r="J740" s="93" t="s">
        <v>1523</v>
      </c>
    </row>
    <row r="741" spans="1:10">
      <c r="A741" s="93" t="s">
        <v>2297</v>
      </c>
      <c r="B741" s="93">
        <v>12</v>
      </c>
      <c r="C741" s="93" t="s">
        <v>1209</v>
      </c>
      <c r="D741" s="93" t="s">
        <v>68</v>
      </c>
      <c r="E741" s="93" t="s">
        <v>2444</v>
      </c>
      <c r="F741" s="93" t="s">
        <v>1576</v>
      </c>
      <c r="G741" s="93" t="s">
        <v>1542</v>
      </c>
      <c r="H741" s="719">
        <v>500</v>
      </c>
      <c r="I741" s="93">
        <v>50</v>
      </c>
      <c r="J741" s="93" t="s">
        <v>1523</v>
      </c>
    </row>
    <row r="742" spans="1:10">
      <c r="A742" s="93" t="s">
        <v>2297</v>
      </c>
      <c r="B742" s="93">
        <v>12</v>
      </c>
      <c r="C742" s="93" t="s">
        <v>244</v>
      </c>
      <c r="D742" s="93" t="s">
        <v>68</v>
      </c>
      <c r="E742" s="93" t="s">
        <v>2445</v>
      </c>
      <c r="F742" s="93">
        <v>1211059</v>
      </c>
      <c r="G742" s="93" t="s">
        <v>1542</v>
      </c>
      <c r="H742" s="719">
        <v>700</v>
      </c>
      <c r="I742" s="93">
        <v>80</v>
      </c>
      <c r="J742" s="93" t="s">
        <v>1523</v>
      </c>
    </row>
    <row r="743" spans="1:10">
      <c r="A743" s="93" t="s">
        <v>2297</v>
      </c>
      <c r="B743" s="93">
        <v>12</v>
      </c>
      <c r="C743" s="93" t="s">
        <v>244</v>
      </c>
      <c r="D743" s="93" t="s">
        <v>68</v>
      </c>
      <c r="E743" s="93" t="s">
        <v>2446</v>
      </c>
      <c r="F743" s="93">
        <v>1211059</v>
      </c>
      <c r="G743" s="93" t="s">
        <v>1542</v>
      </c>
      <c r="H743" s="719">
        <v>1200</v>
      </c>
      <c r="I743" s="93">
        <v>80</v>
      </c>
      <c r="J743" s="93" t="s">
        <v>1523</v>
      </c>
    </row>
    <row r="744" spans="1:10">
      <c r="A744" s="93" t="s">
        <v>2297</v>
      </c>
      <c r="B744" s="93">
        <v>11</v>
      </c>
      <c r="C744" s="93" t="s">
        <v>1577</v>
      </c>
      <c r="D744" s="93" t="s">
        <v>67</v>
      </c>
      <c r="E744" s="93" t="s">
        <v>2447</v>
      </c>
      <c r="F744" s="93" t="s">
        <v>1537</v>
      </c>
      <c r="G744" s="93" t="s">
        <v>1522</v>
      </c>
      <c r="H744" s="719">
        <v>124000</v>
      </c>
      <c r="I744" s="93">
        <v>315</v>
      </c>
      <c r="J744" s="93" t="s">
        <v>1523</v>
      </c>
    </row>
    <row r="745" spans="1:10">
      <c r="A745" s="93" t="s">
        <v>2297</v>
      </c>
      <c r="B745" s="93">
        <v>11</v>
      </c>
      <c r="C745" s="93" t="s">
        <v>1624</v>
      </c>
      <c r="D745" s="93" t="s">
        <v>70</v>
      </c>
      <c r="E745" s="93" t="s">
        <v>2448</v>
      </c>
      <c r="F745" s="93">
        <v>1220137</v>
      </c>
      <c r="G745" s="93" t="s">
        <v>1522</v>
      </c>
      <c r="H745" s="719">
        <v>1920</v>
      </c>
      <c r="I745" s="93">
        <v>125</v>
      </c>
      <c r="J745" s="93" t="s">
        <v>1523</v>
      </c>
    </row>
    <row r="746" spans="1:10">
      <c r="A746" s="93" t="s">
        <v>2297</v>
      </c>
      <c r="B746" s="93">
        <v>11</v>
      </c>
      <c r="C746" s="93" t="s">
        <v>1624</v>
      </c>
      <c r="D746" s="93" t="s">
        <v>70</v>
      </c>
      <c r="E746" s="93" t="s">
        <v>2449</v>
      </c>
      <c r="F746" s="93">
        <v>1220137</v>
      </c>
      <c r="G746" s="93" t="s">
        <v>1522</v>
      </c>
      <c r="H746" s="719">
        <v>1920</v>
      </c>
      <c r="I746" s="93">
        <v>125</v>
      </c>
      <c r="J746" s="93" t="s">
        <v>1523</v>
      </c>
    </row>
    <row r="747" spans="1:10">
      <c r="A747" s="93" t="s">
        <v>2297</v>
      </c>
      <c r="B747" s="93">
        <v>11</v>
      </c>
      <c r="C747" s="93" t="s">
        <v>1624</v>
      </c>
      <c r="D747" s="93" t="s">
        <v>70</v>
      </c>
      <c r="E747" s="93" t="s">
        <v>2450</v>
      </c>
      <c r="F747" s="93">
        <v>1220137</v>
      </c>
      <c r="G747" s="93" t="s">
        <v>1522</v>
      </c>
      <c r="H747" s="719">
        <v>1920</v>
      </c>
      <c r="I747" s="93">
        <v>125</v>
      </c>
      <c r="J747" s="93" t="s">
        <v>1523</v>
      </c>
    </row>
    <row r="748" spans="1:10">
      <c r="A748" s="93" t="s">
        <v>2297</v>
      </c>
      <c r="B748" s="93">
        <v>11</v>
      </c>
      <c r="C748" s="93" t="s">
        <v>665</v>
      </c>
      <c r="D748" s="93" t="s">
        <v>1527</v>
      </c>
      <c r="E748" s="93" t="s">
        <v>2451</v>
      </c>
      <c r="F748" s="93" t="s">
        <v>2321</v>
      </c>
      <c r="G748" s="93" t="s">
        <v>1540</v>
      </c>
      <c r="H748" s="719">
        <v>1000</v>
      </c>
      <c r="I748" s="93">
        <v>80</v>
      </c>
      <c r="J748" s="93" t="s">
        <v>1523</v>
      </c>
    </row>
    <row r="749" spans="1:10">
      <c r="A749" s="93" t="s">
        <v>2297</v>
      </c>
      <c r="B749" s="93">
        <v>11</v>
      </c>
      <c r="C749" s="93" t="s">
        <v>665</v>
      </c>
      <c r="D749" s="93" t="s">
        <v>1527</v>
      </c>
      <c r="E749" s="93" t="s">
        <v>2451</v>
      </c>
      <c r="F749" s="93" t="s">
        <v>2322</v>
      </c>
      <c r="G749" s="93" t="s">
        <v>1540</v>
      </c>
      <c r="H749" s="719">
        <v>2000</v>
      </c>
      <c r="I749" s="93">
        <v>125</v>
      </c>
      <c r="J749" s="93" t="s">
        <v>1523</v>
      </c>
    </row>
    <row r="750" spans="1:10">
      <c r="A750" s="93" t="s">
        <v>2297</v>
      </c>
      <c r="B750" s="93">
        <v>11</v>
      </c>
      <c r="C750" s="93" t="s">
        <v>665</v>
      </c>
      <c r="D750" s="93" t="s">
        <v>1527</v>
      </c>
      <c r="E750" s="93" t="s">
        <v>2452</v>
      </c>
      <c r="F750" s="93">
        <v>2110111</v>
      </c>
      <c r="G750" s="93" t="s">
        <v>1540</v>
      </c>
      <c r="H750" s="719">
        <v>500</v>
      </c>
      <c r="I750" s="93">
        <v>50</v>
      </c>
      <c r="J750" s="93" t="s">
        <v>1523</v>
      </c>
    </row>
    <row r="751" spans="1:10">
      <c r="A751" s="93" t="s">
        <v>2297</v>
      </c>
      <c r="B751" s="93">
        <v>11</v>
      </c>
      <c r="C751" s="93" t="s">
        <v>665</v>
      </c>
      <c r="D751" s="93" t="s">
        <v>1527</v>
      </c>
      <c r="E751" s="93" t="s">
        <v>2452</v>
      </c>
      <c r="F751" s="93">
        <v>1220204</v>
      </c>
      <c r="G751" s="93" t="s">
        <v>1540</v>
      </c>
      <c r="H751" s="719">
        <v>2000</v>
      </c>
      <c r="I751" s="93">
        <v>125</v>
      </c>
      <c r="J751" s="93" t="s">
        <v>1523</v>
      </c>
    </row>
    <row r="752" spans="1:10">
      <c r="A752" s="93" t="s">
        <v>2297</v>
      </c>
      <c r="B752" s="93">
        <v>11</v>
      </c>
      <c r="C752" s="93" t="s">
        <v>665</v>
      </c>
      <c r="D752" s="93" t="s">
        <v>1527</v>
      </c>
      <c r="E752" s="93" t="s">
        <v>2452</v>
      </c>
      <c r="F752" s="93" t="s">
        <v>1600</v>
      </c>
      <c r="G752" s="93" t="s">
        <v>1540</v>
      </c>
      <c r="H752" s="719">
        <v>500</v>
      </c>
      <c r="I752" s="93">
        <v>50</v>
      </c>
      <c r="J752" s="93" t="s">
        <v>1523</v>
      </c>
    </row>
    <row r="753" spans="1:10">
      <c r="A753" s="93" t="s">
        <v>2297</v>
      </c>
      <c r="B753" s="93">
        <v>11</v>
      </c>
      <c r="C753" s="93" t="s">
        <v>672</v>
      </c>
      <c r="D753" s="93" t="s">
        <v>1527</v>
      </c>
      <c r="E753" s="93" t="s">
        <v>1530</v>
      </c>
      <c r="F753" s="93" t="s">
        <v>2317</v>
      </c>
      <c r="G753" s="93" t="s">
        <v>1540</v>
      </c>
      <c r="H753" s="719">
        <v>1104</v>
      </c>
      <c r="I753" s="93">
        <v>80</v>
      </c>
      <c r="J753" s="93" t="s">
        <v>1523</v>
      </c>
    </row>
    <row r="754" spans="1:10">
      <c r="A754" s="93" t="s">
        <v>2297</v>
      </c>
      <c r="B754" s="93">
        <v>10</v>
      </c>
      <c r="C754" s="93" t="s">
        <v>676</v>
      </c>
      <c r="D754" s="93" t="s">
        <v>1527</v>
      </c>
      <c r="E754" s="93" t="s">
        <v>1531</v>
      </c>
      <c r="F754" s="93">
        <v>1220120</v>
      </c>
      <c r="G754" s="93" t="s">
        <v>1541</v>
      </c>
      <c r="H754" s="719">
        <v>313</v>
      </c>
      <c r="I754" s="93">
        <v>50</v>
      </c>
      <c r="J754" s="93" t="s">
        <v>1523</v>
      </c>
    </row>
    <row r="755" spans="1:10">
      <c r="A755" s="93" t="s">
        <v>2297</v>
      </c>
      <c r="B755" s="93">
        <v>10</v>
      </c>
      <c r="C755" s="93" t="s">
        <v>676</v>
      </c>
      <c r="D755" s="93" t="s">
        <v>1527</v>
      </c>
      <c r="E755" s="93" t="s">
        <v>1531</v>
      </c>
      <c r="F755" s="93">
        <v>1220120</v>
      </c>
      <c r="G755" s="93" t="s">
        <v>1541</v>
      </c>
      <c r="H755" s="719">
        <v>360</v>
      </c>
      <c r="I755" s="93">
        <v>50</v>
      </c>
      <c r="J755" s="93" t="s">
        <v>1523</v>
      </c>
    </row>
    <row r="756" spans="1:10">
      <c r="A756" s="93" t="s">
        <v>2297</v>
      </c>
      <c r="B756" s="93">
        <v>10</v>
      </c>
      <c r="C756" s="93" t="s">
        <v>676</v>
      </c>
      <c r="D756" s="93" t="s">
        <v>1527</v>
      </c>
      <c r="E756" s="93" t="s">
        <v>1531</v>
      </c>
      <c r="F756" s="93">
        <v>1220120</v>
      </c>
      <c r="G756" s="93" t="s">
        <v>1541</v>
      </c>
      <c r="H756" s="719">
        <v>400</v>
      </c>
      <c r="I756" s="93">
        <v>50</v>
      </c>
      <c r="J756" s="93" t="s">
        <v>1523</v>
      </c>
    </row>
    <row r="757" spans="1:10">
      <c r="A757" s="93" t="s">
        <v>2297</v>
      </c>
      <c r="B757" s="93">
        <v>10</v>
      </c>
      <c r="C757" s="93" t="s">
        <v>676</v>
      </c>
      <c r="D757" s="93" t="s">
        <v>1527</v>
      </c>
      <c r="E757" s="93" t="s">
        <v>1544</v>
      </c>
      <c r="F757" s="93">
        <v>1220131</v>
      </c>
      <c r="G757" s="93" t="s">
        <v>1541</v>
      </c>
      <c r="H757" s="719">
        <v>507</v>
      </c>
      <c r="I757" s="93">
        <v>80</v>
      </c>
      <c r="J757" s="93" t="s">
        <v>1523</v>
      </c>
    </row>
    <row r="758" spans="1:10">
      <c r="A758" s="93" t="s">
        <v>2297</v>
      </c>
      <c r="B758" s="93">
        <v>10</v>
      </c>
      <c r="C758" s="93" t="s">
        <v>676</v>
      </c>
      <c r="D758" s="93" t="s">
        <v>1527</v>
      </c>
      <c r="E758" s="93" t="s">
        <v>1531</v>
      </c>
      <c r="F758" s="93">
        <v>1220131</v>
      </c>
      <c r="G758" s="93" t="s">
        <v>1541</v>
      </c>
      <c r="H758" s="719">
        <v>2016</v>
      </c>
      <c r="I758" s="93">
        <v>125</v>
      </c>
      <c r="J758" s="93" t="s">
        <v>1523</v>
      </c>
    </row>
    <row r="759" spans="1:10">
      <c r="A759" s="93" t="s">
        <v>2297</v>
      </c>
      <c r="B759" s="93">
        <v>10</v>
      </c>
      <c r="C759" s="93" t="s">
        <v>676</v>
      </c>
      <c r="D759" s="93" t="s">
        <v>1527</v>
      </c>
      <c r="E759" s="93" t="s">
        <v>1531</v>
      </c>
      <c r="F759" s="93">
        <v>1220132</v>
      </c>
      <c r="G759" s="93" t="s">
        <v>1541</v>
      </c>
      <c r="H759" s="719">
        <v>2000</v>
      </c>
      <c r="I759" s="93">
        <v>125</v>
      </c>
      <c r="J759" s="93" t="s">
        <v>1523</v>
      </c>
    </row>
    <row r="760" spans="1:10">
      <c r="A760" s="93" t="s">
        <v>2297</v>
      </c>
      <c r="B760" s="93">
        <v>10</v>
      </c>
      <c r="C760" s="93" t="s">
        <v>676</v>
      </c>
      <c r="D760" s="93" t="s">
        <v>1527</v>
      </c>
      <c r="E760" s="93" t="s">
        <v>1546</v>
      </c>
      <c r="F760" s="93">
        <v>12112107</v>
      </c>
      <c r="G760" s="93" t="s">
        <v>1541</v>
      </c>
      <c r="H760" s="719">
        <v>6000</v>
      </c>
      <c r="I760" s="93">
        <v>200</v>
      </c>
      <c r="J760" s="93" t="s">
        <v>1523</v>
      </c>
    </row>
    <row r="761" spans="1:10">
      <c r="A761" s="93" t="s">
        <v>2297</v>
      </c>
      <c r="B761" s="93">
        <v>10</v>
      </c>
      <c r="C761" s="93" t="s">
        <v>676</v>
      </c>
      <c r="D761" s="93" t="s">
        <v>1527</v>
      </c>
      <c r="E761" s="93" t="s">
        <v>1546</v>
      </c>
      <c r="F761" s="93">
        <v>1220111</v>
      </c>
      <c r="G761" s="93" t="s">
        <v>1541</v>
      </c>
      <c r="H761" s="719">
        <v>500</v>
      </c>
      <c r="I761" s="93">
        <v>50</v>
      </c>
      <c r="J761" s="93" t="s">
        <v>1523</v>
      </c>
    </row>
    <row r="762" spans="1:10">
      <c r="A762" s="93" t="s">
        <v>2297</v>
      </c>
      <c r="B762" s="93">
        <v>10</v>
      </c>
      <c r="C762" s="93" t="s">
        <v>676</v>
      </c>
      <c r="D762" s="93" t="s">
        <v>1527</v>
      </c>
      <c r="E762" s="93" t="s">
        <v>1544</v>
      </c>
      <c r="F762" s="93">
        <v>1220151</v>
      </c>
      <c r="G762" s="93" t="s">
        <v>1541</v>
      </c>
      <c r="H762" s="719">
        <v>253</v>
      </c>
      <c r="I762" s="93">
        <v>50</v>
      </c>
      <c r="J762" s="93" t="s">
        <v>1523</v>
      </c>
    </row>
    <row r="763" spans="1:10">
      <c r="A763" s="93" t="s">
        <v>2297</v>
      </c>
      <c r="B763" s="93">
        <v>10</v>
      </c>
      <c r="C763" s="93" t="s">
        <v>676</v>
      </c>
      <c r="D763" s="93" t="s">
        <v>1527</v>
      </c>
      <c r="E763" s="93" t="s">
        <v>1531</v>
      </c>
      <c r="F763" s="93">
        <v>1220151</v>
      </c>
      <c r="G763" s="93" t="s">
        <v>1541</v>
      </c>
      <c r="H763" s="719">
        <v>500</v>
      </c>
      <c r="I763" s="93">
        <v>50</v>
      </c>
      <c r="J763" s="93" t="s">
        <v>1523</v>
      </c>
    </row>
    <row r="764" spans="1:10">
      <c r="A764" s="93" t="s">
        <v>2297</v>
      </c>
      <c r="B764" s="93">
        <v>10</v>
      </c>
      <c r="C764" s="93" t="s">
        <v>676</v>
      </c>
      <c r="D764" s="93" t="s">
        <v>1527</v>
      </c>
      <c r="E764" s="93" t="s">
        <v>2453</v>
      </c>
      <c r="F764" s="93">
        <v>1220151</v>
      </c>
      <c r="G764" s="93" t="s">
        <v>1541</v>
      </c>
      <c r="H764" s="719">
        <v>4500</v>
      </c>
      <c r="I764" s="93">
        <v>200</v>
      </c>
      <c r="J764" s="93" t="s">
        <v>1523</v>
      </c>
    </row>
    <row r="765" spans="1:10">
      <c r="A765" s="93" t="s">
        <v>2297</v>
      </c>
      <c r="B765" s="93">
        <v>10</v>
      </c>
      <c r="C765" s="93" t="s">
        <v>676</v>
      </c>
      <c r="D765" s="93" t="s">
        <v>1527</v>
      </c>
      <c r="E765" s="93" t="s">
        <v>1531</v>
      </c>
      <c r="F765" s="93">
        <v>1220151</v>
      </c>
      <c r="G765" s="93" t="s">
        <v>1541</v>
      </c>
      <c r="H765" s="719">
        <v>250</v>
      </c>
      <c r="I765" s="93">
        <v>50</v>
      </c>
      <c r="J765" s="93" t="s">
        <v>1523</v>
      </c>
    </row>
    <row r="766" spans="1:10">
      <c r="A766" s="93" t="s">
        <v>2297</v>
      </c>
      <c r="B766" s="93">
        <v>10</v>
      </c>
      <c r="C766" s="93" t="s">
        <v>676</v>
      </c>
      <c r="D766" s="93" t="s">
        <v>1527</v>
      </c>
      <c r="E766" s="93" t="s">
        <v>1544</v>
      </c>
      <c r="F766" s="93">
        <v>1220115</v>
      </c>
      <c r="G766" s="93" t="s">
        <v>1541</v>
      </c>
      <c r="H766" s="719">
        <v>253</v>
      </c>
      <c r="I766" s="93">
        <v>50</v>
      </c>
      <c r="J766" s="93" t="s">
        <v>1523</v>
      </c>
    </row>
    <row r="767" spans="1:10">
      <c r="A767" s="93" t="s">
        <v>2297</v>
      </c>
      <c r="B767" s="93">
        <v>10</v>
      </c>
      <c r="C767" s="93" t="s">
        <v>676</v>
      </c>
      <c r="D767" s="93" t="s">
        <v>1527</v>
      </c>
      <c r="E767" s="93" t="s">
        <v>1544</v>
      </c>
      <c r="F767" s="93">
        <v>1220115</v>
      </c>
      <c r="G767" s="93" t="s">
        <v>1541</v>
      </c>
      <c r="H767" s="719">
        <v>153</v>
      </c>
      <c r="I767" s="93">
        <v>32</v>
      </c>
      <c r="J767" s="93" t="s">
        <v>1523</v>
      </c>
    </row>
    <row r="768" spans="1:10">
      <c r="A768" s="93" t="s">
        <v>2297</v>
      </c>
      <c r="B768" s="93">
        <v>10</v>
      </c>
      <c r="C768" s="93" t="s">
        <v>676</v>
      </c>
      <c r="D768" s="93" t="s">
        <v>1527</v>
      </c>
      <c r="E768" s="93" t="s">
        <v>1544</v>
      </c>
      <c r="F768" s="93">
        <v>1220115</v>
      </c>
      <c r="G768" s="93" t="s">
        <v>1541</v>
      </c>
      <c r="H768" s="719">
        <v>253</v>
      </c>
      <c r="I768" s="93">
        <v>50</v>
      </c>
      <c r="J768" s="93" t="s">
        <v>1523</v>
      </c>
    </row>
    <row r="769" spans="1:10">
      <c r="A769" s="93" t="s">
        <v>2297</v>
      </c>
      <c r="B769" s="93">
        <v>10</v>
      </c>
      <c r="C769" s="93" t="s">
        <v>676</v>
      </c>
      <c r="D769" s="93" t="s">
        <v>1527</v>
      </c>
      <c r="E769" s="93" t="s">
        <v>1531</v>
      </c>
      <c r="F769" s="93">
        <v>1220115</v>
      </c>
      <c r="G769" s="93" t="s">
        <v>1541</v>
      </c>
      <c r="H769" s="719">
        <v>1000</v>
      </c>
      <c r="I769" s="93">
        <v>80</v>
      </c>
      <c r="J769" s="93" t="s">
        <v>1523</v>
      </c>
    </row>
    <row r="770" spans="1:10">
      <c r="A770" s="93" t="s">
        <v>2297</v>
      </c>
      <c r="B770" s="93">
        <v>10</v>
      </c>
      <c r="C770" s="93" t="s">
        <v>676</v>
      </c>
      <c r="D770" s="93" t="s">
        <v>1527</v>
      </c>
      <c r="E770" s="93" t="s">
        <v>1531</v>
      </c>
      <c r="F770" s="93">
        <v>1220115</v>
      </c>
      <c r="G770" s="93" t="s">
        <v>1541</v>
      </c>
      <c r="H770" s="719">
        <v>600</v>
      </c>
      <c r="I770" s="93">
        <v>80</v>
      </c>
      <c r="J770" s="93" t="s">
        <v>1523</v>
      </c>
    </row>
    <row r="771" spans="1:10">
      <c r="A771" s="93" t="s">
        <v>2297</v>
      </c>
      <c r="B771" s="93">
        <v>10</v>
      </c>
      <c r="C771" s="93" t="s">
        <v>676</v>
      </c>
      <c r="D771" s="93" t="s">
        <v>1527</v>
      </c>
      <c r="E771" s="93" t="s">
        <v>1531</v>
      </c>
      <c r="F771" s="93">
        <v>1220115</v>
      </c>
      <c r="G771" s="93" t="s">
        <v>1541</v>
      </c>
      <c r="H771" s="719">
        <v>1000</v>
      </c>
      <c r="I771" s="93">
        <v>80</v>
      </c>
      <c r="J771" s="93" t="s">
        <v>1523</v>
      </c>
    </row>
    <row r="772" spans="1:10">
      <c r="A772" s="93" t="s">
        <v>2297</v>
      </c>
      <c r="B772" s="93">
        <v>10</v>
      </c>
      <c r="C772" s="93" t="s">
        <v>676</v>
      </c>
      <c r="D772" s="93" t="s">
        <v>1527</v>
      </c>
      <c r="E772" s="93" t="s">
        <v>1531</v>
      </c>
      <c r="F772" s="93">
        <v>1220115</v>
      </c>
      <c r="G772" s="93" t="s">
        <v>1541</v>
      </c>
      <c r="H772" s="719">
        <v>500</v>
      </c>
      <c r="I772" s="93">
        <v>50</v>
      </c>
      <c r="J772" s="93" t="s">
        <v>1523</v>
      </c>
    </row>
    <row r="773" spans="1:10">
      <c r="A773" s="93" t="s">
        <v>2297</v>
      </c>
      <c r="B773" s="93">
        <v>10</v>
      </c>
      <c r="C773" s="93" t="s">
        <v>676</v>
      </c>
      <c r="D773" s="93" t="s">
        <v>1527</v>
      </c>
      <c r="E773" s="93" t="s">
        <v>1531</v>
      </c>
      <c r="F773" s="93">
        <v>1220115</v>
      </c>
      <c r="G773" s="93" t="s">
        <v>1541</v>
      </c>
      <c r="H773" s="719">
        <v>300</v>
      </c>
      <c r="I773" s="93">
        <v>50</v>
      </c>
      <c r="J773" s="93" t="s">
        <v>1523</v>
      </c>
    </row>
    <row r="774" spans="1:10">
      <c r="A774" s="93" t="s">
        <v>2297</v>
      </c>
      <c r="B774" s="93">
        <v>10</v>
      </c>
      <c r="C774" s="93" t="s">
        <v>676</v>
      </c>
      <c r="D774" s="93" t="s">
        <v>1527</v>
      </c>
      <c r="E774" s="93" t="s">
        <v>1531</v>
      </c>
      <c r="F774" s="93">
        <v>1220115</v>
      </c>
      <c r="G774" s="93" t="s">
        <v>1541</v>
      </c>
      <c r="H774" s="719">
        <v>500</v>
      </c>
      <c r="I774" s="93">
        <v>50</v>
      </c>
      <c r="J774" s="93" t="s">
        <v>1523</v>
      </c>
    </row>
    <row r="775" spans="1:10">
      <c r="A775" s="93" t="s">
        <v>2297</v>
      </c>
      <c r="B775" s="93">
        <v>10</v>
      </c>
      <c r="C775" s="93" t="s">
        <v>676</v>
      </c>
      <c r="D775" s="93" t="s">
        <v>1527</v>
      </c>
      <c r="E775" s="93" t="s">
        <v>1544</v>
      </c>
      <c r="F775" s="93">
        <v>1220120</v>
      </c>
      <c r="G775" s="93" t="s">
        <v>1541</v>
      </c>
      <c r="H775" s="719">
        <v>259</v>
      </c>
      <c r="I775" s="93">
        <v>50</v>
      </c>
      <c r="J775" s="93" t="s">
        <v>1523</v>
      </c>
    </row>
    <row r="776" spans="1:10">
      <c r="A776" s="93" t="s">
        <v>2297</v>
      </c>
      <c r="B776" s="93">
        <v>10</v>
      </c>
      <c r="C776" s="93" t="s">
        <v>676</v>
      </c>
      <c r="D776" s="93" t="s">
        <v>1527</v>
      </c>
      <c r="E776" s="93" t="s">
        <v>1544</v>
      </c>
      <c r="F776" s="93">
        <v>1220120</v>
      </c>
      <c r="G776" s="93" t="s">
        <v>1541</v>
      </c>
      <c r="H776" s="719">
        <v>363</v>
      </c>
      <c r="I776" s="93">
        <v>50</v>
      </c>
      <c r="J776" s="93" t="s">
        <v>1523</v>
      </c>
    </row>
    <row r="777" spans="1:10">
      <c r="A777" s="93" t="s">
        <v>2297</v>
      </c>
      <c r="B777" s="93">
        <v>10</v>
      </c>
      <c r="C777" s="93" t="s">
        <v>676</v>
      </c>
      <c r="D777" s="93" t="s">
        <v>1527</v>
      </c>
      <c r="E777" s="93" t="s">
        <v>1544</v>
      </c>
      <c r="F777" s="93">
        <v>1220120</v>
      </c>
      <c r="G777" s="93" t="s">
        <v>1541</v>
      </c>
      <c r="H777" s="719">
        <v>316</v>
      </c>
      <c r="I777" s="93">
        <v>50</v>
      </c>
      <c r="J777" s="93" t="s">
        <v>1523</v>
      </c>
    </row>
    <row r="778" spans="1:10">
      <c r="A778" s="93" t="s">
        <v>2297</v>
      </c>
      <c r="B778" s="93">
        <v>10</v>
      </c>
      <c r="C778" s="93" t="s">
        <v>676</v>
      </c>
      <c r="D778" s="93" t="s">
        <v>1527</v>
      </c>
      <c r="E778" s="93" t="s">
        <v>1544</v>
      </c>
      <c r="F778" s="93">
        <v>1220120</v>
      </c>
      <c r="G778" s="93" t="s">
        <v>1541</v>
      </c>
      <c r="H778" s="719">
        <v>403</v>
      </c>
      <c r="I778" s="93">
        <v>50</v>
      </c>
      <c r="J778" s="93" t="s">
        <v>1523</v>
      </c>
    </row>
    <row r="779" spans="1:10">
      <c r="A779" s="93" t="s">
        <v>2297</v>
      </c>
      <c r="B779" s="93">
        <v>10</v>
      </c>
      <c r="C779" s="93" t="s">
        <v>676</v>
      </c>
      <c r="D779" s="93" t="s">
        <v>1527</v>
      </c>
      <c r="E779" s="93" t="s">
        <v>1531</v>
      </c>
      <c r="F779" s="93">
        <v>1220120</v>
      </c>
      <c r="G779" s="93" t="s">
        <v>1541</v>
      </c>
      <c r="H779" s="719">
        <v>1024</v>
      </c>
      <c r="I779" s="93">
        <v>80</v>
      </c>
      <c r="J779" s="93" t="s">
        <v>1523</v>
      </c>
    </row>
    <row r="780" spans="1:10">
      <c r="A780" s="93" t="s">
        <v>2297</v>
      </c>
      <c r="B780" s="93">
        <v>10</v>
      </c>
      <c r="C780" s="93" t="s">
        <v>676</v>
      </c>
      <c r="D780" s="93" t="s">
        <v>1527</v>
      </c>
      <c r="E780" s="93" t="s">
        <v>1531</v>
      </c>
      <c r="F780" s="93">
        <v>1220120</v>
      </c>
      <c r="G780" s="93" t="s">
        <v>1541</v>
      </c>
      <c r="H780" s="719">
        <v>1252</v>
      </c>
      <c r="I780" s="93">
        <v>125</v>
      </c>
      <c r="J780" s="93" t="s">
        <v>1523</v>
      </c>
    </row>
    <row r="781" spans="1:10">
      <c r="A781" s="93" t="s">
        <v>2297</v>
      </c>
      <c r="B781" s="93">
        <v>10</v>
      </c>
      <c r="C781" s="93" t="s">
        <v>676</v>
      </c>
      <c r="D781" s="93" t="s">
        <v>1527</v>
      </c>
      <c r="E781" s="93" t="s">
        <v>1531</v>
      </c>
      <c r="F781" s="93">
        <v>1220120</v>
      </c>
      <c r="G781" s="93" t="s">
        <v>1541</v>
      </c>
      <c r="H781" s="719">
        <v>1440</v>
      </c>
      <c r="I781" s="93">
        <v>125</v>
      </c>
      <c r="J781" s="93" t="s">
        <v>1523</v>
      </c>
    </row>
    <row r="782" spans="1:10">
      <c r="A782" s="93" t="s">
        <v>2297</v>
      </c>
      <c r="B782" s="93">
        <v>10</v>
      </c>
      <c r="C782" s="93" t="s">
        <v>676</v>
      </c>
      <c r="D782" s="93" t="s">
        <v>1527</v>
      </c>
      <c r="E782" s="93" t="s">
        <v>1531</v>
      </c>
      <c r="F782" s="93">
        <v>1220120</v>
      </c>
      <c r="G782" s="93" t="s">
        <v>1541</v>
      </c>
      <c r="H782" s="719">
        <v>1600</v>
      </c>
      <c r="I782" s="93">
        <v>125</v>
      </c>
      <c r="J782" s="93" t="s">
        <v>1523</v>
      </c>
    </row>
    <row r="783" spans="1:10">
      <c r="A783" s="93" t="s">
        <v>2297</v>
      </c>
      <c r="B783" s="93">
        <v>10</v>
      </c>
      <c r="C783" s="93" t="s">
        <v>676</v>
      </c>
      <c r="D783" s="93" t="s">
        <v>1527</v>
      </c>
      <c r="E783" s="93" t="s">
        <v>1531</v>
      </c>
      <c r="F783" s="93">
        <v>1220120</v>
      </c>
      <c r="G783" s="93" t="s">
        <v>1541</v>
      </c>
      <c r="H783" s="719">
        <v>256</v>
      </c>
      <c r="I783" s="93">
        <v>50</v>
      </c>
      <c r="J783" s="93" t="s">
        <v>1523</v>
      </c>
    </row>
    <row r="784" spans="1:10">
      <c r="A784" s="93" t="s">
        <v>2297</v>
      </c>
      <c r="B784" s="93">
        <v>10</v>
      </c>
      <c r="C784" s="93" t="s">
        <v>676</v>
      </c>
      <c r="D784" s="93" t="s">
        <v>1527</v>
      </c>
      <c r="E784" s="93" t="s">
        <v>1531</v>
      </c>
      <c r="F784" s="93">
        <v>1220120</v>
      </c>
      <c r="G784" s="93" t="s">
        <v>1541</v>
      </c>
      <c r="H784" s="719">
        <v>313</v>
      </c>
      <c r="I784" s="93">
        <v>50</v>
      </c>
      <c r="J784" s="93" t="s">
        <v>1523</v>
      </c>
    </row>
    <row r="785" spans="1:10">
      <c r="A785" s="93" t="s">
        <v>2297</v>
      </c>
      <c r="B785" s="93">
        <v>10</v>
      </c>
      <c r="C785" s="93" t="s">
        <v>676</v>
      </c>
      <c r="D785" s="93" t="s">
        <v>1527</v>
      </c>
      <c r="E785" s="93" t="s">
        <v>1531</v>
      </c>
      <c r="F785" s="93">
        <v>1220120</v>
      </c>
      <c r="G785" s="93" t="s">
        <v>1541</v>
      </c>
      <c r="H785" s="719">
        <v>360</v>
      </c>
      <c r="I785" s="93">
        <v>50</v>
      </c>
      <c r="J785" s="93" t="s">
        <v>1523</v>
      </c>
    </row>
    <row r="786" spans="1:10">
      <c r="A786" s="93" t="s">
        <v>2297</v>
      </c>
      <c r="B786" s="93">
        <v>10</v>
      </c>
      <c r="C786" s="93" t="s">
        <v>676</v>
      </c>
      <c r="D786" s="93" t="s">
        <v>1527</v>
      </c>
      <c r="E786" s="93" t="s">
        <v>1531</v>
      </c>
      <c r="F786" s="93">
        <v>1220120</v>
      </c>
      <c r="G786" s="93" t="s">
        <v>1541</v>
      </c>
      <c r="H786" s="719">
        <v>400</v>
      </c>
      <c r="I786" s="93">
        <v>50</v>
      </c>
      <c r="J786" s="93" t="s">
        <v>1523</v>
      </c>
    </row>
    <row r="787" spans="1:10">
      <c r="A787" s="93" t="s">
        <v>2297</v>
      </c>
      <c r="B787" s="93">
        <v>10</v>
      </c>
      <c r="C787" s="93" t="s">
        <v>676</v>
      </c>
      <c r="D787" s="93" t="s">
        <v>1527</v>
      </c>
      <c r="E787" s="93" t="s">
        <v>1544</v>
      </c>
      <c r="F787" s="93">
        <v>1220131</v>
      </c>
      <c r="G787" s="93" t="s">
        <v>1541</v>
      </c>
      <c r="H787" s="719">
        <v>507</v>
      </c>
      <c r="I787" s="93">
        <v>50</v>
      </c>
      <c r="J787" s="93" t="s">
        <v>1523</v>
      </c>
    </row>
    <row r="788" spans="1:10">
      <c r="A788" s="93" t="s">
        <v>2297</v>
      </c>
      <c r="B788" s="93">
        <v>10</v>
      </c>
      <c r="C788" s="93" t="s">
        <v>676</v>
      </c>
      <c r="D788" s="93" t="s">
        <v>1527</v>
      </c>
      <c r="E788" s="93" t="s">
        <v>1531</v>
      </c>
      <c r="F788" s="93">
        <v>1220131</v>
      </c>
      <c r="G788" s="93" t="s">
        <v>1541</v>
      </c>
      <c r="H788" s="719">
        <v>2016</v>
      </c>
      <c r="I788" s="93">
        <v>125</v>
      </c>
      <c r="J788" s="93" t="s">
        <v>1523</v>
      </c>
    </row>
    <row r="789" spans="1:10">
      <c r="A789" s="93" t="s">
        <v>2297</v>
      </c>
      <c r="B789" s="93">
        <v>10</v>
      </c>
      <c r="C789" s="93" t="s">
        <v>676</v>
      </c>
      <c r="D789" s="93" t="s">
        <v>1527</v>
      </c>
      <c r="E789" s="93" t="s">
        <v>1531</v>
      </c>
      <c r="F789" s="93">
        <v>1220132</v>
      </c>
      <c r="G789" s="93" t="s">
        <v>1541</v>
      </c>
      <c r="H789" s="719">
        <v>2000</v>
      </c>
      <c r="I789" s="93">
        <v>125</v>
      </c>
      <c r="J789" s="93" t="s">
        <v>1523</v>
      </c>
    </row>
    <row r="790" spans="1:10">
      <c r="A790" s="93" t="s">
        <v>2297</v>
      </c>
      <c r="B790" s="93">
        <v>12</v>
      </c>
      <c r="C790" s="93" t="s">
        <v>676</v>
      </c>
      <c r="D790" s="93" t="s">
        <v>1527</v>
      </c>
      <c r="E790" s="93" t="s">
        <v>1544</v>
      </c>
      <c r="F790" s="93">
        <v>1210935</v>
      </c>
      <c r="G790" s="93" t="s">
        <v>1541</v>
      </c>
      <c r="H790" s="719">
        <v>833</v>
      </c>
      <c r="I790" s="93">
        <v>80</v>
      </c>
      <c r="J790" s="93" t="s">
        <v>1523</v>
      </c>
    </row>
    <row r="791" spans="1:10">
      <c r="A791" s="93" t="s">
        <v>2297</v>
      </c>
      <c r="B791" s="93">
        <v>12</v>
      </c>
      <c r="C791" s="93" t="s">
        <v>676</v>
      </c>
      <c r="D791" s="93" t="s">
        <v>1527</v>
      </c>
      <c r="E791" s="93" t="s">
        <v>1531</v>
      </c>
      <c r="F791" s="93">
        <v>1210935</v>
      </c>
      <c r="G791" s="93" t="s">
        <v>1541</v>
      </c>
      <c r="H791" s="719">
        <v>2000</v>
      </c>
      <c r="I791" s="93">
        <v>125</v>
      </c>
      <c r="J791" s="93" t="s">
        <v>1523</v>
      </c>
    </row>
    <row r="792" spans="1:10">
      <c r="A792" s="93" t="s">
        <v>2297</v>
      </c>
      <c r="B792" s="93">
        <v>12</v>
      </c>
      <c r="C792" s="93" t="s">
        <v>676</v>
      </c>
      <c r="D792" s="93" t="s">
        <v>1527</v>
      </c>
      <c r="E792" s="93" t="s">
        <v>1531</v>
      </c>
      <c r="F792" s="93">
        <v>1210935</v>
      </c>
      <c r="G792" s="93" t="s">
        <v>1541</v>
      </c>
      <c r="H792" s="719">
        <v>2000</v>
      </c>
      <c r="I792" s="93">
        <v>125</v>
      </c>
      <c r="J792" s="93" t="s">
        <v>1523</v>
      </c>
    </row>
    <row r="793" spans="1:10">
      <c r="A793" s="93" t="s">
        <v>2297</v>
      </c>
      <c r="B793" s="93">
        <v>12</v>
      </c>
      <c r="C793" s="93" t="s">
        <v>676</v>
      </c>
      <c r="D793" s="93" t="s">
        <v>1527</v>
      </c>
      <c r="E793" s="93" t="s">
        <v>1531</v>
      </c>
      <c r="F793" s="93">
        <v>1210935</v>
      </c>
      <c r="G793" s="93" t="s">
        <v>1541</v>
      </c>
      <c r="H793" s="719">
        <v>1350</v>
      </c>
      <c r="I793" s="93">
        <v>125</v>
      </c>
      <c r="J793" s="93" t="s">
        <v>1523</v>
      </c>
    </row>
    <row r="794" spans="1:10">
      <c r="A794" s="93" t="s">
        <v>2297</v>
      </c>
      <c r="B794" s="93">
        <v>12</v>
      </c>
      <c r="C794" s="93" t="s">
        <v>676</v>
      </c>
      <c r="D794" s="93" t="s">
        <v>1527</v>
      </c>
      <c r="E794" s="93" t="s">
        <v>1531</v>
      </c>
      <c r="F794" s="93">
        <v>1210935</v>
      </c>
      <c r="G794" s="93" t="s">
        <v>1541</v>
      </c>
      <c r="H794" s="719">
        <v>500</v>
      </c>
      <c r="I794" s="93">
        <v>50</v>
      </c>
      <c r="J794" s="93" t="s">
        <v>1523</v>
      </c>
    </row>
    <row r="795" spans="1:10">
      <c r="A795" s="93" t="s">
        <v>2297</v>
      </c>
      <c r="B795" s="93">
        <v>12</v>
      </c>
      <c r="C795" s="93" t="s">
        <v>676</v>
      </c>
      <c r="D795" s="93" t="s">
        <v>1527</v>
      </c>
      <c r="E795" s="93" t="s">
        <v>1546</v>
      </c>
      <c r="F795" s="93">
        <v>1211222</v>
      </c>
      <c r="G795" s="93" t="s">
        <v>1541</v>
      </c>
      <c r="H795" s="719">
        <v>1892</v>
      </c>
      <c r="I795" s="93">
        <v>125</v>
      </c>
      <c r="J795" s="93" t="s">
        <v>1523</v>
      </c>
    </row>
    <row r="796" spans="1:10">
      <c r="A796" s="93" t="s">
        <v>2297</v>
      </c>
      <c r="B796" s="93">
        <v>12</v>
      </c>
      <c r="C796" s="93" t="s">
        <v>676</v>
      </c>
      <c r="D796" s="93" t="s">
        <v>1527</v>
      </c>
      <c r="E796" s="93" t="s">
        <v>1546</v>
      </c>
      <c r="F796" s="93">
        <v>1211222</v>
      </c>
      <c r="G796" s="93" t="s">
        <v>1541</v>
      </c>
      <c r="H796" s="719">
        <v>1892</v>
      </c>
      <c r="I796" s="93">
        <v>125</v>
      </c>
      <c r="J796" s="93" t="s">
        <v>1523</v>
      </c>
    </row>
    <row r="797" spans="1:10">
      <c r="A797" s="93" t="s">
        <v>2297</v>
      </c>
      <c r="B797" s="93">
        <v>12</v>
      </c>
      <c r="C797" s="93" t="s">
        <v>676</v>
      </c>
      <c r="D797" s="93" t="s">
        <v>1527</v>
      </c>
      <c r="E797" s="93" t="s">
        <v>1546</v>
      </c>
      <c r="F797" s="93">
        <v>1211222</v>
      </c>
      <c r="G797" s="93" t="s">
        <v>1541</v>
      </c>
      <c r="H797" s="719">
        <v>946</v>
      </c>
      <c r="I797" s="93">
        <v>80</v>
      </c>
      <c r="J797" s="93" t="s">
        <v>1523</v>
      </c>
    </row>
    <row r="798" spans="1:10">
      <c r="A798" s="93" t="s">
        <v>2297</v>
      </c>
      <c r="B798" s="93">
        <v>12</v>
      </c>
      <c r="C798" s="93" t="s">
        <v>676</v>
      </c>
      <c r="D798" s="93" t="s">
        <v>1527</v>
      </c>
      <c r="E798" s="93" t="s">
        <v>1546</v>
      </c>
      <c r="F798" s="93">
        <v>1211222</v>
      </c>
      <c r="G798" s="93" t="s">
        <v>1541</v>
      </c>
      <c r="H798" s="719">
        <v>1892</v>
      </c>
      <c r="I798" s="93">
        <v>125</v>
      </c>
      <c r="J798" s="93" t="s">
        <v>1523</v>
      </c>
    </row>
    <row r="799" spans="1:10">
      <c r="A799" s="93" t="s">
        <v>2297</v>
      </c>
      <c r="B799" s="93">
        <v>12</v>
      </c>
      <c r="C799" s="93" t="s">
        <v>676</v>
      </c>
      <c r="D799" s="93" t="s">
        <v>1527</v>
      </c>
      <c r="E799" s="93" t="s">
        <v>1546</v>
      </c>
      <c r="F799" s="93">
        <v>1211221</v>
      </c>
      <c r="G799" s="93" t="s">
        <v>1541</v>
      </c>
      <c r="H799" s="719">
        <v>2000</v>
      </c>
      <c r="I799" s="93">
        <v>125</v>
      </c>
      <c r="J799" s="93" t="s">
        <v>1523</v>
      </c>
    </row>
    <row r="800" spans="1:10">
      <c r="A800" s="93" t="s">
        <v>2297</v>
      </c>
      <c r="B800" s="93">
        <v>12</v>
      </c>
      <c r="C800" s="93" t="s">
        <v>673</v>
      </c>
      <c r="D800" s="93" t="s">
        <v>1527</v>
      </c>
      <c r="E800" s="93" t="s">
        <v>1544</v>
      </c>
      <c r="F800" s="93" t="s">
        <v>2317</v>
      </c>
      <c r="G800" s="93" t="s">
        <v>1541</v>
      </c>
      <c r="H800" s="719">
        <v>279</v>
      </c>
      <c r="I800" s="93">
        <v>50</v>
      </c>
      <c r="J800" s="93" t="s">
        <v>1523</v>
      </c>
    </row>
    <row r="801" spans="1:10">
      <c r="A801" s="93" t="s">
        <v>2297</v>
      </c>
      <c r="B801" s="93">
        <v>12</v>
      </c>
      <c r="C801" s="93" t="s">
        <v>673</v>
      </c>
      <c r="D801" s="93" t="s">
        <v>1527</v>
      </c>
      <c r="E801" s="93" t="s">
        <v>1531</v>
      </c>
      <c r="F801" s="93" t="s">
        <v>2317</v>
      </c>
      <c r="G801" s="93" t="s">
        <v>1541</v>
      </c>
      <c r="H801" s="719">
        <v>1102</v>
      </c>
      <c r="I801" s="93">
        <v>80</v>
      </c>
      <c r="J801" s="93" t="s">
        <v>1523</v>
      </c>
    </row>
    <row r="802" spans="1:10">
      <c r="A802" s="93" t="s">
        <v>2297</v>
      </c>
      <c r="B802" s="93">
        <v>12</v>
      </c>
      <c r="C802" s="93" t="s">
        <v>673</v>
      </c>
      <c r="D802" s="93" t="s">
        <v>1527</v>
      </c>
      <c r="E802" s="93" t="s">
        <v>1531</v>
      </c>
      <c r="F802" s="93" t="s">
        <v>2317</v>
      </c>
      <c r="G802" s="93" t="s">
        <v>1541</v>
      </c>
      <c r="H802" s="719">
        <v>276</v>
      </c>
      <c r="I802" s="93">
        <v>50</v>
      </c>
      <c r="J802" s="93" t="s">
        <v>1523</v>
      </c>
    </row>
    <row r="803" spans="1:10">
      <c r="A803" s="93" t="s">
        <v>2297</v>
      </c>
      <c r="B803" s="93">
        <v>12</v>
      </c>
      <c r="C803" s="93" t="s">
        <v>673</v>
      </c>
      <c r="D803" s="93" t="s">
        <v>1527</v>
      </c>
      <c r="E803" s="93" t="s">
        <v>1531</v>
      </c>
      <c r="F803" s="93" t="s">
        <v>2317</v>
      </c>
      <c r="G803" s="93" t="s">
        <v>1541</v>
      </c>
      <c r="H803" s="719">
        <v>2204</v>
      </c>
      <c r="I803" s="93">
        <v>125</v>
      </c>
      <c r="J803" s="93" t="s">
        <v>1523</v>
      </c>
    </row>
    <row r="804" spans="1:10">
      <c r="A804" s="93" t="s">
        <v>2297</v>
      </c>
      <c r="B804" s="93">
        <v>10</v>
      </c>
      <c r="C804" s="93" t="s">
        <v>670</v>
      </c>
      <c r="D804" s="93" t="s">
        <v>1527</v>
      </c>
      <c r="E804" s="93" t="s">
        <v>1544</v>
      </c>
      <c r="F804" s="93">
        <v>1220124</v>
      </c>
      <c r="G804" s="93" t="s">
        <v>1541</v>
      </c>
      <c r="H804" s="719">
        <v>128</v>
      </c>
      <c r="I804" s="93">
        <v>32</v>
      </c>
      <c r="J804" s="93" t="s">
        <v>1523</v>
      </c>
    </row>
    <row r="805" spans="1:10">
      <c r="A805" s="93" t="s">
        <v>2297</v>
      </c>
      <c r="B805" s="93">
        <v>10</v>
      </c>
      <c r="C805" s="93" t="s">
        <v>670</v>
      </c>
      <c r="D805" s="93" t="s">
        <v>1527</v>
      </c>
      <c r="E805" s="93" t="s">
        <v>1544</v>
      </c>
      <c r="F805" s="93">
        <v>1220124</v>
      </c>
      <c r="G805" s="93" t="s">
        <v>1541</v>
      </c>
      <c r="H805" s="719">
        <v>128</v>
      </c>
      <c r="I805" s="93">
        <v>32</v>
      </c>
      <c r="J805" s="93" t="s">
        <v>1523</v>
      </c>
    </row>
    <row r="806" spans="1:10">
      <c r="A806" s="93" t="s">
        <v>2297</v>
      </c>
      <c r="B806" s="93">
        <v>10</v>
      </c>
      <c r="C806" s="93" t="s">
        <v>670</v>
      </c>
      <c r="D806" s="93" t="s">
        <v>1527</v>
      </c>
      <c r="E806" s="93" t="s">
        <v>1544</v>
      </c>
      <c r="F806" s="93">
        <v>1220109</v>
      </c>
      <c r="G806" s="93" t="s">
        <v>1541</v>
      </c>
      <c r="H806" s="719">
        <v>503</v>
      </c>
      <c r="I806" s="93">
        <v>80</v>
      </c>
      <c r="J806" s="93" t="s">
        <v>1523</v>
      </c>
    </row>
    <row r="807" spans="1:10">
      <c r="A807" s="93" t="s">
        <v>2297</v>
      </c>
      <c r="B807" s="93">
        <v>10</v>
      </c>
      <c r="C807" s="93" t="s">
        <v>670</v>
      </c>
      <c r="D807" s="93" t="s">
        <v>1527</v>
      </c>
      <c r="E807" s="93" t="s">
        <v>1544</v>
      </c>
      <c r="F807" s="93">
        <v>1220109</v>
      </c>
      <c r="G807" s="93" t="s">
        <v>1541</v>
      </c>
      <c r="H807" s="719">
        <v>503</v>
      </c>
      <c r="I807" s="93">
        <v>80</v>
      </c>
      <c r="J807" s="93" t="s">
        <v>1523</v>
      </c>
    </row>
    <row r="808" spans="1:10">
      <c r="A808" s="93" t="s">
        <v>2297</v>
      </c>
      <c r="B808" s="93">
        <v>10</v>
      </c>
      <c r="C808" s="93" t="s">
        <v>670</v>
      </c>
      <c r="D808" s="93" t="s">
        <v>1527</v>
      </c>
      <c r="E808" s="93" t="s">
        <v>1544</v>
      </c>
      <c r="F808" s="93">
        <v>1220109</v>
      </c>
      <c r="G808" s="93" t="s">
        <v>1541</v>
      </c>
      <c r="H808" s="719">
        <v>503</v>
      </c>
      <c r="I808" s="93">
        <v>80</v>
      </c>
      <c r="J808" s="93" t="s">
        <v>1523</v>
      </c>
    </row>
    <row r="809" spans="1:10">
      <c r="A809" s="93" t="s">
        <v>2297</v>
      </c>
      <c r="B809" s="93">
        <v>10</v>
      </c>
      <c r="C809" s="93" t="s">
        <v>670</v>
      </c>
      <c r="D809" s="93" t="s">
        <v>1527</v>
      </c>
      <c r="E809" s="93" t="s">
        <v>1544</v>
      </c>
      <c r="F809" s="93">
        <v>1220109</v>
      </c>
      <c r="G809" s="93" t="s">
        <v>1541</v>
      </c>
      <c r="H809" s="719">
        <v>503</v>
      </c>
      <c r="I809" s="93">
        <v>80</v>
      </c>
      <c r="J809" s="93" t="s">
        <v>1523</v>
      </c>
    </row>
    <row r="810" spans="1:10">
      <c r="A810" s="93" t="s">
        <v>2297</v>
      </c>
      <c r="B810" s="93">
        <v>10</v>
      </c>
      <c r="C810" s="93" t="s">
        <v>670</v>
      </c>
      <c r="D810" s="93" t="s">
        <v>1527</v>
      </c>
      <c r="E810" s="93" t="s">
        <v>1531</v>
      </c>
      <c r="F810" s="93">
        <v>1220122</v>
      </c>
      <c r="G810" s="93" t="s">
        <v>1541</v>
      </c>
      <c r="H810" s="719">
        <v>500</v>
      </c>
      <c r="I810" s="93">
        <v>50</v>
      </c>
      <c r="J810" s="93" t="s">
        <v>1523</v>
      </c>
    </row>
    <row r="811" spans="1:10">
      <c r="A811" s="93" t="s">
        <v>2297</v>
      </c>
      <c r="B811" s="93">
        <v>10</v>
      </c>
      <c r="C811" s="93" t="s">
        <v>670</v>
      </c>
      <c r="D811" s="93" t="s">
        <v>1527</v>
      </c>
      <c r="E811" s="93" t="s">
        <v>1531</v>
      </c>
      <c r="F811" s="93">
        <v>1220122</v>
      </c>
      <c r="G811" s="93" t="s">
        <v>1541</v>
      </c>
      <c r="H811" s="719">
        <v>1000</v>
      </c>
      <c r="I811" s="93">
        <v>80</v>
      </c>
      <c r="J811" s="93" t="s">
        <v>1523</v>
      </c>
    </row>
    <row r="812" spans="1:10">
      <c r="A812" s="93" t="s">
        <v>2297</v>
      </c>
      <c r="B812" s="93">
        <v>10</v>
      </c>
      <c r="C812" s="93" t="s">
        <v>670</v>
      </c>
      <c r="D812" s="93" t="s">
        <v>1527</v>
      </c>
      <c r="E812" s="93" t="s">
        <v>1531</v>
      </c>
      <c r="F812" s="93">
        <v>1220122</v>
      </c>
      <c r="G812" s="93" t="s">
        <v>1541</v>
      </c>
      <c r="H812" s="719">
        <v>500</v>
      </c>
      <c r="I812" s="93">
        <v>50</v>
      </c>
      <c r="J812" s="93" t="s">
        <v>1523</v>
      </c>
    </row>
    <row r="813" spans="1:10">
      <c r="A813" s="93" t="s">
        <v>2297</v>
      </c>
      <c r="B813" s="93">
        <v>10</v>
      </c>
      <c r="C813" s="93" t="s">
        <v>670</v>
      </c>
      <c r="D813" s="93" t="s">
        <v>1527</v>
      </c>
      <c r="E813" s="93" t="s">
        <v>1531</v>
      </c>
      <c r="F813" s="93">
        <v>1220122</v>
      </c>
      <c r="G813" s="93" t="s">
        <v>1541</v>
      </c>
      <c r="H813" s="719">
        <v>500</v>
      </c>
      <c r="I813" s="93">
        <v>50</v>
      </c>
      <c r="J813" s="93" t="s">
        <v>1523</v>
      </c>
    </row>
    <row r="814" spans="1:10">
      <c r="A814" s="93" t="s">
        <v>2297</v>
      </c>
      <c r="B814" s="93">
        <v>10</v>
      </c>
      <c r="C814" s="93" t="s">
        <v>670</v>
      </c>
      <c r="D814" s="93" t="s">
        <v>1527</v>
      </c>
      <c r="E814" s="93" t="s">
        <v>1531</v>
      </c>
      <c r="F814" s="93" t="s">
        <v>2303</v>
      </c>
      <c r="G814" s="93" t="s">
        <v>1541</v>
      </c>
      <c r="H814" s="719">
        <v>1000</v>
      </c>
      <c r="I814" s="93">
        <v>80</v>
      </c>
      <c r="J814" s="93" t="s">
        <v>1523</v>
      </c>
    </row>
    <row r="815" spans="1:10">
      <c r="A815" s="93" t="s">
        <v>2297</v>
      </c>
      <c r="B815" s="93">
        <v>10</v>
      </c>
      <c r="C815" s="93" t="s">
        <v>670</v>
      </c>
      <c r="D815" s="93" t="s">
        <v>1527</v>
      </c>
      <c r="E815" s="93" t="s">
        <v>1531</v>
      </c>
      <c r="F815" s="93" t="s">
        <v>2303</v>
      </c>
      <c r="G815" s="93" t="s">
        <v>1541</v>
      </c>
      <c r="H815" s="719">
        <v>1000</v>
      </c>
      <c r="I815" s="93">
        <v>80</v>
      </c>
      <c r="J815" s="93" t="s">
        <v>1523</v>
      </c>
    </row>
    <row r="816" spans="1:10">
      <c r="A816" s="93" t="s">
        <v>2297</v>
      </c>
      <c r="B816" s="93">
        <v>10</v>
      </c>
      <c r="C816" s="93" t="s">
        <v>670</v>
      </c>
      <c r="D816" s="93" t="s">
        <v>1527</v>
      </c>
      <c r="E816" s="93" t="s">
        <v>1531</v>
      </c>
      <c r="F816" s="93">
        <v>1220121</v>
      </c>
      <c r="G816" s="93" t="s">
        <v>1541</v>
      </c>
      <c r="H816" s="719">
        <v>1000</v>
      </c>
      <c r="I816" s="93">
        <v>80</v>
      </c>
      <c r="J816" s="93" t="s">
        <v>1523</v>
      </c>
    </row>
    <row r="817" spans="1:10">
      <c r="A817" s="93" t="s">
        <v>2297</v>
      </c>
      <c r="B817" s="93">
        <v>10</v>
      </c>
      <c r="C817" s="93" t="s">
        <v>670</v>
      </c>
      <c r="D817" s="93" t="s">
        <v>1527</v>
      </c>
      <c r="E817" s="93" t="s">
        <v>1531</v>
      </c>
      <c r="F817" s="93">
        <v>1220121</v>
      </c>
      <c r="G817" s="93" t="s">
        <v>1541</v>
      </c>
      <c r="H817" s="719">
        <v>1000</v>
      </c>
      <c r="I817" s="93">
        <v>80</v>
      </c>
      <c r="J817" s="93" t="s">
        <v>1523</v>
      </c>
    </row>
    <row r="818" spans="1:10">
      <c r="A818" s="93" t="s">
        <v>2297</v>
      </c>
      <c r="B818" s="93">
        <v>10</v>
      </c>
      <c r="C818" s="93" t="s">
        <v>670</v>
      </c>
      <c r="D818" s="93" t="s">
        <v>1527</v>
      </c>
      <c r="E818" s="93" t="s">
        <v>1531</v>
      </c>
      <c r="F818" s="93">
        <v>1220121</v>
      </c>
      <c r="G818" s="93" t="s">
        <v>1541</v>
      </c>
      <c r="H818" s="719">
        <v>1000</v>
      </c>
      <c r="I818" s="93">
        <v>80</v>
      </c>
      <c r="J818" s="93" t="s">
        <v>1523</v>
      </c>
    </row>
    <row r="819" spans="1:10">
      <c r="A819" s="93" t="s">
        <v>2297</v>
      </c>
      <c r="B819" s="93">
        <v>10</v>
      </c>
      <c r="C819" s="93" t="s">
        <v>678</v>
      </c>
      <c r="D819" s="93" t="s">
        <v>1527</v>
      </c>
      <c r="E819" s="93" t="s">
        <v>1531</v>
      </c>
      <c r="F819" s="93">
        <v>1211263</v>
      </c>
      <c r="G819" s="93" t="s">
        <v>1541</v>
      </c>
      <c r="H819" s="719">
        <v>4000</v>
      </c>
      <c r="I819" s="93">
        <v>200</v>
      </c>
      <c r="J819" s="93" t="s">
        <v>1523</v>
      </c>
    </row>
    <row r="820" spans="1:10">
      <c r="A820" s="93" t="s">
        <v>2297</v>
      </c>
      <c r="B820" s="93">
        <v>10</v>
      </c>
      <c r="C820" s="93" t="s">
        <v>678</v>
      </c>
      <c r="D820" s="93" t="s">
        <v>1527</v>
      </c>
      <c r="E820" s="93" t="s">
        <v>1531</v>
      </c>
      <c r="F820" s="93">
        <v>1211263</v>
      </c>
      <c r="G820" s="93" t="s">
        <v>1541</v>
      </c>
      <c r="H820" s="719">
        <v>2000</v>
      </c>
      <c r="I820" s="93">
        <v>125</v>
      </c>
      <c r="J820" s="93" t="s">
        <v>1523</v>
      </c>
    </row>
    <row r="821" spans="1:10">
      <c r="A821" s="93" t="s">
        <v>2297</v>
      </c>
      <c r="B821" s="93">
        <v>10</v>
      </c>
      <c r="C821" s="93" t="s">
        <v>678</v>
      </c>
      <c r="D821" s="93" t="s">
        <v>1527</v>
      </c>
      <c r="E821" s="93" t="s">
        <v>1531</v>
      </c>
      <c r="F821" s="93">
        <v>1211263</v>
      </c>
      <c r="G821" s="93" t="s">
        <v>1541</v>
      </c>
      <c r="H821" s="719">
        <v>2000</v>
      </c>
      <c r="I821" s="93">
        <v>125</v>
      </c>
      <c r="J821" s="93" t="s">
        <v>1523</v>
      </c>
    </row>
    <row r="822" spans="1:10">
      <c r="A822" s="93" t="s">
        <v>2297</v>
      </c>
      <c r="B822" s="93">
        <v>10</v>
      </c>
      <c r="C822" s="93" t="s">
        <v>678</v>
      </c>
      <c r="D822" s="93" t="s">
        <v>1527</v>
      </c>
      <c r="E822" s="93" t="s">
        <v>1544</v>
      </c>
      <c r="F822" s="93">
        <v>12112101</v>
      </c>
      <c r="G822" s="93" t="s">
        <v>1541</v>
      </c>
      <c r="H822" s="719">
        <v>170</v>
      </c>
      <c r="I822" s="93">
        <v>32</v>
      </c>
      <c r="J822" s="93" t="s">
        <v>1523</v>
      </c>
    </row>
    <row r="823" spans="1:10">
      <c r="A823" s="93" t="s">
        <v>2297</v>
      </c>
      <c r="B823" s="93">
        <v>10</v>
      </c>
      <c r="C823" s="93" t="s">
        <v>678</v>
      </c>
      <c r="D823" s="93" t="s">
        <v>1527</v>
      </c>
      <c r="E823" s="93" t="s">
        <v>1531</v>
      </c>
      <c r="F823" s="93">
        <v>12112101</v>
      </c>
      <c r="G823" s="93" t="s">
        <v>1541</v>
      </c>
      <c r="H823" s="719">
        <v>1667</v>
      </c>
      <c r="I823" s="93">
        <v>125</v>
      </c>
      <c r="J823" s="93" t="s">
        <v>1523</v>
      </c>
    </row>
    <row r="824" spans="1:10">
      <c r="A824" s="93" t="s">
        <v>2297</v>
      </c>
      <c r="B824" s="93">
        <v>10</v>
      </c>
      <c r="C824" s="93" t="s">
        <v>678</v>
      </c>
      <c r="D824" s="93" t="s">
        <v>1527</v>
      </c>
      <c r="E824" s="93" t="s">
        <v>1531</v>
      </c>
      <c r="F824" s="93">
        <v>12112101</v>
      </c>
      <c r="G824" s="93" t="s">
        <v>1541</v>
      </c>
      <c r="H824" s="719">
        <v>334</v>
      </c>
      <c r="I824" s="93">
        <v>50</v>
      </c>
      <c r="J824" s="93" t="s">
        <v>1523</v>
      </c>
    </row>
    <row r="825" spans="1:10">
      <c r="A825" s="93" t="s">
        <v>2297</v>
      </c>
      <c r="B825" s="93">
        <v>10</v>
      </c>
      <c r="C825" s="93" t="s">
        <v>678</v>
      </c>
      <c r="D825" s="93" t="s">
        <v>1527</v>
      </c>
      <c r="E825" s="93" t="s">
        <v>1531</v>
      </c>
      <c r="F825" s="93">
        <v>12112101</v>
      </c>
      <c r="G825" s="93" t="s">
        <v>1541</v>
      </c>
      <c r="H825" s="719">
        <v>167</v>
      </c>
      <c r="I825" s="93">
        <v>32</v>
      </c>
      <c r="J825" s="93" t="s">
        <v>1523</v>
      </c>
    </row>
    <row r="826" spans="1:10">
      <c r="A826" s="93" t="s">
        <v>2297</v>
      </c>
      <c r="B826" s="93">
        <v>10</v>
      </c>
      <c r="C826" s="93" t="s">
        <v>678</v>
      </c>
      <c r="D826" s="93" t="s">
        <v>1527</v>
      </c>
      <c r="E826" s="93" t="s">
        <v>1544</v>
      </c>
      <c r="F826" s="93" t="s">
        <v>2454</v>
      </c>
      <c r="G826" s="93" t="s">
        <v>1541</v>
      </c>
      <c r="H826" s="719">
        <v>128</v>
      </c>
      <c r="I826" s="93">
        <v>32</v>
      </c>
      <c r="J826" s="93" t="s">
        <v>1523</v>
      </c>
    </row>
    <row r="827" spans="1:10">
      <c r="A827" s="93" t="s">
        <v>2297</v>
      </c>
      <c r="B827" s="93">
        <v>10</v>
      </c>
      <c r="C827" s="93" t="s">
        <v>678</v>
      </c>
      <c r="D827" s="93" t="s">
        <v>1527</v>
      </c>
      <c r="E827" s="93" t="s">
        <v>1531</v>
      </c>
      <c r="F827" s="93" t="s">
        <v>2454</v>
      </c>
      <c r="G827" s="93" t="s">
        <v>1541</v>
      </c>
      <c r="H827" s="719">
        <v>1250</v>
      </c>
      <c r="I827" s="93">
        <v>125</v>
      </c>
      <c r="J827" s="93" t="s">
        <v>1523</v>
      </c>
    </row>
    <row r="828" spans="1:10">
      <c r="A828" s="93" t="s">
        <v>2297</v>
      </c>
      <c r="B828" s="93">
        <v>10</v>
      </c>
      <c r="C828" s="93" t="s">
        <v>678</v>
      </c>
      <c r="D828" s="93" t="s">
        <v>1527</v>
      </c>
      <c r="E828" s="93" t="s">
        <v>1531</v>
      </c>
      <c r="F828" s="93" t="s">
        <v>2454</v>
      </c>
      <c r="G828" s="93" t="s">
        <v>1541</v>
      </c>
      <c r="H828" s="719">
        <v>250</v>
      </c>
      <c r="I828" s="93">
        <v>50</v>
      </c>
      <c r="J828" s="93" t="s">
        <v>1523</v>
      </c>
    </row>
    <row r="829" spans="1:10">
      <c r="A829" s="93" t="s">
        <v>2297</v>
      </c>
      <c r="B829" s="93">
        <v>10</v>
      </c>
      <c r="C829" s="93" t="s">
        <v>678</v>
      </c>
      <c r="D829" s="93" t="s">
        <v>1527</v>
      </c>
      <c r="E829" s="93" t="s">
        <v>1531</v>
      </c>
      <c r="F829" s="93" t="s">
        <v>2454</v>
      </c>
      <c r="G829" s="93" t="s">
        <v>1541</v>
      </c>
      <c r="H829" s="719">
        <v>125</v>
      </c>
      <c r="I829" s="93">
        <v>32</v>
      </c>
      <c r="J829" s="93" t="s">
        <v>1523</v>
      </c>
    </row>
    <row r="830" spans="1:10">
      <c r="A830" s="93" t="s">
        <v>2297</v>
      </c>
      <c r="B830" s="93">
        <v>10</v>
      </c>
      <c r="C830" s="93" t="s">
        <v>678</v>
      </c>
      <c r="D830" s="93" t="s">
        <v>1527</v>
      </c>
      <c r="E830" s="93" t="s">
        <v>1544</v>
      </c>
      <c r="F830" s="93">
        <v>12112112</v>
      </c>
      <c r="G830" s="93" t="s">
        <v>1541</v>
      </c>
      <c r="H830" s="719">
        <v>396</v>
      </c>
      <c r="I830" s="93">
        <v>50</v>
      </c>
      <c r="J830" s="93" t="s">
        <v>1523</v>
      </c>
    </row>
    <row r="831" spans="1:10">
      <c r="A831" s="93" t="s">
        <v>2297</v>
      </c>
      <c r="B831" s="93">
        <v>10</v>
      </c>
      <c r="C831" s="93" t="s">
        <v>678</v>
      </c>
      <c r="D831" s="93" t="s">
        <v>1527</v>
      </c>
      <c r="E831" s="93" t="s">
        <v>1531</v>
      </c>
      <c r="F831" s="93">
        <v>12112112</v>
      </c>
      <c r="G831" s="93" t="s">
        <v>1541</v>
      </c>
      <c r="H831" s="719">
        <v>8709</v>
      </c>
      <c r="I831" s="93">
        <v>200</v>
      </c>
      <c r="J831" s="93" t="s">
        <v>1523</v>
      </c>
    </row>
    <row r="832" spans="1:10">
      <c r="A832" s="93" t="s">
        <v>2297</v>
      </c>
      <c r="B832" s="93">
        <v>10</v>
      </c>
      <c r="C832" s="93" t="s">
        <v>678</v>
      </c>
      <c r="D832" s="93" t="s">
        <v>1527</v>
      </c>
      <c r="E832" s="93" t="s">
        <v>1531</v>
      </c>
      <c r="F832" s="93">
        <v>12112112</v>
      </c>
      <c r="G832" s="93" t="s">
        <v>1541</v>
      </c>
      <c r="H832" s="719">
        <v>396</v>
      </c>
      <c r="I832" s="93">
        <v>50</v>
      </c>
      <c r="J832" s="93" t="s">
        <v>1523</v>
      </c>
    </row>
    <row r="833" spans="1:10">
      <c r="A833" s="93" t="s">
        <v>2297</v>
      </c>
      <c r="B833" s="93">
        <v>10</v>
      </c>
      <c r="C833" s="93" t="s">
        <v>678</v>
      </c>
      <c r="D833" s="93" t="s">
        <v>1527</v>
      </c>
      <c r="E833" s="93" t="s">
        <v>1531</v>
      </c>
      <c r="F833" s="93">
        <v>12112112</v>
      </c>
      <c r="G833" s="93" t="s">
        <v>1541</v>
      </c>
      <c r="H833" s="719">
        <v>792</v>
      </c>
      <c r="I833" s="93">
        <v>80</v>
      </c>
      <c r="J833" s="93" t="s">
        <v>1523</v>
      </c>
    </row>
    <row r="834" spans="1:10">
      <c r="A834" s="93" t="s">
        <v>2297</v>
      </c>
      <c r="B834" s="93">
        <v>10</v>
      </c>
      <c r="C834" s="93" t="s">
        <v>678</v>
      </c>
      <c r="D834" s="93" t="s">
        <v>1527</v>
      </c>
      <c r="E834" s="93" t="s">
        <v>1544</v>
      </c>
      <c r="F834" s="93">
        <v>12112112</v>
      </c>
      <c r="G834" s="93" t="s">
        <v>1541</v>
      </c>
      <c r="H834" s="719">
        <v>65</v>
      </c>
      <c r="I834" s="93">
        <v>10</v>
      </c>
      <c r="J834" s="93" t="s">
        <v>1523</v>
      </c>
    </row>
    <row r="835" spans="1:10">
      <c r="A835" s="93" t="s">
        <v>2297</v>
      </c>
      <c r="B835" s="93">
        <v>10</v>
      </c>
      <c r="C835" s="93" t="s">
        <v>678</v>
      </c>
      <c r="D835" s="93" t="s">
        <v>1527</v>
      </c>
      <c r="E835" s="93" t="s">
        <v>1531</v>
      </c>
      <c r="F835" s="93">
        <v>12112112</v>
      </c>
      <c r="G835" s="93" t="s">
        <v>1541</v>
      </c>
      <c r="H835" s="719">
        <v>1375</v>
      </c>
      <c r="I835" s="93">
        <v>125</v>
      </c>
      <c r="J835" s="93" t="s">
        <v>1523</v>
      </c>
    </row>
    <row r="836" spans="1:10">
      <c r="A836" s="93" t="s">
        <v>2297</v>
      </c>
      <c r="B836" s="93">
        <v>10</v>
      </c>
      <c r="C836" s="93" t="s">
        <v>678</v>
      </c>
      <c r="D836" s="93" t="s">
        <v>1527</v>
      </c>
      <c r="E836" s="93" t="s">
        <v>1531</v>
      </c>
      <c r="F836" s="93">
        <v>12112113</v>
      </c>
      <c r="G836" s="93" t="s">
        <v>1541</v>
      </c>
      <c r="H836" s="719">
        <v>63</v>
      </c>
      <c r="I836" s="93">
        <v>10</v>
      </c>
      <c r="J836" s="93" t="s">
        <v>1523</v>
      </c>
    </row>
    <row r="837" spans="1:10">
      <c r="A837" s="93" t="s">
        <v>2297</v>
      </c>
      <c r="B837" s="93">
        <v>10</v>
      </c>
      <c r="C837" s="93" t="s">
        <v>678</v>
      </c>
      <c r="D837" s="93" t="s">
        <v>1527</v>
      </c>
      <c r="E837" s="93" t="s">
        <v>1531</v>
      </c>
      <c r="F837" s="93">
        <v>12112113</v>
      </c>
      <c r="G837" s="93" t="s">
        <v>1541</v>
      </c>
      <c r="H837" s="719">
        <v>125</v>
      </c>
      <c r="I837" s="93">
        <v>32</v>
      </c>
      <c r="J837" s="93" t="s">
        <v>1523</v>
      </c>
    </row>
    <row r="838" spans="1:10">
      <c r="A838" s="93" t="s">
        <v>2297</v>
      </c>
      <c r="B838" s="93">
        <v>10</v>
      </c>
      <c r="C838" s="93" t="s">
        <v>678</v>
      </c>
      <c r="D838" s="93" t="s">
        <v>1527</v>
      </c>
      <c r="E838" s="93" t="s">
        <v>1544</v>
      </c>
      <c r="F838" s="93">
        <v>12112114</v>
      </c>
      <c r="G838" s="93" t="s">
        <v>1541</v>
      </c>
      <c r="H838" s="719">
        <v>128</v>
      </c>
      <c r="I838" s="93">
        <v>32</v>
      </c>
      <c r="J838" s="93" t="s">
        <v>1523</v>
      </c>
    </row>
    <row r="839" spans="1:10">
      <c r="A839" s="93" t="s">
        <v>2297</v>
      </c>
      <c r="B839" s="93">
        <v>10</v>
      </c>
      <c r="C839" s="93" t="s">
        <v>678</v>
      </c>
      <c r="D839" s="93" t="s">
        <v>1527</v>
      </c>
      <c r="E839" s="93" t="s">
        <v>1531</v>
      </c>
      <c r="F839" s="93">
        <v>12112114</v>
      </c>
      <c r="G839" s="93" t="s">
        <v>1541</v>
      </c>
      <c r="H839" s="719">
        <v>2750</v>
      </c>
      <c r="I839" s="93">
        <v>125</v>
      </c>
      <c r="J839" s="93" t="s">
        <v>1523</v>
      </c>
    </row>
    <row r="840" spans="1:10">
      <c r="A840" s="93" t="s">
        <v>2297</v>
      </c>
      <c r="B840" s="93">
        <v>10</v>
      </c>
      <c r="C840" s="93" t="s">
        <v>678</v>
      </c>
      <c r="D840" s="93" t="s">
        <v>1527</v>
      </c>
      <c r="E840" s="93" t="s">
        <v>1531</v>
      </c>
      <c r="F840" s="93">
        <v>12112114</v>
      </c>
      <c r="G840" s="93" t="s">
        <v>1541</v>
      </c>
      <c r="H840" s="719">
        <v>125</v>
      </c>
      <c r="I840" s="93">
        <v>32</v>
      </c>
      <c r="J840" s="93" t="s">
        <v>1523</v>
      </c>
    </row>
    <row r="841" spans="1:10">
      <c r="A841" s="93" t="s">
        <v>2297</v>
      </c>
      <c r="B841" s="93">
        <v>10</v>
      </c>
      <c r="C841" s="93" t="s">
        <v>678</v>
      </c>
      <c r="D841" s="93" t="s">
        <v>1527</v>
      </c>
      <c r="E841" s="93" t="s">
        <v>1531</v>
      </c>
      <c r="F841" s="93">
        <v>12112114</v>
      </c>
      <c r="G841" s="93" t="s">
        <v>1541</v>
      </c>
      <c r="H841" s="719">
        <v>250</v>
      </c>
      <c r="I841" s="93">
        <v>50</v>
      </c>
      <c r="J841" s="93" t="s">
        <v>1523</v>
      </c>
    </row>
    <row r="842" spans="1:10">
      <c r="A842" s="93" t="s">
        <v>2297</v>
      </c>
      <c r="B842" s="93">
        <v>10</v>
      </c>
      <c r="C842" s="93" t="s">
        <v>670</v>
      </c>
      <c r="D842" s="93" t="s">
        <v>1527</v>
      </c>
      <c r="E842" s="93" t="s">
        <v>1544</v>
      </c>
      <c r="F842" s="93">
        <v>1220111</v>
      </c>
      <c r="G842" s="93" t="s">
        <v>1541</v>
      </c>
      <c r="H842" s="719">
        <v>253</v>
      </c>
      <c r="I842" s="93">
        <v>50</v>
      </c>
      <c r="J842" s="93" t="s">
        <v>1523</v>
      </c>
    </row>
    <row r="843" spans="1:10">
      <c r="A843" s="93" t="s">
        <v>2297</v>
      </c>
      <c r="B843" s="93">
        <v>10</v>
      </c>
      <c r="C843" s="93" t="s">
        <v>670</v>
      </c>
      <c r="D843" s="93" t="s">
        <v>1527</v>
      </c>
      <c r="E843" s="93" t="s">
        <v>1547</v>
      </c>
      <c r="F843" s="93">
        <v>1220111</v>
      </c>
      <c r="G843" s="93" t="s">
        <v>1541</v>
      </c>
      <c r="H843" s="719">
        <v>502</v>
      </c>
      <c r="I843" s="93">
        <v>80</v>
      </c>
      <c r="J843" s="93" t="s">
        <v>1523</v>
      </c>
    </row>
    <row r="844" spans="1:10">
      <c r="A844" s="93" t="s">
        <v>2297</v>
      </c>
      <c r="B844" s="93">
        <v>10</v>
      </c>
      <c r="C844" s="93" t="s">
        <v>670</v>
      </c>
      <c r="D844" s="93" t="s">
        <v>1527</v>
      </c>
      <c r="E844" s="93" t="s">
        <v>1531</v>
      </c>
      <c r="F844" s="93">
        <v>1220111</v>
      </c>
      <c r="G844" s="93" t="s">
        <v>1541</v>
      </c>
      <c r="H844" s="719">
        <v>1000</v>
      </c>
      <c r="I844" s="93">
        <v>80</v>
      </c>
      <c r="J844" s="93" t="s">
        <v>1523</v>
      </c>
    </row>
    <row r="845" spans="1:10">
      <c r="A845" s="93" t="s">
        <v>2297</v>
      </c>
      <c r="B845" s="93">
        <v>10</v>
      </c>
      <c r="C845" s="93" t="s">
        <v>670</v>
      </c>
      <c r="D845" s="93" t="s">
        <v>1527</v>
      </c>
      <c r="E845" s="93" t="s">
        <v>1531</v>
      </c>
      <c r="F845" s="93">
        <v>1220111</v>
      </c>
      <c r="G845" s="93" t="s">
        <v>1541</v>
      </c>
      <c r="H845" s="719">
        <v>500</v>
      </c>
      <c r="I845" s="93">
        <v>50</v>
      </c>
      <c r="J845" s="93" t="s">
        <v>1523</v>
      </c>
    </row>
    <row r="846" spans="1:10">
      <c r="A846" s="93" t="s">
        <v>2297</v>
      </c>
      <c r="B846" s="93">
        <v>10</v>
      </c>
      <c r="C846" s="93" t="s">
        <v>670</v>
      </c>
      <c r="D846" s="93" t="s">
        <v>1527</v>
      </c>
      <c r="E846" s="93" t="s">
        <v>1531</v>
      </c>
      <c r="F846" s="93">
        <v>1220111</v>
      </c>
      <c r="G846" s="93" t="s">
        <v>1541</v>
      </c>
      <c r="H846" s="719">
        <v>250</v>
      </c>
      <c r="I846" s="93">
        <v>50</v>
      </c>
      <c r="J846" s="93" t="s">
        <v>1523</v>
      </c>
    </row>
    <row r="847" spans="1:10">
      <c r="A847" s="93" t="s">
        <v>2297</v>
      </c>
      <c r="B847" s="93">
        <v>10</v>
      </c>
      <c r="C847" s="93" t="s">
        <v>670</v>
      </c>
      <c r="D847" s="93" t="s">
        <v>1527</v>
      </c>
      <c r="E847" s="93" t="s">
        <v>1531</v>
      </c>
      <c r="F847" s="93">
        <v>1220111</v>
      </c>
      <c r="G847" s="93" t="s">
        <v>1541</v>
      </c>
      <c r="H847" s="719">
        <v>500</v>
      </c>
      <c r="I847" s="93">
        <v>50</v>
      </c>
      <c r="J847" s="93" t="s">
        <v>1523</v>
      </c>
    </row>
    <row r="848" spans="1:10">
      <c r="A848" s="93" t="s">
        <v>2297</v>
      </c>
      <c r="B848" s="93">
        <v>13</v>
      </c>
      <c r="C848" s="93" t="s">
        <v>1209</v>
      </c>
      <c r="D848" s="93" t="s">
        <v>68</v>
      </c>
      <c r="E848" s="93" t="s">
        <v>2440</v>
      </c>
      <c r="F848" s="93" t="s">
        <v>2303</v>
      </c>
      <c r="G848" s="93" t="s">
        <v>1542</v>
      </c>
      <c r="H848" s="719">
        <v>383</v>
      </c>
      <c r="I848" s="93">
        <v>50</v>
      </c>
      <c r="J848" s="93" t="s">
        <v>1523</v>
      </c>
    </row>
    <row r="849" spans="1:10">
      <c r="A849" s="93" t="s">
        <v>2297</v>
      </c>
      <c r="B849" s="93">
        <v>13</v>
      </c>
      <c r="C849" s="93" t="s">
        <v>1209</v>
      </c>
      <c r="D849" s="93" t="s">
        <v>68</v>
      </c>
      <c r="E849" s="93" t="s">
        <v>2455</v>
      </c>
      <c r="F849" s="93" t="s">
        <v>2456</v>
      </c>
      <c r="G849" s="93" t="s">
        <v>1542</v>
      </c>
      <c r="H849" s="719">
        <v>434</v>
      </c>
      <c r="I849" s="93">
        <v>50</v>
      </c>
      <c r="J849" s="93" t="s">
        <v>1523</v>
      </c>
    </row>
    <row r="850" spans="1:10">
      <c r="A850" s="93" t="s">
        <v>2297</v>
      </c>
      <c r="B850" s="93">
        <v>13</v>
      </c>
      <c r="C850" s="93" t="s">
        <v>1209</v>
      </c>
      <c r="D850" s="93" t="s">
        <v>68</v>
      </c>
      <c r="E850" s="93" t="s">
        <v>2457</v>
      </c>
      <c r="F850" s="93" t="s">
        <v>2456</v>
      </c>
      <c r="G850" s="93" t="s">
        <v>1542</v>
      </c>
      <c r="H850" s="719">
        <v>144</v>
      </c>
      <c r="I850" s="93">
        <v>13</v>
      </c>
      <c r="J850" s="93" t="s">
        <v>1523</v>
      </c>
    </row>
    <row r="851" spans="1:10">
      <c r="A851" s="93" t="s">
        <v>2297</v>
      </c>
      <c r="B851" s="93">
        <v>13</v>
      </c>
      <c r="C851" s="93" t="s">
        <v>1209</v>
      </c>
      <c r="D851" s="93" t="s">
        <v>68</v>
      </c>
      <c r="E851" s="93" t="s">
        <v>2458</v>
      </c>
      <c r="F851" s="93">
        <v>1211059</v>
      </c>
      <c r="G851" s="93" t="s">
        <v>1542</v>
      </c>
      <c r="H851" s="719">
        <v>1137</v>
      </c>
      <c r="I851" s="93">
        <v>80</v>
      </c>
      <c r="J851" s="93" t="s">
        <v>1543</v>
      </c>
    </row>
    <row r="852" spans="1:10">
      <c r="A852" s="93" t="s">
        <v>2297</v>
      </c>
      <c r="B852" s="93">
        <v>13</v>
      </c>
      <c r="C852" s="93" t="s">
        <v>243</v>
      </c>
      <c r="D852" s="93" t="s">
        <v>68</v>
      </c>
      <c r="E852" s="93" t="s">
        <v>2459</v>
      </c>
      <c r="F852" s="93">
        <v>1220137</v>
      </c>
      <c r="G852" s="93" t="s">
        <v>1542</v>
      </c>
      <c r="H852" s="719">
        <v>1920</v>
      </c>
      <c r="I852" s="93">
        <v>125</v>
      </c>
      <c r="J852" s="93" t="s">
        <v>1523</v>
      </c>
    </row>
    <row r="853" spans="1:10">
      <c r="A853" s="93" t="s">
        <v>2297</v>
      </c>
      <c r="B853" s="93">
        <v>13</v>
      </c>
      <c r="C853" s="93" t="s">
        <v>243</v>
      </c>
      <c r="D853" s="93" t="s">
        <v>68</v>
      </c>
      <c r="E853" s="93" t="s">
        <v>2460</v>
      </c>
      <c r="F853" s="93">
        <v>1220137</v>
      </c>
      <c r="G853" s="93" t="s">
        <v>1542</v>
      </c>
      <c r="H853" s="719">
        <v>1920</v>
      </c>
      <c r="I853" s="93">
        <v>125</v>
      </c>
      <c r="J853" s="93" t="s">
        <v>1523</v>
      </c>
    </row>
    <row r="854" spans="1:10">
      <c r="A854" s="93" t="s">
        <v>2297</v>
      </c>
      <c r="B854" s="93">
        <v>13</v>
      </c>
      <c r="C854" s="93" t="s">
        <v>331</v>
      </c>
      <c r="D854" s="93" t="s">
        <v>69</v>
      </c>
      <c r="E854" s="93" t="s">
        <v>2461</v>
      </c>
      <c r="F854" s="93">
        <v>1212</v>
      </c>
      <c r="G854" s="93" t="s">
        <v>1542</v>
      </c>
      <c r="H854" s="719">
        <v>1500</v>
      </c>
      <c r="I854" s="93">
        <v>125</v>
      </c>
      <c r="J854" s="93" t="s">
        <v>1523</v>
      </c>
    </row>
    <row r="855" spans="1:10">
      <c r="A855" s="93" t="s">
        <v>2297</v>
      </c>
      <c r="B855" s="93">
        <v>13</v>
      </c>
      <c r="C855" s="93" t="s">
        <v>331</v>
      </c>
      <c r="D855" s="93" t="s">
        <v>69</v>
      </c>
      <c r="E855" s="93" t="s">
        <v>2462</v>
      </c>
      <c r="F855" s="93">
        <v>12201</v>
      </c>
      <c r="G855" s="93" t="s">
        <v>1542</v>
      </c>
      <c r="H855" s="719">
        <v>3000</v>
      </c>
      <c r="I855" s="93">
        <v>125</v>
      </c>
      <c r="J855" s="93" t="s">
        <v>1523</v>
      </c>
    </row>
    <row r="856" spans="1:10">
      <c r="A856" s="93" t="s">
        <v>2297</v>
      </c>
      <c r="B856" s="93">
        <v>13</v>
      </c>
      <c r="C856" s="93" t="s">
        <v>1524</v>
      </c>
      <c r="D856" s="93" t="s">
        <v>66</v>
      </c>
      <c r="E856" s="93" t="s">
        <v>1560</v>
      </c>
      <c r="F856" s="93">
        <v>5211139</v>
      </c>
      <c r="G856" s="93" t="s">
        <v>1522</v>
      </c>
      <c r="H856" s="719">
        <v>1</v>
      </c>
      <c r="I856" s="93">
        <v>1</v>
      </c>
      <c r="J856" s="93" t="s">
        <v>1523</v>
      </c>
    </row>
    <row r="857" spans="1:10">
      <c r="A857" s="93" t="s">
        <v>2297</v>
      </c>
      <c r="B857" s="93">
        <v>13</v>
      </c>
      <c r="C857" s="93" t="s">
        <v>1524</v>
      </c>
      <c r="D857" s="93" t="s">
        <v>66</v>
      </c>
      <c r="E857" s="93" t="s">
        <v>1560</v>
      </c>
      <c r="F857" s="93">
        <v>5211205</v>
      </c>
      <c r="G857" s="93" t="s">
        <v>1522</v>
      </c>
      <c r="H857" s="719">
        <v>2</v>
      </c>
      <c r="I857" s="93">
        <v>2</v>
      </c>
      <c r="J857" s="93" t="s">
        <v>1523</v>
      </c>
    </row>
    <row r="858" spans="1:10">
      <c r="A858" s="93" t="s">
        <v>2297</v>
      </c>
      <c r="B858" s="93">
        <v>13</v>
      </c>
      <c r="C858" s="93" t="s">
        <v>1524</v>
      </c>
      <c r="D858" s="93" t="s">
        <v>66</v>
      </c>
      <c r="E858" s="93" t="s">
        <v>1560</v>
      </c>
      <c r="F858" s="93" t="s">
        <v>2463</v>
      </c>
      <c r="G858" s="93" t="s">
        <v>1522</v>
      </c>
      <c r="H858" s="719">
        <v>2</v>
      </c>
      <c r="I858" s="93">
        <v>2</v>
      </c>
      <c r="J858" s="93" t="s">
        <v>1523</v>
      </c>
    </row>
    <row r="859" spans="1:10">
      <c r="A859" s="93" t="s">
        <v>2297</v>
      </c>
      <c r="B859" s="93">
        <v>13</v>
      </c>
      <c r="C859" s="93" t="s">
        <v>1524</v>
      </c>
      <c r="D859" s="93" t="s">
        <v>66</v>
      </c>
      <c r="E859" s="93" t="s">
        <v>1560</v>
      </c>
      <c r="F859" s="93" t="s">
        <v>2463</v>
      </c>
      <c r="G859" s="93" t="s">
        <v>1522</v>
      </c>
      <c r="H859" s="719">
        <v>2</v>
      </c>
      <c r="I859" s="93">
        <v>2</v>
      </c>
      <c r="J859" s="93" t="s">
        <v>1523</v>
      </c>
    </row>
    <row r="860" spans="1:10">
      <c r="A860" s="93" t="s">
        <v>2297</v>
      </c>
      <c r="B860" s="93">
        <v>13</v>
      </c>
      <c r="C860" s="93" t="s">
        <v>1524</v>
      </c>
      <c r="D860" s="93" t="s">
        <v>66</v>
      </c>
      <c r="E860" s="93" t="s">
        <v>1560</v>
      </c>
      <c r="F860" s="93" t="s">
        <v>2464</v>
      </c>
      <c r="G860" s="93" t="s">
        <v>1522</v>
      </c>
      <c r="H860" s="719">
        <v>2</v>
      </c>
      <c r="I860" s="93">
        <v>2</v>
      </c>
      <c r="J860" s="93" t="s">
        <v>1523</v>
      </c>
    </row>
    <row r="861" spans="1:10">
      <c r="A861" s="93" t="s">
        <v>2297</v>
      </c>
      <c r="B861" s="93">
        <v>13</v>
      </c>
      <c r="C861" s="93" t="s">
        <v>1524</v>
      </c>
      <c r="D861" s="93" t="s">
        <v>66</v>
      </c>
      <c r="E861" s="93" t="s">
        <v>1560</v>
      </c>
      <c r="F861" s="93">
        <v>1220230</v>
      </c>
      <c r="G861" s="93" t="s">
        <v>1522</v>
      </c>
      <c r="H861" s="719">
        <v>1</v>
      </c>
      <c r="I861" s="93">
        <v>1</v>
      </c>
      <c r="J861" s="93" t="s">
        <v>1523</v>
      </c>
    </row>
    <row r="862" spans="1:10">
      <c r="A862" s="93" t="s">
        <v>2297</v>
      </c>
      <c r="B862" s="93">
        <v>13</v>
      </c>
      <c r="C862" s="93" t="s">
        <v>1524</v>
      </c>
      <c r="D862" s="93" t="s">
        <v>66</v>
      </c>
      <c r="E862" s="93" t="s">
        <v>1560</v>
      </c>
      <c r="F862" s="93" t="s">
        <v>2465</v>
      </c>
      <c r="G862" s="93" t="s">
        <v>1522</v>
      </c>
      <c r="H862" s="719">
        <v>1</v>
      </c>
      <c r="I862" s="93">
        <v>1</v>
      </c>
      <c r="J862" s="93" t="s">
        <v>1523</v>
      </c>
    </row>
    <row r="863" spans="1:10">
      <c r="A863" s="93" t="s">
        <v>2297</v>
      </c>
      <c r="B863" s="93">
        <v>13</v>
      </c>
      <c r="C863" s="93" t="s">
        <v>1524</v>
      </c>
      <c r="D863" s="93" t="s">
        <v>66</v>
      </c>
      <c r="E863" s="93" t="s">
        <v>1560</v>
      </c>
      <c r="F863" s="93" t="s">
        <v>2465</v>
      </c>
      <c r="G863" s="93" t="s">
        <v>1522</v>
      </c>
      <c r="H863" s="719">
        <v>1</v>
      </c>
      <c r="I863" s="93">
        <v>1</v>
      </c>
      <c r="J863" s="93" t="s">
        <v>1523</v>
      </c>
    </row>
    <row r="864" spans="1:10">
      <c r="A864" s="93" t="s">
        <v>2297</v>
      </c>
      <c r="B864" s="93">
        <v>13</v>
      </c>
      <c r="C864" s="93" t="s">
        <v>1524</v>
      </c>
      <c r="D864" s="93" t="s">
        <v>66</v>
      </c>
      <c r="E864" s="93" t="s">
        <v>1560</v>
      </c>
      <c r="F864" s="93" t="s">
        <v>2465</v>
      </c>
      <c r="G864" s="93" t="s">
        <v>1522</v>
      </c>
      <c r="H864" s="719">
        <v>1</v>
      </c>
      <c r="I864" s="93">
        <v>1</v>
      </c>
      <c r="J864" s="93" t="s">
        <v>1523</v>
      </c>
    </row>
    <row r="865" spans="1:10">
      <c r="A865" s="93" t="s">
        <v>2297</v>
      </c>
      <c r="B865" s="93">
        <v>13</v>
      </c>
      <c r="C865" s="93" t="s">
        <v>1524</v>
      </c>
      <c r="D865" s="93" t="s">
        <v>66</v>
      </c>
      <c r="E865" s="93" t="s">
        <v>1560</v>
      </c>
      <c r="F865" s="93" t="s">
        <v>2465</v>
      </c>
      <c r="G865" s="93" t="s">
        <v>1522</v>
      </c>
      <c r="H865" s="719">
        <v>1</v>
      </c>
      <c r="I865" s="93">
        <v>1</v>
      </c>
      <c r="J865" s="93" t="s">
        <v>1523</v>
      </c>
    </row>
    <row r="866" spans="1:10">
      <c r="A866" s="93" t="s">
        <v>2297</v>
      </c>
      <c r="B866" s="93">
        <v>13</v>
      </c>
      <c r="C866" s="93" t="s">
        <v>1524</v>
      </c>
      <c r="D866" s="93" t="s">
        <v>66</v>
      </c>
      <c r="E866" s="93" t="s">
        <v>1560</v>
      </c>
      <c r="F866" s="93">
        <v>1220135</v>
      </c>
      <c r="G866" s="93" t="s">
        <v>1522</v>
      </c>
      <c r="H866" s="719">
        <v>3</v>
      </c>
      <c r="I866" s="93">
        <v>3</v>
      </c>
      <c r="J866" s="93" t="s">
        <v>1523</v>
      </c>
    </row>
    <row r="867" spans="1:10">
      <c r="A867" s="93" t="s">
        <v>2297</v>
      </c>
      <c r="B867" s="93">
        <v>13</v>
      </c>
      <c r="C867" s="93" t="s">
        <v>1524</v>
      </c>
      <c r="D867" s="93" t="s">
        <v>66</v>
      </c>
      <c r="E867" s="93" t="s">
        <v>1560</v>
      </c>
      <c r="F867" s="93">
        <v>1220135</v>
      </c>
      <c r="G867" s="93" t="s">
        <v>1522</v>
      </c>
      <c r="H867" s="719">
        <v>3</v>
      </c>
      <c r="I867" s="93">
        <v>3</v>
      </c>
      <c r="J867" s="93" t="s">
        <v>1523</v>
      </c>
    </row>
    <row r="868" spans="1:10">
      <c r="A868" s="93" t="s">
        <v>2297</v>
      </c>
      <c r="B868" s="93">
        <v>13</v>
      </c>
      <c r="C868" s="93" t="s">
        <v>1524</v>
      </c>
      <c r="D868" s="93" t="s">
        <v>66</v>
      </c>
      <c r="E868" s="93" t="s">
        <v>1560</v>
      </c>
      <c r="F868" s="93" t="s">
        <v>2464</v>
      </c>
      <c r="G868" s="93" t="s">
        <v>1522</v>
      </c>
      <c r="H868" s="719">
        <v>2</v>
      </c>
      <c r="I868" s="93">
        <v>2</v>
      </c>
      <c r="J868" s="93" t="s">
        <v>1523</v>
      </c>
    </row>
    <row r="869" spans="1:10">
      <c r="A869" s="93" t="s">
        <v>2297</v>
      </c>
      <c r="B869" s="93">
        <v>13</v>
      </c>
      <c r="C869" s="93" t="s">
        <v>1524</v>
      </c>
      <c r="D869" s="93" t="s">
        <v>66</v>
      </c>
      <c r="E869" s="93" t="s">
        <v>1560</v>
      </c>
      <c r="F869" s="93" t="s">
        <v>2464</v>
      </c>
      <c r="G869" s="93" t="s">
        <v>1522</v>
      </c>
      <c r="H869" s="719">
        <v>4</v>
      </c>
      <c r="I869" s="93">
        <v>4</v>
      </c>
      <c r="J869" s="93" t="s">
        <v>1523</v>
      </c>
    </row>
    <row r="870" spans="1:10">
      <c r="A870" s="93" t="s">
        <v>2297</v>
      </c>
      <c r="B870" s="93">
        <v>13</v>
      </c>
      <c r="C870" s="93" t="s">
        <v>1524</v>
      </c>
      <c r="D870" s="93" t="s">
        <v>66</v>
      </c>
      <c r="E870" s="93" t="s">
        <v>1560</v>
      </c>
      <c r="F870" s="93">
        <v>5220212</v>
      </c>
      <c r="G870" s="93" t="s">
        <v>1522</v>
      </c>
      <c r="H870" s="719">
        <v>1</v>
      </c>
      <c r="I870" s="93">
        <v>1</v>
      </c>
      <c r="J870" s="93" t="s">
        <v>1523</v>
      </c>
    </row>
    <row r="871" spans="1:10">
      <c r="A871" s="93" t="s">
        <v>2297</v>
      </c>
      <c r="B871" s="93">
        <v>13</v>
      </c>
      <c r="C871" s="93" t="s">
        <v>1524</v>
      </c>
      <c r="D871" s="93" t="s">
        <v>66</v>
      </c>
      <c r="E871" s="93" t="s">
        <v>1560</v>
      </c>
      <c r="F871" s="93">
        <v>5220212</v>
      </c>
      <c r="G871" s="93" t="s">
        <v>1522</v>
      </c>
      <c r="H871" s="719">
        <v>2</v>
      </c>
      <c r="I871" s="93">
        <v>2</v>
      </c>
      <c r="J871" s="93" t="s">
        <v>1523</v>
      </c>
    </row>
    <row r="872" spans="1:10">
      <c r="A872" s="93" t="s">
        <v>2297</v>
      </c>
      <c r="B872" s="93">
        <v>13</v>
      </c>
      <c r="C872" s="93" t="s">
        <v>1524</v>
      </c>
      <c r="D872" s="93" t="s">
        <v>66</v>
      </c>
      <c r="E872" s="93" t="s">
        <v>1560</v>
      </c>
      <c r="F872" s="93">
        <v>5220212</v>
      </c>
      <c r="G872" s="93" t="s">
        <v>1522</v>
      </c>
      <c r="H872" s="719">
        <v>2</v>
      </c>
      <c r="I872" s="93">
        <v>2</v>
      </c>
      <c r="J872" s="93" t="s">
        <v>1523</v>
      </c>
    </row>
    <row r="873" spans="1:10">
      <c r="A873" s="93" t="s">
        <v>2297</v>
      </c>
      <c r="B873" s="93">
        <v>13</v>
      </c>
      <c r="C873" s="93" t="s">
        <v>1524</v>
      </c>
      <c r="D873" s="93" t="s">
        <v>66</v>
      </c>
      <c r="E873" s="93" t="s">
        <v>1560</v>
      </c>
      <c r="F873" s="93">
        <v>1220201</v>
      </c>
      <c r="G873" s="93" t="s">
        <v>1522</v>
      </c>
      <c r="H873" s="719">
        <v>8</v>
      </c>
      <c r="I873" s="93">
        <v>8</v>
      </c>
      <c r="J873" s="93" t="s">
        <v>1523</v>
      </c>
    </row>
    <row r="874" spans="1:10">
      <c r="A874" s="93" t="s">
        <v>2297</v>
      </c>
      <c r="B874" s="93">
        <v>13</v>
      </c>
      <c r="C874" s="93" t="s">
        <v>1524</v>
      </c>
      <c r="D874" s="93" t="s">
        <v>66</v>
      </c>
      <c r="E874" s="93" t="s">
        <v>1560</v>
      </c>
      <c r="F874" s="93">
        <v>1220201</v>
      </c>
      <c r="G874" s="93" t="s">
        <v>1522</v>
      </c>
      <c r="H874" s="719">
        <v>8</v>
      </c>
      <c r="I874" s="93">
        <v>8</v>
      </c>
      <c r="J874" s="93" t="s">
        <v>1523</v>
      </c>
    </row>
    <row r="875" spans="1:10">
      <c r="A875" s="93" t="s">
        <v>2297</v>
      </c>
      <c r="B875" s="93">
        <v>13</v>
      </c>
      <c r="C875" s="93" t="s">
        <v>1524</v>
      </c>
      <c r="D875" s="93" t="s">
        <v>66</v>
      </c>
      <c r="E875" s="93" t="s">
        <v>1560</v>
      </c>
      <c r="F875" s="93">
        <v>1220207</v>
      </c>
      <c r="G875" s="93" t="s">
        <v>1522</v>
      </c>
      <c r="H875" s="719">
        <v>30</v>
      </c>
      <c r="I875" s="93">
        <v>30</v>
      </c>
      <c r="J875" s="93" t="s">
        <v>1523</v>
      </c>
    </row>
    <row r="876" spans="1:10">
      <c r="A876" s="93" t="s">
        <v>2297</v>
      </c>
      <c r="B876" s="93">
        <v>13</v>
      </c>
      <c r="C876" s="93" t="s">
        <v>1524</v>
      </c>
      <c r="D876" s="93" t="s">
        <v>66</v>
      </c>
      <c r="E876" s="93" t="s">
        <v>1560</v>
      </c>
      <c r="F876" s="93">
        <v>1220207</v>
      </c>
      <c r="G876" s="93" t="s">
        <v>1522</v>
      </c>
      <c r="H876" s="719">
        <v>30</v>
      </c>
      <c r="I876" s="93">
        <v>30</v>
      </c>
      <c r="J876" s="93" t="s">
        <v>1523</v>
      </c>
    </row>
    <row r="877" spans="1:10">
      <c r="A877" s="93" t="s">
        <v>2297</v>
      </c>
      <c r="B877" s="93">
        <v>13</v>
      </c>
      <c r="C877" s="93" t="s">
        <v>1524</v>
      </c>
      <c r="D877" s="93" t="s">
        <v>66</v>
      </c>
      <c r="E877" s="93" t="s">
        <v>1560</v>
      </c>
      <c r="F877" s="93" t="s">
        <v>2466</v>
      </c>
      <c r="G877" s="93" t="s">
        <v>1522</v>
      </c>
      <c r="H877" s="719">
        <v>20</v>
      </c>
      <c r="I877" s="93">
        <v>20</v>
      </c>
      <c r="J877" s="93" t="s">
        <v>1523</v>
      </c>
    </row>
    <row r="878" spans="1:10">
      <c r="A878" s="93" t="s">
        <v>2297</v>
      </c>
      <c r="B878" s="93">
        <v>13</v>
      </c>
      <c r="C878" s="93" t="s">
        <v>1524</v>
      </c>
      <c r="D878" s="93" t="s">
        <v>66</v>
      </c>
      <c r="E878" s="93" t="s">
        <v>1560</v>
      </c>
      <c r="F878" s="93">
        <v>1220229</v>
      </c>
      <c r="G878" s="93" t="s">
        <v>1522</v>
      </c>
      <c r="H878" s="719">
        <v>1</v>
      </c>
      <c r="I878" s="93">
        <v>1</v>
      </c>
      <c r="J878" s="93" t="s">
        <v>1523</v>
      </c>
    </row>
    <row r="879" spans="1:10">
      <c r="A879" s="93" t="s">
        <v>2297</v>
      </c>
      <c r="B879" s="93">
        <v>13</v>
      </c>
      <c r="C879" s="93" t="s">
        <v>1524</v>
      </c>
      <c r="D879" s="93" t="s">
        <v>66</v>
      </c>
      <c r="E879" s="93" t="s">
        <v>1560</v>
      </c>
      <c r="F879" s="93">
        <v>1220231</v>
      </c>
      <c r="G879" s="93" t="s">
        <v>1522</v>
      </c>
      <c r="H879" s="719">
        <v>1</v>
      </c>
      <c r="I879" s="93">
        <v>1</v>
      </c>
      <c r="J879" s="93" t="s">
        <v>1523</v>
      </c>
    </row>
    <row r="880" spans="1:10">
      <c r="A880" s="93" t="s">
        <v>2297</v>
      </c>
      <c r="B880" s="93">
        <v>13</v>
      </c>
      <c r="C880" s="93" t="s">
        <v>1524</v>
      </c>
      <c r="D880" s="93" t="s">
        <v>66</v>
      </c>
      <c r="E880" s="93" t="s">
        <v>1560</v>
      </c>
      <c r="F880" s="93">
        <v>1220231</v>
      </c>
      <c r="G880" s="93" t="s">
        <v>1522</v>
      </c>
      <c r="H880" s="719">
        <v>1</v>
      </c>
      <c r="I880" s="93">
        <v>1</v>
      </c>
      <c r="J880" s="93" t="s">
        <v>1523</v>
      </c>
    </row>
    <row r="881" spans="1:10">
      <c r="A881" s="93" t="s">
        <v>2297</v>
      </c>
      <c r="B881" s="93">
        <v>13</v>
      </c>
      <c r="C881" s="93" t="s">
        <v>1524</v>
      </c>
      <c r="D881" s="93" t="s">
        <v>66</v>
      </c>
      <c r="E881" s="93" t="s">
        <v>1560</v>
      </c>
      <c r="F881" s="93">
        <v>1220216</v>
      </c>
      <c r="G881" s="93" t="s">
        <v>1522</v>
      </c>
      <c r="H881" s="719">
        <v>1</v>
      </c>
      <c r="I881" s="93">
        <v>1</v>
      </c>
      <c r="J881" s="93" t="s">
        <v>1523</v>
      </c>
    </row>
    <row r="882" spans="1:10">
      <c r="A882" s="93" t="s">
        <v>2297</v>
      </c>
      <c r="B882" s="93">
        <v>13</v>
      </c>
      <c r="C882" s="93" t="s">
        <v>1524</v>
      </c>
      <c r="D882" s="93" t="s">
        <v>66</v>
      </c>
      <c r="E882" s="93" t="s">
        <v>1560</v>
      </c>
      <c r="F882" s="93">
        <v>1220216</v>
      </c>
      <c r="G882" s="93" t="s">
        <v>1522</v>
      </c>
      <c r="H882" s="719">
        <v>4</v>
      </c>
      <c r="I882" s="93">
        <v>4</v>
      </c>
      <c r="J882" s="93" t="s">
        <v>1523</v>
      </c>
    </row>
    <row r="883" spans="1:10">
      <c r="A883" s="93" t="s">
        <v>2297</v>
      </c>
      <c r="B883" s="93">
        <v>13</v>
      </c>
      <c r="C883" s="93" t="s">
        <v>1524</v>
      </c>
      <c r="D883" s="93" t="s">
        <v>66</v>
      </c>
      <c r="E883" s="93" t="s">
        <v>1560</v>
      </c>
      <c r="F883" s="93">
        <v>1220218</v>
      </c>
      <c r="G883" s="93" t="s">
        <v>1522</v>
      </c>
      <c r="H883" s="719">
        <v>2</v>
      </c>
      <c r="I883" s="93">
        <v>2</v>
      </c>
      <c r="J883" s="93" t="s">
        <v>1523</v>
      </c>
    </row>
    <row r="884" spans="1:10">
      <c r="A884" s="93" t="s">
        <v>2297</v>
      </c>
      <c r="B884" s="93">
        <v>13</v>
      </c>
      <c r="C884" s="93" t="s">
        <v>1524</v>
      </c>
      <c r="D884" s="93" t="s">
        <v>66</v>
      </c>
      <c r="E884" s="93" t="s">
        <v>1560</v>
      </c>
      <c r="F884" s="93">
        <v>1220218</v>
      </c>
      <c r="G884" s="93" t="s">
        <v>1522</v>
      </c>
      <c r="H884" s="719">
        <v>1</v>
      </c>
      <c r="I884" s="93">
        <v>1</v>
      </c>
      <c r="J884" s="93" t="s">
        <v>1523</v>
      </c>
    </row>
    <row r="885" spans="1:10">
      <c r="A885" s="93" t="s">
        <v>2297</v>
      </c>
      <c r="B885" s="93">
        <v>13</v>
      </c>
      <c r="C885" s="93" t="s">
        <v>1524</v>
      </c>
      <c r="D885" s="93" t="s">
        <v>66</v>
      </c>
      <c r="E885" s="93" t="s">
        <v>1560</v>
      </c>
      <c r="F885" s="93">
        <v>1220229</v>
      </c>
      <c r="G885" s="93" t="s">
        <v>1522</v>
      </c>
      <c r="H885" s="719">
        <v>1</v>
      </c>
      <c r="I885" s="93">
        <v>1</v>
      </c>
      <c r="J885" s="93" t="s">
        <v>1523</v>
      </c>
    </row>
    <row r="886" spans="1:10">
      <c r="A886" s="93" t="s">
        <v>2297</v>
      </c>
      <c r="B886" s="93">
        <v>13</v>
      </c>
      <c r="C886" s="93" t="s">
        <v>1524</v>
      </c>
      <c r="D886" s="93" t="s">
        <v>66</v>
      </c>
      <c r="E886" s="93" t="s">
        <v>1560</v>
      </c>
      <c r="F886" s="93">
        <v>1220229</v>
      </c>
      <c r="G886" s="93" t="s">
        <v>1522</v>
      </c>
      <c r="H886" s="719">
        <v>1</v>
      </c>
      <c r="I886" s="93">
        <v>1</v>
      </c>
      <c r="J886" s="93" t="s">
        <v>1523</v>
      </c>
    </row>
    <row r="887" spans="1:10">
      <c r="A887" s="93" t="s">
        <v>2297</v>
      </c>
      <c r="B887" s="93">
        <v>13</v>
      </c>
      <c r="C887" s="93" t="s">
        <v>1524</v>
      </c>
      <c r="D887" s="93" t="s">
        <v>66</v>
      </c>
      <c r="E887" s="93" t="s">
        <v>1560</v>
      </c>
      <c r="F887" s="93" t="s">
        <v>2467</v>
      </c>
      <c r="G887" s="93" t="s">
        <v>1522</v>
      </c>
      <c r="H887" s="719">
        <v>1</v>
      </c>
      <c r="I887" s="93">
        <v>1</v>
      </c>
      <c r="J887" s="93" t="s">
        <v>1523</v>
      </c>
    </row>
    <row r="888" spans="1:10">
      <c r="A888" s="93" t="s">
        <v>2297</v>
      </c>
      <c r="B888" s="93">
        <v>13</v>
      </c>
      <c r="C888" s="93" t="s">
        <v>1524</v>
      </c>
      <c r="D888" s="93" t="s">
        <v>66</v>
      </c>
      <c r="E888" s="93" t="s">
        <v>1560</v>
      </c>
      <c r="F888" s="93">
        <v>1220329</v>
      </c>
      <c r="G888" s="93" t="s">
        <v>1522</v>
      </c>
      <c r="H888" s="719">
        <v>2</v>
      </c>
      <c r="I888" s="93">
        <v>2</v>
      </c>
      <c r="J888" s="93" t="s">
        <v>1523</v>
      </c>
    </row>
    <row r="889" spans="1:10">
      <c r="A889" s="93" t="s">
        <v>2297</v>
      </c>
      <c r="B889" s="93">
        <v>13</v>
      </c>
      <c r="C889" s="93" t="s">
        <v>1524</v>
      </c>
      <c r="D889" s="93" t="s">
        <v>66</v>
      </c>
      <c r="E889" s="93" t="s">
        <v>1560</v>
      </c>
      <c r="F889" s="93">
        <v>1220329</v>
      </c>
      <c r="G889" s="93" t="s">
        <v>1522</v>
      </c>
      <c r="H889" s="719">
        <v>2</v>
      </c>
      <c r="I889" s="93">
        <v>2</v>
      </c>
      <c r="J889" s="93" t="s">
        <v>1523</v>
      </c>
    </row>
    <row r="890" spans="1:10">
      <c r="A890" s="93" t="s">
        <v>2297</v>
      </c>
      <c r="B890" s="93">
        <v>13</v>
      </c>
      <c r="C890" s="93" t="s">
        <v>1524</v>
      </c>
      <c r="D890" s="93" t="s">
        <v>66</v>
      </c>
      <c r="E890" s="93" t="s">
        <v>1560</v>
      </c>
      <c r="F890" s="93">
        <v>1220329</v>
      </c>
      <c r="G890" s="93" t="s">
        <v>1522</v>
      </c>
      <c r="H890" s="719">
        <v>2</v>
      </c>
      <c r="I890" s="93">
        <v>2</v>
      </c>
      <c r="J890" s="93" t="s">
        <v>1523</v>
      </c>
    </row>
    <row r="891" spans="1:10">
      <c r="A891" s="93" t="s">
        <v>2297</v>
      </c>
      <c r="B891" s="93">
        <v>13</v>
      </c>
      <c r="C891" s="93" t="s">
        <v>1524</v>
      </c>
      <c r="D891" s="93" t="s">
        <v>66</v>
      </c>
      <c r="E891" s="93" t="s">
        <v>1560</v>
      </c>
      <c r="F891" s="93">
        <v>1220333</v>
      </c>
      <c r="G891" s="93" t="s">
        <v>1522</v>
      </c>
      <c r="H891" s="719">
        <v>1</v>
      </c>
      <c r="I891" s="93">
        <v>1</v>
      </c>
      <c r="J891" s="93" t="s">
        <v>1523</v>
      </c>
    </row>
    <row r="892" spans="1:10">
      <c r="A892" s="93" t="s">
        <v>2297</v>
      </c>
      <c r="B892" s="93">
        <v>13</v>
      </c>
      <c r="C892" s="93" t="s">
        <v>1524</v>
      </c>
      <c r="D892" s="93" t="s">
        <v>66</v>
      </c>
      <c r="E892" s="93" t="s">
        <v>1560</v>
      </c>
      <c r="F892" s="93">
        <v>1220204</v>
      </c>
      <c r="G892" s="93" t="s">
        <v>1522</v>
      </c>
      <c r="H892" s="719">
        <v>10</v>
      </c>
      <c r="I892" s="93">
        <v>10</v>
      </c>
      <c r="J892" s="93" t="s">
        <v>1523</v>
      </c>
    </row>
    <row r="893" spans="1:10">
      <c r="A893" s="93" t="s">
        <v>2297</v>
      </c>
      <c r="B893" s="93">
        <v>13</v>
      </c>
      <c r="C893" s="93" t="s">
        <v>1524</v>
      </c>
      <c r="D893" s="93" t="s">
        <v>66</v>
      </c>
      <c r="E893" s="93" t="s">
        <v>1560</v>
      </c>
      <c r="F893" s="93">
        <v>1220204</v>
      </c>
      <c r="G893" s="93" t="s">
        <v>1522</v>
      </c>
      <c r="H893" s="719">
        <v>2</v>
      </c>
      <c r="I893" s="93">
        <v>2</v>
      </c>
      <c r="J893" s="93" t="s">
        <v>1523</v>
      </c>
    </row>
    <row r="894" spans="1:10">
      <c r="A894" s="93" t="s">
        <v>2297</v>
      </c>
      <c r="B894" s="93">
        <v>13</v>
      </c>
      <c r="C894" s="93" t="s">
        <v>1524</v>
      </c>
      <c r="D894" s="93" t="s">
        <v>66</v>
      </c>
      <c r="E894" s="93" t="s">
        <v>1560</v>
      </c>
      <c r="F894" s="93">
        <v>1220204</v>
      </c>
      <c r="G894" s="93" t="s">
        <v>1522</v>
      </c>
      <c r="H894" s="719">
        <v>2</v>
      </c>
      <c r="I894" s="93">
        <v>2</v>
      </c>
      <c r="J894" s="93" t="s">
        <v>1523</v>
      </c>
    </row>
    <row r="895" spans="1:10">
      <c r="A895" s="93" t="s">
        <v>2297</v>
      </c>
      <c r="B895" s="93">
        <v>13</v>
      </c>
      <c r="C895" s="93" t="s">
        <v>1524</v>
      </c>
      <c r="D895" s="93" t="s">
        <v>66</v>
      </c>
      <c r="E895" s="93" t="s">
        <v>1560</v>
      </c>
      <c r="F895" s="93">
        <v>1220204</v>
      </c>
      <c r="G895" s="93" t="s">
        <v>1522</v>
      </c>
      <c r="H895" s="719">
        <v>2</v>
      </c>
      <c r="I895" s="93">
        <v>2</v>
      </c>
      <c r="J895" s="93" t="s">
        <v>1523</v>
      </c>
    </row>
    <row r="896" spans="1:10">
      <c r="A896" s="93" t="s">
        <v>2297</v>
      </c>
      <c r="B896" s="93">
        <v>13</v>
      </c>
      <c r="C896" s="93" t="s">
        <v>1524</v>
      </c>
      <c r="D896" s="93" t="s">
        <v>66</v>
      </c>
      <c r="E896" s="93" t="s">
        <v>1560</v>
      </c>
      <c r="F896" s="93">
        <v>1220204</v>
      </c>
      <c r="G896" s="93" t="s">
        <v>1522</v>
      </c>
      <c r="H896" s="719">
        <v>2</v>
      </c>
      <c r="I896" s="93">
        <v>2</v>
      </c>
      <c r="J896" s="93" t="s">
        <v>1523</v>
      </c>
    </row>
    <row r="897" spans="1:10">
      <c r="A897" s="93" t="s">
        <v>2297</v>
      </c>
      <c r="B897" s="93">
        <v>13</v>
      </c>
      <c r="C897" s="93" t="s">
        <v>1524</v>
      </c>
      <c r="D897" s="93" t="s">
        <v>66</v>
      </c>
      <c r="E897" s="93" t="s">
        <v>1560</v>
      </c>
      <c r="F897" s="93">
        <v>1220204</v>
      </c>
      <c r="G897" s="93" t="s">
        <v>1522</v>
      </c>
      <c r="H897" s="719">
        <v>2</v>
      </c>
      <c r="I897" s="93">
        <v>2</v>
      </c>
      <c r="J897" s="93" t="s">
        <v>1523</v>
      </c>
    </row>
    <row r="898" spans="1:10">
      <c r="A898" s="93" t="s">
        <v>2297</v>
      </c>
      <c r="B898" s="93">
        <v>13</v>
      </c>
      <c r="C898" s="93" t="s">
        <v>1524</v>
      </c>
      <c r="D898" s="93" t="s">
        <v>66</v>
      </c>
      <c r="E898" s="93" t="s">
        <v>1560</v>
      </c>
      <c r="F898" s="93">
        <v>1220302</v>
      </c>
      <c r="G898" s="93" t="s">
        <v>1522</v>
      </c>
      <c r="H898" s="719">
        <v>13</v>
      </c>
      <c r="I898" s="93">
        <v>13</v>
      </c>
      <c r="J898" s="93" t="s">
        <v>1523</v>
      </c>
    </row>
    <row r="899" spans="1:10">
      <c r="A899" s="93" t="s">
        <v>2297</v>
      </c>
      <c r="B899" s="93">
        <v>13</v>
      </c>
      <c r="C899" s="93" t="s">
        <v>1524</v>
      </c>
      <c r="D899" s="93" t="s">
        <v>66</v>
      </c>
      <c r="E899" s="93" t="s">
        <v>1560</v>
      </c>
      <c r="F899" s="93">
        <v>1220306</v>
      </c>
      <c r="G899" s="93" t="s">
        <v>1522</v>
      </c>
      <c r="H899" s="719">
        <v>1</v>
      </c>
      <c r="I899" s="93">
        <v>1</v>
      </c>
      <c r="J899" s="93" t="s">
        <v>1523</v>
      </c>
    </row>
    <row r="900" spans="1:10">
      <c r="A900" s="93" t="s">
        <v>2297</v>
      </c>
      <c r="B900" s="93">
        <v>13</v>
      </c>
      <c r="C900" s="93" t="s">
        <v>1524</v>
      </c>
      <c r="D900" s="93" t="s">
        <v>66</v>
      </c>
      <c r="E900" s="93" t="s">
        <v>1560</v>
      </c>
      <c r="F900" s="93">
        <v>1220306</v>
      </c>
      <c r="G900" s="93" t="s">
        <v>1522</v>
      </c>
      <c r="H900" s="719">
        <v>30</v>
      </c>
      <c r="I900" s="93">
        <v>30</v>
      </c>
      <c r="J900" s="93" t="s">
        <v>1523</v>
      </c>
    </row>
    <row r="901" spans="1:10">
      <c r="A901" s="93" t="s">
        <v>2297</v>
      </c>
      <c r="B901" s="93">
        <v>13</v>
      </c>
      <c r="C901" s="93" t="s">
        <v>1524</v>
      </c>
      <c r="D901" s="93" t="s">
        <v>66</v>
      </c>
      <c r="E901" s="93" t="s">
        <v>1560</v>
      </c>
      <c r="F901" s="93">
        <v>1220308</v>
      </c>
      <c r="G901" s="93" t="s">
        <v>1522</v>
      </c>
      <c r="H901" s="719">
        <v>2</v>
      </c>
      <c r="I901" s="93">
        <v>2</v>
      </c>
      <c r="J901" s="93" t="s">
        <v>1523</v>
      </c>
    </row>
    <row r="902" spans="1:10">
      <c r="A902" s="93" t="s">
        <v>2297</v>
      </c>
      <c r="B902" s="93">
        <v>13</v>
      </c>
      <c r="C902" s="93" t="s">
        <v>1524</v>
      </c>
      <c r="D902" s="93" t="s">
        <v>66</v>
      </c>
      <c r="E902" s="93" t="s">
        <v>1560</v>
      </c>
      <c r="F902" s="93" t="s">
        <v>2468</v>
      </c>
      <c r="G902" s="93" t="s">
        <v>1522</v>
      </c>
      <c r="H902" s="719">
        <v>1</v>
      </c>
      <c r="I902" s="93">
        <v>1</v>
      </c>
      <c r="J902" s="93" t="s">
        <v>1523</v>
      </c>
    </row>
    <row r="903" spans="1:10">
      <c r="A903" s="93" t="s">
        <v>2297</v>
      </c>
      <c r="B903" s="93">
        <v>13</v>
      </c>
      <c r="C903" s="93" t="s">
        <v>1524</v>
      </c>
      <c r="D903" s="93" t="s">
        <v>66</v>
      </c>
      <c r="E903" s="93" t="s">
        <v>1560</v>
      </c>
      <c r="F903" s="93" t="s">
        <v>2468</v>
      </c>
      <c r="G903" s="93" t="s">
        <v>1522</v>
      </c>
      <c r="H903" s="719">
        <v>1</v>
      </c>
      <c r="I903" s="93">
        <v>1</v>
      </c>
      <c r="J903" s="93" t="s">
        <v>1523</v>
      </c>
    </row>
    <row r="904" spans="1:10">
      <c r="A904" s="93" t="s">
        <v>2297</v>
      </c>
      <c r="B904" s="93">
        <v>13</v>
      </c>
      <c r="C904" s="93" t="s">
        <v>1524</v>
      </c>
      <c r="D904" s="93" t="s">
        <v>66</v>
      </c>
      <c r="E904" s="93" t="s">
        <v>1560</v>
      </c>
      <c r="F904" s="93" t="s">
        <v>2468</v>
      </c>
      <c r="G904" s="93" t="s">
        <v>1522</v>
      </c>
      <c r="H904" s="719">
        <v>1</v>
      </c>
      <c r="I904" s="93">
        <v>1</v>
      </c>
      <c r="J904" s="93" t="s">
        <v>1523</v>
      </c>
    </row>
    <row r="905" spans="1:10">
      <c r="A905" s="93" t="s">
        <v>2297</v>
      </c>
      <c r="B905" s="93">
        <v>13</v>
      </c>
      <c r="C905" s="93" t="s">
        <v>1524</v>
      </c>
      <c r="D905" s="93" t="s">
        <v>66</v>
      </c>
      <c r="E905" s="93" t="s">
        <v>1560</v>
      </c>
      <c r="F905" s="93" t="s">
        <v>2468</v>
      </c>
      <c r="G905" s="93" t="s">
        <v>1522</v>
      </c>
      <c r="H905" s="719">
        <v>1</v>
      </c>
      <c r="I905" s="93">
        <v>1</v>
      </c>
      <c r="J905" s="93" t="s">
        <v>1523</v>
      </c>
    </row>
    <row r="906" spans="1:10">
      <c r="A906" s="93" t="s">
        <v>2297</v>
      </c>
      <c r="B906" s="93">
        <v>13</v>
      </c>
      <c r="C906" s="93" t="s">
        <v>1524</v>
      </c>
      <c r="D906" s="93" t="s">
        <v>66</v>
      </c>
      <c r="E906" s="93" t="s">
        <v>1560</v>
      </c>
      <c r="F906" s="93" t="s">
        <v>2384</v>
      </c>
      <c r="G906" s="93" t="s">
        <v>1522</v>
      </c>
      <c r="H906" s="719">
        <v>4</v>
      </c>
      <c r="I906" s="93">
        <v>4</v>
      </c>
      <c r="J906" s="93" t="s">
        <v>1523</v>
      </c>
    </row>
    <row r="907" spans="1:10">
      <c r="A907" s="93" t="s">
        <v>2297</v>
      </c>
      <c r="B907" s="93">
        <v>13</v>
      </c>
      <c r="C907" s="93" t="s">
        <v>1524</v>
      </c>
      <c r="D907" s="93" t="s">
        <v>66</v>
      </c>
      <c r="E907" s="93" t="s">
        <v>1560</v>
      </c>
      <c r="F907" s="93" t="s">
        <v>2384</v>
      </c>
      <c r="G907" s="93" t="s">
        <v>1522</v>
      </c>
      <c r="H907" s="719">
        <v>4</v>
      </c>
      <c r="I907" s="93">
        <v>4</v>
      </c>
      <c r="J907" s="93" t="s">
        <v>1523</v>
      </c>
    </row>
    <row r="908" spans="1:10">
      <c r="A908" s="93" t="s">
        <v>2297</v>
      </c>
      <c r="B908" s="93">
        <v>13</v>
      </c>
      <c r="C908" s="93" t="s">
        <v>1524</v>
      </c>
      <c r="D908" s="93" t="s">
        <v>66</v>
      </c>
      <c r="E908" s="93" t="s">
        <v>1560</v>
      </c>
      <c r="F908" s="93" t="s">
        <v>2384</v>
      </c>
      <c r="G908" s="93" t="s">
        <v>1522</v>
      </c>
      <c r="H908" s="719">
        <v>4</v>
      </c>
      <c r="I908" s="93">
        <v>4</v>
      </c>
      <c r="J908" s="93" t="s">
        <v>1523</v>
      </c>
    </row>
    <row r="909" spans="1:10">
      <c r="A909" s="93" t="s">
        <v>2297</v>
      </c>
      <c r="B909" s="93">
        <v>13</v>
      </c>
      <c r="C909" s="93" t="s">
        <v>1524</v>
      </c>
      <c r="D909" s="93" t="s">
        <v>66</v>
      </c>
      <c r="E909" s="93" t="s">
        <v>1560</v>
      </c>
      <c r="F909" s="93" t="s">
        <v>2384</v>
      </c>
      <c r="G909" s="93" t="s">
        <v>1522</v>
      </c>
      <c r="H909" s="719">
        <v>4</v>
      </c>
      <c r="I909" s="93">
        <v>4</v>
      </c>
      <c r="J909" s="93" t="s">
        <v>1523</v>
      </c>
    </row>
    <row r="910" spans="1:10">
      <c r="A910" s="93" t="s">
        <v>2297</v>
      </c>
      <c r="B910" s="93">
        <v>13</v>
      </c>
      <c r="C910" s="93" t="s">
        <v>1524</v>
      </c>
      <c r="D910" s="93" t="s">
        <v>66</v>
      </c>
      <c r="E910" s="93" t="s">
        <v>1560</v>
      </c>
      <c r="F910" s="93">
        <v>5220220</v>
      </c>
      <c r="G910" s="93" t="s">
        <v>1522</v>
      </c>
      <c r="H910" s="719">
        <v>3</v>
      </c>
      <c r="I910" s="93">
        <v>3</v>
      </c>
      <c r="J910" s="93" t="s">
        <v>1523</v>
      </c>
    </row>
    <row r="911" spans="1:10">
      <c r="A911" s="93" t="s">
        <v>2297</v>
      </c>
      <c r="B911" s="93">
        <v>13</v>
      </c>
      <c r="C911" s="93" t="s">
        <v>1524</v>
      </c>
      <c r="D911" s="93" t="s">
        <v>66</v>
      </c>
      <c r="E911" s="93" t="s">
        <v>1560</v>
      </c>
      <c r="F911" s="93">
        <v>5220220</v>
      </c>
      <c r="G911" s="93" t="s">
        <v>1522</v>
      </c>
      <c r="H911" s="719">
        <v>3</v>
      </c>
      <c r="I911" s="93">
        <v>3</v>
      </c>
      <c r="J911" s="93" t="s">
        <v>1523</v>
      </c>
    </row>
    <row r="912" spans="1:10">
      <c r="A912" s="93" t="s">
        <v>2297</v>
      </c>
      <c r="B912" s="93">
        <v>13</v>
      </c>
      <c r="C912" s="93" t="s">
        <v>1524</v>
      </c>
      <c r="D912" s="93" t="s">
        <v>66</v>
      </c>
      <c r="E912" s="93" t="s">
        <v>1560</v>
      </c>
      <c r="F912" s="93">
        <v>1220311</v>
      </c>
      <c r="G912" s="93" t="s">
        <v>1522</v>
      </c>
      <c r="H912" s="719">
        <v>3</v>
      </c>
      <c r="I912" s="93">
        <v>3</v>
      </c>
      <c r="J912" s="93" t="s">
        <v>1523</v>
      </c>
    </row>
    <row r="913" spans="1:10">
      <c r="A913" s="93" t="s">
        <v>2297</v>
      </c>
      <c r="B913" s="93">
        <v>13</v>
      </c>
      <c r="C913" s="93" t="s">
        <v>1524</v>
      </c>
      <c r="D913" s="93" t="s">
        <v>66</v>
      </c>
      <c r="E913" s="93" t="s">
        <v>1560</v>
      </c>
      <c r="F913" s="93">
        <v>1220314</v>
      </c>
      <c r="G913" s="93" t="s">
        <v>1522</v>
      </c>
      <c r="H913" s="719">
        <v>2</v>
      </c>
      <c r="I913" s="93">
        <v>2</v>
      </c>
      <c r="J913" s="93" t="s">
        <v>1523</v>
      </c>
    </row>
    <row r="914" spans="1:10">
      <c r="A914" s="93" t="s">
        <v>2297</v>
      </c>
      <c r="B914" s="93">
        <v>13</v>
      </c>
      <c r="C914" s="93" t="s">
        <v>1524</v>
      </c>
      <c r="D914" s="93" t="s">
        <v>66</v>
      </c>
      <c r="E914" s="93" t="s">
        <v>1560</v>
      </c>
      <c r="F914" s="93">
        <v>1220328</v>
      </c>
      <c r="G914" s="93" t="s">
        <v>1522</v>
      </c>
      <c r="H914" s="719">
        <v>12</v>
      </c>
      <c r="I914" s="93">
        <v>12</v>
      </c>
      <c r="J914" s="93" t="s">
        <v>1523</v>
      </c>
    </row>
    <row r="915" spans="1:10">
      <c r="A915" s="93" t="s">
        <v>2297</v>
      </c>
      <c r="B915" s="93">
        <v>13</v>
      </c>
      <c r="C915" s="93" t="s">
        <v>1524</v>
      </c>
      <c r="D915" s="93" t="s">
        <v>66</v>
      </c>
      <c r="E915" s="93" t="s">
        <v>1560</v>
      </c>
      <c r="F915" s="93">
        <v>1220329</v>
      </c>
      <c r="G915" s="93" t="s">
        <v>1522</v>
      </c>
      <c r="H915" s="719">
        <v>4</v>
      </c>
      <c r="I915" s="93">
        <v>4</v>
      </c>
      <c r="J915" s="93" t="s">
        <v>1523</v>
      </c>
    </row>
    <row r="916" spans="1:10">
      <c r="A916" s="93" t="s">
        <v>2297</v>
      </c>
      <c r="B916" s="93">
        <v>13</v>
      </c>
      <c r="C916" s="93" t="s">
        <v>1524</v>
      </c>
      <c r="D916" s="93" t="s">
        <v>66</v>
      </c>
      <c r="E916" s="93" t="s">
        <v>1560</v>
      </c>
      <c r="F916" s="93">
        <v>1220135</v>
      </c>
      <c r="G916" s="93" t="s">
        <v>1522</v>
      </c>
      <c r="H916" s="719">
        <v>1</v>
      </c>
      <c r="I916" s="93">
        <v>1</v>
      </c>
      <c r="J916" s="93" t="s">
        <v>1523</v>
      </c>
    </row>
    <row r="917" spans="1:10">
      <c r="A917" s="93" t="s">
        <v>2297</v>
      </c>
      <c r="B917" s="93">
        <v>13</v>
      </c>
      <c r="C917" s="93" t="s">
        <v>1524</v>
      </c>
      <c r="D917" s="93" t="s">
        <v>66</v>
      </c>
      <c r="E917" s="93" t="s">
        <v>1560</v>
      </c>
      <c r="F917" s="93">
        <v>1220135</v>
      </c>
      <c r="G917" s="93" t="s">
        <v>1522</v>
      </c>
      <c r="H917" s="719">
        <v>1</v>
      </c>
      <c r="I917" s="93">
        <v>1</v>
      </c>
      <c r="J917" s="93" t="s">
        <v>1523</v>
      </c>
    </row>
    <row r="918" spans="1:10">
      <c r="A918" s="93" t="s">
        <v>2297</v>
      </c>
      <c r="B918" s="93">
        <v>13</v>
      </c>
      <c r="C918" s="93" t="s">
        <v>1524</v>
      </c>
      <c r="D918" s="93" t="s">
        <v>66</v>
      </c>
      <c r="E918" s="93" t="s">
        <v>1560</v>
      </c>
      <c r="F918" s="93" t="s">
        <v>2469</v>
      </c>
      <c r="G918" s="93" t="s">
        <v>1539</v>
      </c>
      <c r="H918" s="719">
        <v>2</v>
      </c>
      <c r="I918" s="93">
        <v>2</v>
      </c>
      <c r="J918" s="93" t="s">
        <v>1523</v>
      </c>
    </row>
    <row r="919" spans="1:10">
      <c r="A919" s="93" t="s">
        <v>2297</v>
      </c>
      <c r="B919" s="93">
        <v>13</v>
      </c>
      <c r="C919" s="93" t="s">
        <v>1526</v>
      </c>
      <c r="D919" s="93" t="s">
        <v>66</v>
      </c>
      <c r="E919" s="93" t="s">
        <v>1560</v>
      </c>
      <c r="F919" s="93">
        <v>5211114</v>
      </c>
      <c r="G919" s="93" t="s">
        <v>1539</v>
      </c>
      <c r="H919" s="719">
        <v>1</v>
      </c>
      <c r="I919" s="93">
        <v>1</v>
      </c>
      <c r="J919" s="93" t="s">
        <v>1523</v>
      </c>
    </row>
    <row r="920" spans="1:10">
      <c r="A920" s="93" t="s">
        <v>2297</v>
      </c>
      <c r="B920" s="93">
        <v>13</v>
      </c>
      <c r="C920" s="93" t="s">
        <v>1526</v>
      </c>
      <c r="D920" s="93" t="s">
        <v>66</v>
      </c>
      <c r="E920" s="93" t="s">
        <v>1560</v>
      </c>
      <c r="F920" s="93">
        <v>5220102</v>
      </c>
      <c r="G920" s="93" t="s">
        <v>1539</v>
      </c>
      <c r="H920" s="719">
        <v>1</v>
      </c>
      <c r="I920" s="93">
        <v>1</v>
      </c>
      <c r="J920" s="93" t="s">
        <v>1523</v>
      </c>
    </row>
    <row r="921" spans="1:10">
      <c r="A921" s="93" t="s">
        <v>2297</v>
      </c>
      <c r="B921" s="93">
        <v>13</v>
      </c>
      <c r="C921" s="93" t="s">
        <v>1526</v>
      </c>
      <c r="D921" s="93" t="s">
        <v>66</v>
      </c>
      <c r="E921" s="93" t="s">
        <v>1560</v>
      </c>
      <c r="F921" s="93" t="s">
        <v>2330</v>
      </c>
      <c r="G921" s="93" t="s">
        <v>1522</v>
      </c>
      <c r="H921" s="719">
        <v>1</v>
      </c>
      <c r="I921" s="93">
        <v>1</v>
      </c>
      <c r="J921" s="93" t="s">
        <v>1523</v>
      </c>
    </row>
    <row r="922" spans="1:10">
      <c r="A922" s="93" t="s">
        <v>2297</v>
      </c>
      <c r="B922" s="93">
        <v>13</v>
      </c>
      <c r="C922" s="93" t="s">
        <v>1526</v>
      </c>
      <c r="D922" s="93" t="s">
        <v>66</v>
      </c>
      <c r="E922" s="93" t="s">
        <v>1560</v>
      </c>
      <c r="F922" s="93">
        <v>1220314</v>
      </c>
      <c r="G922" s="93" t="s">
        <v>1522</v>
      </c>
      <c r="H922" s="719">
        <v>1</v>
      </c>
      <c r="I922" s="93">
        <v>1</v>
      </c>
      <c r="J922" s="93" t="s">
        <v>1523</v>
      </c>
    </row>
    <row r="923" spans="1:10">
      <c r="A923" s="93" t="s">
        <v>2297</v>
      </c>
      <c r="B923" s="93">
        <v>13</v>
      </c>
      <c r="C923" s="93" t="s">
        <v>1526</v>
      </c>
      <c r="D923" s="93" t="s">
        <v>66</v>
      </c>
      <c r="E923" s="93" t="s">
        <v>1560</v>
      </c>
      <c r="F923" s="93">
        <v>1220315</v>
      </c>
      <c r="G923" s="93" t="s">
        <v>1522</v>
      </c>
      <c r="H923" s="719">
        <v>3</v>
      </c>
      <c r="I923" s="93">
        <v>3</v>
      </c>
      <c r="J923" s="93" t="s">
        <v>1523</v>
      </c>
    </row>
    <row r="924" spans="1:10">
      <c r="A924" s="93" t="s">
        <v>2297</v>
      </c>
      <c r="B924" s="93">
        <v>13</v>
      </c>
      <c r="C924" s="93" t="s">
        <v>1526</v>
      </c>
      <c r="D924" s="93" t="s">
        <v>66</v>
      </c>
      <c r="E924" s="93" t="s">
        <v>1560</v>
      </c>
      <c r="F924" s="93">
        <v>1220316</v>
      </c>
      <c r="G924" s="93" t="s">
        <v>1522</v>
      </c>
      <c r="H924" s="719">
        <v>5</v>
      </c>
      <c r="I924" s="93">
        <v>5</v>
      </c>
      <c r="J924" s="93" t="s">
        <v>1523</v>
      </c>
    </row>
    <row r="925" spans="1:10">
      <c r="A925" s="93" t="s">
        <v>2297</v>
      </c>
      <c r="B925" s="93">
        <v>13</v>
      </c>
      <c r="C925" s="93" t="s">
        <v>1526</v>
      </c>
      <c r="D925" s="93" t="s">
        <v>66</v>
      </c>
      <c r="E925" s="93" t="s">
        <v>1560</v>
      </c>
      <c r="F925" s="93">
        <v>1220326</v>
      </c>
      <c r="G925" s="93" t="s">
        <v>1522</v>
      </c>
      <c r="H925" s="719">
        <v>3</v>
      </c>
      <c r="I925" s="93">
        <v>3</v>
      </c>
      <c r="J925" s="93" t="s">
        <v>1523</v>
      </c>
    </row>
    <row r="926" spans="1:10">
      <c r="A926" s="93" t="s">
        <v>2297</v>
      </c>
      <c r="B926" s="93">
        <v>13</v>
      </c>
      <c r="C926" s="93" t="s">
        <v>1526</v>
      </c>
      <c r="D926" s="93" t="s">
        <v>66</v>
      </c>
      <c r="E926" s="93" t="s">
        <v>1560</v>
      </c>
      <c r="F926" s="93">
        <v>1220334</v>
      </c>
      <c r="G926" s="93" t="s">
        <v>1522</v>
      </c>
      <c r="H926" s="719">
        <v>2</v>
      </c>
      <c r="I926" s="93">
        <v>2</v>
      </c>
      <c r="J926" s="93" t="s">
        <v>1523</v>
      </c>
    </row>
    <row r="927" spans="1:10">
      <c r="A927" s="93" t="s">
        <v>2297</v>
      </c>
      <c r="B927" s="93">
        <v>13</v>
      </c>
      <c r="C927" s="93" t="s">
        <v>1526</v>
      </c>
      <c r="D927" s="93" t="s">
        <v>66</v>
      </c>
      <c r="E927" s="93" t="s">
        <v>1560</v>
      </c>
      <c r="F927" s="93">
        <v>1220334</v>
      </c>
      <c r="G927" s="93" t="s">
        <v>1522</v>
      </c>
      <c r="H927" s="719">
        <v>1</v>
      </c>
      <c r="I927" s="93">
        <v>1</v>
      </c>
      <c r="J927" s="93" t="s">
        <v>1523</v>
      </c>
    </row>
    <row r="928" spans="1:10">
      <c r="A928" s="93" t="s">
        <v>2297</v>
      </c>
      <c r="B928" s="93">
        <v>13</v>
      </c>
      <c r="C928" s="93" t="s">
        <v>1526</v>
      </c>
      <c r="D928" s="93" t="s">
        <v>66</v>
      </c>
      <c r="E928" s="93" t="s">
        <v>1560</v>
      </c>
      <c r="F928" s="93">
        <v>1220334</v>
      </c>
      <c r="G928" s="93" t="s">
        <v>1522</v>
      </c>
      <c r="H928" s="719">
        <v>1</v>
      </c>
      <c r="I928" s="93">
        <v>1</v>
      </c>
      <c r="J928" s="93" t="s">
        <v>1523</v>
      </c>
    </row>
    <row r="929" spans="1:10">
      <c r="A929" s="93" t="s">
        <v>2297</v>
      </c>
      <c r="B929" s="93">
        <v>13</v>
      </c>
      <c r="C929" s="93" t="s">
        <v>1526</v>
      </c>
      <c r="D929" s="93" t="s">
        <v>66</v>
      </c>
      <c r="E929" s="93" t="s">
        <v>1560</v>
      </c>
      <c r="F929" s="93">
        <v>1220334</v>
      </c>
      <c r="G929" s="93" t="s">
        <v>1522</v>
      </c>
      <c r="H929" s="719">
        <v>2</v>
      </c>
      <c r="I929" s="93">
        <v>2</v>
      </c>
      <c r="J929" s="93" t="s">
        <v>1523</v>
      </c>
    </row>
    <row r="930" spans="1:10">
      <c r="A930" s="93" t="s">
        <v>2297</v>
      </c>
      <c r="B930" s="93">
        <v>13</v>
      </c>
      <c r="C930" s="93" t="s">
        <v>1526</v>
      </c>
      <c r="D930" s="93" t="s">
        <v>66</v>
      </c>
      <c r="E930" s="93" t="s">
        <v>1560</v>
      </c>
      <c r="F930" s="93">
        <v>1220338</v>
      </c>
      <c r="G930" s="93" t="s">
        <v>1522</v>
      </c>
      <c r="H930" s="719">
        <v>3</v>
      </c>
      <c r="I930" s="93">
        <v>3</v>
      </c>
      <c r="J930" s="93" t="s">
        <v>1523</v>
      </c>
    </row>
    <row r="931" spans="1:10">
      <c r="A931" s="93" t="s">
        <v>2297</v>
      </c>
      <c r="B931" s="93">
        <v>13</v>
      </c>
      <c r="C931" s="93" t="s">
        <v>1526</v>
      </c>
      <c r="D931" s="93" t="s">
        <v>66</v>
      </c>
      <c r="E931" s="93" t="s">
        <v>1560</v>
      </c>
      <c r="F931" s="93">
        <v>1220338</v>
      </c>
      <c r="G931" s="93" t="s">
        <v>1522</v>
      </c>
      <c r="H931" s="719">
        <v>2</v>
      </c>
      <c r="I931" s="93">
        <v>2</v>
      </c>
      <c r="J931" s="93" t="s">
        <v>1523</v>
      </c>
    </row>
    <row r="932" spans="1:10">
      <c r="A932" s="93" t="s">
        <v>2297</v>
      </c>
      <c r="B932" s="93">
        <v>13</v>
      </c>
      <c r="C932" s="93" t="s">
        <v>1526</v>
      </c>
      <c r="D932" s="93" t="s">
        <v>66</v>
      </c>
      <c r="E932" s="93" t="s">
        <v>1560</v>
      </c>
      <c r="F932" s="93">
        <v>1220306</v>
      </c>
      <c r="G932" s="93" t="s">
        <v>1522</v>
      </c>
      <c r="H932" s="719">
        <v>4</v>
      </c>
      <c r="I932" s="93">
        <v>4</v>
      </c>
      <c r="J932" s="93" t="s">
        <v>1523</v>
      </c>
    </row>
    <row r="933" spans="1:10">
      <c r="A933" s="93" t="s">
        <v>2297</v>
      </c>
      <c r="B933" s="93">
        <v>13</v>
      </c>
      <c r="C933" s="93" t="s">
        <v>1526</v>
      </c>
      <c r="D933" s="93" t="s">
        <v>66</v>
      </c>
      <c r="E933" s="93" t="s">
        <v>1560</v>
      </c>
      <c r="F933" s="93">
        <v>1220306</v>
      </c>
      <c r="G933" s="93" t="s">
        <v>1522</v>
      </c>
      <c r="H933" s="719">
        <v>1</v>
      </c>
      <c r="I933" s="93">
        <v>1</v>
      </c>
      <c r="J933" s="93" t="s">
        <v>1523</v>
      </c>
    </row>
    <row r="934" spans="1:10">
      <c r="A934" s="93" t="s">
        <v>2297</v>
      </c>
      <c r="B934" s="93">
        <v>13</v>
      </c>
      <c r="C934" s="93" t="s">
        <v>1526</v>
      </c>
      <c r="D934" s="93" t="s">
        <v>66</v>
      </c>
      <c r="E934" s="93" t="s">
        <v>1560</v>
      </c>
      <c r="F934" s="93">
        <v>1220306</v>
      </c>
      <c r="G934" s="93" t="s">
        <v>1522</v>
      </c>
      <c r="H934" s="719">
        <v>2</v>
      </c>
      <c r="I934" s="93">
        <v>2</v>
      </c>
      <c r="J934" s="93" t="s">
        <v>1523</v>
      </c>
    </row>
    <row r="935" spans="1:10">
      <c r="A935" s="93" t="s">
        <v>2297</v>
      </c>
      <c r="B935" s="93">
        <v>13</v>
      </c>
      <c r="C935" s="93" t="s">
        <v>1526</v>
      </c>
      <c r="D935" s="93" t="s">
        <v>66</v>
      </c>
      <c r="E935" s="93" t="s">
        <v>1560</v>
      </c>
      <c r="F935" s="93">
        <v>1220306</v>
      </c>
      <c r="G935" s="93" t="s">
        <v>1522</v>
      </c>
      <c r="H935" s="719">
        <v>1</v>
      </c>
      <c r="I935" s="93">
        <v>1</v>
      </c>
      <c r="J935" s="93" t="s">
        <v>1523</v>
      </c>
    </row>
    <row r="936" spans="1:10">
      <c r="A936" s="93" t="s">
        <v>2297</v>
      </c>
      <c r="B936" s="93">
        <v>13</v>
      </c>
      <c r="C936" s="93" t="s">
        <v>1526</v>
      </c>
      <c r="D936" s="93" t="s">
        <v>66</v>
      </c>
      <c r="E936" s="93" t="s">
        <v>1560</v>
      </c>
      <c r="F936" s="93">
        <v>1220308</v>
      </c>
      <c r="G936" s="93" t="s">
        <v>1522</v>
      </c>
      <c r="H936" s="719">
        <v>2</v>
      </c>
      <c r="I936" s="93">
        <v>2</v>
      </c>
      <c r="J936" s="93" t="s">
        <v>1523</v>
      </c>
    </row>
    <row r="937" spans="1:10">
      <c r="A937" s="93" t="s">
        <v>2297</v>
      </c>
      <c r="B937" s="93">
        <v>13</v>
      </c>
      <c r="C937" s="93" t="s">
        <v>1526</v>
      </c>
      <c r="D937" s="93" t="s">
        <v>66</v>
      </c>
      <c r="E937" s="93" t="s">
        <v>1560</v>
      </c>
      <c r="F937" s="93" t="s">
        <v>2470</v>
      </c>
      <c r="G937" s="93" t="s">
        <v>1522</v>
      </c>
      <c r="H937" s="719">
        <v>2</v>
      </c>
      <c r="I937" s="93">
        <v>2</v>
      </c>
      <c r="J937" s="93" t="s">
        <v>1523</v>
      </c>
    </row>
    <row r="938" spans="1:10">
      <c r="A938" s="93" t="s">
        <v>2297</v>
      </c>
      <c r="B938" s="93">
        <v>13</v>
      </c>
      <c r="C938" s="93" t="s">
        <v>1526</v>
      </c>
      <c r="D938" s="93" t="s">
        <v>66</v>
      </c>
      <c r="E938" s="93" t="s">
        <v>1560</v>
      </c>
      <c r="F938" s="93" t="s">
        <v>2470</v>
      </c>
      <c r="G938" s="93" t="s">
        <v>1522</v>
      </c>
      <c r="H938" s="719">
        <v>2</v>
      </c>
      <c r="I938" s="93">
        <v>2</v>
      </c>
      <c r="J938" s="93" t="s">
        <v>1523</v>
      </c>
    </row>
    <row r="939" spans="1:10">
      <c r="A939" s="93" t="s">
        <v>2297</v>
      </c>
      <c r="B939" s="93">
        <v>13</v>
      </c>
      <c r="C939" s="93" t="s">
        <v>1526</v>
      </c>
      <c r="D939" s="93" t="s">
        <v>66</v>
      </c>
      <c r="E939" s="93" t="s">
        <v>1560</v>
      </c>
      <c r="F939" s="93" t="s">
        <v>2470</v>
      </c>
      <c r="G939" s="93" t="s">
        <v>1522</v>
      </c>
      <c r="H939" s="719">
        <v>2</v>
      </c>
      <c r="I939" s="93">
        <v>2</v>
      </c>
      <c r="J939" s="93" t="s">
        <v>1523</v>
      </c>
    </row>
    <row r="940" spans="1:10">
      <c r="A940" s="93" t="s">
        <v>2297</v>
      </c>
      <c r="B940" s="93">
        <v>13</v>
      </c>
      <c r="C940" s="93" t="s">
        <v>1526</v>
      </c>
      <c r="D940" s="93" t="s">
        <v>66</v>
      </c>
      <c r="E940" s="93" t="s">
        <v>1560</v>
      </c>
      <c r="F940" s="93" t="s">
        <v>2470</v>
      </c>
      <c r="G940" s="93" t="s">
        <v>1522</v>
      </c>
      <c r="H940" s="719">
        <v>2</v>
      </c>
      <c r="I940" s="93">
        <v>2</v>
      </c>
      <c r="J940" s="93" t="s">
        <v>1523</v>
      </c>
    </row>
    <row r="941" spans="1:10">
      <c r="A941" s="93" t="s">
        <v>2297</v>
      </c>
      <c r="B941" s="93">
        <v>13</v>
      </c>
      <c r="C941" s="93" t="s">
        <v>1526</v>
      </c>
      <c r="D941" s="93" t="s">
        <v>66</v>
      </c>
      <c r="E941" s="93" t="s">
        <v>1560</v>
      </c>
      <c r="F941" s="93">
        <v>1220215</v>
      </c>
      <c r="G941" s="93" t="s">
        <v>1522</v>
      </c>
      <c r="H941" s="719">
        <v>1</v>
      </c>
      <c r="I941" s="93">
        <v>1</v>
      </c>
      <c r="J941" s="93" t="s">
        <v>1523</v>
      </c>
    </row>
    <row r="942" spans="1:10">
      <c r="A942" s="93" t="s">
        <v>2297</v>
      </c>
      <c r="B942" s="93">
        <v>13</v>
      </c>
      <c r="C942" s="93" t="s">
        <v>1526</v>
      </c>
      <c r="D942" s="93" t="s">
        <v>66</v>
      </c>
      <c r="E942" s="93" t="s">
        <v>1560</v>
      </c>
      <c r="F942" s="93" t="s">
        <v>2471</v>
      </c>
      <c r="G942" s="93" t="s">
        <v>1522</v>
      </c>
      <c r="H942" s="719">
        <v>2</v>
      </c>
      <c r="I942" s="93">
        <v>2</v>
      </c>
      <c r="J942" s="93" t="s">
        <v>1523</v>
      </c>
    </row>
    <row r="943" spans="1:10">
      <c r="A943" s="93" t="s">
        <v>2297</v>
      </c>
      <c r="B943" s="93">
        <v>13</v>
      </c>
      <c r="C943" s="93" t="s">
        <v>1526</v>
      </c>
      <c r="D943" s="93" t="s">
        <v>66</v>
      </c>
      <c r="E943" s="93" t="s">
        <v>1560</v>
      </c>
      <c r="F943" s="93" t="s">
        <v>2471</v>
      </c>
      <c r="G943" s="93" t="s">
        <v>1522</v>
      </c>
      <c r="H943" s="719">
        <v>2</v>
      </c>
      <c r="I943" s="93">
        <v>2</v>
      </c>
      <c r="J943" s="93" t="s">
        <v>1523</v>
      </c>
    </row>
    <row r="944" spans="1:10">
      <c r="A944" s="93" t="s">
        <v>2297</v>
      </c>
      <c r="B944" s="93">
        <v>13</v>
      </c>
      <c r="C944" s="93" t="s">
        <v>1526</v>
      </c>
      <c r="D944" s="93" t="s">
        <v>66</v>
      </c>
      <c r="E944" s="93" t="s">
        <v>1560</v>
      </c>
      <c r="F944" s="93" t="s">
        <v>2471</v>
      </c>
      <c r="G944" s="93" t="s">
        <v>1522</v>
      </c>
      <c r="H944" s="719">
        <v>4</v>
      </c>
      <c r="I944" s="93">
        <v>4</v>
      </c>
      <c r="J944" s="93" t="s">
        <v>1523</v>
      </c>
    </row>
    <row r="945" spans="1:10">
      <c r="A945" s="93" t="s">
        <v>2297</v>
      </c>
      <c r="B945" s="93">
        <v>13</v>
      </c>
      <c r="C945" s="93" t="s">
        <v>1526</v>
      </c>
      <c r="D945" s="93" t="s">
        <v>66</v>
      </c>
      <c r="E945" s="93" t="s">
        <v>1560</v>
      </c>
      <c r="F945" s="93" t="s">
        <v>2471</v>
      </c>
      <c r="G945" s="93" t="s">
        <v>1522</v>
      </c>
      <c r="H945" s="719">
        <v>8</v>
      </c>
      <c r="I945" s="93">
        <v>8</v>
      </c>
      <c r="J945" s="93" t="s">
        <v>1523</v>
      </c>
    </row>
    <row r="946" spans="1:10">
      <c r="A946" s="93" t="s">
        <v>2297</v>
      </c>
      <c r="B946" s="93">
        <v>13</v>
      </c>
      <c r="C946" s="93" t="s">
        <v>1526</v>
      </c>
      <c r="D946" s="93" t="s">
        <v>66</v>
      </c>
      <c r="E946" s="93" t="s">
        <v>1560</v>
      </c>
      <c r="F946" s="93" t="s">
        <v>2471</v>
      </c>
      <c r="G946" s="93" t="s">
        <v>1522</v>
      </c>
      <c r="H946" s="719">
        <v>4</v>
      </c>
      <c r="I946" s="93">
        <v>4</v>
      </c>
      <c r="J946" s="93" t="s">
        <v>1523</v>
      </c>
    </row>
    <row r="947" spans="1:10">
      <c r="A947" s="93" t="s">
        <v>2297</v>
      </c>
      <c r="B947" s="93">
        <v>13</v>
      </c>
      <c r="C947" s="93" t="s">
        <v>1526</v>
      </c>
      <c r="D947" s="93" t="s">
        <v>66</v>
      </c>
      <c r="E947" s="93" t="s">
        <v>1560</v>
      </c>
      <c r="F947" s="93" t="s">
        <v>2471</v>
      </c>
      <c r="G947" s="93" t="s">
        <v>1522</v>
      </c>
      <c r="H947" s="719">
        <v>4</v>
      </c>
      <c r="I947" s="93">
        <v>4</v>
      </c>
      <c r="J947" s="93" t="s">
        <v>1523</v>
      </c>
    </row>
    <row r="948" spans="1:10">
      <c r="A948" s="93" t="s">
        <v>2297</v>
      </c>
      <c r="B948" s="93">
        <v>13</v>
      </c>
      <c r="C948" s="93" t="s">
        <v>1526</v>
      </c>
      <c r="D948" s="93" t="s">
        <v>66</v>
      </c>
      <c r="E948" s="93" t="s">
        <v>1560</v>
      </c>
      <c r="F948" s="93" t="s">
        <v>2471</v>
      </c>
      <c r="G948" s="93" t="s">
        <v>1522</v>
      </c>
      <c r="H948" s="719">
        <v>2</v>
      </c>
      <c r="I948" s="93">
        <v>2</v>
      </c>
      <c r="J948" s="93" t="s">
        <v>1523</v>
      </c>
    </row>
    <row r="949" spans="1:10">
      <c r="A949" s="93" t="s">
        <v>2297</v>
      </c>
      <c r="B949" s="93">
        <v>13</v>
      </c>
      <c r="C949" s="93" t="s">
        <v>1526</v>
      </c>
      <c r="D949" s="93" t="s">
        <v>66</v>
      </c>
      <c r="E949" s="93" t="s">
        <v>1560</v>
      </c>
      <c r="F949" s="93" t="s">
        <v>2471</v>
      </c>
      <c r="G949" s="93" t="s">
        <v>1522</v>
      </c>
      <c r="H949" s="719">
        <v>2</v>
      </c>
      <c r="I949" s="93">
        <v>2</v>
      </c>
      <c r="J949" s="93" t="s">
        <v>1523</v>
      </c>
    </row>
    <row r="950" spans="1:10">
      <c r="A950" s="93" t="s">
        <v>2297</v>
      </c>
      <c r="B950" s="93">
        <v>13</v>
      </c>
      <c r="C950" s="93" t="s">
        <v>1526</v>
      </c>
      <c r="D950" s="93" t="s">
        <v>66</v>
      </c>
      <c r="E950" s="93" t="s">
        <v>1560</v>
      </c>
      <c r="F950" s="93" t="s">
        <v>2471</v>
      </c>
      <c r="G950" s="93" t="s">
        <v>1522</v>
      </c>
      <c r="H950" s="719">
        <v>2</v>
      </c>
      <c r="I950" s="93">
        <v>2</v>
      </c>
      <c r="J950" s="93" t="s">
        <v>1523</v>
      </c>
    </row>
    <row r="951" spans="1:10">
      <c r="A951" s="93" t="s">
        <v>2297</v>
      </c>
      <c r="B951" s="93">
        <v>13</v>
      </c>
      <c r="C951" s="93" t="s">
        <v>1526</v>
      </c>
      <c r="D951" s="93" t="s">
        <v>66</v>
      </c>
      <c r="E951" s="93" t="s">
        <v>1560</v>
      </c>
      <c r="F951" s="93" t="s">
        <v>2471</v>
      </c>
      <c r="G951" s="93" t="s">
        <v>1522</v>
      </c>
      <c r="H951" s="719">
        <v>4</v>
      </c>
      <c r="I951" s="93">
        <v>4</v>
      </c>
      <c r="J951" s="93" t="s">
        <v>1523</v>
      </c>
    </row>
    <row r="952" spans="1:10">
      <c r="A952" s="93" t="s">
        <v>2297</v>
      </c>
      <c r="B952" s="93">
        <v>13</v>
      </c>
      <c r="C952" s="93" t="s">
        <v>1526</v>
      </c>
      <c r="D952" s="93" t="s">
        <v>66</v>
      </c>
      <c r="E952" s="93" t="s">
        <v>1560</v>
      </c>
      <c r="F952" s="93">
        <v>12112107</v>
      </c>
      <c r="G952" s="93" t="s">
        <v>1522</v>
      </c>
      <c r="H952" s="719">
        <v>2</v>
      </c>
      <c r="I952" s="93">
        <v>2</v>
      </c>
      <c r="J952" s="93" t="s">
        <v>1523</v>
      </c>
    </row>
    <row r="953" spans="1:10">
      <c r="A953" s="93" t="s">
        <v>2297</v>
      </c>
      <c r="B953" s="93">
        <v>13</v>
      </c>
      <c r="C953" s="93" t="s">
        <v>1526</v>
      </c>
      <c r="D953" s="93" t="s">
        <v>66</v>
      </c>
      <c r="E953" s="93" t="s">
        <v>1560</v>
      </c>
      <c r="F953" s="93">
        <v>12112107</v>
      </c>
      <c r="G953" s="93" t="s">
        <v>1522</v>
      </c>
      <c r="H953" s="719">
        <v>2</v>
      </c>
      <c r="I953" s="93">
        <v>2</v>
      </c>
      <c r="J953" s="93" t="s">
        <v>1523</v>
      </c>
    </row>
    <row r="954" spans="1:10">
      <c r="A954" s="93" t="s">
        <v>2297</v>
      </c>
      <c r="B954" s="93">
        <v>13</v>
      </c>
      <c r="C954" s="93" t="s">
        <v>1526</v>
      </c>
      <c r="D954" s="93" t="s">
        <v>66</v>
      </c>
      <c r="E954" s="93" t="s">
        <v>1560</v>
      </c>
      <c r="F954" s="93">
        <v>12112107</v>
      </c>
      <c r="G954" s="93" t="s">
        <v>1522</v>
      </c>
      <c r="H954" s="719">
        <v>2</v>
      </c>
      <c r="I954" s="93">
        <v>2</v>
      </c>
      <c r="J954" s="93" t="s">
        <v>1523</v>
      </c>
    </row>
    <row r="955" spans="1:10">
      <c r="A955" s="93" t="s">
        <v>2297</v>
      </c>
      <c r="B955" s="93">
        <v>13</v>
      </c>
      <c r="C955" s="93" t="s">
        <v>1526</v>
      </c>
      <c r="D955" s="93" t="s">
        <v>66</v>
      </c>
      <c r="E955" s="93" t="s">
        <v>2472</v>
      </c>
      <c r="F955" s="93">
        <v>1220232</v>
      </c>
      <c r="G955" s="93" t="s">
        <v>1522</v>
      </c>
      <c r="H955" s="719">
        <v>1</v>
      </c>
      <c r="I955" s="93">
        <v>1</v>
      </c>
      <c r="J955" s="93" t="s">
        <v>1523</v>
      </c>
    </row>
    <row r="956" spans="1:10">
      <c r="A956" s="93" t="s">
        <v>2297</v>
      </c>
      <c r="B956" s="93">
        <v>13</v>
      </c>
      <c r="C956" s="93" t="s">
        <v>1526</v>
      </c>
      <c r="D956" s="93" t="s">
        <v>66</v>
      </c>
      <c r="E956" s="93" t="s">
        <v>1560</v>
      </c>
      <c r="F956" s="93">
        <v>5220102</v>
      </c>
      <c r="G956" s="93" t="s">
        <v>1539</v>
      </c>
      <c r="H956" s="719">
        <v>1</v>
      </c>
      <c r="I956" s="93">
        <v>1</v>
      </c>
      <c r="J956" s="93" t="s">
        <v>1523</v>
      </c>
    </row>
    <row r="957" spans="1:10">
      <c r="A957" s="93" t="s">
        <v>2297</v>
      </c>
      <c r="B957" s="93">
        <v>13</v>
      </c>
      <c r="C957" s="93" t="s">
        <v>1526</v>
      </c>
      <c r="D957" s="93" t="s">
        <v>66</v>
      </c>
      <c r="E957" s="93" t="s">
        <v>1560</v>
      </c>
      <c r="F957" s="93" t="s">
        <v>2471</v>
      </c>
      <c r="G957" s="93" t="s">
        <v>1522</v>
      </c>
      <c r="H957" s="719">
        <v>8</v>
      </c>
      <c r="I957" s="93">
        <v>8</v>
      </c>
      <c r="J957" s="93" t="s">
        <v>1523</v>
      </c>
    </row>
    <row r="958" spans="1:10">
      <c r="A958" s="93" t="s">
        <v>2297</v>
      </c>
      <c r="B958" s="93">
        <v>13</v>
      </c>
      <c r="C958" s="93" t="s">
        <v>1526</v>
      </c>
      <c r="D958" s="93" t="s">
        <v>66</v>
      </c>
      <c r="E958" s="93" t="s">
        <v>1560</v>
      </c>
      <c r="F958" s="93" t="s">
        <v>2471</v>
      </c>
      <c r="G958" s="93" t="s">
        <v>1522</v>
      </c>
      <c r="H958" s="719">
        <v>4</v>
      </c>
      <c r="I958" s="93">
        <v>4</v>
      </c>
      <c r="J958" s="93" t="s">
        <v>1523</v>
      </c>
    </row>
    <row r="959" spans="1:10">
      <c r="A959" s="93" t="s">
        <v>2297</v>
      </c>
      <c r="B959" s="93">
        <v>13</v>
      </c>
      <c r="C959" s="93" t="s">
        <v>1526</v>
      </c>
      <c r="D959" s="93" t="s">
        <v>66</v>
      </c>
      <c r="E959" s="93" t="s">
        <v>1560</v>
      </c>
      <c r="F959" s="93" t="s">
        <v>2471</v>
      </c>
      <c r="G959" s="93" t="s">
        <v>1522</v>
      </c>
      <c r="H959" s="719">
        <v>8</v>
      </c>
      <c r="I959" s="93">
        <v>8</v>
      </c>
      <c r="J959" s="93" t="s">
        <v>1523</v>
      </c>
    </row>
    <row r="960" spans="1:10">
      <c r="A960" s="93" t="s">
        <v>2297</v>
      </c>
      <c r="B960" s="93">
        <v>13</v>
      </c>
      <c r="C960" s="93" t="s">
        <v>1526</v>
      </c>
      <c r="D960" s="93" t="s">
        <v>66</v>
      </c>
      <c r="E960" s="93" t="s">
        <v>1560</v>
      </c>
      <c r="F960" s="93" t="s">
        <v>2471</v>
      </c>
      <c r="G960" s="93" t="s">
        <v>1522</v>
      </c>
      <c r="H960" s="719">
        <v>4</v>
      </c>
      <c r="I960" s="93">
        <v>4</v>
      </c>
      <c r="J960" s="93" t="s">
        <v>1523</v>
      </c>
    </row>
    <row r="961" spans="1:10">
      <c r="A961" s="93" t="s">
        <v>2297</v>
      </c>
      <c r="B961" s="93">
        <v>13</v>
      </c>
      <c r="C961" s="93" t="s">
        <v>1526</v>
      </c>
      <c r="D961" s="93" t="s">
        <v>66</v>
      </c>
      <c r="E961" s="93" t="s">
        <v>1560</v>
      </c>
      <c r="F961" s="93">
        <v>1220209</v>
      </c>
      <c r="G961" s="93" t="s">
        <v>1522</v>
      </c>
      <c r="H961" s="719">
        <v>7</v>
      </c>
      <c r="I961" s="93">
        <v>7</v>
      </c>
      <c r="J961" s="93" t="s">
        <v>1523</v>
      </c>
    </row>
    <row r="962" spans="1:10">
      <c r="A962" s="93" t="s">
        <v>2297</v>
      </c>
      <c r="B962" s="93">
        <v>13</v>
      </c>
      <c r="C962" s="93" t="s">
        <v>1526</v>
      </c>
      <c r="D962" s="93" t="s">
        <v>66</v>
      </c>
      <c r="E962" s="93" t="s">
        <v>1560</v>
      </c>
      <c r="F962" s="93">
        <v>1220211</v>
      </c>
      <c r="G962" s="93" t="s">
        <v>1522</v>
      </c>
      <c r="H962" s="719">
        <v>4</v>
      </c>
      <c r="I962" s="93">
        <v>4</v>
      </c>
      <c r="J962" s="93" t="s">
        <v>1523</v>
      </c>
    </row>
    <row r="963" spans="1:10">
      <c r="A963" s="93" t="s">
        <v>2297</v>
      </c>
      <c r="B963" s="93">
        <v>13</v>
      </c>
      <c r="C963" s="93" t="s">
        <v>1526</v>
      </c>
      <c r="D963" s="93" t="s">
        <v>66</v>
      </c>
      <c r="E963" s="93" t="s">
        <v>1560</v>
      </c>
      <c r="F963" s="93">
        <v>1220212</v>
      </c>
      <c r="G963" s="93" t="s">
        <v>1522</v>
      </c>
      <c r="H963" s="719">
        <v>4</v>
      </c>
      <c r="I963" s="93">
        <v>4</v>
      </c>
      <c r="J963" s="93" t="s">
        <v>1523</v>
      </c>
    </row>
    <row r="964" spans="1:10">
      <c r="A964" s="93" t="s">
        <v>2297</v>
      </c>
      <c r="B964" s="93">
        <v>13</v>
      </c>
      <c r="C964" s="93" t="s">
        <v>1526</v>
      </c>
      <c r="D964" s="93" t="s">
        <v>66</v>
      </c>
      <c r="E964" s="93" t="s">
        <v>1560</v>
      </c>
      <c r="F964" s="93">
        <v>1220217</v>
      </c>
      <c r="G964" s="93" t="s">
        <v>1522</v>
      </c>
      <c r="H964" s="719">
        <v>4</v>
      </c>
      <c r="I964" s="93">
        <v>4</v>
      </c>
      <c r="J964" s="93" t="s">
        <v>1523</v>
      </c>
    </row>
    <row r="965" spans="1:10">
      <c r="A965" s="93">
        <v>1</v>
      </c>
      <c r="B965" s="93">
        <v>12</v>
      </c>
      <c r="C965" s="93" t="s">
        <v>1578</v>
      </c>
      <c r="D965" s="93" t="s">
        <v>1527</v>
      </c>
      <c r="E965" s="93" t="s">
        <v>2473</v>
      </c>
      <c r="F965" s="93" t="s">
        <v>1537</v>
      </c>
      <c r="G965" s="93" t="s">
        <v>1522</v>
      </c>
      <c r="H965" s="719">
        <v>2000</v>
      </c>
      <c r="I965" s="93">
        <v>125</v>
      </c>
      <c r="J965" s="93" t="s">
        <v>1523</v>
      </c>
    </row>
    <row r="966" spans="1:10">
      <c r="A966" s="93">
        <v>1</v>
      </c>
      <c r="B966" s="93">
        <v>12</v>
      </c>
      <c r="C966" s="93" t="s">
        <v>1578</v>
      </c>
      <c r="D966" s="93" t="s">
        <v>1527</v>
      </c>
      <c r="E966" s="93" t="s">
        <v>2474</v>
      </c>
      <c r="F966" s="93" t="s">
        <v>1537</v>
      </c>
      <c r="G966" s="93" t="s">
        <v>1522</v>
      </c>
      <c r="H966" s="719">
        <v>300</v>
      </c>
      <c r="I966" s="93">
        <v>50</v>
      </c>
      <c r="J966" s="93" t="s">
        <v>1523</v>
      </c>
    </row>
    <row r="967" spans="1:10">
      <c r="A967" s="93">
        <v>1</v>
      </c>
      <c r="B967" s="93">
        <v>12</v>
      </c>
      <c r="C967" s="93" t="s">
        <v>203</v>
      </c>
      <c r="D967" s="93" t="s">
        <v>67</v>
      </c>
      <c r="E967" s="93" t="s">
        <v>2475</v>
      </c>
      <c r="F967" s="93" t="s">
        <v>2378</v>
      </c>
      <c r="G967" s="93" t="s">
        <v>1522</v>
      </c>
      <c r="H967" s="719">
        <v>51000</v>
      </c>
      <c r="I967" s="93">
        <v>500</v>
      </c>
      <c r="J967" s="93" t="s">
        <v>1523</v>
      </c>
    </row>
    <row r="968" spans="1:10">
      <c r="A968" s="93">
        <v>1</v>
      </c>
      <c r="B968" s="93">
        <v>12</v>
      </c>
      <c r="C968" s="93" t="s">
        <v>203</v>
      </c>
      <c r="D968" s="93" t="s">
        <v>67</v>
      </c>
      <c r="E968" s="93" t="s">
        <v>1677</v>
      </c>
      <c r="F968" s="93" t="s">
        <v>2384</v>
      </c>
      <c r="G968" s="93" t="s">
        <v>1522</v>
      </c>
      <c r="H968" s="719">
        <v>7000</v>
      </c>
      <c r="I968" s="93">
        <v>200</v>
      </c>
      <c r="J968" s="93" t="s">
        <v>1523</v>
      </c>
    </row>
    <row r="969" spans="1:10">
      <c r="A969" s="93">
        <v>1</v>
      </c>
      <c r="B969" s="93">
        <v>13</v>
      </c>
      <c r="C969" s="93" t="s">
        <v>203</v>
      </c>
      <c r="D969" s="93" t="s">
        <v>67</v>
      </c>
      <c r="E969" s="93" t="s">
        <v>2476</v>
      </c>
      <c r="F969" s="93" t="s">
        <v>2477</v>
      </c>
      <c r="G969" s="93" t="s">
        <v>1522</v>
      </c>
      <c r="H969" s="719">
        <v>35000</v>
      </c>
      <c r="I969" s="93">
        <v>500</v>
      </c>
      <c r="J969" s="93" t="s">
        <v>1523</v>
      </c>
    </row>
    <row r="970" spans="1:10">
      <c r="A970" s="93">
        <v>1</v>
      </c>
      <c r="B970" s="93">
        <v>13</v>
      </c>
      <c r="C970" s="93" t="s">
        <v>203</v>
      </c>
      <c r="D970" s="93" t="s">
        <v>67</v>
      </c>
      <c r="E970" s="93" t="s">
        <v>2478</v>
      </c>
      <c r="F970" s="93" t="s">
        <v>2477</v>
      </c>
      <c r="G970" s="93" t="s">
        <v>1522</v>
      </c>
      <c r="H970" s="719">
        <v>14000</v>
      </c>
      <c r="I970" s="93">
        <v>315</v>
      </c>
      <c r="J970" s="93" t="s">
        <v>1523</v>
      </c>
    </row>
    <row r="971" spans="1:10">
      <c r="A971" s="93">
        <v>1</v>
      </c>
      <c r="B971" s="93">
        <v>13</v>
      </c>
      <c r="C971" s="93" t="s">
        <v>1571</v>
      </c>
      <c r="D971" s="93" t="s">
        <v>1527</v>
      </c>
      <c r="E971" s="93" t="s">
        <v>1530</v>
      </c>
      <c r="F971" s="93">
        <v>12112107</v>
      </c>
      <c r="G971" s="93" t="s">
        <v>1540</v>
      </c>
      <c r="H971" s="719">
        <v>2012</v>
      </c>
      <c r="I971" s="93">
        <v>125</v>
      </c>
      <c r="J971" s="93" t="s">
        <v>1523</v>
      </c>
    </row>
    <row r="972" spans="1:10">
      <c r="A972" s="93">
        <v>1</v>
      </c>
      <c r="B972" s="93">
        <v>13</v>
      </c>
      <c r="C972" s="93" t="s">
        <v>1571</v>
      </c>
      <c r="D972" s="93" t="s">
        <v>1527</v>
      </c>
      <c r="E972" s="93" t="s">
        <v>1530</v>
      </c>
      <c r="F972" s="93">
        <v>12112107</v>
      </c>
      <c r="G972" s="93" t="s">
        <v>1540</v>
      </c>
      <c r="H972" s="719">
        <v>5012</v>
      </c>
      <c r="I972" s="93">
        <v>200</v>
      </c>
      <c r="J972" s="93" t="s">
        <v>1523</v>
      </c>
    </row>
    <row r="973" spans="1:10">
      <c r="A973" s="93">
        <v>1</v>
      </c>
      <c r="B973" s="93">
        <v>13</v>
      </c>
      <c r="C973" s="93" t="s">
        <v>1571</v>
      </c>
      <c r="D973" s="93" t="s">
        <v>1527</v>
      </c>
      <c r="E973" s="93" t="s">
        <v>1530</v>
      </c>
      <c r="F973" s="93">
        <v>12112107</v>
      </c>
      <c r="G973" s="93" t="s">
        <v>1540</v>
      </c>
      <c r="H973" s="719">
        <v>4012</v>
      </c>
      <c r="I973" s="93">
        <v>200</v>
      </c>
      <c r="J973" s="93" t="s">
        <v>1523</v>
      </c>
    </row>
    <row r="974" spans="1:10">
      <c r="A974" s="93">
        <v>1</v>
      </c>
      <c r="B974" s="93">
        <v>13</v>
      </c>
      <c r="C974" s="93" t="s">
        <v>1571</v>
      </c>
      <c r="D974" s="93" t="s">
        <v>1527</v>
      </c>
      <c r="E974" s="93" t="s">
        <v>1530</v>
      </c>
      <c r="F974" s="93" t="s">
        <v>2330</v>
      </c>
      <c r="G974" s="93" t="s">
        <v>1540</v>
      </c>
      <c r="H974" s="719">
        <v>1012</v>
      </c>
      <c r="I974" s="93">
        <v>80</v>
      </c>
      <c r="J974" s="93" t="s">
        <v>1523</v>
      </c>
    </row>
    <row r="975" spans="1:10">
      <c r="A975" s="93">
        <v>1</v>
      </c>
      <c r="B975" s="93">
        <v>13</v>
      </c>
      <c r="C975" s="93" t="s">
        <v>1571</v>
      </c>
      <c r="D975" s="93" t="s">
        <v>1527</v>
      </c>
      <c r="E975" s="93" t="s">
        <v>1530</v>
      </c>
      <c r="F975" s="93" t="s">
        <v>2328</v>
      </c>
      <c r="G975" s="93" t="s">
        <v>1540</v>
      </c>
      <c r="H975" s="719">
        <v>1374</v>
      </c>
      <c r="I975" s="93">
        <v>125</v>
      </c>
      <c r="J975" s="93" t="s">
        <v>1523</v>
      </c>
    </row>
    <row r="976" spans="1:10">
      <c r="A976" s="93">
        <v>1</v>
      </c>
      <c r="B976" s="93">
        <v>13</v>
      </c>
      <c r="C976" s="93" t="s">
        <v>1571</v>
      </c>
      <c r="D976" s="93" t="s">
        <v>1527</v>
      </c>
      <c r="E976" s="93" t="s">
        <v>1530</v>
      </c>
      <c r="F976" s="93" t="s">
        <v>2326</v>
      </c>
      <c r="G976" s="93" t="s">
        <v>1540</v>
      </c>
      <c r="H976" s="719">
        <v>3602</v>
      </c>
      <c r="I976" s="93">
        <v>200</v>
      </c>
      <c r="J976" s="93" t="s">
        <v>1523</v>
      </c>
    </row>
    <row r="977" spans="1:10">
      <c r="A977" s="93">
        <v>1</v>
      </c>
      <c r="B977" s="93">
        <v>13</v>
      </c>
      <c r="C977" s="93" t="s">
        <v>1571</v>
      </c>
      <c r="D977" s="93" t="s">
        <v>1527</v>
      </c>
      <c r="E977" s="93" t="s">
        <v>1530</v>
      </c>
      <c r="F977" s="93">
        <v>12112107</v>
      </c>
      <c r="G977" s="93" t="s">
        <v>1540</v>
      </c>
      <c r="H977" s="719">
        <v>3012</v>
      </c>
      <c r="I977" s="93">
        <v>125</v>
      </c>
      <c r="J977" s="93" t="s">
        <v>1523</v>
      </c>
    </row>
    <row r="978" spans="1:10">
      <c r="A978" s="93">
        <v>1</v>
      </c>
      <c r="B978" s="93">
        <v>13</v>
      </c>
      <c r="C978" s="93" t="s">
        <v>1571</v>
      </c>
      <c r="D978" s="93" t="s">
        <v>1527</v>
      </c>
      <c r="E978" s="93" t="s">
        <v>1530</v>
      </c>
      <c r="F978" s="93">
        <v>12112107</v>
      </c>
      <c r="G978" s="93" t="s">
        <v>1540</v>
      </c>
      <c r="H978" s="719">
        <v>5012</v>
      </c>
      <c r="I978" s="93">
        <v>200</v>
      </c>
      <c r="J978" s="93" t="s">
        <v>1523</v>
      </c>
    </row>
    <row r="979" spans="1:10">
      <c r="A979" s="93">
        <v>1</v>
      </c>
      <c r="B979" s="93">
        <v>13</v>
      </c>
      <c r="C979" s="93" t="s">
        <v>1571</v>
      </c>
      <c r="D979" s="93" t="s">
        <v>1527</v>
      </c>
      <c r="E979" s="93" t="s">
        <v>1530</v>
      </c>
      <c r="F979" s="93">
        <v>12112107</v>
      </c>
      <c r="G979" s="93" t="s">
        <v>1540</v>
      </c>
      <c r="H979" s="719">
        <v>5012</v>
      </c>
      <c r="I979" s="93">
        <v>200</v>
      </c>
      <c r="J979" s="93" t="s">
        <v>1523</v>
      </c>
    </row>
    <row r="980" spans="1:10">
      <c r="A980" s="93">
        <v>1</v>
      </c>
      <c r="B980" s="93">
        <v>13</v>
      </c>
      <c r="C980" s="93" t="s">
        <v>1571</v>
      </c>
      <c r="D980" s="93" t="s">
        <v>1527</v>
      </c>
      <c r="E980" s="93" t="s">
        <v>1530</v>
      </c>
      <c r="F980" s="93">
        <v>12112107</v>
      </c>
      <c r="G980" s="93" t="s">
        <v>1540</v>
      </c>
      <c r="H980" s="719">
        <v>1012</v>
      </c>
      <c r="I980" s="93">
        <v>80</v>
      </c>
      <c r="J980" s="93" t="s">
        <v>1523</v>
      </c>
    </row>
    <row r="981" spans="1:10">
      <c r="A981" s="93">
        <v>1</v>
      </c>
      <c r="B981" s="93">
        <v>13</v>
      </c>
      <c r="C981" s="93" t="s">
        <v>1571</v>
      </c>
      <c r="D981" s="93" t="s">
        <v>1527</v>
      </c>
      <c r="E981" s="93" t="s">
        <v>1530</v>
      </c>
      <c r="F981" s="93" t="s">
        <v>2329</v>
      </c>
      <c r="G981" s="93" t="s">
        <v>1540</v>
      </c>
      <c r="H981" s="719">
        <v>1012</v>
      </c>
      <c r="I981" s="93">
        <v>80</v>
      </c>
      <c r="J981" s="93" t="s">
        <v>1523</v>
      </c>
    </row>
    <row r="982" spans="1:10">
      <c r="A982" s="93">
        <v>1</v>
      </c>
      <c r="B982" s="93">
        <v>13</v>
      </c>
      <c r="C982" s="93" t="s">
        <v>1571</v>
      </c>
      <c r="D982" s="93" t="s">
        <v>1527</v>
      </c>
      <c r="E982" s="93" t="s">
        <v>1530</v>
      </c>
      <c r="F982" s="93" t="s">
        <v>2329</v>
      </c>
      <c r="G982" s="93" t="s">
        <v>1540</v>
      </c>
      <c r="H982" s="719">
        <v>1012</v>
      </c>
      <c r="I982" s="93">
        <v>80</v>
      </c>
      <c r="J982" s="93" t="s">
        <v>1523</v>
      </c>
    </row>
    <row r="983" spans="1:10">
      <c r="A983" s="93">
        <v>1</v>
      </c>
      <c r="B983" s="93">
        <v>13</v>
      </c>
      <c r="C983" s="93" t="s">
        <v>1571</v>
      </c>
      <c r="D983" s="93" t="s">
        <v>1527</v>
      </c>
      <c r="E983" s="93" t="s">
        <v>1530</v>
      </c>
      <c r="F983" s="93" t="s">
        <v>2329</v>
      </c>
      <c r="G983" s="93" t="s">
        <v>1540</v>
      </c>
      <c r="H983" s="719">
        <v>1012</v>
      </c>
      <c r="I983" s="93">
        <v>80</v>
      </c>
      <c r="J983" s="93" t="s">
        <v>1523</v>
      </c>
    </row>
    <row r="984" spans="1:10">
      <c r="A984" s="93">
        <v>1</v>
      </c>
      <c r="B984" s="93">
        <v>13</v>
      </c>
      <c r="C984" s="93" t="s">
        <v>1571</v>
      </c>
      <c r="D984" s="93" t="s">
        <v>1527</v>
      </c>
      <c r="E984" s="93" t="s">
        <v>1530</v>
      </c>
      <c r="F984" s="93" t="s">
        <v>2330</v>
      </c>
      <c r="G984" s="93" t="s">
        <v>1540</v>
      </c>
      <c r="H984" s="719">
        <v>1012</v>
      </c>
      <c r="I984" s="93">
        <v>80</v>
      </c>
      <c r="J984" s="93" t="s">
        <v>1523</v>
      </c>
    </row>
    <row r="985" spans="1:10">
      <c r="A985" s="93">
        <v>1</v>
      </c>
      <c r="B985" s="93">
        <v>13</v>
      </c>
      <c r="C985" s="93" t="s">
        <v>1571</v>
      </c>
      <c r="D985" s="93" t="s">
        <v>1527</v>
      </c>
      <c r="E985" s="93" t="s">
        <v>1530</v>
      </c>
      <c r="F985" s="93" t="s">
        <v>2330</v>
      </c>
      <c r="G985" s="93" t="s">
        <v>1540</v>
      </c>
      <c r="H985" s="719">
        <v>1012</v>
      </c>
      <c r="I985" s="93">
        <v>80</v>
      </c>
      <c r="J985" s="93" t="s">
        <v>1523</v>
      </c>
    </row>
    <row r="986" spans="1:10">
      <c r="A986" s="93">
        <v>1</v>
      </c>
      <c r="B986" s="93">
        <v>13</v>
      </c>
      <c r="C986" s="93" t="s">
        <v>1571</v>
      </c>
      <c r="D986" s="93" t="s">
        <v>1527</v>
      </c>
      <c r="E986" s="93" t="s">
        <v>1530</v>
      </c>
      <c r="F986" s="93" t="s">
        <v>2328</v>
      </c>
      <c r="G986" s="93" t="s">
        <v>1540</v>
      </c>
      <c r="H986" s="719">
        <v>638</v>
      </c>
      <c r="I986" s="93">
        <v>80</v>
      </c>
      <c r="J986" s="93" t="s">
        <v>1523</v>
      </c>
    </row>
    <row r="987" spans="1:10">
      <c r="A987" s="93">
        <v>1</v>
      </c>
      <c r="B987" s="93">
        <v>14</v>
      </c>
      <c r="C987" s="93" t="s">
        <v>239</v>
      </c>
      <c r="D987" s="93" t="s">
        <v>68</v>
      </c>
      <c r="E987" s="93" t="s">
        <v>2437</v>
      </c>
      <c r="F987" s="93">
        <v>1210935</v>
      </c>
      <c r="G987" s="93" t="s">
        <v>1542</v>
      </c>
      <c r="H987" s="719">
        <v>2000</v>
      </c>
      <c r="I987" s="93">
        <v>125</v>
      </c>
      <c r="J987" s="93" t="s">
        <v>1543</v>
      </c>
    </row>
    <row r="988" spans="1:10">
      <c r="A988" s="93">
        <v>1</v>
      </c>
      <c r="B988" s="93">
        <v>14</v>
      </c>
      <c r="C988" s="93" t="s">
        <v>240</v>
      </c>
      <c r="D988" s="93" t="s">
        <v>68</v>
      </c>
      <c r="E988" s="93" t="s">
        <v>2479</v>
      </c>
      <c r="F988" s="93" t="s">
        <v>2480</v>
      </c>
      <c r="G988" s="93" t="s">
        <v>1542</v>
      </c>
      <c r="H988" s="719">
        <v>30</v>
      </c>
      <c r="I988" s="93">
        <v>13</v>
      </c>
      <c r="J988" s="93" t="s">
        <v>1523</v>
      </c>
    </row>
    <row r="989" spans="1:10">
      <c r="A989" s="93">
        <v>1</v>
      </c>
      <c r="B989" s="93">
        <v>14</v>
      </c>
      <c r="C989" s="93" t="s">
        <v>238</v>
      </c>
      <c r="D989" s="93" t="s">
        <v>68</v>
      </c>
      <c r="E989" s="93" t="s">
        <v>2481</v>
      </c>
      <c r="F989" s="93">
        <v>1220329</v>
      </c>
      <c r="G989" s="93" t="s">
        <v>1542</v>
      </c>
      <c r="H989" s="719">
        <v>2300</v>
      </c>
      <c r="I989" s="93">
        <v>125</v>
      </c>
      <c r="J989" s="93" t="s">
        <v>1523</v>
      </c>
    </row>
    <row r="990" spans="1:10">
      <c r="A990" s="93">
        <v>1</v>
      </c>
      <c r="B990" s="93">
        <v>14</v>
      </c>
      <c r="C990" s="93" t="s">
        <v>238</v>
      </c>
      <c r="D990" s="93" t="s">
        <v>68</v>
      </c>
      <c r="E990" s="93" t="s">
        <v>2481</v>
      </c>
      <c r="F990" s="93">
        <v>1220332</v>
      </c>
      <c r="G990" s="93" t="s">
        <v>1542</v>
      </c>
      <c r="H990" s="719">
        <v>2300</v>
      </c>
      <c r="I990" s="93">
        <v>125</v>
      </c>
      <c r="J990" s="93" t="s">
        <v>1523</v>
      </c>
    </row>
    <row r="991" spans="1:10">
      <c r="A991" s="93">
        <v>1</v>
      </c>
      <c r="B991" s="93">
        <v>14</v>
      </c>
      <c r="C991" s="93" t="s">
        <v>238</v>
      </c>
      <c r="D991" s="93" t="s">
        <v>68</v>
      </c>
      <c r="E991" s="93" t="s">
        <v>2482</v>
      </c>
      <c r="F991" s="93">
        <v>1220329</v>
      </c>
      <c r="G991" s="93" t="s">
        <v>1542</v>
      </c>
      <c r="H991" s="719">
        <v>2200</v>
      </c>
      <c r="I991" s="93">
        <v>125</v>
      </c>
      <c r="J991" s="93" t="s">
        <v>1523</v>
      </c>
    </row>
    <row r="992" spans="1:10">
      <c r="A992" s="93">
        <v>1</v>
      </c>
      <c r="B992" s="93">
        <v>14</v>
      </c>
      <c r="C992" s="93" t="s">
        <v>238</v>
      </c>
      <c r="D992" s="93" t="s">
        <v>68</v>
      </c>
      <c r="E992" s="93" t="s">
        <v>2482</v>
      </c>
      <c r="F992" s="93">
        <v>1220332</v>
      </c>
      <c r="G992" s="93" t="s">
        <v>1542</v>
      </c>
      <c r="H992" s="719">
        <v>2200</v>
      </c>
      <c r="I992" s="93">
        <v>125</v>
      </c>
      <c r="J992" s="93" t="s">
        <v>1523</v>
      </c>
    </row>
    <row r="993" spans="1:10">
      <c r="A993" s="93">
        <v>1</v>
      </c>
      <c r="B993" s="93">
        <v>14</v>
      </c>
      <c r="C993" s="93" t="s">
        <v>238</v>
      </c>
      <c r="D993" s="93" t="s">
        <v>68</v>
      </c>
      <c r="E993" s="93" t="s">
        <v>2483</v>
      </c>
      <c r="F993" s="93">
        <v>1220329</v>
      </c>
      <c r="G993" s="93" t="s">
        <v>1541</v>
      </c>
      <c r="H993" s="719">
        <v>1900</v>
      </c>
      <c r="I993" s="93">
        <v>125</v>
      </c>
      <c r="J993" s="93" t="s">
        <v>1523</v>
      </c>
    </row>
    <row r="994" spans="1:10">
      <c r="A994" s="93">
        <v>1</v>
      </c>
      <c r="B994" s="93">
        <v>14</v>
      </c>
      <c r="C994" s="93" t="s">
        <v>238</v>
      </c>
      <c r="D994" s="93" t="s">
        <v>68</v>
      </c>
      <c r="E994" s="93" t="s">
        <v>2483</v>
      </c>
      <c r="F994" s="93">
        <v>1220332</v>
      </c>
      <c r="G994" s="93" t="s">
        <v>1541</v>
      </c>
      <c r="H994" s="719">
        <v>1900</v>
      </c>
      <c r="I994" s="93">
        <v>125</v>
      </c>
      <c r="J994" s="93" t="s">
        <v>1523</v>
      </c>
    </row>
    <row r="995" spans="1:10">
      <c r="A995" s="93">
        <v>1</v>
      </c>
      <c r="B995" s="93">
        <v>14</v>
      </c>
      <c r="C995" s="93" t="s">
        <v>1209</v>
      </c>
      <c r="D995" s="93" t="s">
        <v>68</v>
      </c>
      <c r="E995" s="93" t="s">
        <v>2484</v>
      </c>
      <c r="F995" s="93" t="s">
        <v>1585</v>
      </c>
      <c r="G995" s="93" t="s">
        <v>1542</v>
      </c>
      <c r="H995" s="719">
        <v>863</v>
      </c>
      <c r="I995" s="93">
        <v>80</v>
      </c>
      <c r="J995" s="93" t="s">
        <v>1523</v>
      </c>
    </row>
    <row r="996" spans="1:10">
      <c r="A996" s="93">
        <v>1</v>
      </c>
      <c r="B996" s="93">
        <v>14</v>
      </c>
      <c r="C996" s="93" t="s">
        <v>1209</v>
      </c>
      <c r="D996" s="93" t="s">
        <v>68</v>
      </c>
      <c r="E996" s="93" t="s">
        <v>2485</v>
      </c>
      <c r="F996" s="93">
        <v>1220121</v>
      </c>
      <c r="G996" s="93" t="s">
        <v>1542</v>
      </c>
      <c r="H996" s="719">
        <v>888</v>
      </c>
      <c r="I996" s="93">
        <v>80</v>
      </c>
      <c r="J996" s="93" t="s">
        <v>1523</v>
      </c>
    </row>
    <row r="997" spans="1:10">
      <c r="A997" s="93">
        <v>1</v>
      </c>
      <c r="B997" s="93">
        <v>14</v>
      </c>
      <c r="C997" s="93" t="s">
        <v>1209</v>
      </c>
      <c r="D997" s="93" t="s">
        <v>68</v>
      </c>
      <c r="E997" s="93" t="s">
        <v>2486</v>
      </c>
      <c r="F997" s="93">
        <v>1220121</v>
      </c>
      <c r="G997" s="93" t="s">
        <v>1542</v>
      </c>
      <c r="H997" s="719">
        <v>96</v>
      </c>
      <c r="I997" s="93">
        <v>13</v>
      </c>
      <c r="J997" s="93" t="s">
        <v>1523</v>
      </c>
    </row>
    <row r="998" spans="1:10">
      <c r="A998" s="93">
        <v>1</v>
      </c>
      <c r="B998" s="93">
        <v>14</v>
      </c>
      <c r="C998" s="93" t="s">
        <v>1209</v>
      </c>
      <c r="D998" s="93" t="s">
        <v>68</v>
      </c>
      <c r="E998" s="93" t="s">
        <v>2487</v>
      </c>
      <c r="F998" s="93">
        <v>1220121</v>
      </c>
      <c r="G998" s="93" t="s">
        <v>1542</v>
      </c>
      <c r="H998" s="719">
        <v>64</v>
      </c>
      <c r="I998" s="93">
        <v>13</v>
      </c>
      <c r="J998" s="93" t="s">
        <v>1523</v>
      </c>
    </row>
    <row r="999" spans="1:10">
      <c r="A999" s="93">
        <v>1</v>
      </c>
      <c r="B999" s="93">
        <v>14</v>
      </c>
      <c r="C999" s="93" t="s">
        <v>551</v>
      </c>
      <c r="D999" s="93" t="s">
        <v>1527</v>
      </c>
      <c r="E999" s="93" t="s">
        <v>2488</v>
      </c>
      <c r="F999" s="93">
        <v>1220201</v>
      </c>
      <c r="G999" s="93" t="s">
        <v>1540</v>
      </c>
      <c r="H999" s="719">
        <v>950</v>
      </c>
      <c r="I999" s="93">
        <v>80</v>
      </c>
      <c r="J999" s="93" t="s">
        <v>1523</v>
      </c>
    </row>
    <row r="1000" spans="1:10">
      <c r="A1000" s="93">
        <v>1</v>
      </c>
      <c r="B1000" s="93">
        <v>14</v>
      </c>
      <c r="C1000" s="93" t="s">
        <v>551</v>
      </c>
      <c r="D1000" s="93" t="s">
        <v>1527</v>
      </c>
      <c r="E1000" s="93" t="s">
        <v>2488</v>
      </c>
      <c r="F1000" s="93">
        <v>1220201</v>
      </c>
      <c r="G1000" s="93" t="s">
        <v>1540</v>
      </c>
      <c r="H1000" s="719">
        <v>1900</v>
      </c>
      <c r="I1000" s="93">
        <v>125</v>
      </c>
      <c r="J1000" s="93" t="s">
        <v>1523</v>
      </c>
    </row>
    <row r="1001" spans="1:10">
      <c r="A1001" s="93">
        <v>1</v>
      </c>
      <c r="B1001" s="93">
        <v>14</v>
      </c>
      <c r="C1001" s="93" t="s">
        <v>551</v>
      </c>
      <c r="D1001" s="93" t="s">
        <v>1527</v>
      </c>
      <c r="E1001" s="93" t="s">
        <v>2489</v>
      </c>
      <c r="F1001" s="93">
        <v>1220201</v>
      </c>
      <c r="G1001" s="93" t="s">
        <v>1540</v>
      </c>
      <c r="H1001" s="719">
        <v>1900</v>
      </c>
      <c r="I1001" s="93">
        <v>125</v>
      </c>
      <c r="J1001" s="93" t="s">
        <v>1523</v>
      </c>
    </row>
    <row r="1002" spans="1:10">
      <c r="A1002" s="93">
        <v>1</v>
      </c>
      <c r="B1002" s="93">
        <v>14</v>
      </c>
      <c r="C1002" s="93" t="s">
        <v>551</v>
      </c>
      <c r="D1002" s="93" t="s">
        <v>1527</v>
      </c>
      <c r="E1002" s="93" t="s">
        <v>2489</v>
      </c>
      <c r="F1002" s="93">
        <v>1220201</v>
      </c>
      <c r="G1002" s="93" t="s">
        <v>1540</v>
      </c>
      <c r="H1002" s="719">
        <v>950</v>
      </c>
      <c r="I1002" s="93">
        <v>80</v>
      </c>
      <c r="J1002" s="93" t="s">
        <v>1523</v>
      </c>
    </row>
    <row r="1003" spans="1:10">
      <c r="A1003" s="93">
        <v>1</v>
      </c>
      <c r="B1003" s="93">
        <v>14</v>
      </c>
      <c r="C1003" s="93" t="s">
        <v>551</v>
      </c>
      <c r="D1003" s="93" t="s">
        <v>1527</v>
      </c>
      <c r="E1003" s="93" t="s">
        <v>2489</v>
      </c>
      <c r="F1003" s="93">
        <v>1220201</v>
      </c>
      <c r="G1003" s="93" t="s">
        <v>1540</v>
      </c>
      <c r="H1003" s="719">
        <v>3800</v>
      </c>
      <c r="I1003" s="93">
        <v>200</v>
      </c>
      <c r="J1003" s="93" t="s">
        <v>1523</v>
      </c>
    </row>
    <row r="1004" spans="1:10">
      <c r="A1004" s="93">
        <v>1</v>
      </c>
      <c r="B1004" s="93">
        <v>14</v>
      </c>
      <c r="C1004" s="93" t="s">
        <v>551</v>
      </c>
      <c r="D1004" s="93" t="s">
        <v>1527</v>
      </c>
      <c r="E1004" s="93" t="s">
        <v>2489</v>
      </c>
      <c r="F1004" s="93">
        <v>1220201</v>
      </c>
      <c r="G1004" s="93" t="s">
        <v>1540</v>
      </c>
      <c r="H1004" s="719">
        <v>950</v>
      </c>
      <c r="I1004" s="93">
        <v>80</v>
      </c>
      <c r="J1004" s="93" t="s">
        <v>1523</v>
      </c>
    </row>
    <row r="1005" spans="1:10">
      <c r="A1005" s="93">
        <v>1</v>
      </c>
      <c r="B1005" s="93">
        <v>14</v>
      </c>
      <c r="C1005" s="93" t="s">
        <v>551</v>
      </c>
      <c r="D1005" s="93" t="s">
        <v>1527</v>
      </c>
      <c r="E1005" s="93" t="s">
        <v>2489</v>
      </c>
      <c r="F1005" s="93">
        <v>1220201</v>
      </c>
      <c r="G1005" s="93" t="s">
        <v>1540</v>
      </c>
      <c r="H1005" s="719">
        <v>2900</v>
      </c>
      <c r="I1005" s="93">
        <v>125</v>
      </c>
      <c r="J1005" s="93" t="s">
        <v>1523</v>
      </c>
    </row>
    <row r="1006" spans="1:10">
      <c r="A1006" s="93">
        <v>1</v>
      </c>
      <c r="B1006" s="93">
        <v>14</v>
      </c>
      <c r="C1006" s="93" t="s">
        <v>551</v>
      </c>
      <c r="D1006" s="93" t="s">
        <v>1527</v>
      </c>
      <c r="E1006" s="93" t="s">
        <v>2489</v>
      </c>
      <c r="F1006" s="93">
        <v>1220201</v>
      </c>
      <c r="G1006" s="93" t="s">
        <v>1540</v>
      </c>
      <c r="H1006" s="719">
        <v>850</v>
      </c>
      <c r="I1006" s="93">
        <v>80</v>
      </c>
      <c r="J1006" s="93" t="s">
        <v>1523</v>
      </c>
    </row>
    <row r="1007" spans="1:10">
      <c r="A1007" s="93">
        <v>1</v>
      </c>
      <c r="B1007" s="93">
        <v>14</v>
      </c>
      <c r="C1007" s="93" t="s">
        <v>551</v>
      </c>
      <c r="D1007" s="93" t="s">
        <v>1527</v>
      </c>
      <c r="E1007" s="93" t="s">
        <v>1536</v>
      </c>
      <c r="F1007" s="93" t="s">
        <v>2490</v>
      </c>
      <c r="G1007" s="93" t="s">
        <v>1540</v>
      </c>
      <c r="H1007" s="719">
        <v>1004</v>
      </c>
      <c r="I1007" s="93">
        <v>80</v>
      </c>
      <c r="J1007" s="93" t="s">
        <v>1523</v>
      </c>
    </row>
    <row r="1008" spans="1:10">
      <c r="A1008" s="93">
        <v>1</v>
      </c>
      <c r="B1008" s="93">
        <v>14</v>
      </c>
      <c r="C1008" s="93" t="s">
        <v>551</v>
      </c>
      <c r="D1008" s="93" t="s">
        <v>1527</v>
      </c>
      <c r="E1008" s="93" t="s">
        <v>1536</v>
      </c>
      <c r="F1008" s="93" t="s">
        <v>2465</v>
      </c>
      <c r="G1008" s="93" t="s">
        <v>1540</v>
      </c>
      <c r="H1008" s="719">
        <v>1004</v>
      </c>
      <c r="I1008" s="93">
        <v>80</v>
      </c>
      <c r="J1008" s="93" t="s">
        <v>1523</v>
      </c>
    </row>
    <row r="1009" spans="1:10">
      <c r="A1009" s="93">
        <v>1</v>
      </c>
      <c r="B1009" s="93">
        <v>14</v>
      </c>
      <c r="C1009" s="93" t="s">
        <v>551</v>
      </c>
      <c r="D1009" s="93" t="s">
        <v>1527</v>
      </c>
      <c r="E1009" s="93" t="s">
        <v>1536</v>
      </c>
      <c r="F1009" s="93" t="s">
        <v>2490</v>
      </c>
      <c r="G1009" s="93" t="s">
        <v>1540</v>
      </c>
      <c r="H1009" s="719">
        <v>502</v>
      </c>
      <c r="I1009" s="93">
        <v>80</v>
      </c>
      <c r="J1009" s="93" t="s">
        <v>1523</v>
      </c>
    </row>
    <row r="1010" spans="1:10">
      <c r="A1010" s="93">
        <v>1</v>
      </c>
      <c r="B1010" s="93">
        <v>14</v>
      </c>
      <c r="C1010" s="93" t="s">
        <v>551</v>
      </c>
      <c r="D1010" s="93" t="s">
        <v>1527</v>
      </c>
      <c r="E1010" s="93" t="s">
        <v>1536</v>
      </c>
      <c r="F1010" s="93" t="s">
        <v>2465</v>
      </c>
      <c r="G1010" s="93" t="s">
        <v>1540</v>
      </c>
      <c r="H1010" s="719">
        <v>502</v>
      </c>
      <c r="I1010" s="93">
        <v>80</v>
      </c>
      <c r="J1010" s="93" t="s">
        <v>1523</v>
      </c>
    </row>
    <row r="1011" spans="1:10">
      <c r="A1011" s="93">
        <v>1</v>
      </c>
      <c r="B1011" s="93">
        <v>14</v>
      </c>
      <c r="C1011" s="93" t="s">
        <v>551</v>
      </c>
      <c r="D1011" s="93" t="s">
        <v>1527</v>
      </c>
      <c r="E1011" s="93" t="s">
        <v>1536</v>
      </c>
      <c r="F1011" s="93" t="s">
        <v>2490</v>
      </c>
      <c r="G1011" s="93" t="s">
        <v>1540</v>
      </c>
      <c r="H1011" s="719">
        <v>502</v>
      </c>
      <c r="I1011" s="93">
        <v>80</v>
      </c>
      <c r="J1011" s="93" t="s">
        <v>1523</v>
      </c>
    </row>
    <row r="1012" spans="1:10">
      <c r="A1012" s="93">
        <v>1</v>
      </c>
      <c r="B1012" s="93">
        <v>14</v>
      </c>
      <c r="C1012" s="93" t="s">
        <v>551</v>
      </c>
      <c r="D1012" s="93" t="s">
        <v>1527</v>
      </c>
      <c r="E1012" s="93" t="s">
        <v>1536</v>
      </c>
      <c r="F1012" s="93" t="s">
        <v>2465</v>
      </c>
      <c r="G1012" s="93" t="s">
        <v>1540</v>
      </c>
      <c r="H1012" s="719">
        <v>502</v>
      </c>
      <c r="I1012" s="93">
        <v>80</v>
      </c>
      <c r="J1012" s="93" t="s">
        <v>1523</v>
      </c>
    </row>
    <row r="1013" spans="1:10">
      <c r="A1013" s="93">
        <v>1</v>
      </c>
      <c r="B1013" s="93">
        <v>14</v>
      </c>
      <c r="C1013" s="93" t="s">
        <v>551</v>
      </c>
      <c r="D1013" s="93" t="s">
        <v>1527</v>
      </c>
      <c r="E1013" s="93" t="s">
        <v>1536</v>
      </c>
      <c r="F1013" s="93" t="s">
        <v>2490</v>
      </c>
      <c r="G1013" s="93" t="s">
        <v>1540</v>
      </c>
      <c r="H1013" s="719">
        <v>1004</v>
      </c>
      <c r="I1013" s="93">
        <v>80</v>
      </c>
      <c r="J1013" s="93" t="s">
        <v>1523</v>
      </c>
    </row>
    <row r="1014" spans="1:10">
      <c r="A1014" s="93">
        <v>1</v>
      </c>
      <c r="B1014" s="93">
        <v>14</v>
      </c>
      <c r="C1014" s="93" t="s">
        <v>551</v>
      </c>
      <c r="D1014" s="93" t="s">
        <v>1527</v>
      </c>
      <c r="E1014" s="93" t="s">
        <v>1536</v>
      </c>
      <c r="F1014" s="93" t="s">
        <v>2465</v>
      </c>
      <c r="G1014" s="93" t="s">
        <v>1540</v>
      </c>
      <c r="H1014" s="719">
        <v>1004</v>
      </c>
      <c r="I1014" s="93">
        <v>80</v>
      </c>
      <c r="J1014" s="93" t="s">
        <v>1523</v>
      </c>
    </row>
    <row r="1015" spans="1:10">
      <c r="A1015" s="93">
        <v>1</v>
      </c>
      <c r="B1015" s="93">
        <v>14</v>
      </c>
      <c r="C1015" s="93" t="s">
        <v>551</v>
      </c>
      <c r="D1015" s="93" t="s">
        <v>1527</v>
      </c>
      <c r="E1015" s="93" t="s">
        <v>1536</v>
      </c>
      <c r="F1015" s="93" t="s">
        <v>2490</v>
      </c>
      <c r="G1015" s="93" t="s">
        <v>1540</v>
      </c>
      <c r="H1015" s="719">
        <v>1004</v>
      </c>
      <c r="I1015" s="93">
        <v>80</v>
      </c>
      <c r="J1015" s="93" t="s">
        <v>1523</v>
      </c>
    </row>
    <row r="1016" spans="1:10">
      <c r="A1016" s="93">
        <v>1</v>
      </c>
      <c r="B1016" s="93">
        <v>14</v>
      </c>
      <c r="C1016" s="93" t="s">
        <v>551</v>
      </c>
      <c r="D1016" s="93" t="s">
        <v>1527</v>
      </c>
      <c r="E1016" s="93" t="s">
        <v>1536</v>
      </c>
      <c r="F1016" s="93" t="s">
        <v>2465</v>
      </c>
      <c r="G1016" s="93" t="s">
        <v>1540</v>
      </c>
      <c r="H1016" s="719">
        <v>1004</v>
      </c>
      <c r="I1016" s="93">
        <v>80</v>
      </c>
      <c r="J1016" s="93" t="s">
        <v>1523</v>
      </c>
    </row>
    <row r="1017" spans="1:10">
      <c r="A1017" s="93">
        <v>1</v>
      </c>
      <c r="B1017" s="93">
        <v>14</v>
      </c>
      <c r="C1017" s="93" t="s">
        <v>551</v>
      </c>
      <c r="D1017" s="93" t="s">
        <v>1527</v>
      </c>
      <c r="E1017" s="93" t="s">
        <v>1536</v>
      </c>
      <c r="F1017" s="93" t="s">
        <v>2490</v>
      </c>
      <c r="G1017" s="93" t="s">
        <v>1540</v>
      </c>
      <c r="H1017" s="719">
        <v>502</v>
      </c>
      <c r="I1017" s="93">
        <v>80</v>
      </c>
      <c r="J1017" s="93" t="s">
        <v>1523</v>
      </c>
    </row>
    <row r="1018" spans="1:10">
      <c r="A1018" s="93">
        <v>1</v>
      </c>
      <c r="B1018" s="93">
        <v>14</v>
      </c>
      <c r="C1018" s="93" t="s">
        <v>551</v>
      </c>
      <c r="D1018" s="93" t="s">
        <v>1527</v>
      </c>
      <c r="E1018" s="93" t="s">
        <v>1536</v>
      </c>
      <c r="F1018" s="93" t="s">
        <v>2465</v>
      </c>
      <c r="G1018" s="93" t="s">
        <v>1540</v>
      </c>
      <c r="H1018" s="719">
        <v>502</v>
      </c>
      <c r="I1018" s="93">
        <v>80</v>
      </c>
      <c r="J1018" s="93" t="s">
        <v>1523</v>
      </c>
    </row>
    <row r="1019" spans="1:10">
      <c r="A1019" s="93">
        <v>1</v>
      </c>
      <c r="B1019" s="93">
        <v>14</v>
      </c>
      <c r="C1019" s="93" t="s">
        <v>551</v>
      </c>
      <c r="D1019" s="93" t="s">
        <v>1527</v>
      </c>
      <c r="E1019" s="93" t="s">
        <v>1536</v>
      </c>
      <c r="F1019" s="93" t="s">
        <v>2490</v>
      </c>
      <c r="G1019" s="93" t="s">
        <v>1540</v>
      </c>
      <c r="H1019" s="719">
        <v>1506</v>
      </c>
      <c r="I1019" s="93">
        <v>125</v>
      </c>
      <c r="J1019" s="93" t="s">
        <v>1523</v>
      </c>
    </row>
    <row r="1020" spans="1:10">
      <c r="A1020" s="93">
        <v>1</v>
      </c>
      <c r="B1020" s="93">
        <v>14</v>
      </c>
      <c r="C1020" s="93" t="s">
        <v>551</v>
      </c>
      <c r="D1020" s="93" t="s">
        <v>1527</v>
      </c>
      <c r="E1020" s="93" t="s">
        <v>1536</v>
      </c>
      <c r="F1020" s="93" t="s">
        <v>2465</v>
      </c>
      <c r="G1020" s="93" t="s">
        <v>1540</v>
      </c>
      <c r="H1020" s="719">
        <v>1506</v>
      </c>
      <c r="I1020" s="93">
        <v>125</v>
      </c>
      <c r="J1020" s="93" t="s">
        <v>1523</v>
      </c>
    </row>
    <row r="1021" spans="1:10">
      <c r="A1021" s="93">
        <v>1</v>
      </c>
      <c r="B1021" s="93">
        <v>14</v>
      </c>
      <c r="C1021" s="93" t="s">
        <v>551</v>
      </c>
      <c r="D1021" s="93" t="s">
        <v>1527</v>
      </c>
      <c r="E1021" s="93" t="s">
        <v>1536</v>
      </c>
      <c r="F1021" s="93" t="s">
        <v>2490</v>
      </c>
      <c r="G1021" s="93" t="s">
        <v>1540</v>
      </c>
      <c r="H1021" s="719">
        <v>502</v>
      </c>
      <c r="I1021" s="93">
        <v>80</v>
      </c>
      <c r="J1021" s="93" t="s">
        <v>1523</v>
      </c>
    </row>
    <row r="1022" spans="1:10">
      <c r="A1022" s="93">
        <v>1</v>
      </c>
      <c r="B1022" s="93">
        <v>14</v>
      </c>
      <c r="C1022" s="93" t="s">
        <v>551</v>
      </c>
      <c r="D1022" s="93" t="s">
        <v>1527</v>
      </c>
      <c r="E1022" s="93" t="s">
        <v>1536</v>
      </c>
      <c r="F1022" s="93" t="s">
        <v>2465</v>
      </c>
      <c r="G1022" s="93" t="s">
        <v>1540</v>
      </c>
      <c r="H1022" s="719">
        <v>502</v>
      </c>
      <c r="I1022" s="93">
        <v>80</v>
      </c>
      <c r="J1022" s="93" t="s">
        <v>1523</v>
      </c>
    </row>
    <row r="1023" spans="1:10">
      <c r="A1023" s="93">
        <v>1</v>
      </c>
      <c r="B1023" s="93">
        <v>14</v>
      </c>
      <c r="C1023" s="93" t="s">
        <v>551</v>
      </c>
      <c r="D1023" s="93" t="s">
        <v>1527</v>
      </c>
      <c r="E1023" s="93" t="s">
        <v>1536</v>
      </c>
      <c r="F1023" s="93" t="s">
        <v>2490</v>
      </c>
      <c r="G1023" s="93" t="s">
        <v>1540</v>
      </c>
      <c r="H1023" s="719">
        <v>502</v>
      </c>
      <c r="I1023" s="93">
        <v>80</v>
      </c>
      <c r="J1023" s="93" t="s">
        <v>1523</v>
      </c>
    </row>
    <row r="1024" spans="1:10">
      <c r="A1024" s="93">
        <v>1</v>
      </c>
      <c r="B1024" s="93">
        <v>14</v>
      </c>
      <c r="C1024" s="93" t="s">
        <v>551</v>
      </c>
      <c r="D1024" s="93" t="s">
        <v>1527</v>
      </c>
      <c r="E1024" s="93" t="s">
        <v>1536</v>
      </c>
      <c r="F1024" s="93" t="s">
        <v>2465</v>
      </c>
      <c r="G1024" s="93" t="s">
        <v>1540</v>
      </c>
      <c r="H1024" s="719">
        <v>502</v>
      </c>
      <c r="I1024" s="93">
        <v>80</v>
      </c>
      <c r="J1024" s="93" t="s">
        <v>1523</v>
      </c>
    </row>
    <row r="1025" spans="1:10">
      <c r="A1025" s="93">
        <v>1</v>
      </c>
      <c r="B1025" s="93">
        <v>14</v>
      </c>
      <c r="C1025" s="93" t="s">
        <v>551</v>
      </c>
      <c r="D1025" s="93" t="s">
        <v>1527</v>
      </c>
      <c r="E1025" s="93" t="s">
        <v>1777</v>
      </c>
      <c r="F1025" s="93" t="s">
        <v>1650</v>
      </c>
      <c r="G1025" s="93" t="s">
        <v>1540</v>
      </c>
      <c r="H1025" s="719">
        <v>1150</v>
      </c>
      <c r="I1025" s="93">
        <v>80</v>
      </c>
      <c r="J1025" s="93" t="s">
        <v>1523</v>
      </c>
    </row>
    <row r="1026" spans="1:10">
      <c r="A1026" s="93">
        <v>1</v>
      </c>
      <c r="B1026" s="93">
        <v>14</v>
      </c>
      <c r="C1026" s="93" t="s">
        <v>678</v>
      </c>
      <c r="D1026" s="93" t="s">
        <v>1527</v>
      </c>
      <c r="E1026" s="93" t="s">
        <v>1544</v>
      </c>
      <c r="F1026" s="93">
        <v>1211202</v>
      </c>
      <c r="G1026" s="93" t="s">
        <v>1541</v>
      </c>
      <c r="H1026" s="719">
        <v>420</v>
      </c>
      <c r="I1026" s="93">
        <v>50</v>
      </c>
      <c r="J1026" s="93" t="s">
        <v>1523</v>
      </c>
    </row>
    <row r="1027" spans="1:10">
      <c r="A1027" s="93">
        <v>1</v>
      </c>
      <c r="B1027" s="93">
        <v>14</v>
      </c>
      <c r="C1027" s="93" t="s">
        <v>678</v>
      </c>
      <c r="D1027" s="93" t="s">
        <v>1527</v>
      </c>
      <c r="E1027" s="93" t="s">
        <v>1531</v>
      </c>
      <c r="F1027" s="93">
        <v>1211202</v>
      </c>
      <c r="G1027" s="93" t="s">
        <v>1541</v>
      </c>
      <c r="H1027" s="719">
        <v>417</v>
      </c>
      <c r="I1027" s="93">
        <v>50</v>
      </c>
      <c r="J1027" s="93" t="s">
        <v>1523</v>
      </c>
    </row>
    <row r="1028" spans="1:10">
      <c r="A1028" s="93">
        <v>1</v>
      </c>
      <c r="B1028" s="93">
        <v>14</v>
      </c>
      <c r="C1028" s="93" t="s">
        <v>678</v>
      </c>
      <c r="D1028" s="93" t="s">
        <v>1527</v>
      </c>
      <c r="E1028" s="93" t="s">
        <v>1544</v>
      </c>
      <c r="F1028" s="93">
        <v>1211202</v>
      </c>
      <c r="G1028" s="93" t="s">
        <v>1541</v>
      </c>
      <c r="H1028" s="719">
        <v>420</v>
      </c>
      <c r="I1028" s="93">
        <v>50</v>
      </c>
      <c r="J1028" s="93" t="s">
        <v>1523</v>
      </c>
    </row>
    <row r="1029" spans="1:10">
      <c r="A1029" s="93">
        <v>1</v>
      </c>
      <c r="B1029" s="93">
        <v>14</v>
      </c>
      <c r="C1029" s="93" t="s">
        <v>678</v>
      </c>
      <c r="D1029" s="93" t="s">
        <v>1527</v>
      </c>
      <c r="E1029" s="93" t="s">
        <v>1531</v>
      </c>
      <c r="F1029" s="93">
        <v>1211202</v>
      </c>
      <c r="G1029" s="93" t="s">
        <v>1541</v>
      </c>
      <c r="H1029" s="719">
        <v>417</v>
      </c>
      <c r="I1029" s="93">
        <v>50</v>
      </c>
      <c r="J1029" s="93" t="s">
        <v>1523</v>
      </c>
    </row>
    <row r="1030" spans="1:10">
      <c r="A1030" s="93">
        <v>1</v>
      </c>
      <c r="B1030" s="93">
        <v>14</v>
      </c>
      <c r="C1030" s="93" t="s">
        <v>678</v>
      </c>
      <c r="D1030" s="93" t="s">
        <v>1527</v>
      </c>
      <c r="E1030" s="93" t="s">
        <v>1544</v>
      </c>
      <c r="F1030" s="93">
        <v>1211202</v>
      </c>
      <c r="G1030" s="93" t="s">
        <v>1541</v>
      </c>
      <c r="H1030" s="719">
        <v>420</v>
      </c>
      <c r="I1030" s="93">
        <v>50</v>
      </c>
      <c r="J1030" s="93" t="s">
        <v>1523</v>
      </c>
    </row>
    <row r="1031" spans="1:10">
      <c r="A1031" s="93">
        <v>1</v>
      </c>
      <c r="B1031" s="93">
        <v>14</v>
      </c>
      <c r="C1031" s="93" t="s">
        <v>678</v>
      </c>
      <c r="D1031" s="93" t="s">
        <v>1527</v>
      </c>
      <c r="E1031" s="93" t="s">
        <v>1531</v>
      </c>
      <c r="F1031" s="93">
        <v>1211202</v>
      </c>
      <c r="G1031" s="93" t="s">
        <v>1541</v>
      </c>
      <c r="H1031" s="719">
        <v>417</v>
      </c>
      <c r="I1031" s="93">
        <v>50</v>
      </c>
      <c r="J1031" s="93" t="s">
        <v>1523</v>
      </c>
    </row>
    <row r="1032" spans="1:10">
      <c r="A1032" s="93">
        <v>1</v>
      </c>
      <c r="B1032" s="93">
        <v>14</v>
      </c>
      <c r="C1032" s="93" t="s">
        <v>678</v>
      </c>
      <c r="D1032" s="93" t="s">
        <v>1527</v>
      </c>
      <c r="E1032" s="93" t="s">
        <v>1544</v>
      </c>
      <c r="F1032" s="93">
        <v>1211202</v>
      </c>
      <c r="G1032" s="93" t="s">
        <v>1541</v>
      </c>
      <c r="H1032" s="719">
        <v>420</v>
      </c>
      <c r="I1032" s="93">
        <v>50</v>
      </c>
      <c r="J1032" s="93" t="s">
        <v>1523</v>
      </c>
    </row>
    <row r="1033" spans="1:10">
      <c r="A1033" s="93">
        <v>1</v>
      </c>
      <c r="B1033" s="93">
        <v>14</v>
      </c>
      <c r="C1033" s="93" t="s">
        <v>678</v>
      </c>
      <c r="D1033" s="93" t="s">
        <v>1527</v>
      </c>
      <c r="E1033" s="93" t="s">
        <v>1531</v>
      </c>
      <c r="F1033" s="93">
        <v>1211202</v>
      </c>
      <c r="G1033" s="93" t="s">
        <v>1541</v>
      </c>
      <c r="H1033" s="719">
        <v>417</v>
      </c>
      <c r="I1033" s="93">
        <v>50</v>
      </c>
      <c r="J1033" s="93" t="s">
        <v>1523</v>
      </c>
    </row>
    <row r="1034" spans="1:10">
      <c r="A1034" s="93">
        <v>1</v>
      </c>
      <c r="B1034" s="93">
        <v>14</v>
      </c>
      <c r="C1034" s="93" t="s">
        <v>678</v>
      </c>
      <c r="D1034" s="93" t="s">
        <v>1527</v>
      </c>
      <c r="E1034" s="93" t="s">
        <v>1544</v>
      </c>
      <c r="F1034" s="93">
        <v>1211202</v>
      </c>
      <c r="G1034" s="93" t="s">
        <v>1541</v>
      </c>
      <c r="H1034" s="719">
        <v>420</v>
      </c>
      <c r="I1034" s="93">
        <v>50</v>
      </c>
      <c r="J1034" s="93" t="s">
        <v>1523</v>
      </c>
    </row>
    <row r="1035" spans="1:10">
      <c r="A1035" s="93">
        <v>1</v>
      </c>
      <c r="B1035" s="93">
        <v>14</v>
      </c>
      <c r="C1035" s="93" t="s">
        <v>678</v>
      </c>
      <c r="D1035" s="93" t="s">
        <v>1527</v>
      </c>
      <c r="E1035" s="93" t="s">
        <v>1531</v>
      </c>
      <c r="F1035" s="93">
        <v>1211202</v>
      </c>
      <c r="G1035" s="93" t="s">
        <v>1541</v>
      </c>
      <c r="H1035" s="719">
        <v>417</v>
      </c>
      <c r="I1035" s="93">
        <v>50</v>
      </c>
      <c r="J1035" s="93" t="s">
        <v>1523</v>
      </c>
    </row>
    <row r="1036" spans="1:10">
      <c r="A1036" s="93">
        <v>1</v>
      </c>
      <c r="B1036" s="93">
        <v>14</v>
      </c>
      <c r="C1036" s="93" t="s">
        <v>676</v>
      </c>
      <c r="D1036" s="93" t="s">
        <v>1527</v>
      </c>
      <c r="E1036" s="93" t="s">
        <v>1544</v>
      </c>
      <c r="F1036" s="93">
        <v>1210935</v>
      </c>
      <c r="G1036" s="93" t="s">
        <v>1541</v>
      </c>
      <c r="H1036" s="719">
        <v>24</v>
      </c>
      <c r="I1036" s="93">
        <v>10</v>
      </c>
      <c r="J1036" s="93" t="s">
        <v>1523</v>
      </c>
    </row>
    <row r="1037" spans="1:10">
      <c r="A1037" s="93">
        <v>1</v>
      </c>
      <c r="B1037" s="93">
        <v>14</v>
      </c>
      <c r="C1037" s="93" t="s">
        <v>676</v>
      </c>
      <c r="D1037" s="93" t="s">
        <v>1527</v>
      </c>
      <c r="E1037" s="93" t="s">
        <v>1544</v>
      </c>
      <c r="F1037" s="93">
        <v>1210935</v>
      </c>
      <c r="G1037" s="93" t="s">
        <v>1541</v>
      </c>
      <c r="H1037" s="719">
        <v>86</v>
      </c>
      <c r="I1037" s="93">
        <v>10</v>
      </c>
      <c r="J1037" s="93" t="s">
        <v>1523</v>
      </c>
    </row>
    <row r="1038" spans="1:10">
      <c r="A1038" s="93">
        <v>1</v>
      </c>
      <c r="B1038" s="93">
        <v>14</v>
      </c>
      <c r="C1038" s="93" t="s">
        <v>676</v>
      </c>
      <c r="D1038" s="93" t="s">
        <v>1527</v>
      </c>
      <c r="E1038" s="93" t="s">
        <v>1544</v>
      </c>
      <c r="F1038" s="93" t="s">
        <v>2326</v>
      </c>
      <c r="G1038" s="93" t="s">
        <v>1541</v>
      </c>
      <c r="H1038" s="719">
        <v>603</v>
      </c>
      <c r="I1038" s="93">
        <v>80</v>
      </c>
      <c r="J1038" s="93" t="s">
        <v>1523</v>
      </c>
    </row>
    <row r="1039" spans="1:10">
      <c r="A1039" s="93">
        <v>1</v>
      </c>
      <c r="B1039" s="93">
        <v>14</v>
      </c>
      <c r="C1039" s="93" t="s">
        <v>676</v>
      </c>
      <c r="D1039" s="93" t="s">
        <v>1527</v>
      </c>
      <c r="E1039" s="93" t="s">
        <v>1544</v>
      </c>
      <c r="F1039" s="93" t="s">
        <v>2326</v>
      </c>
      <c r="G1039" s="93" t="s">
        <v>1541</v>
      </c>
      <c r="H1039" s="719">
        <v>603</v>
      </c>
      <c r="I1039" s="93">
        <v>80</v>
      </c>
      <c r="J1039" s="93" t="s">
        <v>1523</v>
      </c>
    </row>
    <row r="1040" spans="1:10">
      <c r="A1040" s="93">
        <v>1</v>
      </c>
      <c r="B1040" s="93">
        <v>14</v>
      </c>
      <c r="C1040" s="93" t="s">
        <v>676</v>
      </c>
      <c r="D1040" s="93" t="s">
        <v>1527</v>
      </c>
      <c r="E1040" s="93" t="s">
        <v>1544</v>
      </c>
      <c r="F1040" s="93" t="s">
        <v>2326</v>
      </c>
      <c r="G1040" s="93" t="s">
        <v>1541</v>
      </c>
      <c r="H1040" s="719">
        <v>2400</v>
      </c>
      <c r="I1040" s="93">
        <v>125</v>
      </c>
      <c r="J1040" s="93" t="s">
        <v>1523</v>
      </c>
    </row>
    <row r="1041" spans="1:10">
      <c r="A1041" s="93">
        <v>1</v>
      </c>
      <c r="B1041" s="93">
        <v>14</v>
      </c>
      <c r="C1041" s="93" t="s">
        <v>676</v>
      </c>
      <c r="D1041" s="93" t="s">
        <v>1527</v>
      </c>
      <c r="E1041" s="93" t="s">
        <v>1531</v>
      </c>
      <c r="F1041" s="93" t="s">
        <v>2326</v>
      </c>
      <c r="G1041" s="93" t="s">
        <v>1541</v>
      </c>
      <c r="H1041" s="719">
        <v>600</v>
      </c>
      <c r="I1041" s="93">
        <v>80</v>
      </c>
      <c r="J1041" s="93" t="s">
        <v>1523</v>
      </c>
    </row>
    <row r="1042" spans="1:10">
      <c r="A1042" s="93">
        <v>1</v>
      </c>
      <c r="B1042" s="93">
        <v>14</v>
      </c>
      <c r="C1042" s="93" t="s">
        <v>676</v>
      </c>
      <c r="D1042" s="93" t="s">
        <v>1527</v>
      </c>
      <c r="E1042" s="93" t="s">
        <v>1531</v>
      </c>
      <c r="F1042" s="93" t="s">
        <v>2326</v>
      </c>
      <c r="G1042" s="93" t="s">
        <v>1541</v>
      </c>
      <c r="H1042" s="719">
        <v>600</v>
      </c>
      <c r="I1042" s="93">
        <v>80</v>
      </c>
      <c r="J1042" s="93" t="s">
        <v>1523</v>
      </c>
    </row>
    <row r="1043" spans="1:10">
      <c r="A1043" s="93">
        <v>1</v>
      </c>
      <c r="B1043" s="93">
        <v>14</v>
      </c>
      <c r="C1043" s="93" t="s">
        <v>676</v>
      </c>
      <c r="D1043" s="93" t="s">
        <v>1527</v>
      </c>
      <c r="E1043" s="93" t="s">
        <v>1531</v>
      </c>
      <c r="F1043" s="93" t="s">
        <v>2326</v>
      </c>
      <c r="G1043" s="93" t="s">
        <v>1541</v>
      </c>
      <c r="H1043" s="719">
        <v>2400</v>
      </c>
      <c r="I1043" s="93">
        <v>125</v>
      </c>
      <c r="J1043" s="93" t="s">
        <v>1523</v>
      </c>
    </row>
    <row r="1044" spans="1:10">
      <c r="A1044" s="93">
        <v>1</v>
      </c>
      <c r="B1044" s="93">
        <v>14</v>
      </c>
      <c r="C1044" s="93" t="s">
        <v>676</v>
      </c>
      <c r="D1044" s="93" t="s">
        <v>1527</v>
      </c>
      <c r="E1044" s="93" t="s">
        <v>1531</v>
      </c>
      <c r="F1044" s="93" t="s">
        <v>2326</v>
      </c>
      <c r="G1044" s="93" t="s">
        <v>1541</v>
      </c>
      <c r="H1044" s="719">
        <v>1200</v>
      </c>
      <c r="I1044" s="93">
        <v>80</v>
      </c>
      <c r="J1044" s="93" t="s">
        <v>1523</v>
      </c>
    </row>
    <row r="1045" spans="1:10">
      <c r="A1045" s="93">
        <v>1</v>
      </c>
      <c r="B1045" s="93">
        <v>14</v>
      </c>
      <c r="C1045" s="93" t="s">
        <v>676</v>
      </c>
      <c r="D1045" s="93" t="s">
        <v>1527</v>
      </c>
      <c r="E1045" s="93" t="s">
        <v>1531</v>
      </c>
      <c r="F1045" s="93" t="s">
        <v>2326</v>
      </c>
      <c r="G1045" s="93" t="s">
        <v>1541</v>
      </c>
      <c r="H1045" s="719">
        <v>1800</v>
      </c>
      <c r="I1045" s="93">
        <v>125</v>
      </c>
      <c r="J1045" s="93" t="s">
        <v>1523</v>
      </c>
    </row>
    <row r="1046" spans="1:10">
      <c r="A1046" s="93">
        <v>1</v>
      </c>
      <c r="B1046" s="93">
        <v>14</v>
      </c>
      <c r="C1046" s="93" t="s">
        <v>676</v>
      </c>
      <c r="D1046" s="93" t="s">
        <v>1527</v>
      </c>
      <c r="E1046" s="93" t="s">
        <v>1531</v>
      </c>
      <c r="F1046" s="93" t="s">
        <v>2326</v>
      </c>
      <c r="G1046" s="93" t="s">
        <v>1541</v>
      </c>
      <c r="H1046" s="719">
        <v>1200</v>
      </c>
      <c r="I1046" s="93">
        <v>80</v>
      </c>
      <c r="J1046" s="93" t="s">
        <v>1523</v>
      </c>
    </row>
    <row r="1047" spans="1:10">
      <c r="A1047" s="93">
        <v>1</v>
      </c>
      <c r="B1047" s="93">
        <v>14</v>
      </c>
      <c r="C1047" s="93" t="s">
        <v>676</v>
      </c>
      <c r="D1047" s="93" t="s">
        <v>1527</v>
      </c>
      <c r="E1047" s="93" t="s">
        <v>1531</v>
      </c>
      <c r="F1047" s="93" t="s">
        <v>2326</v>
      </c>
      <c r="G1047" s="93" t="s">
        <v>1541</v>
      </c>
      <c r="H1047" s="719">
        <v>1200</v>
      </c>
      <c r="I1047" s="93">
        <v>80</v>
      </c>
      <c r="J1047" s="93" t="s">
        <v>1523</v>
      </c>
    </row>
    <row r="1048" spans="1:10">
      <c r="A1048" s="93">
        <v>1</v>
      </c>
      <c r="B1048" s="93">
        <v>14</v>
      </c>
      <c r="C1048" s="93" t="s">
        <v>676</v>
      </c>
      <c r="D1048" s="93" t="s">
        <v>1527</v>
      </c>
      <c r="E1048" s="93" t="s">
        <v>1531</v>
      </c>
      <c r="F1048" s="93" t="s">
        <v>2326</v>
      </c>
      <c r="G1048" s="93" t="s">
        <v>1541</v>
      </c>
      <c r="H1048" s="719">
        <v>1200</v>
      </c>
      <c r="I1048" s="93">
        <v>80</v>
      </c>
      <c r="J1048" s="93" t="s">
        <v>1523</v>
      </c>
    </row>
    <row r="1049" spans="1:10">
      <c r="A1049" s="93">
        <v>1</v>
      </c>
      <c r="B1049" s="93">
        <v>14</v>
      </c>
      <c r="C1049" s="93" t="s">
        <v>676</v>
      </c>
      <c r="D1049" s="93" t="s">
        <v>1527</v>
      </c>
      <c r="E1049" s="93" t="s">
        <v>1544</v>
      </c>
      <c r="F1049" s="93">
        <v>1220132</v>
      </c>
      <c r="G1049" s="93" t="s">
        <v>1541</v>
      </c>
      <c r="H1049" s="719">
        <v>503</v>
      </c>
      <c r="I1049" s="93">
        <v>80</v>
      </c>
      <c r="J1049" s="93" t="s">
        <v>1523</v>
      </c>
    </row>
    <row r="1050" spans="1:10">
      <c r="A1050" s="93">
        <v>1</v>
      </c>
      <c r="B1050" s="93">
        <v>14</v>
      </c>
      <c r="C1050" s="93" t="s">
        <v>676</v>
      </c>
      <c r="D1050" s="93" t="s">
        <v>1527</v>
      </c>
      <c r="E1050" s="93" t="s">
        <v>1531</v>
      </c>
      <c r="F1050" s="93">
        <v>1220131</v>
      </c>
      <c r="G1050" s="93" t="s">
        <v>1541</v>
      </c>
      <c r="H1050" s="719">
        <v>1008</v>
      </c>
      <c r="I1050" s="93">
        <v>80</v>
      </c>
      <c r="J1050" s="93" t="s">
        <v>1523</v>
      </c>
    </row>
    <row r="1051" spans="1:10">
      <c r="A1051" s="93">
        <v>1</v>
      </c>
      <c r="B1051" s="93">
        <v>14</v>
      </c>
      <c r="C1051" s="93" t="s">
        <v>676</v>
      </c>
      <c r="D1051" s="93" t="s">
        <v>1527</v>
      </c>
      <c r="E1051" s="93" t="s">
        <v>1531</v>
      </c>
      <c r="F1051" s="93">
        <v>1220132</v>
      </c>
      <c r="G1051" s="93" t="s">
        <v>1541</v>
      </c>
      <c r="H1051" s="719">
        <v>1000</v>
      </c>
      <c r="I1051" s="93">
        <v>80</v>
      </c>
      <c r="J1051" s="93" t="s">
        <v>1523</v>
      </c>
    </row>
    <row r="1052" spans="1:10">
      <c r="A1052" s="93">
        <v>1</v>
      </c>
      <c r="B1052" s="93">
        <v>14</v>
      </c>
      <c r="C1052" s="93" t="s">
        <v>676</v>
      </c>
      <c r="D1052" s="93" t="s">
        <v>1527</v>
      </c>
      <c r="E1052" s="93" t="s">
        <v>1531</v>
      </c>
      <c r="F1052" s="93">
        <v>1220131</v>
      </c>
      <c r="G1052" s="93" t="s">
        <v>1541</v>
      </c>
      <c r="H1052" s="719">
        <v>1008</v>
      </c>
      <c r="I1052" s="93">
        <v>80</v>
      </c>
      <c r="J1052" s="93" t="s">
        <v>1523</v>
      </c>
    </row>
    <row r="1053" spans="1:10">
      <c r="A1053" s="93">
        <v>1</v>
      </c>
      <c r="B1053" s="93">
        <v>14</v>
      </c>
      <c r="C1053" s="93" t="s">
        <v>676</v>
      </c>
      <c r="D1053" s="93" t="s">
        <v>1527</v>
      </c>
      <c r="E1053" s="93" t="s">
        <v>1531</v>
      </c>
      <c r="F1053" s="93">
        <v>1220132</v>
      </c>
      <c r="G1053" s="93" t="s">
        <v>1541</v>
      </c>
      <c r="H1053" s="719">
        <v>1000</v>
      </c>
      <c r="I1053" s="93">
        <v>80</v>
      </c>
      <c r="J1053" s="93" t="s">
        <v>1523</v>
      </c>
    </row>
    <row r="1054" spans="1:10">
      <c r="A1054" s="93">
        <v>1</v>
      </c>
      <c r="B1054" s="93">
        <v>14</v>
      </c>
      <c r="C1054" s="93" t="s">
        <v>676</v>
      </c>
      <c r="D1054" s="93" t="s">
        <v>1527</v>
      </c>
      <c r="E1054" s="93" t="s">
        <v>1531</v>
      </c>
      <c r="F1054" s="93">
        <v>1220131</v>
      </c>
      <c r="G1054" s="93" t="s">
        <v>1541</v>
      </c>
      <c r="H1054" s="719">
        <v>1008</v>
      </c>
      <c r="I1054" s="93">
        <v>80</v>
      </c>
      <c r="J1054" s="93" t="s">
        <v>1523</v>
      </c>
    </row>
    <row r="1055" spans="1:10">
      <c r="A1055" s="93">
        <v>1</v>
      </c>
      <c r="B1055" s="93">
        <v>14</v>
      </c>
      <c r="C1055" s="93" t="s">
        <v>676</v>
      </c>
      <c r="D1055" s="93" t="s">
        <v>1527</v>
      </c>
      <c r="E1055" s="93" t="s">
        <v>1531</v>
      </c>
      <c r="F1055" s="93">
        <v>1220132</v>
      </c>
      <c r="G1055" s="93" t="s">
        <v>1541</v>
      </c>
      <c r="H1055" s="719">
        <v>1000</v>
      </c>
      <c r="I1055" s="93">
        <v>80</v>
      </c>
      <c r="J1055" s="93" t="s">
        <v>1523</v>
      </c>
    </row>
    <row r="1056" spans="1:10">
      <c r="A1056" s="93">
        <v>1</v>
      </c>
      <c r="B1056" s="93">
        <v>14</v>
      </c>
      <c r="C1056" s="93" t="s">
        <v>1622</v>
      </c>
      <c r="D1056" s="93" t="s">
        <v>1527</v>
      </c>
      <c r="E1056" s="93" t="s">
        <v>1544</v>
      </c>
      <c r="F1056" s="93">
        <v>12112107</v>
      </c>
      <c r="G1056" s="93" t="s">
        <v>1541</v>
      </c>
      <c r="H1056" s="719">
        <v>203</v>
      </c>
      <c r="I1056" s="93">
        <v>50</v>
      </c>
      <c r="J1056" s="93" t="s">
        <v>1523</v>
      </c>
    </row>
    <row r="1057" spans="1:10">
      <c r="A1057" s="93">
        <v>1</v>
      </c>
      <c r="B1057" s="93">
        <v>14</v>
      </c>
      <c r="C1057" s="93" t="s">
        <v>1622</v>
      </c>
      <c r="D1057" s="93" t="s">
        <v>1527</v>
      </c>
      <c r="E1057" s="93" t="s">
        <v>1544</v>
      </c>
      <c r="F1057" s="93">
        <v>12112107</v>
      </c>
      <c r="G1057" s="93" t="s">
        <v>1541</v>
      </c>
      <c r="H1057" s="719">
        <v>303</v>
      </c>
      <c r="I1057" s="93">
        <v>50</v>
      </c>
      <c r="J1057" s="93" t="s">
        <v>1523</v>
      </c>
    </row>
    <row r="1058" spans="1:10">
      <c r="A1058" s="93">
        <v>1</v>
      </c>
      <c r="B1058" s="93">
        <v>14</v>
      </c>
      <c r="C1058" s="93" t="s">
        <v>1622</v>
      </c>
      <c r="D1058" s="93" t="s">
        <v>1527</v>
      </c>
      <c r="E1058" s="93" t="s">
        <v>1544</v>
      </c>
      <c r="F1058" s="93">
        <v>12112107</v>
      </c>
      <c r="G1058" s="93" t="s">
        <v>1541</v>
      </c>
      <c r="H1058" s="719">
        <v>403</v>
      </c>
      <c r="I1058" s="93">
        <v>50</v>
      </c>
      <c r="J1058" s="93" t="s">
        <v>1523</v>
      </c>
    </row>
    <row r="1059" spans="1:10">
      <c r="A1059" s="93">
        <v>1</v>
      </c>
      <c r="B1059" s="93">
        <v>14</v>
      </c>
      <c r="C1059" s="93" t="s">
        <v>1622</v>
      </c>
      <c r="D1059" s="93" t="s">
        <v>1527</v>
      </c>
      <c r="E1059" s="93" t="s">
        <v>1544</v>
      </c>
      <c r="F1059" s="93">
        <v>12112107</v>
      </c>
      <c r="G1059" s="93" t="s">
        <v>1541</v>
      </c>
      <c r="H1059" s="719">
        <v>103</v>
      </c>
      <c r="I1059" s="93">
        <v>10</v>
      </c>
      <c r="J1059" s="93" t="s">
        <v>1523</v>
      </c>
    </row>
    <row r="1060" spans="1:10">
      <c r="A1060" s="93">
        <v>1</v>
      </c>
      <c r="B1060" s="93">
        <v>14</v>
      </c>
      <c r="C1060" s="93" t="s">
        <v>1622</v>
      </c>
      <c r="D1060" s="93" t="s">
        <v>1527</v>
      </c>
      <c r="E1060" s="93" t="s">
        <v>1544</v>
      </c>
      <c r="F1060" s="93">
        <v>12112107</v>
      </c>
      <c r="G1060" s="93" t="s">
        <v>1541</v>
      </c>
      <c r="H1060" s="719">
        <v>170</v>
      </c>
      <c r="I1060" s="93">
        <v>10</v>
      </c>
      <c r="J1060" s="93" t="s">
        <v>1523</v>
      </c>
    </row>
    <row r="1061" spans="1:10">
      <c r="A1061" s="93">
        <v>1</v>
      </c>
      <c r="B1061" s="93">
        <v>14</v>
      </c>
      <c r="C1061" s="93" t="s">
        <v>1622</v>
      </c>
      <c r="D1061" s="93" t="s">
        <v>1527</v>
      </c>
      <c r="E1061" s="93" t="s">
        <v>1531</v>
      </c>
      <c r="F1061" s="93">
        <v>12112107</v>
      </c>
      <c r="G1061" s="93" t="s">
        <v>1541</v>
      </c>
      <c r="H1061" s="719">
        <v>4000</v>
      </c>
      <c r="I1061" s="93">
        <v>200</v>
      </c>
      <c r="J1061" s="93" t="s">
        <v>1523</v>
      </c>
    </row>
    <row r="1062" spans="1:10">
      <c r="A1062" s="93">
        <v>1</v>
      </c>
      <c r="B1062" s="93">
        <v>14</v>
      </c>
      <c r="C1062" s="93" t="s">
        <v>1622</v>
      </c>
      <c r="D1062" s="93" t="s">
        <v>1527</v>
      </c>
      <c r="E1062" s="93" t="s">
        <v>1544</v>
      </c>
      <c r="F1062" s="93">
        <v>12112107</v>
      </c>
      <c r="G1062" s="93" t="s">
        <v>1541</v>
      </c>
      <c r="H1062" s="719">
        <v>170</v>
      </c>
      <c r="I1062" s="93">
        <v>32</v>
      </c>
      <c r="J1062" s="93" t="s">
        <v>1523</v>
      </c>
    </row>
    <row r="1063" spans="1:10">
      <c r="A1063" s="93">
        <v>1</v>
      </c>
      <c r="B1063" s="93">
        <v>14</v>
      </c>
      <c r="C1063" s="93" t="s">
        <v>1622</v>
      </c>
      <c r="D1063" s="93" t="s">
        <v>1527</v>
      </c>
      <c r="E1063" s="93" t="s">
        <v>1544</v>
      </c>
      <c r="F1063" s="93">
        <v>12112107</v>
      </c>
      <c r="G1063" s="93" t="s">
        <v>1541</v>
      </c>
      <c r="H1063" s="719">
        <v>2</v>
      </c>
      <c r="I1063" s="93">
        <v>2</v>
      </c>
      <c r="J1063" s="93" t="s">
        <v>1523</v>
      </c>
    </row>
    <row r="1064" spans="1:10">
      <c r="A1064" s="93">
        <v>1</v>
      </c>
      <c r="B1064" s="93">
        <v>14</v>
      </c>
      <c r="C1064" s="93" t="s">
        <v>1622</v>
      </c>
      <c r="D1064" s="93" t="s">
        <v>1527</v>
      </c>
      <c r="E1064" s="93" t="s">
        <v>1544</v>
      </c>
      <c r="F1064" s="93">
        <v>12112107</v>
      </c>
      <c r="G1064" s="93" t="s">
        <v>1541</v>
      </c>
      <c r="H1064" s="719">
        <v>2</v>
      </c>
      <c r="I1064" s="93">
        <v>2</v>
      </c>
      <c r="J1064" s="93" t="s">
        <v>1523</v>
      </c>
    </row>
    <row r="1065" spans="1:10">
      <c r="A1065" s="93">
        <v>1</v>
      </c>
      <c r="B1065" s="93">
        <v>14</v>
      </c>
      <c r="C1065" s="93" t="s">
        <v>1622</v>
      </c>
      <c r="D1065" s="93" t="s">
        <v>1527</v>
      </c>
      <c r="E1065" s="93" t="s">
        <v>1544</v>
      </c>
      <c r="F1065" s="93">
        <v>12112107</v>
      </c>
      <c r="G1065" s="93" t="s">
        <v>1541</v>
      </c>
      <c r="H1065" s="719">
        <v>170</v>
      </c>
      <c r="I1065" s="93">
        <v>32</v>
      </c>
      <c r="J1065" s="93" t="s">
        <v>1523</v>
      </c>
    </row>
    <row r="1066" spans="1:10">
      <c r="A1066" s="93">
        <v>1</v>
      </c>
      <c r="B1066" s="93">
        <v>14</v>
      </c>
      <c r="C1066" s="93" t="s">
        <v>1622</v>
      </c>
      <c r="D1066" s="93" t="s">
        <v>1527</v>
      </c>
      <c r="E1066" s="93" t="s">
        <v>1544</v>
      </c>
      <c r="F1066" s="93">
        <v>12112107</v>
      </c>
      <c r="G1066" s="93" t="s">
        <v>1541</v>
      </c>
      <c r="H1066" s="719">
        <v>503</v>
      </c>
      <c r="I1066" s="93">
        <v>80</v>
      </c>
      <c r="J1066" s="93" t="s">
        <v>1523</v>
      </c>
    </row>
    <row r="1067" spans="1:10">
      <c r="A1067" s="93">
        <v>1</v>
      </c>
      <c r="B1067" s="93">
        <v>14</v>
      </c>
      <c r="C1067" s="93" t="s">
        <v>1622</v>
      </c>
      <c r="D1067" s="93" t="s">
        <v>1527</v>
      </c>
      <c r="E1067" s="93" t="s">
        <v>1544</v>
      </c>
      <c r="F1067" s="93">
        <v>12112107</v>
      </c>
      <c r="G1067" s="93" t="s">
        <v>1541</v>
      </c>
      <c r="H1067" s="719">
        <v>503</v>
      </c>
      <c r="I1067" s="93">
        <v>80</v>
      </c>
      <c r="J1067" s="93" t="s">
        <v>1523</v>
      </c>
    </row>
    <row r="1068" spans="1:10">
      <c r="A1068" s="93">
        <v>1</v>
      </c>
      <c r="B1068" s="93">
        <v>14</v>
      </c>
      <c r="C1068" s="93" t="s">
        <v>1622</v>
      </c>
      <c r="D1068" s="93" t="s">
        <v>1527</v>
      </c>
      <c r="E1068" s="93" t="s">
        <v>1544</v>
      </c>
      <c r="F1068" s="93">
        <v>12112107</v>
      </c>
      <c r="G1068" s="93" t="s">
        <v>1541</v>
      </c>
      <c r="H1068" s="719">
        <v>170</v>
      </c>
      <c r="I1068" s="93">
        <v>32</v>
      </c>
      <c r="J1068" s="93" t="s">
        <v>1523</v>
      </c>
    </row>
    <row r="1069" spans="1:10">
      <c r="A1069" s="93">
        <v>1</v>
      </c>
      <c r="B1069" s="93">
        <v>14</v>
      </c>
      <c r="C1069" s="93" t="s">
        <v>1622</v>
      </c>
      <c r="D1069" s="93" t="s">
        <v>1527</v>
      </c>
      <c r="E1069" s="93" t="s">
        <v>1531</v>
      </c>
      <c r="F1069" s="93">
        <v>12112107</v>
      </c>
      <c r="G1069" s="93" t="s">
        <v>1541</v>
      </c>
      <c r="H1069" s="719">
        <v>400</v>
      </c>
      <c r="I1069" s="93">
        <v>50</v>
      </c>
      <c r="J1069" s="93" t="s">
        <v>1523</v>
      </c>
    </row>
    <row r="1070" spans="1:10">
      <c r="A1070" s="93">
        <v>1</v>
      </c>
      <c r="B1070" s="93">
        <v>14</v>
      </c>
      <c r="C1070" s="93" t="s">
        <v>1622</v>
      </c>
      <c r="D1070" s="93" t="s">
        <v>1527</v>
      </c>
      <c r="E1070" s="93" t="s">
        <v>1531</v>
      </c>
      <c r="F1070" s="93">
        <v>12112107</v>
      </c>
      <c r="G1070" s="93" t="s">
        <v>1541</v>
      </c>
      <c r="H1070" s="719">
        <v>1000</v>
      </c>
      <c r="I1070" s="93">
        <v>80</v>
      </c>
      <c r="J1070" s="93" t="s">
        <v>1523</v>
      </c>
    </row>
    <row r="1071" spans="1:10">
      <c r="A1071" s="93">
        <v>1</v>
      </c>
      <c r="B1071" s="93">
        <v>14</v>
      </c>
      <c r="C1071" s="93" t="s">
        <v>1622</v>
      </c>
      <c r="D1071" s="93" t="s">
        <v>1527</v>
      </c>
      <c r="E1071" s="93" t="s">
        <v>1531</v>
      </c>
      <c r="F1071" s="93">
        <v>12112107</v>
      </c>
      <c r="G1071" s="93" t="s">
        <v>1541</v>
      </c>
      <c r="H1071" s="719">
        <v>600</v>
      </c>
      <c r="I1071" s="93">
        <v>80</v>
      </c>
      <c r="J1071" s="93" t="s">
        <v>1523</v>
      </c>
    </row>
    <row r="1072" spans="1:10">
      <c r="A1072" s="93">
        <v>1</v>
      </c>
      <c r="B1072" s="93">
        <v>14</v>
      </c>
      <c r="C1072" s="93" t="s">
        <v>1622</v>
      </c>
      <c r="D1072" s="93" t="s">
        <v>1527</v>
      </c>
      <c r="E1072" s="93" t="s">
        <v>1531</v>
      </c>
      <c r="F1072" s="93">
        <v>12112107</v>
      </c>
      <c r="G1072" s="93" t="s">
        <v>1541</v>
      </c>
      <c r="H1072" s="719">
        <v>1000</v>
      </c>
      <c r="I1072" s="93">
        <v>80</v>
      </c>
      <c r="J1072" s="93" t="s">
        <v>1523</v>
      </c>
    </row>
    <row r="1073" spans="1:10">
      <c r="A1073" s="93">
        <v>1</v>
      </c>
      <c r="B1073" s="93">
        <v>14</v>
      </c>
      <c r="C1073" s="93" t="s">
        <v>1622</v>
      </c>
      <c r="D1073" s="93" t="s">
        <v>1527</v>
      </c>
      <c r="E1073" s="93" t="s">
        <v>1531</v>
      </c>
      <c r="F1073" s="93">
        <v>12112107</v>
      </c>
      <c r="G1073" s="93" t="s">
        <v>1541</v>
      </c>
      <c r="H1073" s="719">
        <v>200</v>
      </c>
      <c r="I1073" s="93">
        <v>32</v>
      </c>
      <c r="J1073" s="93" t="s">
        <v>1523</v>
      </c>
    </row>
    <row r="1074" spans="1:10">
      <c r="A1074" s="93">
        <v>1</v>
      </c>
      <c r="B1074" s="93">
        <v>14</v>
      </c>
      <c r="C1074" s="93" t="s">
        <v>1622</v>
      </c>
      <c r="D1074" s="93" t="s">
        <v>1527</v>
      </c>
      <c r="E1074" s="93" t="s">
        <v>1531</v>
      </c>
      <c r="F1074" s="93">
        <v>12112107</v>
      </c>
      <c r="G1074" s="93" t="s">
        <v>1541</v>
      </c>
      <c r="H1074" s="719">
        <v>1000</v>
      </c>
      <c r="I1074" s="93">
        <v>80</v>
      </c>
      <c r="J1074" s="93" t="s">
        <v>1523</v>
      </c>
    </row>
    <row r="1075" spans="1:10">
      <c r="A1075" s="93">
        <v>1</v>
      </c>
      <c r="B1075" s="93">
        <v>14</v>
      </c>
      <c r="C1075" s="93" t="s">
        <v>1622</v>
      </c>
      <c r="D1075" s="93" t="s">
        <v>1527</v>
      </c>
      <c r="E1075" s="93" t="s">
        <v>1531</v>
      </c>
      <c r="F1075" s="93">
        <v>12112107</v>
      </c>
      <c r="G1075" s="93" t="s">
        <v>1541</v>
      </c>
      <c r="H1075" s="719">
        <v>800</v>
      </c>
      <c r="I1075" s="93">
        <v>80</v>
      </c>
      <c r="J1075" s="93" t="s">
        <v>1523</v>
      </c>
    </row>
    <row r="1076" spans="1:10">
      <c r="A1076" s="93">
        <v>1</v>
      </c>
      <c r="B1076" s="93">
        <v>14</v>
      </c>
      <c r="C1076" s="93" t="s">
        <v>1622</v>
      </c>
      <c r="D1076" s="93" t="s">
        <v>1527</v>
      </c>
      <c r="E1076" s="93" t="s">
        <v>1531</v>
      </c>
      <c r="F1076" s="93">
        <v>12112107</v>
      </c>
      <c r="G1076" s="93" t="s">
        <v>1541</v>
      </c>
      <c r="H1076" s="719">
        <v>1000</v>
      </c>
      <c r="I1076" s="93">
        <v>80</v>
      </c>
      <c r="J1076" s="93" t="s">
        <v>1523</v>
      </c>
    </row>
    <row r="1077" spans="1:10">
      <c r="A1077" s="93">
        <v>1</v>
      </c>
      <c r="B1077" s="93">
        <v>14</v>
      </c>
      <c r="C1077" s="93" t="s">
        <v>1622</v>
      </c>
      <c r="D1077" s="93" t="s">
        <v>1527</v>
      </c>
      <c r="E1077" s="93" t="s">
        <v>1531</v>
      </c>
      <c r="F1077" s="93">
        <v>12112107</v>
      </c>
      <c r="G1077" s="93" t="s">
        <v>1541</v>
      </c>
      <c r="H1077" s="719">
        <v>167</v>
      </c>
      <c r="I1077" s="93">
        <v>32</v>
      </c>
      <c r="J1077" s="93" t="s">
        <v>1523</v>
      </c>
    </row>
    <row r="1078" spans="1:10">
      <c r="A1078" s="93">
        <v>1</v>
      </c>
      <c r="B1078" s="93">
        <v>14</v>
      </c>
      <c r="C1078" s="93" t="s">
        <v>1622</v>
      </c>
      <c r="D1078" s="93" t="s">
        <v>1527</v>
      </c>
      <c r="E1078" s="93" t="s">
        <v>1531</v>
      </c>
      <c r="F1078" s="93">
        <v>12112107</v>
      </c>
      <c r="G1078" s="93" t="s">
        <v>1541</v>
      </c>
      <c r="H1078" s="719">
        <v>167</v>
      </c>
      <c r="I1078" s="93">
        <v>32</v>
      </c>
      <c r="J1078" s="93" t="s">
        <v>1523</v>
      </c>
    </row>
    <row r="1079" spans="1:10">
      <c r="A1079" s="93">
        <v>1</v>
      </c>
      <c r="B1079" s="93">
        <v>14</v>
      </c>
      <c r="C1079" s="93" t="s">
        <v>1622</v>
      </c>
      <c r="D1079" s="93" t="s">
        <v>1527</v>
      </c>
      <c r="E1079" s="93" t="s">
        <v>1531</v>
      </c>
      <c r="F1079" s="93">
        <v>12112107</v>
      </c>
      <c r="G1079" s="93" t="s">
        <v>1541</v>
      </c>
      <c r="H1079" s="719">
        <v>167</v>
      </c>
      <c r="I1079" s="93">
        <v>32</v>
      </c>
      <c r="J1079" s="93" t="s">
        <v>1523</v>
      </c>
    </row>
    <row r="1080" spans="1:10">
      <c r="A1080" s="93">
        <v>1</v>
      </c>
      <c r="B1080" s="93">
        <v>14</v>
      </c>
      <c r="C1080" s="93" t="s">
        <v>1622</v>
      </c>
      <c r="D1080" s="93" t="s">
        <v>1527</v>
      </c>
      <c r="E1080" s="93" t="s">
        <v>1531</v>
      </c>
      <c r="F1080" s="93">
        <v>12112107</v>
      </c>
      <c r="G1080" s="93" t="s">
        <v>1541</v>
      </c>
      <c r="H1080" s="719">
        <v>167</v>
      </c>
      <c r="I1080" s="93">
        <v>32</v>
      </c>
      <c r="J1080" s="93" t="s">
        <v>1523</v>
      </c>
    </row>
    <row r="1081" spans="1:10">
      <c r="A1081" s="93">
        <v>1</v>
      </c>
      <c r="B1081" s="93">
        <v>14</v>
      </c>
      <c r="C1081" s="93" t="s">
        <v>1622</v>
      </c>
      <c r="D1081" s="93" t="s">
        <v>1527</v>
      </c>
      <c r="E1081" s="93" t="s">
        <v>1531</v>
      </c>
      <c r="F1081" s="93">
        <v>12112107</v>
      </c>
      <c r="G1081" s="93" t="s">
        <v>1541</v>
      </c>
      <c r="H1081" s="719">
        <v>167</v>
      </c>
      <c r="I1081" s="93">
        <v>32</v>
      </c>
      <c r="J1081" s="93" t="s">
        <v>1523</v>
      </c>
    </row>
    <row r="1082" spans="1:10">
      <c r="A1082" s="93">
        <v>1</v>
      </c>
      <c r="B1082" s="93">
        <v>14</v>
      </c>
      <c r="C1082" s="93" t="s">
        <v>1622</v>
      </c>
      <c r="D1082" s="93" t="s">
        <v>1527</v>
      </c>
      <c r="E1082" s="93" t="s">
        <v>1531</v>
      </c>
      <c r="F1082" s="93">
        <v>12112107</v>
      </c>
      <c r="G1082" s="93" t="s">
        <v>1541</v>
      </c>
      <c r="H1082" s="719">
        <v>167</v>
      </c>
      <c r="I1082" s="93">
        <v>32</v>
      </c>
      <c r="J1082" s="93" t="s">
        <v>1523</v>
      </c>
    </row>
    <row r="1083" spans="1:10">
      <c r="A1083" s="93">
        <v>1</v>
      </c>
      <c r="B1083" s="93">
        <v>14</v>
      </c>
      <c r="C1083" s="93" t="s">
        <v>2491</v>
      </c>
      <c r="D1083" s="93" t="s">
        <v>70</v>
      </c>
      <c r="E1083" s="93" t="s">
        <v>2492</v>
      </c>
      <c r="F1083" s="93" t="s">
        <v>2493</v>
      </c>
      <c r="G1083" s="93" t="s">
        <v>1522</v>
      </c>
      <c r="H1083" s="719">
        <v>2020</v>
      </c>
      <c r="I1083" s="93">
        <v>125</v>
      </c>
      <c r="J1083" s="93" t="s">
        <v>1543</v>
      </c>
    </row>
    <row r="1084" spans="1:10">
      <c r="A1084" s="93">
        <v>1</v>
      </c>
      <c r="B1084" s="93">
        <v>14</v>
      </c>
      <c r="C1084" s="93" t="s">
        <v>494</v>
      </c>
      <c r="D1084" s="93" t="s">
        <v>1553</v>
      </c>
      <c r="E1084" s="93" t="s">
        <v>2494</v>
      </c>
      <c r="F1084" s="93" t="s">
        <v>2495</v>
      </c>
      <c r="G1084" s="93" t="s">
        <v>1522</v>
      </c>
      <c r="H1084" s="719">
        <v>9000</v>
      </c>
      <c r="I1084" s="93">
        <v>200</v>
      </c>
      <c r="J1084" s="93" t="s">
        <v>1523</v>
      </c>
    </row>
    <row r="1085" spans="1:10">
      <c r="A1085" s="93">
        <v>1</v>
      </c>
      <c r="B1085" s="93">
        <v>14</v>
      </c>
      <c r="C1085" s="93" t="s">
        <v>528</v>
      </c>
      <c r="D1085" s="93" t="s">
        <v>73</v>
      </c>
      <c r="E1085" s="93" t="s">
        <v>2496</v>
      </c>
      <c r="F1085" s="93" t="s">
        <v>2497</v>
      </c>
      <c r="G1085" s="93" t="s">
        <v>1522</v>
      </c>
      <c r="H1085" s="719">
        <v>1780</v>
      </c>
      <c r="I1085" s="93">
        <v>125</v>
      </c>
      <c r="J1085" s="93" t="s">
        <v>1523</v>
      </c>
    </row>
    <row r="1086" spans="1:10">
      <c r="A1086" s="93">
        <v>1</v>
      </c>
      <c r="B1086" s="93">
        <v>14</v>
      </c>
      <c r="C1086" s="93" t="s">
        <v>245</v>
      </c>
      <c r="D1086" s="93" t="s">
        <v>70</v>
      </c>
      <c r="E1086" s="93" t="s">
        <v>2498</v>
      </c>
      <c r="F1086" s="93" t="s">
        <v>1554</v>
      </c>
      <c r="G1086" s="93" t="s">
        <v>1540</v>
      </c>
      <c r="H1086" s="719">
        <v>8300</v>
      </c>
      <c r="I1086" s="93">
        <v>200</v>
      </c>
      <c r="J1086" s="93" t="s">
        <v>1523</v>
      </c>
    </row>
    <row r="1087" spans="1:10">
      <c r="A1087" s="93">
        <v>1</v>
      </c>
      <c r="B1087" s="93">
        <v>14</v>
      </c>
      <c r="C1087" s="93" t="s">
        <v>560</v>
      </c>
      <c r="D1087" s="93" t="s">
        <v>1556</v>
      </c>
      <c r="E1087" s="93" t="s">
        <v>2499</v>
      </c>
      <c r="F1087" s="93">
        <v>1220131</v>
      </c>
      <c r="G1087" s="93" t="s">
        <v>1540</v>
      </c>
      <c r="H1087" s="719">
        <v>1018</v>
      </c>
      <c r="I1087" s="93">
        <v>80</v>
      </c>
      <c r="J1087" s="93" t="s">
        <v>1543</v>
      </c>
    </row>
    <row r="1088" spans="1:10">
      <c r="A1088" s="93">
        <v>1</v>
      </c>
      <c r="B1088" s="93">
        <v>14</v>
      </c>
      <c r="C1088" s="93" t="s">
        <v>387</v>
      </c>
      <c r="D1088" s="93" t="s">
        <v>70</v>
      </c>
      <c r="E1088" s="93" t="s">
        <v>2500</v>
      </c>
      <c r="F1088" s="93">
        <v>5210735</v>
      </c>
      <c r="G1088" s="93" t="s">
        <v>1540</v>
      </c>
      <c r="H1088" s="719">
        <v>1985</v>
      </c>
      <c r="I1088" s="93">
        <v>200</v>
      </c>
      <c r="J1088" s="93" t="s">
        <v>1523</v>
      </c>
    </row>
    <row r="1089" spans="1:10">
      <c r="A1089" s="93">
        <v>1</v>
      </c>
      <c r="B1089" s="93">
        <v>14</v>
      </c>
      <c r="C1089" s="93" t="s">
        <v>387</v>
      </c>
      <c r="D1089" s="93" t="s">
        <v>70</v>
      </c>
      <c r="E1089" s="93" t="s">
        <v>2500</v>
      </c>
      <c r="F1089" s="93">
        <v>5210802</v>
      </c>
      <c r="G1089" s="93" t="s">
        <v>1540</v>
      </c>
      <c r="H1089" s="719">
        <v>1415</v>
      </c>
      <c r="I1089" s="93">
        <v>125</v>
      </c>
      <c r="J1089" s="93" t="s">
        <v>1523</v>
      </c>
    </row>
    <row r="1090" spans="1:10">
      <c r="A1090" s="93">
        <v>1</v>
      </c>
      <c r="B1090" s="93">
        <v>14</v>
      </c>
      <c r="C1090" s="93" t="s">
        <v>387</v>
      </c>
      <c r="D1090" s="93" t="s">
        <v>70</v>
      </c>
      <c r="E1090" s="93" t="s">
        <v>1742</v>
      </c>
      <c r="F1090" s="93">
        <v>5210735</v>
      </c>
      <c r="G1090" s="93" t="s">
        <v>1540</v>
      </c>
      <c r="H1090" s="719">
        <v>595</v>
      </c>
      <c r="I1090" s="93">
        <v>80</v>
      </c>
      <c r="J1090" s="93" t="s">
        <v>1523</v>
      </c>
    </row>
    <row r="1091" spans="1:10">
      <c r="A1091" s="93">
        <v>1</v>
      </c>
      <c r="B1091" s="93">
        <v>14</v>
      </c>
      <c r="C1091" s="93" t="s">
        <v>387</v>
      </c>
      <c r="D1091" s="93" t="s">
        <v>70</v>
      </c>
      <c r="E1091" s="93" t="s">
        <v>1742</v>
      </c>
      <c r="F1091" s="93">
        <v>5210736</v>
      </c>
      <c r="G1091" s="93" t="s">
        <v>1540</v>
      </c>
      <c r="H1091" s="719">
        <v>1540</v>
      </c>
      <c r="I1091" s="93">
        <v>125</v>
      </c>
      <c r="J1091" s="93" t="s">
        <v>1523</v>
      </c>
    </row>
    <row r="1092" spans="1:10">
      <c r="A1092" s="93">
        <v>1</v>
      </c>
      <c r="B1092" s="93">
        <v>14</v>
      </c>
      <c r="C1092" s="93" t="s">
        <v>387</v>
      </c>
      <c r="D1092" s="93" t="s">
        <v>70</v>
      </c>
      <c r="E1092" s="93" t="s">
        <v>1742</v>
      </c>
      <c r="F1092" s="93">
        <v>5210926</v>
      </c>
      <c r="G1092" s="93" t="s">
        <v>1540</v>
      </c>
      <c r="H1092" s="719">
        <v>2020</v>
      </c>
      <c r="I1092" s="93">
        <v>125</v>
      </c>
      <c r="J1092" s="93" t="s">
        <v>1523</v>
      </c>
    </row>
    <row r="1093" spans="1:10">
      <c r="A1093" s="93">
        <v>1</v>
      </c>
      <c r="B1093" s="93">
        <v>14</v>
      </c>
      <c r="C1093" s="93" t="s">
        <v>387</v>
      </c>
      <c r="D1093" s="93" t="s">
        <v>70</v>
      </c>
      <c r="E1093" s="93" t="s">
        <v>1742</v>
      </c>
      <c r="F1093" s="93" t="s">
        <v>2501</v>
      </c>
      <c r="G1093" s="93" t="s">
        <v>1540</v>
      </c>
      <c r="H1093" s="719">
        <v>645</v>
      </c>
      <c r="I1093" s="93">
        <v>80</v>
      </c>
      <c r="J1093" s="93" t="s">
        <v>1523</v>
      </c>
    </row>
    <row r="1094" spans="1:10">
      <c r="A1094" s="93">
        <v>1</v>
      </c>
      <c r="B1094" s="93">
        <v>14</v>
      </c>
      <c r="C1094" s="93" t="s">
        <v>203</v>
      </c>
      <c r="D1094" s="93" t="s">
        <v>67</v>
      </c>
      <c r="E1094" s="93" t="s">
        <v>2502</v>
      </c>
      <c r="F1094" s="93" t="s">
        <v>1589</v>
      </c>
      <c r="G1094" s="93" t="s">
        <v>1540</v>
      </c>
      <c r="H1094" s="719">
        <v>219000</v>
      </c>
      <c r="I1094" s="93">
        <v>800</v>
      </c>
      <c r="J1094" s="93" t="s">
        <v>1523</v>
      </c>
    </row>
    <row r="1095" spans="1:10">
      <c r="A1095" s="93">
        <v>1</v>
      </c>
      <c r="B1095" s="93">
        <v>14</v>
      </c>
      <c r="C1095" s="93" t="s">
        <v>221</v>
      </c>
      <c r="D1095" s="93" t="s">
        <v>1556</v>
      </c>
      <c r="E1095" s="93" t="s">
        <v>2503</v>
      </c>
      <c r="F1095" s="93" t="s">
        <v>2317</v>
      </c>
      <c r="G1095" s="93" t="s">
        <v>1540</v>
      </c>
      <c r="H1095" s="719">
        <v>100</v>
      </c>
      <c r="I1095" s="93">
        <v>13</v>
      </c>
      <c r="J1095" s="93" t="s">
        <v>1523</v>
      </c>
    </row>
    <row r="1096" spans="1:10">
      <c r="A1096" s="93">
        <v>1</v>
      </c>
      <c r="B1096" s="93">
        <v>14</v>
      </c>
      <c r="C1096" s="93" t="s">
        <v>1566</v>
      </c>
      <c r="D1096" s="93" t="s">
        <v>69</v>
      </c>
      <c r="E1096" s="93" t="s">
        <v>2504</v>
      </c>
      <c r="F1096" s="93">
        <v>1220376</v>
      </c>
      <c r="G1096" s="93" t="s">
        <v>1540</v>
      </c>
      <c r="H1096" s="719">
        <v>4100</v>
      </c>
      <c r="I1096" s="93">
        <v>200</v>
      </c>
      <c r="J1096" s="93" t="s">
        <v>1523</v>
      </c>
    </row>
    <row r="1097" spans="1:10">
      <c r="A1097" s="93">
        <v>1</v>
      </c>
      <c r="B1097" s="93">
        <v>14</v>
      </c>
      <c r="C1097" s="93" t="s">
        <v>1566</v>
      </c>
      <c r="D1097" s="93" t="s">
        <v>69</v>
      </c>
      <c r="E1097" s="93" t="s">
        <v>2505</v>
      </c>
      <c r="F1097" s="93">
        <v>1220376</v>
      </c>
      <c r="G1097" s="93" t="s">
        <v>1540</v>
      </c>
      <c r="H1097" s="719">
        <v>3930</v>
      </c>
      <c r="I1097" s="93">
        <v>200</v>
      </c>
      <c r="J1097" s="93" t="s">
        <v>1523</v>
      </c>
    </row>
    <row r="1098" spans="1:10">
      <c r="A1098" s="93">
        <v>1</v>
      </c>
      <c r="B1098" s="93">
        <v>17</v>
      </c>
      <c r="C1098" s="93" t="s">
        <v>238</v>
      </c>
      <c r="D1098" s="93" t="s">
        <v>68</v>
      </c>
      <c r="E1098" s="93" t="s">
        <v>2506</v>
      </c>
      <c r="F1098" s="93" t="s">
        <v>2507</v>
      </c>
      <c r="G1098" s="93" t="s">
        <v>1541</v>
      </c>
      <c r="H1098" s="719">
        <v>5600</v>
      </c>
      <c r="I1098" s="93">
        <v>200</v>
      </c>
      <c r="J1098" s="93" t="s">
        <v>1523</v>
      </c>
    </row>
    <row r="1099" spans="1:10">
      <c r="A1099" s="93">
        <v>1</v>
      </c>
      <c r="B1099" s="93">
        <v>17</v>
      </c>
      <c r="C1099" s="93" t="s">
        <v>238</v>
      </c>
      <c r="D1099" s="93" t="s">
        <v>68</v>
      </c>
      <c r="E1099" s="93" t="s">
        <v>2508</v>
      </c>
      <c r="F1099" s="93" t="s">
        <v>2507</v>
      </c>
      <c r="G1099" s="93" t="s">
        <v>1541</v>
      </c>
      <c r="H1099" s="719">
        <v>2220</v>
      </c>
      <c r="I1099" s="93">
        <v>125</v>
      </c>
      <c r="J1099" s="93" t="s">
        <v>1523</v>
      </c>
    </row>
    <row r="1100" spans="1:10">
      <c r="A1100" s="93">
        <v>1</v>
      </c>
      <c r="B1100" s="93">
        <v>17</v>
      </c>
      <c r="C1100" s="93" t="s">
        <v>238</v>
      </c>
      <c r="D1100" s="93" t="s">
        <v>68</v>
      </c>
      <c r="E1100" s="93" t="s">
        <v>1567</v>
      </c>
      <c r="F1100" s="93">
        <v>1220329</v>
      </c>
      <c r="G1100" s="93" t="s">
        <v>1541</v>
      </c>
      <c r="H1100" s="719">
        <v>1320</v>
      </c>
      <c r="I1100" s="93">
        <v>125</v>
      </c>
      <c r="J1100" s="93" t="s">
        <v>1523</v>
      </c>
    </row>
    <row r="1101" spans="1:10">
      <c r="A1101" s="93">
        <v>1</v>
      </c>
      <c r="B1101" s="93">
        <v>17</v>
      </c>
      <c r="C1101" s="93" t="s">
        <v>238</v>
      </c>
      <c r="D1101" s="93" t="s">
        <v>68</v>
      </c>
      <c r="E1101" s="93" t="s">
        <v>1567</v>
      </c>
      <c r="F1101" s="93">
        <v>1220332</v>
      </c>
      <c r="G1101" s="93" t="s">
        <v>1541</v>
      </c>
      <c r="H1101" s="719">
        <v>1320</v>
      </c>
      <c r="I1101" s="93">
        <v>125</v>
      </c>
      <c r="J1101" s="93" t="s">
        <v>1523</v>
      </c>
    </row>
    <row r="1102" spans="1:10">
      <c r="A1102" s="93">
        <v>1</v>
      </c>
      <c r="B1102" s="93">
        <v>17</v>
      </c>
      <c r="C1102" s="93" t="s">
        <v>238</v>
      </c>
      <c r="D1102" s="93" t="s">
        <v>68</v>
      </c>
      <c r="E1102" s="93" t="s">
        <v>1574</v>
      </c>
      <c r="F1102" s="93">
        <v>1220329</v>
      </c>
      <c r="G1102" s="93" t="s">
        <v>1541</v>
      </c>
      <c r="H1102" s="719">
        <v>1200</v>
      </c>
      <c r="I1102" s="93">
        <v>80</v>
      </c>
      <c r="J1102" s="93" t="s">
        <v>1523</v>
      </c>
    </row>
    <row r="1103" spans="1:10">
      <c r="A1103" s="93">
        <v>1</v>
      </c>
      <c r="B1103" s="93">
        <v>17</v>
      </c>
      <c r="C1103" s="93" t="s">
        <v>238</v>
      </c>
      <c r="D1103" s="93" t="s">
        <v>68</v>
      </c>
      <c r="E1103" s="93" t="s">
        <v>1574</v>
      </c>
      <c r="F1103" s="93">
        <v>1220332</v>
      </c>
      <c r="G1103" s="93" t="s">
        <v>1541</v>
      </c>
      <c r="H1103" s="719">
        <v>1200</v>
      </c>
      <c r="I1103" s="93">
        <v>80</v>
      </c>
      <c r="J1103" s="93" t="s">
        <v>1523</v>
      </c>
    </row>
    <row r="1104" spans="1:10">
      <c r="A1104" s="93">
        <v>1</v>
      </c>
      <c r="B1104" s="93">
        <v>17</v>
      </c>
      <c r="C1104" s="93" t="s">
        <v>238</v>
      </c>
      <c r="D1104" s="93" t="s">
        <v>68</v>
      </c>
      <c r="E1104" s="93" t="s">
        <v>1575</v>
      </c>
      <c r="F1104" s="93">
        <v>1220329</v>
      </c>
      <c r="G1104" s="93" t="s">
        <v>1541</v>
      </c>
      <c r="H1104" s="719">
        <v>2250</v>
      </c>
      <c r="I1104" s="93">
        <v>125</v>
      </c>
      <c r="J1104" s="93" t="s">
        <v>1523</v>
      </c>
    </row>
    <row r="1105" spans="1:10">
      <c r="A1105" s="93">
        <v>1</v>
      </c>
      <c r="B1105" s="93">
        <v>17</v>
      </c>
      <c r="C1105" s="93" t="s">
        <v>238</v>
      </c>
      <c r="D1105" s="93" t="s">
        <v>68</v>
      </c>
      <c r="E1105" s="93" t="s">
        <v>1575</v>
      </c>
      <c r="F1105" s="93">
        <v>1220332</v>
      </c>
      <c r="G1105" s="93" t="s">
        <v>1541</v>
      </c>
      <c r="H1105" s="719">
        <v>2250</v>
      </c>
      <c r="I1105" s="93">
        <v>125</v>
      </c>
      <c r="J1105" s="93" t="s">
        <v>1523</v>
      </c>
    </row>
    <row r="1106" spans="1:10">
      <c r="A1106" s="93">
        <v>1</v>
      </c>
      <c r="B1106" s="93">
        <v>17</v>
      </c>
      <c r="C1106" s="93" t="s">
        <v>238</v>
      </c>
      <c r="D1106" s="93" t="s">
        <v>68</v>
      </c>
      <c r="E1106" s="93" t="s">
        <v>2509</v>
      </c>
      <c r="F1106" s="93">
        <v>1220329</v>
      </c>
      <c r="G1106" s="93" t="s">
        <v>1541</v>
      </c>
      <c r="H1106" s="719">
        <v>950</v>
      </c>
      <c r="I1106" s="93">
        <v>80</v>
      </c>
      <c r="J1106" s="93" t="s">
        <v>1523</v>
      </c>
    </row>
    <row r="1107" spans="1:10">
      <c r="A1107" s="93">
        <v>1</v>
      </c>
      <c r="B1107" s="93">
        <v>17</v>
      </c>
      <c r="C1107" s="93" t="s">
        <v>238</v>
      </c>
      <c r="D1107" s="93" t="s">
        <v>68</v>
      </c>
      <c r="E1107" s="93" t="s">
        <v>2509</v>
      </c>
      <c r="F1107" s="93">
        <v>1220332</v>
      </c>
      <c r="G1107" s="93" t="s">
        <v>1541</v>
      </c>
      <c r="H1107" s="719">
        <v>950</v>
      </c>
      <c r="I1107" s="93">
        <v>80</v>
      </c>
      <c r="J1107" s="93" t="s">
        <v>1523</v>
      </c>
    </row>
    <row r="1108" spans="1:10">
      <c r="A1108" s="93">
        <v>1</v>
      </c>
      <c r="B1108" s="93">
        <v>17</v>
      </c>
      <c r="C1108" s="93" t="s">
        <v>238</v>
      </c>
      <c r="D1108" s="93" t="s">
        <v>68</v>
      </c>
      <c r="E1108" s="93" t="s">
        <v>2510</v>
      </c>
      <c r="F1108" s="93">
        <v>1220329</v>
      </c>
      <c r="G1108" s="93" t="s">
        <v>1541</v>
      </c>
      <c r="H1108" s="719">
        <v>1350</v>
      </c>
      <c r="I1108" s="93">
        <v>125</v>
      </c>
      <c r="J1108" s="93" t="s">
        <v>1523</v>
      </c>
    </row>
    <row r="1109" spans="1:10">
      <c r="A1109" s="93">
        <v>1</v>
      </c>
      <c r="B1109" s="93">
        <v>17</v>
      </c>
      <c r="C1109" s="93" t="s">
        <v>238</v>
      </c>
      <c r="D1109" s="93" t="s">
        <v>68</v>
      </c>
      <c r="E1109" s="93" t="s">
        <v>2510</v>
      </c>
      <c r="F1109" s="93">
        <v>1220332</v>
      </c>
      <c r="G1109" s="93" t="s">
        <v>1541</v>
      </c>
      <c r="H1109" s="719">
        <v>1320</v>
      </c>
      <c r="I1109" s="93">
        <v>125</v>
      </c>
      <c r="J1109" s="93" t="s">
        <v>1523</v>
      </c>
    </row>
    <row r="1110" spans="1:10">
      <c r="A1110" s="93">
        <v>1</v>
      </c>
      <c r="B1110" s="93">
        <v>17</v>
      </c>
      <c r="C1110" s="93" t="s">
        <v>238</v>
      </c>
      <c r="D1110" s="93" t="s">
        <v>68</v>
      </c>
      <c r="E1110" s="93" t="s">
        <v>2511</v>
      </c>
      <c r="F1110" s="93">
        <v>1220329</v>
      </c>
      <c r="G1110" s="93" t="s">
        <v>1541</v>
      </c>
      <c r="H1110" s="719">
        <v>1200</v>
      </c>
      <c r="I1110" s="93">
        <v>80</v>
      </c>
      <c r="J1110" s="93" t="s">
        <v>1523</v>
      </c>
    </row>
    <row r="1111" spans="1:10">
      <c r="A1111" s="93">
        <v>1</v>
      </c>
      <c r="B1111" s="93">
        <v>17</v>
      </c>
      <c r="C1111" s="93" t="s">
        <v>238</v>
      </c>
      <c r="D1111" s="93" t="s">
        <v>68</v>
      </c>
      <c r="E1111" s="93" t="s">
        <v>2511</v>
      </c>
      <c r="F1111" s="93">
        <v>1220332</v>
      </c>
      <c r="G1111" s="93" t="s">
        <v>1541</v>
      </c>
      <c r="H1111" s="719">
        <v>1200</v>
      </c>
      <c r="I1111" s="93">
        <v>80</v>
      </c>
      <c r="J1111" s="93" t="s">
        <v>1523</v>
      </c>
    </row>
    <row r="1112" spans="1:10">
      <c r="A1112" s="93">
        <v>1</v>
      </c>
      <c r="B1112" s="93">
        <v>17</v>
      </c>
      <c r="C1112" s="93" t="s">
        <v>238</v>
      </c>
      <c r="D1112" s="93" t="s">
        <v>68</v>
      </c>
      <c r="E1112" s="93" t="s">
        <v>2512</v>
      </c>
      <c r="F1112" s="93">
        <v>1220329</v>
      </c>
      <c r="G1112" s="93" t="s">
        <v>1541</v>
      </c>
      <c r="H1112" s="719">
        <v>1200</v>
      </c>
      <c r="I1112" s="93">
        <v>80</v>
      </c>
      <c r="J1112" s="93" t="s">
        <v>1523</v>
      </c>
    </row>
    <row r="1113" spans="1:10">
      <c r="A1113" s="93">
        <v>1</v>
      </c>
      <c r="B1113" s="93">
        <v>17</v>
      </c>
      <c r="C1113" s="93" t="s">
        <v>238</v>
      </c>
      <c r="D1113" s="93" t="s">
        <v>68</v>
      </c>
      <c r="E1113" s="93" t="s">
        <v>2512</v>
      </c>
      <c r="F1113" s="93">
        <v>1220332</v>
      </c>
      <c r="G1113" s="93" t="s">
        <v>1541</v>
      </c>
      <c r="H1113" s="719">
        <v>1200</v>
      </c>
      <c r="I1113" s="93">
        <v>80</v>
      </c>
      <c r="J1113" s="93" t="s">
        <v>1523</v>
      </c>
    </row>
    <row r="1114" spans="1:10">
      <c r="A1114" s="93">
        <v>1</v>
      </c>
      <c r="B1114" s="93">
        <v>17</v>
      </c>
      <c r="C1114" s="93" t="s">
        <v>244</v>
      </c>
      <c r="D1114" s="93" t="s">
        <v>68</v>
      </c>
      <c r="E1114" s="93" t="s">
        <v>2513</v>
      </c>
      <c r="F1114" s="93">
        <v>1211059</v>
      </c>
      <c r="G1114" s="93" t="s">
        <v>1541</v>
      </c>
      <c r="H1114" s="719">
        <v>1500</v>
      </c>
      <c r="I1114" s="93">
        <v>125</v>
      </c>
      <c r="J1114" s="93" t="s">
        <v>1523</v>
      </c>
    </row>
    <row r="1115" spans="1:10">
      <c r="A1115" s="93">
        <v>1</v>
      </c>
      <c r="B1115" s="93">
        <v>17</v>
      </c>
      <c r="C1115" s="93" t="s">
        <v>243</v>
      </c>
      <c r="D1115" s="93" t="s">
        <v>68</v>
      </c>
      <c r="E1115" s="93" t="s">
        <v>2514</v>
      </c>
      <c r="F1115" s="93">
        <v>1220137</v>
      </c>
      <c r="G1115" s="93" t="s">
        <v>1541</v>
      </c>
      <c r="H1115" s="719">
        <v>1920</v>
      </c>
      <c r="I1115" s="93">
        <v>125</v>
      </c>
      <c r="J1115" s="93" t="s">
        <v>1523</v>
      </c>
    </row>
    <row r="1116" spans="1:10">
      <c r="A1116" s="93">
        <v>1</v>
      </c>
      <c r="B1116" s="93">
        <v>17</v>
      </c>
      <c r="C1116" s="93" t="s">
        <v>243</v>
      </c>
      <c r="D1116" s="93" t="s">
        <v>68</v>
      </c>
      <c r="E1116" s="93" t="s">
        <v>2515</v>
      </c>
      <c r="F1116" s="93">
        <v>1220137</v>
      </c>
      <c r="G1116" s="93" t="s">
        <v>1541</v>
      </c>
      <c r="H1116" s="719">
        <v>1920</v>
      </c>
      <c r="I1116" s="93">
        <v>125</v>
      </c>
      <c r="J1116" s="93" t="s">
        <v>1523</v>
      </c>
    </row>
    <row r="1117" spans="1:10">
      <c r="A1117" s="93">
        <v>1</v>
      </c>
      <c r="B1117" s="93">
        <v>17</v>
      </c>
      <c r="C1117" s="93" t="s">
        <v>243</v>
      </c>
      <c r="D1117" s="93" t="s">
        <v>68</v>
      </c>
      <c r="E1117" s="93" t="s">
        <v>2514</v>
      </c>
      <c r="F1117" s="93" t="s">
        <v>2516</v>
      </c>
      <c r="G1117" s="93" t="s">
        <v>1541</v>
      </c>
      <c r="H1117" s="719">
        <v>1920</v>
      </c>
      <c r="I1117" s="93">
        <v>125</v>
      </c>
      <c r="J1117" s="93" t="s">
        <v>1523</v>
      </c>
    </row>
    <row r="1118" spans="1:10">
      <c r="A1118" s="93">
        <v>1</v>
      </c>
      <c r="B1118" s="93">
        <v>17</v>
      </c>
      <c r="C1118" s="93" t="s">
        <v>243</v>
      </c>
      <c r="D1118" s="93" t="s">
        <v>68</v>
      </c>
      <c r="E1118" s="93" t="s">
        <v>2517</v>
      </c>
      <c r="F1118" s="93" t="s">
        <v>2516</v>
      </c>
      <c r="G1118" s="93" t="s">
        <v>1541</v>
      </c>
      <c r="H1118" s="719">
        <v>1920</v>
      </c>
      <c r="I1118" s="93">
        <v>125</v>
      </c>
      <c r="J1118" s="93" t="s">
        <v>1523</v>
      </c>
    </row>
    <row r="1119" spans="1:10">
      <c r="A1119" s="93">
        <v>1</v>
      </c>
      <c r="B1119" s="93">
        <v>17</v>
      </c>
      <c r="C1119" s="93" t="s">
        <v>243</v>
      </c>
      <c r="D1119" s="93" t="s">
        <v>68</v>
      </c>
      <c r="E1119" s="93" t="s">
        <v>2518</v>
      </c>
      <c r="F1119" s="93" t="s">
        <v>1534</v>
      </c>
      <c r="G1119" s="93" t="s">
        <v>1541</v>
      </c>
      <c r="H1119" s="719">
        <v>110</v>
      </c>
      <c r="I1119" s="93">
        <v>32</v>
      </c>
      <c r="J1119" s="93" t="s">
        <v>1523</v>
      </c>
    </row>
    <row r="1120" spans="1:10">
      <c r="A1120" s="93">
        <v>1</v>
      </c>
      <c r="B1120" s="93">
        <v>17</v>
      </c>
      <c r="C1120" s="93" t="s">
        <v>243</v>
      </c>
      <c r="D1120" s="93" t="s">
        <v>68</v>
      </c>
      <c r="E1120" s="93" t="s">
        <v>2519</v>
      </c>
      <c r="F1120" s="93">
        <v>1211035</v>
      </c>
      <c r="G1120" s="93" t="s">
        <v>1541</v>
      </c>
      <c r="H1120" s="719">
        <v>84</v>
      </c>
      <c r="I1120" s="93">
        <v>32</v>
      </c>
      <c r="J1120" s="93" t="s">
        <v>1523</v>
      </c>
    </row>
    <row r="1121" spans="1:10">
      <c r="A1121" s="93">
        <v>1</v>
      </c>
      <c r="B1121" s="93">
        <v>17</v>
      </c>
      <c r="C1121" s="93" t="s">
        <v>1209</v>
      </c>
      <c r="D1121" s="93" t="s">
        <v>68</v>
      </c>
      <c r="E1121" s="93" t="s">
        <v>2520</v>
      </c>
      <c r="F1121" s="93">
        <v>1211235</v>
      </c>
      <c r="G1121" s="93" t="s">
        <v>1541</v>
      </c>
      <c r="H1121" s="719">
        <v>1230</v>
      </c>
      <c r="I1121" s="93">
        <v>125</v>
      </c>
      <c r="J1121" s="93" t="s">
        <v>1523</v>
      </c>
    </row>
    <row r="1122" spans="1:10">
      <c r="A1122" s="93">
        <v>1</v>
      </c>
      <c r="B1122" s="93">
        <v>17</v>
      </c>
      <c r="C1122" s="93" t="s">
        <v>1209</v>
      </c>
      <c r="D1122" s="93" t="s">
        <v>68</v>
      </c>
      <c r="E1122" s="93" t="s">
        <v>2521</v>
      </c>
      <c r="F1122" s="93">
        <v>1211213</v>
      </c>
      <c r="G1122" s="93" t="s">
        <v>1541</v>
      </c>
      <c r="H1122" s="719">
        <v>1800</v>
      </c>
      <c r="I1122" s="93">
        <v>125</v>
      </c>
      <c r="J1122" s="93" t="s">
        <v>1523</v>
      </c>
    </row>
    <row r="1123" spans="1:10">
      <c r="A1123" s="93">
        <v>1</v>
      </c>
      <c r="B1123" s="93">
        <v>17</v>
      </c>
      <c r="C1123" s="93" t="s">
        <v>2333</v>
      </c>
      <c r="D1123" s="93" t="s">
        <v>66</v>
      </c>
      <c r="E1123" s="93" t="s">
        <v>2334</v>
      </c>
      <c r="F1123" s="93">
        <v>5220</v>
      </c>
      <c r="G1123" s="93" t="s">
        <v>1522</v>
      </c>
      <c r="H1123" s="719">
        <v>1</v>
      </c>
      <c r="I1123" s="93">
        <v>1</v>
      </c>
      <c r="J1123" s="93" t="s">
        <v>1523</v>
      </c>
    </row>
    <row r="1124" spans="1:10">
      <c r="A1124" s="93">
        <v>1</v>
      </c>
      <c r="B1124" s="93">
        <v>17</v>
      </c>
      <c r="C1124" s="93" t="s">
        <v>2333</v>
      </c>
      <c r="D1124" s="93" t="s">
        <v>66</v>
      </c>
      <c r="E1124" s="93" t="s">
        <v>2334</v>
      </c>
      <c r="F1124" s="93">
        <v>5220</v>
      </c>
      <c r="G1124" s="93" t="s">
        <v>1522</v>
      </c>
      <c r="H1124" s="719">
        <v>1</v>
      </c>
      <c r="I1124" s="93">
        <v>1</v>
      </c>
      <c r="J1124" s="93" t="s">
        <v>1523</v>
      </c>
    </row>
    <row r="1125" spans="1:10">
      <c r="A1125" s="93">
        <v>1</v>
      </c>
      <c r="B1125" s="93">
        <v>17</v>
      </c>
      <c r="C1125" s="93" t="s">
        <v>1524</v>
      </c>
      <c r="D1125" s="93" t="s">
        <v>66</v>
      </c>
      <c r="E1125" s="93" t="s">
        <v>1560</v>
      </c>
      <c r="F1125" s="93">
        <v>5220206</v>
      </c>
      <c r="G1125" s="93" t="s">
        <v>1522</v>
      </c>
      <c r="H1125" s="719">
        <v>10</v>
      </c>
      <c r="I1125" s="93">
        <v>10</v>
      </c>
      <c r="J1125" s="93" t="s">
        <v>1523</v>
      </c>
    </row>
    <row r="1126" spans="1:10">
      <c r="A1126" s="93">
        <v>1</v>
      </c>
      <c r="B1126" s="93">
        <v>17</v>
      </c>
      <c r="C1126" s="93" t="s">
        <v>1524</v>
      </c>
      <c r="D1126" s="93" t="s">
        <v>66</v>
      </c>
      <c r="E1126" s="93" t="s">
        <v>1560</v>
      </c>
      <c r="F1126" s="93" t="s">
        <v>2522</v>
      </c>
      <c r="G1126" s="93" t="s">
        <v>1522</v>
      </c>
      <c r="H1126" s="719">
        <v>1</v>
      </c>
      <c r="I1126" s="93">
        <v>1</v>
      </c>
      <c r="J1126" s="93" t="s">
        <v>1523</v>
      </c>
    </row>
    <row r="1127" spans="1:10">
      <c r="A1127" s="93">
        <v>1</v>
      </c>
      <c r="B1127" s="93">
        <v>17</v>
      </c>
      <c r="C1127" s="93" t="s">
        <v>1524</v>
      </c>
      <c r="D1127" s="93" t="s">
        <v>66</v>
      </c>
      <c r="E1127" s="93" t="s">
        <v>1560</v>
      </c>
      <c r="F1127" s="93">
        <v>5211141</v>
      </c>
      <c r="G1127" s="93" t="s">
        <v>1522</v>
      </c>
      <c r="H1127" s="719">
        <v>4</v>
      </c>
      <c r="I1127" s="93">
        <v>4</v>
      </c>
      <c r="J1127" s="93" t="s">
        <v>1523</v>
      </c>
    </row>
    <row r="1128" spans="1:10">
      <c r="A1128" s="93">
        <v>1</v>
      </c>
      <c r="B1128" s="93">
        <v>17</v>
      </c>
      <c r="C1128" s="93" t="s">
        <v>1524</v>
      </c>
      <c r="D1128" s="93" t="s">
        <v>66</v>
      </c>
      <c r="E1128" s="93" t="s">
        <v>1560</v>
      </c>
      <c r="F1128" s="93">
        <v>5220213</v>
      </c>
      <c r="G1128" s="93" t="s">
        <v>1522</v>
      </c>
      <c r="H1128" s="719">
        <v>2</v>
      </c>
      <c r="I1128" s="93">
        <v>2</v>
      </c>
      <c r="J1128" s="93" t="s">
        <v>1523</v>
      </c>
    </row>
    <row r="1129" spans="1:10">
      <c r="A1129" s="93">
        <v>1</v>
      </c>
      <c r="B1129" s="93">
        <v>17</v>
      </c>
      <c r="C1129" s="93" t="s">
        <v>1524</v>
      </c>
      <c r="D1129" s="93" t="s">
        <v>66</v>
      </c>
      <c r="E1129" s="93" t="s">
        <v>1560</v>
      </c>
      <c r="F1129" s="93">
        <v>5220213</v>
      </c>
      <c r="G1129" s="93" t="s">
        <v>1522</v>
      </c>
      <c r="H1129" s="719">
        <v>2</v>
      </c>
      <c r="I1129" s="93">
        <v>2</v>
      </c>
      <c r="J1129" s="93" t="s">
        <v>1523</v>
      </c>
    </row>
    <row r="1130" spans="1:10">
      <c r="A1130" s="93">
        <v>1</v>
      </c>
      <c r="B1130" s="93">
        <v>17</v>
      </c>
      <c r="C1130" s="93" t="s">
        <v>1526</v>
      </c>
      <c r="D1130" s="93" t="s">
        <v>66</v>
      </c>
      <c r="E1130" s="93" t="s">
        <v>1560</v>
      </c>
      <c r="F1130" s="93" t="s">
        <v>2312</v>
      </c>
      <c r="G1130" s="93" t="s">
        <v>1522</v>
      </c>
      <c r="H1130" s="719">
        <v>2</v>
      </c>
      <c r="I1130" s="93">
        <v>2</v>
      </c>
      <c r="J1130" s="93" t="s">
        <v>1523</v>
      </c>
    </row>
    <row r="1131" spans="1:10">
      <c r="A1131" s="93">
        <v>1</v>
      </c>
      <c r="B1131" s="93">
        <v>17</v>
      </c>
      <c r="C1131" s="93" t="s">
        <v>238</v>
      </c>
      <c r="D1131" s="93" t="s">
        <v>68</v>
      </c>
      <c r="E1131" s="93" t="s">
        <v>2523</v>
      </c>
      <c r="F1131" s="93">
        <v>1220329</v>
      </c>
      <c r="G1131" s="93" t="s">
        <v>1522</v>
      </c>
      <c r="H1131" s="719">
        <v>2300</v>
      </c>
      <c r="I1131" s="93">
        <v>125</v>
      </c>
      <c r="J1131" s="93" t="s">
        <v>1523</v>
      </c>
    </row>
    <row r="1132" spans="1:10">
      <c r="A1132" s="93">
        <v>1</v>
      </c>
      <c r="B1132" s="93">
        <v>17</v>
      </c>
      <c r="C1132" s="93" t="s">
        <v>238</v>
      </c>
      <c r="D1132" s="93" t="s">
        <v>68</v>
      </c>
      <c r="E1132" s="93" t="s">
        <v>2523</v>
      </c>
      <c r="F1132" s="93">
        <v>1220332</v>
      </c>
      <c r="G1132" s="93" t="s">
        <v>1522</v>
      </c>
      <c r="H1132" s="719">
        <v>2300</v>
      </c>
      <c r="I1132" s="93">
        <v>125</v>
      </c>
      <c r="J1132" s="93" t="s">
        <v>1523</v>
      </c>
    </row>
    <row r="1133" spans="1:10">
      <c r="A1133" s="93">
        <v>1</v>
      </c>
      <c r="B1133" s="93">
        <v>17</v>
      </c>
      <c r="C1133" s="93" t="s">
        <v>238</v>
      </c>
      <c r="D1133" s="93" t="s">
        <v>68</v>
      </c>
      <c r="E1133" s="93" t="s">
        <v>2524</v>
      </c>
      <c r="F1133" s="93">
        <v>1220329</v>
      </c>
      <c r="G1133" s="93" t="s">
        <v>1522</v>
      </c>
      <c r="H1133" s="719">
        <v>1900</v>
      </c>
      <c r="I1133" s="93">
        <v>125</v>
      </c>
      <c r="J1133" s="93" t="s">
        <v>1523</v>
      </c>
    </row>
    <row r="1134" spans="1:10">
      <c r="A1134" s="93">
        <v>1</v>
      </c>
      <c r="B1134" s="93">
        <v>17</v>
      </c>
      <c r="C1134" s="93" t="s">
        <v>238</v>
      </c>
      <c r="D1134" s="93" t="s">
        <v>68</v>
      </c>
      <c r="E1134" s="93" t="s">
        <v>2524</v>
      </c>
      <c r="F1134" s="93">
        <v>1220332</v>
      </c>
      <c r="G1134" s="93" t="s">
        <v>1522</v>
      </c>
      <c r="H1134" s="719">
        <v>1900</v>
      </c>
      <c r="I1134" s="93">
        <v>125</v>
      </c>
      <c r="J1134" s="93" t="s">
        <v>1523</v>
      </c>
    </row>
    <row r="1135" spans="1:10">
      <c r="A1135" s="93">
        <v>1</v>
      </c>
      <c r="B1135" s="93">
        <v>17</v>
      </c>
      <c r="C1135" s="93" t="s">
        <v>238</v>
      </c>
      <c r="D1135" s="93" t="s">
        <v>68</v>
      </c>
      <c r="E1135" s="93" t="s">
        <v>2525</v>
      </c>
      <c r="F1135" s="93">
        <v>1220329</v>
      </c>
      <c r="G1135" s="93" t="s">
        <v>1522</v>
      </c>
      <c r="H1135" s="719">
        <v>1900</v>
      </c>
      <c r="I1135" s="93">
        <v>125</v>
      </c>
      <c r="J1135" s="93" t="s">
        <v>1523</v>
      </c>
    </row>
    <row r="1136" spans="1:10">
      <c r="A1136" s="93">
        <v>1</v>
      </c>
      <c r="B1136" s="93">
        <v>17</v>
      </c>
      <c r="C1136" s="93" t="s">
        <v>238</v>
      </c>
      <c r="D1136" s="93" t="s">
        <v>68</v>
      </c>
      <c r="E1136" s="93" t="s">
        <v>2525</v>
      </c>
      <c r="F1136" s="93">
        <v>1220332</v>
      </c>
      <c r="G1136" s="93" t="s">
        <v>1522</v>
      </c>
      <c r="H1136" s="719">
        <v>1900</v>
      </c>
      <c r="I1136" s="93">
        <v>125</v>
      </c>
      <c r="J1136" s="93" t="s">
        <v>1523</v>
      </c>
    </row>
    <row r="1137" spans="1:10">
      <c r="A1137" s="93">
        <v>1</v>
      </c>
      <c r="B1137" s="93">
        <v>17</v>
      </c>
      <c r="C1137" s="93" t="s">
        <v>671</v>
      </c>
      <c r="D1137" s="93" t="s">
        <v>1527</v>
      </c>
      <c r="E1137" s="93" t="s">
        <v>1561</v>
      </c>
      <c r="F1137" s="93">
        <v>1220229</v>
      </c>
      <c r="G1137" s="93" t="s">
        <v>1522</v>
      </c>
      <c r="H1137" s="719">
        <v>1053</v>
      </c>
      <c r="I1137" s="93">
        <v>80</v>
      </c>
      <c r="J1137" s="93" t="s">
        <v>1523</v>
      </c>
    </row>
    <row r="1138" spans="1:10">
      <c r="A1138" s="93">
        <v>1</v>
      </c>
      <c r="B1138" s="93">
        <v>17</v>
      </c>
      <c r="C1138" s="93" t="s">
        <v>671</v>
      </c>
      <c r="D1138" s="93" t="s">
        <v>1527</v>
      </c>
      <c r="E1138" s="93" t="s">
        <v>1561</v>
      </c>
      <c r="F1138" s="93">
        <v>1220231</v>
      </c>
      <c r="G1138" s="93" t="s">
        <v>1522</v>
      </c>
      <c r="H1138" s="719">
        <v>1000</v>
      </c>
      <c r="I1138" s="93">
        <v>80</v>
      </c>
      <c r="J1138" s="93" t="s">
        <v>1523</v>
      </c>
    </row>
    <row r="1139" spans="1:10">
      <c r="A1139" s="93">
        <v>1</v>
      </c>
      <c r="B1139" s="93">
        <v>17</v>
      </c>
      <c r="C1139" s="93" t="s">
        <v>671</v>
      </c>
      <c r="D1139" s="93" t="s">
        <v>1527</v>
      </c>
      <c r="E1139" s="93" t="s">
        <v>1561</v>
      </c>
      <c r="F1139" s="93">
        <v>1220229</v>
      </c>
      <c r="G1139" s="93" t="s">
        <v>1522</v>
      </c>
      <c r="H1139" s="719">
        <v>351</v>
      </c>
      <c r="I1139" s="93">
        <v>50</v>
      </c>
      <c r="J1139" s="93" t="s">
        <v>1523</v>
      </c>
    </row>
    <row r="1140" spans="1:10">
      <c r="A1140" s="93">
        <v>1</v>
      </c>
      <c r="B1140" s="93">
        <v>17</v>
      </c>
      <c r="C1140" s="93" t="s">
        <v>671</v>
      </c>
      <c r="D1140" s="93" t="s">
        <v>1527</v>
      </c>
      <c r="E1140" s="93" t="s">
        <v>1561</v>
      </c>
      <c r="F1140" s="93">
        <v>1220231</v>
      </c>
      <c r="G1140" s="93" t="s">
        <v>1522</v>
      </c>
      <c r="H1140" s="719">
        <v>500</v>
      </c>
      <c r="I1140" s="93">
        <v>50</v>
      </c>
      <c r="J1140" s="93" t="s">
        <v>1523</v>
      </c>
    </row>
    <row r="1141" spans="1:10">
      <c r="A1141" s="93">
        <v>1</v>
      </c>
      <c r="B1141" s="93">
        <v>17</v>
      </c>
      <c r="C1141" s="93" t="s">
        <v>671</v>
      </c>
      <c r="D1141" s="93" t="s">
        <v>1527</v>
      </c>
      <c r="E1141" s="93" t="s">
        <v>1561</v>
      </c>
      <c r="F1141" s="93">
        <v>1220216</v>
      </c>
      <c r="G1141" s="93" t="s">
        <v>1522</v>
      </c>
      <c r="H1141" s="719">
        <v>1000</v>
      </c>
      <c r="I1141" s="93">
        <v>80</v>
      </c>
      <c r="J1141" s="93" t="s">
        <v>1523</v>
      </c>
    </row>
    <row r="1142" spans="1:10">
      <c r="A1142" s="93">
        <v>1</v>
      </c>
      <c r="B1142" s="93">
        <v>17</v>
      </c>
      <c r="C1142" s="93" t="s">
        <v>671</v>
      </c>
      <c r="D1142" s="93" t="s">
        <v>1527</v>
      </c>
      <c r="E1142" s="93" t="s">
        <v>1561</v>
      </c>
      <c r="F1142" s="93">
        <v>1220215</v>
      </c>
      <c r="G1142" s="93" t="s">
        <v>1522</v>
      </c>
      <c r="H1142" s="719">
        <v>1000</v>
      </c>
      <c r="I1142" s="93">
        <v>80</v>
      </c>
      <c r="J1142" s="93" t="s">
        <v>1523</v>
      </c>
    </row>
    <row r="1143" spans="1:10">
      <c r="A1143" s="93">
        <v>1</v>
      </c>
      <c r="B1143" s="93">
        <v>17</v>
      </c>
      <c r="C1143" s="93" t="s">
        <v>671</v>
      </c>
      <c r="D1143" s="93" t="s">
        <v>1527</v>
      </c>
      <c r="E1143" s="93" t="s">
        <v>1561</v>
      </c>
      <c r="F1143" s="93">
        <v>1220352</v>
      </c>
      <c r="G1143" s="93" t="s">
        <v>1522</v>
      </c>
      <c r="H1143" s="719">
        <v>1000</v>
      </c>
      <c r="I1143" s="93">
        <v>80</v>
      </c>
      <c r="J1143" s="93" t="s">
        <v>1523</v>
      </c>
    </row>
    <row r="1144" spans="1:10">
      <c r="A1144" s="93">
        <v>1</v>
      </c>
      <c r="B1144" s="93">
        <v>17</v>
      </c>
      <c r="C1144" s="93" t="s">
        <v>671</v>
      </c>
      <c r="D1144" s="93" t="s">
        <v>1527</v>
      </c>
      <c r="E1144" s="93" t="s">
        <v>1561</v>
      </c>
      <c r="F1144" s="93" t="s">
        <v>2490</v>
      </c>
      <c r="G1144" s="93" t="s">
        <v>1522</v>
      </c>
      <c r="H1144" s="719">
        <v>502</v>
      </c>
      <c r="I1144" s="93">
        <v>80</v>
      </c>
      <c r="J1144" s="93" t="s">
        <v>1523</v>
      </c>
    </row>
    <row r="1145" spans="1:10">
      <c r="A1145" s="93">
        <v>1</v>
      </c>
      <c r="B1145" s="93">
        <v>17</v>
      </c>
      <c r="C1145" s="93" t="s">
        <v>671</v>
      </c>
      <c r="D1145" s="93" t="s">
        <v>1527</v>
      </c>
      <c r="E1145" s="93" t="s">
        <v>1561</v>
      </c>
      <c r="F1145" s="93" t="s">
        <v>2465</v>
      </c>
      <c r="G1145" s="93" t="s">
        <v>1522</v>
      </c>
      <c r="H1145" s="719">
        <v>502</v>
      </c>
      <c r="I1145" s="93">
        <v>80</v>
      </c>
      <c r="J1145" s="93" t="s">
        <v>1523</v>
      </c>
    </row>
    <row r="1146" spans="1:10">
      <c r="A1146" s="93">
        <v>1</v>
      </c>
      <c r="B1146" s="93">
        <v>17</v>
      </c>
      <c r="C1146" s="93" t="s">
        <v>1562</v>
      </c>
      <c r="D1146" s="93" t="s">
        <v>1527</v>
      </c>
      <c r="E1146" s="93" t="s">
        <v>1563</v>
      </c>
      <c r="F1146" s="93" t="s">
        <v>2526</v>
      </c>
      <c r="G1146" s="93" t="s">
        <v>1522</v>
      </c>
      <c r="H1146" s="719">
        <v>360</v>
      </c>
      <c r="I1146" s="93">
        <v>50</v>
      </c>
      <c r="J1146" s="93" t="s">
        <v>1523</v>
      </c>
    </row>
    <row r="1147" spans="1:10">
      <c r="A1147" s="93">
        <v>1</v>
      </c>
      <c r="B1147" s="93">
        <v>17</v>
      </c>
      <c r="C1147" s="93" t="s">
        <v>1562</v>
      </c>
      <c r="D1147" s="93" t="s">
        <v>1527</v>
      </c>
      <c r="E1147" s="93" t="s">
        <v>1563</v>
      </c>
      <c r="F1147" s="93">
        <v>1220204</v>
      </c>
      <c r="G1147" s="93" t="s">
        <v>1522</v>
      </c>
      <c r="H1147" s="719">
        <v>2000</v>
      </c>
      <c r="I1147" s="93">
        <v>125</v>
      </c>
      <c r="J1147" s="93" t="s">
        <v>1523</v>
      </c>
    </row>
    <row r="1148" spans="1:10">
      <c r="A1148" s="93">
        <v>1</v>
      </c>
      <c r="B1148" s="93">
        <v>17</v>
      </c>
      <c r="C1148" s="93" t="s">
        <v>551</v>
      </c>
      <c r="D1148" s="93" t="s">
        <v>1527</v>
      </c>
      <c r="E1148" s="93" t="s">
        <v>2527</v>
      </c>
      <c r="F1148" s="93">
        <v>1220137</v>
      </c>
      <c r="G1148" s="93" t="s">
        <v>1542</v>
      </c>
      <c r="H1148" s="719">
        <v>3784</v>
      </c>
      <c r="I1148" s="93">
        <v>200</v>
      </c>
      <c r="J1148" s="93" t="s">
        <v>1523</v>
      </c>
    </row>
    <row r="1149" spans="1:10">
      <c r="A1149" s="93">
        <v>1</v>
      </c>
      <c r="B1149" s="93">
        <v>17</v>
      </c>
      <c r="C1149" s="93" t="s">
        <v>551</v>
      </c>
      <c r="D1149" s="93" t="s">
        <v>1527</v>
      </c>
      <c r="E1149" s="93" t="s">
        <v>2527</v>
      </c>
      <c r="F1149" s="93" t="s">
        <v>2516</v>
      </c>
      <c r="G1149" s="93" t="s">
        <v>1542</v>
      </c>
      <c r="H1149" s="719">
        <v>3782</v>
      </c>
      <c r="I1149" s="93">
        <v>200</v>
      </c>
      <c r="J1149" s="93" t="s">
        <v>1523</v>
      </c>
    </row>
    <row r="1150" spans="1:10">
      <c r="A1150" s="93">
        <v>1</v>
      </c>
      <c r="B1150" s="93">
        <v>17</v>
      </c>
      <c r="C1150" s="93" t="s">
        <v>551</v>
      </c>
      <c r="D1150" s="93" t="s">
        <v>1527</v>
      </c>
      <c r="E1150" s="93" t="s">
        <v>2527</v>
      </c>
      <c r="F1150" s="93" t="s">
        <v>2516</v>
      </c>
      <c r="G1150" s="93" t="s">
        <v>1542</v>
      </c>
      <c r="H1150" s="719">
        <v>3780</v>
      </c>
      <c r="I1150" s="93">
        <v>200</v>
      </c>
      <c r="J1150" s="93" t="s">
        <v>1523</v>
      </c>
    </row>
    <row r="1151" spans="1:10">
      <c r="A1151" s="93">
        <v>1</v>
      </c>
      <c r="B1151" s="93">
        <v>17</v>
      </c>
      <c r="C1151" s="93" t="s">
        <v>551</v>
      </c>
      <c r="D1151" s="93" t="s">
        <v>1527</v>
      </c>
      <c r="E1151" s="93" t="s">
        <v>2527</v>
      </c>
      <c r="F1151" s="93">
        <v>1220137</v>
      </c>
      <c r="G1151" s="93" t="s">
        <v>1542</v>
      </c>
      <c r="H1151" s="719">
        <v>3784</v>
      </c>
      <c r="I1151" s="93">
        <v>200</v>
      </c>
      <c r="J1151" s="93" t="s">
        <v>1523</v>
      </c>
    </row>
    <row r="1152" spans="1:10">
      <c r="A1152" s="93">
        <v>1</v>
      </c>
      <c r="B1152" s="93">
        <v>17</v>
      </c>
      <c r="C1152" s="93" t="s">
        <v>551</v>
      </c>
      <c r="D1152" s="93" t="s">
        <v>1527</v>
      </c>
      <c r="E1152" s="93" t="s">
        <v>2527</v>
      </c>
      <c r="F1152" s="93" t="s">
        <v>2516</v>
      </c>
      <c r="G1152" s="93" t="s">
        <v>1542</v>
      </c>
      <c r="H1152" s="719">
        <v>3782</v>
      </c>
      <c r="I1152" s="93">
        <v>200</v>
      </c>
      <c r="J1152" s="93" t="s">
        <v>1523</v>
      </c>
    </row>
    <row r="1153" spans="1:10">
      <c r="A1153" s="93">
        <v>1</v>
      </c>
      <c r="B1153" s="93">
        <v>17</v>
      </c>
      <c r="C1153" s="93" t="s">
        <v>551</v>
      </c>
      <c r="D1153" s="93" t="s">
        <v>1527</v>
      </c>
      <c r="E1153" s="93" t="s">
        <v>2527</v>
      </c>
      <c r="F1153" s="93" t="s">
        <v>2516</v>
      </c>
      <c r="G1153" s="93" t="s">
        <v>1542</v>
      </c>
      <c r="H1153" s="719">
        <v>3780</v>
      </c>
      <c r="I1153" s="93">
        <v>200</v>
      </c>
      <c r="J1153" s="93" t="s">
        <v>1523</v>
      </c>
    </row>
    <row r="1154" spans="1:10">
      <c r="A1154" s="93">
        <v>1</v>
      </c>
      <c r="B1154" s="93">
        <v>17</v>
      </c>
      <c r="C1154" s="93" t="s">
        <v>551</v>
      </c>
      <c r="D1154" s="93" t="s">
        <v>1527</v>
      </c>
      <c r="E1154" s="93" t="s">
        <v>1536</v>
      </c>
      <c r="F1154" s="93" t="s">
        <v>2528</v>
      </c>
      <c r="G1154" s="93" t="s">
        <v>1542</v>
      </c>
      <c r="H1154" s="719">
        <v>321</v>
      </c>
      <c r="I1154" s="93">
        <v>50</v>
      </c>
      <c r="J1154" s="93" t="s">
        <v>1523</v>
      </c>
    </row>
    <row r="1155" spans="1:10">
      <c r="A1155" s="93">
        <v>1</v>
      </c>
      <c r="B1155" s="93">
        <v>17</v>
      </c>
      <c r="C1155" s="93" t="s">
        <v>551</v>
      </c>
      <c r="D1155" s="93" t="s">
        <v>1527</v>
      </c>
      <c r="E1155" s="93" t="s">
        <v>1536</v>
      </c>
      <c r="F1155" s="93" t="s">
        <v>2376</v>
      </c>
      <c r="G1155" s="93" t="s">
        <v>1542</v>
      </c>
      <c r="H1155" s="719">
        <v>1202</v>
      </c>
      <c r="I1155" s="93">
        <v>125</v>
      </c>
      <c r="J1155" s="93" t="s">
        <v>1523</v>
      </c>
    </row>
    <row r="1156" spans="1:10">
      <c r="A1156" s="93">
        <v>1</v>
      </c>
      <c r="B1156" s="93">
        <v>17</v>
      </c>
      <c r="C1156" s="93" t="s">
        <v>551</v>
      </c>
      <c r="D1156" s="93" t="s">
        <v>1527</v>
      </c>
      <c r="E1156" s="93" t="s">
        <v>1536</v>
      </c>
      <c r="F1156" s="93" t="s">
        <v>2529</v>
      </c>
      <c r="G1156" s="93" t="s">
        <v>1542</v>
      </c>
      <c r="H1156" s="719">
        <v>540</v>
      </c>
      <c r="I1156" s="93">
        <v>80</v>
      </c>
      <c r="J1156" s="93" t="s">
        <v>1523</v>
      </c>
    </row>
    <row r="1157" spans="1:10">
      <c r="A1157" s="93">
        <v>1</v>
      </c>
      <c r="B1157" s="93">
        <v>17</v>
      </c>
      <c r="C1157" s="93" t="s">
        <v>551</v>
      </c>
      <c r="D1157" s="93" t="s">
        <v>1527</v>
      </c>
      <c r="E1157" s="93" t="s">
        <v>1536</v>
      </c>
      <c r="F1157" s="93" t="s">
        <v>2530</v>
      </c>
      <c r="G1157" s="93" t="s">
        <v>1542</v>
      </c>
      <c r="H1157" s="719">
        <v>1104</v>
      </c>
      <c r="I1157" s="93">
        <v>80</v>
      </c>
      <c r="J1157" s="93" t="s">
        <v>1523</v>
      </c>
    </row>
    <row r="1158" spans="1:10">
      <c r="A1158" s="93">
        <v>1</v>
      </c>
      <c r="B1158" s="93">
        <v>17</v>
      </c>
      <c r="C1158" s="93" t="s">
        <v>551</v>
      </c>
      <c r="D1158" s="93" t="s">
        <v>1527</v>
      </c>
      <c r="E1158" s="93" t="s">
        <v>1536</v>
      </c>
      <c r="F1158" s="93" t="s">
        <v>2378</v>
      </c>
      <c r="G1158" s="93" t="s">
        <v>1542</v>
      </c>
      <c r="H1158" s="719">
        <v>1402</v>
      </c>
      <c r="I1158" s="93">
        <v>125</v>
      </c>
      <c r="J1158" s="93" t="s">
        <v>1523</v>
      </c>
    </row>
    <row r="1159" spans="1:10">
      <c r="A1159" s="93">
        <v>1</v>
      </c>
      <c r="B1159" s="93">
        <v>17</v>
      </c>
      <c r="C1159" s="93" t="s">
        <v>551</v>
      </c>
      <c r="D1159" s="93" t="s">
        <v>1527</v>
      </c>
      <c r="E1159" s="93" t="s">
        <v>1536</v>
      </c>
      <c r="F1159" s="93" t="s">
        <v>2531</v>
      </c>
      <c r="G1159" s="93" t="s">
        <v>1542</v>
      </c>
      <c r="H1159" s="719">
        <v>2706</v>
      </c>
      <c r="I1159" s="93">
        <v>125</v>
      </c>
      <c r="J1159" s="93" t="s">
        <v>1523</v>
      </c>
    </row>
    <row r="1160" spans="1:10">
      <c r="A1160" s="93">
        <v>1</v>
      </c>
      <c r="B1160" s="93">
        <v>17</v>
      </c>
      <c r="C1160" s="93" t="s">
        <v>551</v>
      </c>
      <c r="D1160" s="93" t="s">
        <v>1527</v>
      </c>
      <c r="E1160" s="93" t="s">
        <v>1536</v>
      </c>
      <c r="F1160" s="93" t="s">
        <v>2532</v>
      </c>
      <c r="G1160" s="93" t="s">
        <v>1542</v>
      </c>
      <c r="H1160" s="719">
        <v>903</v>
      </c>
      <c r="I1160" s="93">
        <v>80</v>
      </c>
      <c r="J1160" s="93" t="s">
        <v>1523</v>
      </c>
    </row>
    <row r="1161" spans="1:10">
      <c r="A1161" s="93">
        <v>1</v>
      </c>
      <c r="B1161" s="93">
        <v>17</v>
      </c>
      <c r="C1161" s="93" t="s">
        <v>551</v>
      </c>
      <c r="D1161" s="93" t="s">
        <v>1527</v>
      </c>
      <c r="E1161" s="93" t="s">
        <v>1536</v>
      </c>
      <c r="F1161" s="93" t="s">
        <v>2533</v>
      </c>
      <c r="G1161" s="93" t="s">
        <v>1542</v>
      </c>
      <c r="H1161" s="719">
        <v>241</v>
      </c>
      <c r="I1161" s="93">
        <v>50</v>
      </c>
      <c r="J1161" s="93" t="s">
        <v>1523</v>
      </c>
    </row>
    <row r="1162" spans="1:10">
      <c r="A1162" s="93">
        <v>1</v>
      </c>
      <c r="B1162" s="93">
        <v>17</v>
      </c>
      <c r="C1162" s="93" t="s">
        <v>551</v>
      </c>
      <c r="D1162" s="93" t="s">
        <v>1527</v>
      </c>
      <c r="E1162" s="93" t="s">
        <v>1536</v>
      </c>
      <c r="F1162" s="93" t="s">
        <v>2532</v>
      </c>
      <c r="G1162" s="93" t="s">
        <v>1542</v>
      </c>
      <c r="H1162" s="719">
        <v>301</v>
      </c>
      <c r="I1162" s="93">
        <v>50</v>
      </c>
      <c r="J1162" s="93" t="s">
        <v>1523</v>
      </c>
    </row>
    <row r="1163" spans="1:10">
      <c r="A1163" s="93">
        <v>1</v>
      </c>
      <c r="B1163" s="93">
        <v>17</v>
      </c>
      <c r="C1163" s="93" t="s">
        <v>551</v>
      </c>
      <c r="D1163" s="93" t="s">
        <v>1527</v>
      </c>
      <c r="E1163" s="93" t="s">
        <v>1536</v>
      </c>
      <c r="F1163" s="93" t="s">
        <v>2376</v>
      </c>
      <c r="G1163" s="93" t="s">
        <v>1542</v>
      </c>
      <c r="H1163" s="719">
        <v>601</v>
      </c>
      <c r="I1163" s="93">
        <v>80</v>
      </c>
      <c r="J1163" s="93" t="s">
        <v>1523</v>
      </c>
    </row>
    <row r="1164" spans="1:10">
      <c r="A1164" s="93">
        <v>1</v>
      </c>
      <c r="B1164" s="93">
        <v>17</v>
      </c>
      <c r="C1164" s="93" t="s">
        <v>551</v>
      </c>
      <c r="D1164" s="93" t="s">
        <v>1527</v>
      </c>
      <c r="E1164" s="93" t="s">
        <v>1536</v>
      </c>
      <c r="F1164" s="93" t="s">
        <v>2534</v>
      </c>
      <c r="G1164" s="93" t="s">
        <v>1542</v>
      </c>
      <c r="H1164" s="719">
        <v>1802</v>
      </c>
      <c r="I1164" s="93">
        <v>125</v>
      </c>
      <c r="J1164" s="93" t="s">
        <v>1523</v>
      </c>
    </row>
    <row r="1165" spans="1:10">
      <c r="A1165" s="93">
        <v>1</v>
      </c>
      <c r="B1165" s="93">
        <v>17</v>
      </c>
      <c r="C1165" s="93" t="s">
        <v>551</v>
      </c>
      <c r="D1165" s="93" t="s">
        <v>1527</v>
      </c>
      <c r="E1165" s="93" t="s">
        <v>1536</v>
      </c>
      <c r="F1165" s="93" t="s">
        <v>2378</v>
      </c>
      <c r="G1165" s="93" t="s">
        <v>1542</v>
      </c>
      <c r="H1165" s="719">
        <v>701</v>
      </c>
      <c r="I1165" s="93">
        <v>50</v>
      </c>
      <c r="J1165" s="93" t="s">
        <v>1523</v>
      </c>
    </row>
    <row r="1166" spans="1:10">
      <c r="A1166" s="93">
        <v>1</v>
      </c>
      <c r="B1166" s="93">
        <v>17</v>
      </c>
      <c r="C1166" s="93" t="s">
        <v>551</v>
      </c>
      <c r="D1166" s="93" t="s">
        <v>1527</v>
      </c>
      <c r="E1166" s="93" t="s">
        <v>1536</v>
      </c>
      <c r="F1166" s="93" t="s">
        <v>2532</v>
      </c>
      <c r="G1166" s="93" t="s">
        <v>1542</v>
      </c>
      <c r="H1166" s="719">
        <v>301</v>
      </c>
      <c r="I1166" s="93">
        <v>50</v>
      </c>
      <c r="J1166" s="93" t="s">
        <v>1523</v>
      </c>
    </row>
    <row r="1167" spans="1:10">
      <c r="A1167" s="93">
        <v>1</v>
      </c>
      <c r="B1167" s="93">
        <v>17</v>
      </c>
      <c r="C1167" s="93" t="s">
        <v>551</v>
      </c>
      <c r="D1167" s="93" t="s">
        <v>1527</v>
      </c>
      <c r="E1167" s="93" t="s">
        <v>1536</v>
      </c>
      <c r="F1167" s="93" t="s">
        <v>2534</v>
      </c>
      <c r="G1167" s="93" t="s">
        <v>1542</v>
      </c>
      <c r="H1167" s="719">
        <v>3604</v>
      </c>
      <c r="I1167" s="93">
        <v>200</v>
      </c>
      <c r="J1167" s="93" t="s">
        <v>1523</v>
      </c>
    </row>
    <row r="1168" spans="1:10">
      <c r="A1168" s="93">
        <v>1</v>
      </c>
      <c r="B1168" s="93">
        <v>17</v>
      </c>
      <c r="C1168" s="93" t="s">
        <v>551</v>
      </c>
      <c r="D1168" s="93" t="s">
        <v>1527</v>
      </c>
      <c r="E1168" s="93" t="s">
        <v>1536</v>
      </c>
      <c r="F1168" s="93" t="s">
        <v>2535</v>
      </c>
      <c r="G1168" s="93" t="s">
        <v>1542</v>
      </c>
      <c r="H1168" s="719">
        <v>1804</v>
      </c>
      <c r="I1168" s="93">
        <v>125</v>
      </c>
      <c r="J1168" s="93" t="s">
        <v>1523</v>
      </c>
    </row>
    <row r="1169" spans="1:10">
      <c r="A1169" s="93">
        <v>1</v>
      </c>
      <c r="B1169" s="93">
        <v>17</v>
      </c>
      <c r="C1169" s="93" t="s">
        <v>551</v>
      </c>
      <c r="D1169" s="93" t="s">
        <v>1527</v>
      </c>
      <c r="E1169" s="93" t="s">
        <v>1536</v>
      </c>
      <c r="F1169" s="93" t="s">
        <v>2536</v>
      </c>
      <c r="G1169" s="93" t="s">
        <v>1542</v>
      </c>
      <c r="H1169" s="719">
        <v>602</v>
      </c>
      <c r="I1169" s="93">
        <v>80</v>
      </c>
      <c r="J1169" s="93" t="s">
        <v>1523</v>
      </c>
    </row>
    <row r="1170" spans="1:10">
      <c r="A1170" s="93">
        <v>1</v>
      </c>
      <c r="B1170" s="93">
        <v>17</v>
      </c>
      <c r="C1170" s="93" t="s">
        <v>551</v>
      </c>
      <c r="D1170" s="93" t="s">
        <v>1527</v>
      </c>
      <c r="E1170" s="93" t="s">
        <v>1536</v>
      </c>
      <c r="F1170" s="93" t="s">
        <v>2376</v>
      </c>
      <c r="G1170" s="93" t="s">
        <v>1542</v>
      </c>
      <c r="H1170" s="719">
        <v>1202</v>
      </c>
      <c r="I1170" s="93">
        <v>125</v>
      </c>
      <c r="J1170" s="93" t="s">
        <v>1523</v>
      </c>
    </row>
    <row r="1171" spans="1:10">
      <c r="A1171" s="93">
        <v>1</v>
      </c>
      <c r="B1171" s="93">
        <v>17</v>
      </c>
      <c r="C1171" s="93" t="s">
        <v>551</v>
      </c>
      <c r="D1171" s="93" t="s">
        <v>1527</v>
      </c>
      <c r="E1171" s="93" t="s">
        <v>1536</v>
      </c>
      <c r="F1171" s="93" t="s">
        <v>2534</v>
      </c>
      <c r="G1171" s="93" t="s">
        <v>1542</v>
      </c>
      <c r="H1171" s="719">
        <v>1802</v>
      </c>
      <c r="I1171" s="93">
        <v>125</v>
      </c>
      <c r="J1171" s="93" t="s">
        <v>1523</v>
      </c>
    </row>
    <row r="1172" spans="1:10">
      <c r="A1172" s="93">
        <v>1</v>
      </c>
      <c r="B1172" s="93">
        <v>17</v>
      </c>
      <c r="C1172" s="93" t="s">
        <v>551</v>
      </c>
      <c r="D1172" s="93" t="s">
        <v>1527</v>
      </c>
      <c r="E1172" s="93" t="s">
        <v>1536</v>
      </c>
      <c r="F1172" s="93" t="s">
        <v>2378</v>
      </c>
      <c r="G1172" s="93" t="s">
        <v>1542</v>
      </c>
      <c r="H1172" s="719">
        <v>701</v>
      </c>
      <c r="I1172" s="93">
        <v>80</v>
      </c>
      <c r="J1172" s="93" t="s">
        <v>1523</v>
      </c>
    </row>
    <row r="1173" spans="1:10">
      <c r="A1173" s="93">
        <v>1</v>
      </c>
      <c r="B1173" s="93">
        <v>17</v>
      </c>
      <c r="C1173" s="93" t="s">
        <v>551</v>
      </c>
      <c r="D1173" s="93" t="s">
        <v>1527</v>
      </c>
      <c r="E1173" s="93" t="s">
        <v>1536</v>
      </c>
      <c r="F1173" s="93" t="s">
        <v>2535</v>
      </c>
      <c r="G1173" s="93" t="s">
        <v>1542</v>
      </c>
      <c r="H1173" s="719">
        <v>902</v>
      </c>
      <c r="I1173" s="93">
        <v>80</v>
      </c>
      <c r="J1173" s="93" t="s">
        <v>1523</v>
      </c>
    </row>
    <row r="1174" spans="1:10">
      <c r="A1174" s="93">
        <v>1</v>
      </c>
      <c r="B1174" s="93">
        <v>17</v>
      </c>
      <c r="C1174" s="93" t="s">
        <v>551</v>
      </c>
      <c r="D1174" s="93" t="s">
        <v>1527</v>
      </c>
      <c r="E1174" s="93" t="s">
        <v>2537</v>
      </c>
      <c r="F1174" s="93">
        <v>1220214</v>
      </c>
      <c r="G1174" s="93" t="s">
        <v>1542</v>
      </c>
      <c r="H1174" s="719">
        <v>2000</v>
      </c>
      <c r="I1174" s="93">
        <v>125</v>
      </c>
      <c r="J1174" s="93" t="s">
        <v>1523</v>
      </c>
    </row>
    <row r="1175" spans="1:10">
      <c r="A1175" s="93">
        <v>1</v>
      </c>
      <c r="B1175" s="93">
        <v>17</v>
      </c>
      <c r="C1175" s="93" t="s">
        <v>551</v>
      </c>
      <c r="D1175" s="93" t="s">
        <v>1527</v>
      </c>
      <c r="E1175" s="93" t="s">
        <v>2537</v>
      </c>
      <c r="F1175" s="93">
        <v>1220214</v>
      </c>
      <c r="G1175" s="93" t="s">
        <v>1542</v>
      </c>
      <c r="H1175" s="719">
        <v>2004</v>
      </c>
      <c r="I1175" s="93">
        <v>125</v>
      </c>
      <c r="J1175" s="93" t="s">
        <v>1523</v>
      </c>
    </row>
    <row r="1176" spans="1:10">
      <c r="A1176" s="93">
        <v>1</v>
      </c>
      <c r="B1176" s="93">
        <v>17</v>
      </c>
      <c r="C1176" s="93" t="s">
        <v>551</v>
      </c>
      <c r="D1176" s="93" t="s">
        <v>1527</v>
      </c>
      <c r="E1176" s="93" t="s">
        <v>1536</v>
      </c>
      <c r="F1176" s="93" t="s">
        <v>2534</v>
      </c>
      <c r="G1176" s="93" t="s">
        <v>1542</v>
      </c>
      <c r="H1176" s="719">
        <v>5406</v>
      </c>
      <c r="I1176" s="93">
        <v>200</v>
      </c>
      <c r="J1176" s="93" t="s">
        <v>1523</v>
      </c>
    </row>
    <row r="1177" spans="1:10">
      <c r="A1177" s="93">
        <v>1</v>
      </c>
      <c r="B1177" s="93">
        <v>17</v>
      </c>
      <c r="C1177" s="93" t="s">
        <v>551</v>
      </c>
      <c r="D1177" s="93" t="s">
        <v>1527</v>
      </c>
      <c r="E1177" s="93" t="s">
        <v>1536</v>
      </c>
      <c r="F1177" s="93" t="s">
        <v>2530</v>
      </c>
      <c r="G1177" s="93" t="s">
        <v>1542</v>
      </c>
      <c r="H1177" s="719">
        <v>1000</v>
      </c>
      <c r="I1177" s="93">
        <v>80</v>
      </c>
      <c r="J1177" s="93" t="s">
        <v>1523</v>
      </c>
    </row>
    <row r="1178" spans="1:10">
      <c r="A1178" s="93">
        <v>1</v>
      </c>
      <c r="B1178" s="93">
        <v>17</v>
      </c>
      <c r="C1178" s="93" t="s">
        <v>551</v>
      </c>
      <c r="D1178" s="93" t="s">
        <v>1527</v>
      </c>
      <c r="E1178" s="93" t="s">
        <v>1536</v>
      </c>
      <c r="F1178" s="93" t="s">
        <v>2407</v>
      </c>
      <c r="G1178" s="93" t="s">
        <v>1542</v>
      </c>
      <c r="H1178" s="719">
        <v>100</v>
      </c>
      <c r="I1178" s="93">
        <v>13</v>
      </c>
      <c r="J1178" s="93" t="s">
        <v>1523</v>
      </c>
    </row>
    <row r="1179" spans="1:10">
      <c r="A1179" s="93">
        <v>1</v>
      </c>
      <c r="B1179" s="93">
        <v>17</v>
      </c>
      <c r="C1179" s="93" t="s">
        <v>551</v>
      </c>
      <c r="D1179" s="93" t="s">
        <v>1527</v>
      </c>
      <c r="E1179" s="93" t="s">
        <v>1536</v>
      </c>
      <c r="F1179" s="93" t="s">
        <v>2378</v>
      </c>
      <c r="G1179" s="93" t="s">
        <v>1542</v>
      </c>
      <c r="H1179" s="719">
        <v>1402</v>
      </c>
      <c r="I1179" s="93">
        <v>125</v>
      </c>
      <c r="J1179" s="93" t="s">
        <v>1523</v>
      </c>
    </row>
    <row r="1180" spans="1:10">
      <c r="A1180" s="93">
        <v>1</v>
      </c>
      <c r="B1180" s="93">
        <v>17</v>
      </c>
      <c r="C1180" s="93" t="s">
        <v>551</v>
      </c>
      <c r="D1180" s="93" t="s">
        <v>1527</v>
      </c>
      <c r="E1180" s="93" t="s">
        <v>2537</v>
      </c>
      <c r="F1180" s="93">
        <v>1220213</v>
      </c>
      <c r="G1180" s="93" t="s">
        <v>1542</v>
      </c>
      <c r="H1180" s="719">
        <v>2000</v>
      </c>
      <c r="I1180" s="93">
        <v>125</v>
      </c>
      <c r="J1180" s="93" t="s">
        <v>1523</v>
      </c>
    </row>
    <row r="1181" spans="1:10">
      <c r="A1181" s="93">
        <v>1</v>
      </c>
      <c r="B1181" s="93">
        <v>17</v>
      </c>
      <c r="C1181" s="93" t="s">
        <v>551</v>
      </c>
      <c r="D1181" s="93" t="s">
        <v>1527</v>
      </c>
      <c r="E1181" s="93" t="s">
        <v>2537</v>
      </c>
      <c r="F1181" s="93">
        <v>1220214</v>
      </c>
      <c r="G1181" s="93" t="s">
        <v>1542</v>
      </c>
      <c r="H1181" s="719">
        <v>2000</v>
      </c>
      <c r="I1181" s="93">
        <v>125</v>
      </c>
      <c r="J1181" s="93" t="s">
        <v>1523</v>
      </c>
    </row>
    <row r="1182" spans="1:10">
      <c r="A1182" s="93">
        <v>1</v>
      </c>
      <c r="B1182" s="93">
        <v>17</v>
      </c>
      <c r="C1182" s="93" t="s">
        <v>551</v>
      </c>
      <c r="D1182" s="93" t="s">
        <v>1527</v>
      </c>
      <c r="E1182" s="93" t="s">
        <v>2537</v>
      </c>
      <c r="F1182" s="93">
        <v>1220213</v>
      </c>
      <c r="G1182" s="93" t="s">
        <v>1542</v>
      </c>
      <c r="H1182" s="719">
        <v>2000</v>
      </c>
      <c r="I1182" s="93">
        <v>125</v>
      </c>
      <c r="J1182" s="93" t="s">
        <v>1523</v>
      </c>
    </row>
    <row r="1183" spans="1:10">
      <c r="A1183" s="93">
        <v>1</v>
      </c>
      <c r="B1183" s="93">
        <v>17</v>
      </c>
      <c r="C1183" s="93" t="s">
        <v>551</v>
      </c>
      <c r="D1183" s="93" t="s">
        <v>1527</v>
      </c>
      <c r="E1183" s="93" t="s">
        <v>2537</v>
      </c>
      <c r="F1183" s="93">
        <v>1220214</v>
      </c>
      <c r="G1183" s="93" t="s">
        <v>1542</v>
      </c>
      <c r="H1183" s="719">
        <v>2004</v>
      </c>
      <c r="I1183" s="93">
        <v>125</v>
      </c>
      <c r="J1183" s="93" t="s">
        <v>1523</v>
      </c>
    </row>
    <row r="1184" spans="1:10">
      <c r="A1184" s="93">
        <v>1</v>
      </c>
      <c r="B1184" s="93">
        <v>17</v>
      </c>
      <c r="C1184" s="93" t="s">
        <v>551</v>
      </c>
      <c r="D1184" s="93" t="s">
        <v>1527</v>
      </c>
      <c r="E1184" s="93" t="s">
        <v>2537</v>
      </c>
      <c r="F1184" s="93">
        <v>1220213</v>
      </c>
      <c r="G1184" s="93" t="s">
        <v>1542</v>
      </c>
      <c r="H1184" s="719">
        <v>3000</v>
      </c>
      <c r="I1184" s="93">
        <v>125</v>
      </c>
      <c r="J1184" s="93" t="s">
        <v>1523</v>
      </c>
    </row>
    <row r="1185" spans="1:10">
      <c r="A1185" s="93">
        <v>1</v>
      </c>
      <c r="B1185" s="93">
        <v>17</v>
      </c>
      <c r="C1185" s="93" t="s">
        <v>551</v>
      </c>
      <c r="D1185" s="93" t="s">
        <v>1527</v>
      </c>
      <c r="E1185" s="93" t="s">
        <v>2537</v>
      </c>
      <c r="F1185" s="93">
        <v>1220213</v>
      </c>
      <c r="G1185" s="93" t="s">
        <v>1542</v>
      </c>
      <c r="H1185" s="719">
        <v>2000</v>
      </c>
      <c r="I1185" s="93">
        <v>125</v>
      </c>
      <c r="J1185" s="93" t="s">
        <v>1523</v>
      </c>
    </row>
    <row r="1186" spans="1:10">
      <c r="A1186" s="93">
        <v>1</v>
      </c>
      <c r="B1186" s="93">
        <v>17</v>
      </c>
      <c r="C1186" s="93" t="s">
        <v>551</v>
      </c>
      <c r="D1186" s="93" t="s">
        <v>1527</v>
      </c>
      <c r="E1186" s="93" t="s">
        <v>2537</v>
      </c>
      <c r="F1186" s="93">
        <v>1220213</v>
      </c>
      <c r="G1186" s="93" t="s">
        <v>1542</v>
      </c>
      <c r="H1186" s="719">
        <v>2000</v>
      </c>
      <c r="I1186" s="93">
        <v>125</v>
      </c>
      <c r="J1186" s="93" t="s">
        <v>1523</v>
      </c>
    </row>
    <row r="1187" spans="1:10">
      <c r="A1187" s="93">
        <v>1</v>
      </c>
      <c r="B1187" s="93">
        <v>17</v>
      </c>
      <c r="C1187" s="93" t="s">
        <v>551</v>
      </c>
      <c r="D1187" s="93" t="s">
        <v>1527</v>
      </c>
      <c r="E1187" s="93" t="s">
        <v>2537</v>
      </c>
      <c r="F1187" s="93">
        <v>1220213</v>
      </c>
      <c r="G1187" s="93" t="s">
        <v>1542</v>
      </c>
      <c r="H1187" s="719">
        <v>3000</v>
      </c>
      <c r="I1187" s="93">
        <v>125</v>
      </c>
      <c r="J1187" s="93" t="s">
        <v>1523</v>
      </c>
    </row>
    <row r="1188" spans="1:10">
      <c r="A1188" s="93">
        <v>1</v>
      </c>
      <c r="B1188" s="93">
        <v>17</v>
      </c>
      <c r="C1188" s="93" t="s">
        <v>551</v>
      </c>
      <c r="D1188" s="93" t="s">
        <v>1527</v>
      </c>
      <c r="E1188" s="93" t="s">
        <v>2537</v>
      </c>
      <c r="F1188" s="93">
        <v>1220213</v>
      </c>
      <c r="G1188" s="93" t="s">
        <v>1542</v>
      </c>
      <c r="H1188" s="719">
        <v>2000</v>
      </c>
      <c r="I1188" s="93">
        <v>125</v>
      </c>
      <c r="J1188" s="93" t="s">
        <v>1523</v>
      </c>
    </row>
    <row r="1189" spans="1:10">
      <c r="A1189" s="93">
        <v>1</v>
      </c>
      <c r="B1189" s="93">
        <v>17</v>
      </c>
      <c r="C1189" s="93" t="s">
        <v>551</v>
      </c>
      <c r="D1189" s="93" t="s">
        <v>1527</v>
      </c>
      <c r="E1189" s="93" t="s">
        <v>2537</v>
      </c>
      <c r="F1189" s="93">
        <v>1220214</v>
      </c>
      <c r="G1189" s="93" t="s">
        <v>1542</v>
      </c>
      <c r="H1189" s="719">
        <v>2004</v>
      </c>
      <c r="I1189" s="93">
        <v>125</v>
      </c>
      <c r="J1189" s="93" t="s">
        <v>1523</v>
      </c>
    </row>
    <row r="1190" spans="1:10">
      <c r="A1190" s="93">
        <v>1</v>
      </c>
      <c r="B1190" s="93">
        <v>17</v>
      </c>
      <c r="C1190" s="93" t="s">
        <v>551</v>
      </c>
      <c r="D1190" s="93" t="s">
        <v>1527</v>
      </c>
      <c r="E1190" s="93" t="s">
        <v>2537</v>
      </c>
      <c r="F1190" s="93">
        <v>1220214</v>
      </c>
      <c r="G1190" s="93" t="s">
        <v>1542</v>
      </c>
      <c r="H1190" s="719">
        <v>2004</v>
      </c>
      <c r="I1190" s="93">
        <v>125</v>
      </c>
      <c r="J1190" s="93" t="s">
        <v>1523</v>
      </c>
    </row>
    <row r="1191" spans="1:10">
      <c r="A1191" s="93">
        <v>1</v>
      </c>
      <c r="B1191" s="93">
        <v>17</v>
      </c>
      <c r="C1191" s="93" t="s">
        <v>551</v>
      </c>
      <c r="D1191" s="93" t="s">
        <v>1527</v>
      </c>
      <c r="E1191" s="93" t="s">
        <v>2537</v>
      </c>
      <c r="F1191" s="93">
        <v>1220213</v>
      </c>
      <c r="G1191" s="93" t="s">
        <v>1542</v>
      </c>
      <c r="H1191" s="719">
        <v>2000</v>
      </c>
      <c r="I1191" s="93">
        <v>125</v>
      </c>
      <c r="J1191" s="93" t="s">
        <v>1523</v>
      </c>
    </row>
    <row r="1192" spans="1:10">
      <c r="A1192" s="93">
        <v>1</v>
      </c>
      <c r="B1192" s="93">
        <v>12</v>
      </c>
      <c r="C1192" s="93" t="s">
        <v>677</v>
      </c>
      <c r="D1192" s="93" t="s">
        <v>1527</v>
      </c>
      <c r="E1192" s="93" t="s">
        <v>1561</v>
      </c>
      <c r="F1192" s="93">
        <v>1220203</v>
      </c>
      <c r="G1192" s="93" t="s">
        <v>1539</v>
      </c>
      <c r="H1192" s="719">
        <v>320</v>
      </c>
      <c r="I1192" s="93">
        <v>50</v>
      </c>
      <c r="J1192" s="93" t="s">
        <v>1523</v>
      </c>
    </row>
    <row r="1193" spans="1:10">
      <c r="A1193" s="93">
        <v>1</v>
      </c>
      <c r="B1193" s="93">
        <v>12</v>
      </c>
      <c r="C1193" s="93" t="s">
        <v>677</v>
      </c>
      <c r="D1193" s="93" t="s">
        <v>1527</v>
      </c>
      <c r="E1193" s="93" t="s">
        <v>1561</v>
      </c>
      <c r="F1193" s="93">
        <v>1220203</v>
      </c>
      <c r="G1193" s="93" t="s">
        <v>1539</v>
      </c>
      <c r="H1193" s="719">
        <v>640</v>
      </c>
      <c r="I1193" s="93">
        <v>80</v>
      </c>
      <c r="J1193" s="93" t="s">
        <v>1523</v>
      </c>
    </row>
    <row r="1194" spans="1:10">
      <c r="A1194" s="93">
        <v>1</v>
      </c>
      <c r="B1194" s="93">
        <v>12</v>
      </c>
      <c r="C1194" s="93" t="s">
        <v>677</v>
      </c>
      <c r="D1194" s="93" t="s">
        <v>1527</v>
      </c>
      <c r="E1194" s="93" t="s">
        <v>1561</v>
      </c>
      <c r="F1194" s="93">
        <v>1220203</v>
      </c>
      <c r="G1194" s="93" t="s">
        <v>1539</v>
      </c>
      <c r="H1194" s="719">
        <v>1920</v>
      </c>
      <c r="I1194" s="93">
        <v>125</v>
      </c>
      <c r="J1194" s="93" t="s">
        <v>1523</v>
      </c>
    </row>
    <row r="1195" spans="1:10">
      <c r="A1195" s="93">
        <v>1</v>
      </c>
      <c r="B1195" s="93">
        <v>12</v>
      </c>
      <c r="C1195" s="93" t="s">
        <v>677</v>
      </c>
      <c r="D1195" s="93" t="s">
        <v>1527</v>
      </c>
      <c r="E1195" s="93" t="s">
        <v>1561</v>
      </c>
      <c r="F1195" s="93">
        <v>1220203</v>
      </c>
      <c r="G1195" s="93" t="s">
        <v>1539</v>
      </c>
      <c r="H1195" s="719">
        <v>640</v>
      </c>
      <c r="I1195" s="93">
        <v>80</v>
      </c>
      <c r="J1195" s="93" t="s">
        <v>1523</v>
      </c>
    </row>
    <row r="1196" spans="1:10">
      <c r="A1196" s="93">
        <v>1</v>
      </c>
      <c r="B1196" s="93">
        <v>13</v>
      </c>
      <c r="C1196" s="93" t="s">
        <v>203</v>
      </c>
      <c r="D1196" s="93" t="s">
        <v>67</v>
      </c>
      <c r="E1196" s="93" t="s">
        <v>2374</v>
      </c>
      <c r="F1196" s="93">
        <v>1220318</v>
      </c>
      <c r="G1196" s="93" t="s">
        <v>1539</v>
      </c>
      <c r="H1196" s="719">
        <v>8000</v>
      </c>
      <c r="I1196" s="93">
        <v>200</v>
      </c>
      <c r="J1196" s="93" t="s">
        <v>1523</v>
      </c>
    </row>
    <row r="1197" spans="1:10">
      <c r="A1197" s="93">
        <v>1</v>
      </c>
      <c r="B1197" s="93">
        <v>13</v>
      </c>
      <c r="C1197" s="93" t="s">
        <v>203</v>
      </c>
      <c r="D1197" s="93" t="s">
        <v>67</v>
      </c>
      <c r="E1197" s="93" t="s">
        <v>2366</v>
      </c>
      <c r="F1197" s="93">
        <v>1220318</v>
      </c>
      <c r="G1197" s="93" t="s">
        <v>1539</v>
      </c>
      <c r="H1197" s="719">
        <v>16000</v>
      </c>
      <c r="I1197" s="93">
        <v>315</v>
      </c>
      <c r="J1197" s="93" t="s">
        <v>1523</v>
      </c>
    </row>
    <row r="1198" spans="1:10">
      <c r="A1198" s="93">
        <v>1</v>
      </c>
      <c r="B1198" s="93">
        <v>13</v>
      </c>
      <c r="C1198" s="93" t="s">
        <v>203</v>
      </c>
      <c r="D1198" s="93" t="s">
        <v>67</v>
      </c>
      <c r="E1198" s="93" t="s">
        <v>2538</v>
      </c>
      <c r="F1198" s="93">
        <v>1220304</v>
      </c>
      <c r="G1198" s="93" t="s">
        <v>1539</v>
      </c>
      <c r="H1198" s="719">
        <v>25000</v>
      </c>
      <c r="I1198" s="93">
        <v>315</v>
      </c>
      <c r="J1198" s="93" t="s">
        <v>1523</v>
      </c>
    </row>
    <row r="1199" spans="1:10">
      <c r="A1199" s="93">
        <v>1</v>
      </c>
      <c r="B1199" s="93">
        <v>13</v>
      </c>
      <c r="C1199" s="93" t="s">
        <v>203</v>
      </c>
      <c r="D1199" s="93" t="s">
        <v>67</v>
      </c>
      <c r="E1199" s="93" t="s">
        <v>2539</v>
      </c>
      <c r="F1199" s="93">
        <v>1220304</v>
      </c>
      <c r="G1199" s="93" t="s">
        <v>1539</v>
      </c>
      <c r="H1199" s="719">
        <v>25000</v>
      </c>
      <c r="I1199" s="93">
        <v>315</v>
      </c>
      <c r="J1199" s="93" t="s">
        <v>1523</v>
      </c>
    </row>
    <row r="1200" spans="1:10">
      <c r="A1200" s="93">
        <v>1</v>
      </c>
      <c r="B1200" s="93">
        <v>13</v>
      </c>
      <c r="C1200" s="93" t="s">
        <v>203</v>
      </c>
      <c r="D1200" s="93" t="s">
        <v>67</v>
      </c>
      <c r="E1200" s="93" t="s">
        <v>2540</v>
      </c>
      <c r="F1200" s="93">
        <v>1220304</v>
      </c>
      <c r="G1200" s="93" t="s">
        <v>1539</v>
      </c>
      <c r="H1200" s="719">
        <v>25000</v>
      </c>
      <c r="I1200" s="93">
        <v>315</v>
      </c>
      <c r="J1200" s="93" t="s">
        <v>1523</v>
      </c>
    </row>
    <row r="1201" spans="1:10">
      <c r="A1201" s="93">
        <v>1</v>
      </c>
      <c r="B1201" s="93">
        <v>13</v>
      </c>
      <c r="C1201" s="93" t="s">
        <v>203</v>
      </c>
      <c r="D1201" s="93" t="s">
        <v>67</v>
      </c>
      <c r="E1201" s="93" t="s">
        <v>2541</v>
      </c>
      <c r="F1201" s="93">
        <v>1220304</v>
      </c>
      <c r="G1201" s="93" t="s">
        <v>1539</v>
      </c>
      <c r="H1201" s="719">
        <v>10000</v>
      </c>
      <c r="I1201" s="93">
        <v>315</v>
      </c>
      <c r="J1201" s="93" t="s">
        <v>1523</v>
      </c>
    </row>
    <row r="1202" spans="1:10">
      <c r="A1202" s="93">
        <v>1</v>
      </c>
      <c r="B1202" s="93">
        <v>11</v>
      </c>
      <c r="C1202" s="93" t="s">
        <v>676</v>
      </c>
      <c r="D1202" s="93" t="s">
        <v>1527</v>
      </c>
      <c r="E1202" s="93" t="s">
        <v>1544</v>
      </c>
      <c r="F1202" s="93">
        <v>1210935</v>
      </c>
      <c r="G1202" s="93" t="s">
        <v>1539</v>
      </c>
      <c r="H1202" s="719">
        <v>3170</v>
      </c>
      <c r="I1202" s="93">
        <v>125</v>
      </c>
      <c r="J1202" s="93" t="s">
        <v>1523</v>
      </c>
    </row>
    <row r="1203" spans="1:10">
      <c r="A1203" s="93">
        <v>1</v>
      </c>
      <c r="B1203" s="93">
        <v>11</v>
      </c>
      <c r="C1203" s="93" t="s">
        <v>677</v>
      </c>
      <c r="D1203" s="93" t="s">
        <v>1527</v>
      </c>
      <c r="E1203" s="93" t="s">
        <v>1561</v>
      </c>
      <c r="F1203" s="93" t="s">
        <v>2326</v>
      </c>
      <c r="G1203" s="93" t="s">
        <v>1539</v>
      </c>
      <c r="H1203" s="719">
        <v>3600</v>
      </c>
      <c r="I1203" s="93">
        <v>200</v>
      </c>
      <c r="J1203" s="93" t="s">
        <v>1523</v>
      </c>
    </row>
    <row r="1204" spans="1:10">
      <c r="A1204" s="93">
        <v>1</v>
      </c>
      <c r="B1204" s="93">
        <v>17</v>
      </c>
      <c r="C1204" s="93" t="s">
        <v>1622</v>
      </c>
      <c r="D1204" s="93" t="s">
        <v>1527</v>
      </c>
      <c r="E1204" s="93" t="s">
        <v>1544</v>
      </c>
      <c r="F1204" s="93">
        <v>12112107</v>
      </c>
      <c r="G1204" s="93" t="s">
        <v>1539</v>
      </c>
      <c r="H1204" s="719">
        <v>503</v>
      </c>
      <c r="I1204" s="93">
        <v>80</v>
      </c>
      <c r="J1204" s="93" t="s">
        <v>1523</v>
      </c>
    </row>
    <row r="1205" spans="1:10">
      <c r="A1205" s="93">
        <v>1</v>
      </c>
      <c r="B1205" s="93">
        <v>17</v>
      </c>
      <c r="C1205" s="93" t="s">
        <v>1622</v>
      </c>
      <c r="D1205" s="93" t="s">
        <v>1527</v>
      </c>
      <c r="E1205" s="93" t="s">
        <v>1544</v>
      </c>
      <c r="F1205" s="93" t="s">
        <v>2329</v>
      </c>
      <c r="G1205" s="93" t="s">
        <v>1539</v>
      </c>
      <c r="H1205" s="719">
        <v>170</v>
      </c>
      <c r="I1205" s="93">
        <v>32</v>
      </c>
      <c r="J1205" s="93" t="s">
        <v>1523</v>
      </c>
    </row>
    <row r="1206" spans="1:10">
      <c r="A1206" s="93">
        <v>1</v>
      </c>
      <c r="B1206" s="93">
        <v>17</v>
      </c>
      <c r="C1206" s="93" t="s">
        <v>1622</v>
      </c>
      <c r="D1206" s="93" t="s">
        <v>1527</v>
      </c>
      <c r="E1206" s="93" t="s">
        <v>1544</v>
      </c>
      <c r="F1206" s="93" t="s">
        <v>2330</v>
      </c>
      <c r="G1206" s="93" t="s">
        <v>1539</v>
      </c>
      <c r="H1206" s="719">
        <v>170</v>
      </c>
      <c r="I1206" s="93">
        <v>32</v>
      </c>
      <c r="J1206" s="93" t="s">
        <v>1523</v>
      </c>
    </row>
    <row r="1207" spans="1:10">
      <c r="A1207" s="93">
        <v>1</v>
      </c>
      <c r="B1207" s="93">
        <v>17</v>
      </c>
      <c r="C1207" s="93" t="s">
        <v>1622</v>
      </c>
      <c r="D1207" s="93" t="s">
        <v>1527</v>
      </c>
      <c r="E1207" s="93" t="s">
        <v>1531</v>
      </c>
      <c r="F1207" s="93" t="s">
        <v>2328</v>
      </c>
      <c r="G1207" s="93" t="s">
        <v>1539</v>
      </c>
      <c r="H1207" s="719">
        <v>4000</v>
      </c>
      <c r="I1207" s="93">
        <v>200</v>
      </c>
      <c r="J1207" s="93" t="s">
        <v>1523</v>
      </c>
    </row>
    <row r="1208" spans="1:10">
      <c r="A1208" s="93">
        <v>1</v>
      </c>
      <c r="B1208" s="93">
        <v>17</v>
      </c>
      <c r="C1208" s="93" t="s">
        <v>1622</v>
      </c>
      <c r="D1208" s="93" t="s">
        <v>1527</v>
      </c>
      <c r="E1208" s="93" t="s">
        <v>1531</v>
      </c>
      <c r="F1208" s="93" t="s">
        <v>2328</v>
      </c>
      <c r="G1208" s="93" t="s">
        <v>1539</v>
      </c>
      <c r="H1208" s="719">
        <v>1400</v>
      </c>
      <c r="I1208" s="93">
        <v>125</v>
      </c>
      <c r="J1208" s="93" t="s">
        <v>1523</v>
      </c>
    </row>
    <row r="1209" spans="1:10">
      <c r="A1209" s="93">
        <v>1</v>
      </c>
      <c r="B1209" s="93">
        <v>17</v>
      </c>
      <c r="C1209" s="93" t="s">
        <v>1622</v>
      </c>
      <c r="D1209" s="93" t="s">
        <v>1527</v>
      </c>
      <c r="E1209" s="93" t="s">
        <v>1544</v>
      </c>
      <c r="F1209" s="93" t="s">
        <v>2328</v>
      </c>
      <c r="G1209" s="93" t="s">
        <v>1539</v>
      </c>
      <c r="H1209" s="719">
        <v>1003</v>
      </c>
      <c r="I1209" s="93">
        <v>80</v>
      </c>
      <c r="J1209" s="93" t="s">
        <v>1523</v>
      </c>
    </row>
    <row r="1210" spans="1:10">
      <c r="A1210" s="93">
        <v>1</v>
      </c>
      <c r="B1210" s="93">
        <v>17</v>
      </c>
      <c r="C1210" s="93" t="s">
        <v>1622</v>
      </c>
      <c r="D1210" s="93" t="s">
        <v>1527</v>
      </c>
      <c r="E1210" s="93" t="s">
        <v>1531</v>
      </c>
      <c r="F1210" s="93" t="s">
        <v>2328</v>
      </c>
      <c r="G1210" s="93" t="s">
        <v>1539</v>
      </c>
      <c r="H1210" s="719">
        <v>600</v>
      </c>
      <c r="I1210" s="93">
        <v>80</v>
      </c>
      <c r="J1210" s="93" t="s">
        <v>1523</v>
      </c>
    </row>
    <row r="1211" spans="1:10">
      <c r="A1211" s="93">
        <v>1</v>
      </c>
      <c r="B1211" s="93">
        <v>17</v>
      </c>
      <c r="C1211" s="93" t="s">
        <v>1622</v>
      </c>
      <c r="D1211" s="93" t="s">
        <v>1527</v>
      </c>
      <c r="E1211" s="93" t="s">
        <v>1531</v>
      </c>
      <c r="F1211" s="93" t="s">
        <v>2328</v>
      </c>
      <c r="G1211" s="93" t="s">
        <v>1539</v>
      </c>
      <c r="H1211" s="719">
        <v>2000</v>
      </c>
      <c r="I1211" s="93">
        <v>125</v>
      </c>
      <c r="J1211" s="93" t="s">
        <v>1523</v>
      </c>
    </row>
    <row r="1212" spans="1:10">
      <c r="A1212" s="93">
        <v>1</v>
      </c>
      <c r="B1212" s="93">
        <v>17</v>
      </c>
      <c r="C1212" s="93" t="s">
        <v>1622</v>
      </c>
      <c r="D1212" s="93" t="s">
        <v>1527</v>
      </c>
      <c r="E1212" s="93" t="s">
        <v>1531</v>
      </c>
      <c r="F1212" s="93" t="s">
        <v>2328</v>
      </c>
      <c r="G1212" s="93" t="s">
        <v>1539</v>
      </c>
      <c r="H1212" s="719">
        <v>2000</v>
      </c>
      <c r="I1212" s="93">
        <v>125</v>
      </c>
      <c r="J1212" s="93" t="s">
        <v>1523</v>
      </c>
    </row>
    <row r="1213" spans="1:10">
      <c r="A1213" s="93">
        <v>1</v>
      </c>
      <c r="B1213" s="93">
        <v>17</v>
      </c>
      <c r="C1213" s="93" t="s">
        <v>1622</v>
      </c>
      <c r="D1213" s="93" t="s">
        <v>1527</v>
      </c>
      <c r="E1213" s="93" t="s">
        <v>1531</v>
      </c>
      <c r="F1213" s="93" t="s">
        <v>2328</v>
      </c>
      <c r="G1213" s="93" t="s">
        <v>1539</v>
      </c>
      <c r="H1213" s="719">
        <v>2000</v>
      </c>
      <c r="I1213" s="93">
        <v>125</v>
      </c>
      <c r="J1213" s="93" t="s">
        <v>1523</v>
      </c>
    </row>
    <row r="1214" spans="1:10">
      <c r="A1214" s="93">
        <v>1</v>
      </c>
      <c r="B1214" s="93">
        <v>17</v>
      </c>
      <c r="C1214" s="93" t="s">
        <v>1622</v>
      </c>
      <c r="D1214" s="93" t="s">
        <v>1527</v>
      </c>
      <c r="E1214" s="93" t="s">
        <v>1531</v>
      </c>
      <c r="F1214" s="93" t="s">
        <v>2328</v>
      </c>
      <c r="G1214" s="93" t="s">
        <v>1539</v>
      </c>
      <c r="H1214" s="719">
        <v>2000</v>
      </c>
      <c r="I1214" s="93">
        <v>125</v>
      </c>
      <c r="J1214" s="93" t="s">
        <v>1523</v>
      </c>
    </row>
    <row r="1215" spans="1:10">
      <c r="A1215" s="93">
        <v>1</v>
      </c>
      <c r="B1215" s="93">
        <v>18</v>
      </c>
      <c r="C1215" s="93" t="s">
        <v>672</v>
      </c>
      <c r="D1215" s="93" t="s">
        <v>1527</v>
      </c>
      <c r="E1215" s="93" t="s">
        <v>1530</v>
      </c>
      <c r="F1215" s="93">
        <v>1220203</v>
      </c>
      <c r="G1215" s="93" t="s">
        <v>1542</v>
      </c>
      <c r="H1215" s="719">
        <v>642</v>
      </c>
      <c r="I1215" s="93">
        <v>80</v>
      </c>
      <c r="J1215" s="93" t="s">
        <v>1523</v>
      </c>
    </row>
    <row r="1216" spans="1:10">
      <c r="A1216" s="93">
        <v>1</v>
      </c>
      <c r="B1216" s="93">
        <v>18</v>
      </c>
      <c r="C1216" s="93" t="s">
        <v>224</v>
      </c>
      <c r="D1216" s="93" t="s">
        <v>70</v>
      </c>
      <c r="E1216" s="93" t="s">
        <v>2542</v>
      </c>
      <c r="F1216" s="93">
        <v>1220333</v>
      </c>
      <c r="G1216" s="93" t="s">
        <v>1542</v>
      </c>
      <c r="H1216" s="719">
        <v>600</v>
      </c>
      <c r="I1216" s="93">
        <v>80</v>
      </c>
      <c r="J1216" s="93" t="s">
        <v>1523</v>
      </c>
    </row>
    <row r="1217" spans="1:10">
      <c r="A1217" s="93">
        <v>1</v>
      </c>
      <c r="B1217" s="93">
        <v>18</v>
      </c>
      <c r="C1217" s="93" t="s">
        <v>551</v>
      </c>
      <c r="D1217" s="93" t="s">
        <v>1527</v>
      </c>
      <c r="E1217" s="93" t="s">
        <v>1563</v>
      </c>
      <c r="F1217" s="93">
        <v>1220218</v>
      </c>
      <c r="G1217" s="93" t="s">
        <v>1522</v>
      </c>
      <c r="H1217" s="719">
        <v>1000</v>
      </c>
      <c r="I1217" s="93">
        <v>80</v>
      </c>
      <c r="J1217" s="93" t="s">
        <v>1523</v>
      </c>
    </row>
    <row r="1218" spans="1:10">
      <c r="A1218" s="93">
        <v>1</v>
      </c>
      <c r="B1218" s="93">
        <v>18</v>
      </c>
      <c r="C1218" s="93" t="s">
        <v>551</v>
      </c>
      <c r="D1218" s="93" t="s">
        <v>1527</v>
      </c>
      <c r="E1218" s="93" t="s">
        <v>1563</v>
      </c>
      <c r="F1218" s="93" t="s">
        <v>2376</v>
      </c>
      <c r="G1218" s="93" t="s">
        <v>1522</v>
      </c>
      <c r="H1218" s="719">
        <v>601</v>
      </c>
      <c r="I1218" s="93">
        <v>80</v>
      </c>
      <c r="J1218" s="93" t="s">
        <v>1523</v>
      </c>
    </row>
    <row r="1219" spans="1:10">
      <c r="A1219" s="93">
        <v>1</v>
      </c>
      <c r="B1219" s="93">
        <v>18</v>
      </c>
      <c r="C1219" s="93" t="s">
        <v>551</v>
      </c>
      <c r="D1219" s="93" t="s">
        <v>1527</v>
      </c>
      <c r="E1219" s="93" t="s">
        <v>1563</v>
      </c>
      <c r="F1219" s="93" t="s">
        <v>2535</v>
      </c>
      <c r="G1219" s="93" t="s">
        <v>1522</v>
      </c>
      <c r="H1219" s="719">
        <v>902</v>
      </c>
      <c r="I1219" s="93">
        <v>80</v>
      </c>
      <c r="J1219" s="93" t="s">
        <v>1523</v>
      </c>
    </row>
    <row r="1220" spans="1:10">
      <c r="A1220" s="93">
        <v>1</v>
      </c>
      <c r="B1220" s="93">
        <v>18</v>
      </c>
      <c r="C1220" s="93" t="s">
        <v>551</v>
      </c>
      <c r="D1220" s="93" t="s">
        <v>1527</v>
      </c>
      <c r="E1220" s="93" t="s">
        <v>1563</v>
      </c>
      <c r="F1220" s="93" t="s">
        <v>2378</v>
      </c>
      <c r="G1220" s="93" t="s">
        <v>1522</v>
      </c>
      <c r="H1220" s="719">
        <v>701</v>
      </c>
      <c r="I1220" s="93">
        <v>80</v>
      </c>
      <c r="J1220" s="93" t="s">
        <v>1523</v>
      </c>
    </row>
    <row r="1221" spans="1:10">
      <c r="A1221" s="93">
        <v>1</v>
      </c>
      <c r="B1221" s="93">
        <v>18</v>
      </c>
      <c r="C1221" s="93" t="s">
        <v>551</v>
      </c>
      <c r="D1221" s="93" t="s">
        <v>1527</v>
      </c>
      <c r="E1221" s="93" t="s">
        <v>1563</v>
      </c>
      <c r="F1221" s="93" t="s">
        <v>2534</v>
      </c>
      <c r="G1221" s="93" t="s">
        <v>1522</v>
      </c>
      <c r="H1221" s="719">
        <v>1802</v>
      </c>
      <c r="I1221" s="93">
        <v>125</v>
      </c>
      <c r="J1221" s="93" t="s">
        <v>1523</v>
      </c>
    </row>
    <row r="1222" spans="1:10">
      <c r="A1222" s="93">
        <v>1</v>
      </c>
      <c r="B1222" s="93">
        <v>18</v>
      </c>
      <c r="C1222" s="93" t="s">
        <v>551</v>
      </c>
      <c r="D1222" s="93" t="s">
        <v>1527</v>
      </c>
      <c r="E1222" s="93" t="s">
        <v>1563</v>
      </c>
      <c r="F1222" s="93" t="s">
        <v>2407</v>
      </c>
      <c r="G1222" s="93" t="s">
        <v>1522</v>
      </c>
      <c r="H1222" s="719">
        <v>100</v>
      </c>
      <c r="I1222" s="93">
        <v>13</v>
      </c>
      <c r="J1222" s="93" t="s">
        <v>1523</v>
      </c>
    </row>
    <row r="1223" spans="1:10">
      <c r="A1223" s="93">
        <v>1</v>
      </c>
      <c r="B1223" s="93">
        <v>18</v>
      </c>
      <c r="C1223" s="93" t="s">
        <v>551</v>
      </c>
      <c r="D1223" s="93" t="s">
        <v>1527</v>
      </c>
      <c r="E1223" s="93" t="s">
        <v>1563</v>
      </c>
      <c r="F1223" s="93" t="s">
        <v>2407</v>
      </c>
      <c r="G1223" s="93" t="s">
        <v>1522</v>
      </c>
      <c r="H1223" s="719">
        <v>100</v>
      </c>
      <c r="I1223" s="93">
        <v>13</v>
      </c>
      <c r="J1223" s="93" t="s">
        <v>1523</v>
      </c>
    </row>
    <row r="1224" spans="1:10">
      <c r="A1224" s="93">
        <v>1</v>
      </c>
      <c r="B1224" s="93">
        <v>18</v>
      </c>
      <c r="C1224" s="93" t="s">
        <v>551</v>
      </c>
      <c r="D1224" s="93" t="s">
        <v>1527</v>
      </c>
      <c r="E1224" s="93" t="s">
        <v>1563</v>
      </c>
      <c r="F1224" s="93" t="s">
        <v>2536</v>
      </c>
      <c r="G1224" s="93" t="s">
        <v>1522</v>
      </c>
      <c r="H1224" s="719">
        <v>301</v>
      </c>
      <c r="I1224" s="93">
        <v>50</v>
      </c>
      <c r="J1224" s="93" t="s">
        <v>1523</v>
      </c>
    </row>
    <row r="1225" spans="1:10">
      <c r="A1225" s="93">
        <v>1</v>
      </c>
      <c r="B1225" s="93">
        <v>17</v>
      </c>
      <c r="C1225" s="93" t="s">
        <v>205</v>
      </c>
      <c r="D1225" s="93" t="s">
        <v>67</v>
      </c>
      <c r="E1225" s="93" t="s">
        <v>2543</v>
      </c>
      <c r="F1225" s="93">
        <v>1220231</v>
      </c>
      <c r="G1225" s="93" t="s">
        <v>1540</v>
      </c>
      <c r="H1225" s="719">
        <v>1500</v>
      </c>
      <c r="I1225" s="93">
        <v>125</v>
      </c>
      <c r="J1225" s="93" t="s">
        <v>1523</v>
      </c>
    </row>
    <row r="1226" spans="1:10">
      <c r="A1226" s="93">
        <v>1</v>
      </c>
      <c r="B1226" s="93">
        <v>17</v>
      </c>
      <c r="C1226" s="93" t="s">
        <v>205</v>
      </c>
      <c r="D1226" s="93" t="s">
        <v>67</v>
      </c>
      <c r="E1226" s="93" t="s">
        <v>2544</v>
      </c>
      <c r="F1226" s="93">
        <v>1220231</v>
      </c>
      <c r="G1226" s="93" t="s">
        <v>1540</v>
      </c>
      <c r="H1226" s="719">
        <v>5000</v>
      </c>
      <c r="I1226" s="93">
        <v>125</v>
      </c>
      <c r="J1226" s="93" t="s">
        <v>1523</v>
      </c>
    </row>
    <row r="1227" spans="1:10">
      <c r="A1227" s="93">
        <v>1</v>
      </c>
      <c r="B1227" s="93">
        <v>17</v>
      </c>
      <c r="C1227" s="93" t="s">
        <v>205</v>
      </c>
      <c r="D1227" s="93" t="s">
        <v>67</v>
      </c>
      <c r="E1227" s="93" t="s">
        <v>1679</v>
      </c>
      <c r="F1227" s="93" t="s">
        <v>2310</v>
      </c>
      <c r="G1227" s="93" t="s">
        <v>1540</v>
      </c>
      <c r="H1227" s="719">
        <v>2000</v>
      </c>
      <c r="I1227" s="93">
        <v>125</v>
      </c>
      <c r="J1227" s="93" t="s">
        <v>1523</v>
      </c>
    </row>
    <row r="1228" spans="1:10">
      <c r="A1228" s="93">
        <v>1</v>
      </c>
      <c r="B1228" s="93">
        <v>17</v>
      </c>
      <c r="C1228" s="93" t="s">
        <v>205</v>
      </c>
      <c r="D1228" s="93" t="s">
        <v>67</v>
      </c>
      <c r="E1228" s="93" t="s">
        <v>2545</v>
      </c>
      <c r="F1228" s="93" t="s">
        <v>2310</v>
      </c>
      <c r="G1228" s="93" t="s">
        <v>1540</v>
      </c>
      <c r="H1228" s="719">
        <v>2000</v>
      </c>
      <c r="I1228" s="93">
        <v>125</v>
      </c>
      <c r="J1228" s="93" t="s">
        <v>1523</v>
      </c>
    </row>
    <row r="1229" spans="1:10">
      <c r="A1229" s="93">
        <v>1</v>
      </c>
      <c r="B1229" s="93">
        <v>17</v>
      </c>
      <c r="C1229" s="93" t="s">
        <v>205</v>
      </c>
      <c r="D1229" s="93" t="s">
        <v>67</v>
      </c>
      <c r="E1229" s="93" t="s">
        <v>2359</v>
      </c>
      <c r="F1229" s="93">
        <v>1220217</v>
      </c>
      <c r="G1229" s="93" t="s">
        <v>1540</v>
      </c>
      <c r="H1229" s="719">
        <v>6000</v>
      </c>
      <c r="I1229" s="93">
        <v>200</v>
      </c>
      <c r="J1229" s="93" t="s">
        <v>1523</v>
      </c>
    </row>
    <row r="1230" spans="1:10">
      <c r="A1230" s="93">
        <v>1</v>
      </c>
      <c r="B1230" s="93">
        <v>17</v>
      </c>
      <c r="C1230" s="93" t="s">
        <v>205</v>
      </c>
      <c r="D1230" s="93" t="s">
        <v>67</v>
      </c>
      <c r="E1230" s="93" t="s">
        <v>2546</v>
      </c>
      <c r="F1230" s="93">
        <v>5220222</v>
      </c>
      <c r="G1230" s="93" t="s">
        <v>1540</v>
      </c>
      <c r="H1230" s="719">
        <v>6000</v>
      </c>
      <c r="I1230" s="93">
        <v>200</v>
      </c>
      <c r="J1230" s="93" t="s">
        <v>1523</v>
      </c>
    </row>
    <row r="1231" spans="1:10">
      <c r="A1231" s="93">
        <v>1</v>
      </c>
      <c r="B1231" s="93">
        <v>17</v>
      </c>
      <c r="C1231" s="93" t="s">
        <v>205</v>
      </c>
      <c r="D1231" s="93" t="s">
        <v>67</v>
      </c>
      <c r="E1231" s="93" t="s">
        <v>2547</v>
      </c>
      <c r="F1231" s="93">
        <v>1220215</v>
      </c>
      <c r="G1231" s="93" t="s">
        <v>1540</v>
      </c>
      <c r="H1231" s="719">
        <v>1000</v>
      </c>
      <c r="I1231" s="93">
        <v>80</v>
      </c>
      <c r="J1231" s="93" t="s">
        <v>1523</v>
      </c>
    </row>
    <row r="1232" spans="1:10">
      <c r="A1232" s="93">
        <v>1</v>
      </c>
      <c r="B1232" s="93">
        <v>17</v>
      </c>
      <c r="C1232" s="93" t="s">
        <v>205</v>
      </c>
      <c r="D1232" s="93" t="s">
        <v>67</v>
      </c>
      <c r="E1232" s="93" t="s">
        <v>2367</v>
      </c>
      <c r="F1232" s="93">
        <v>1220204</v>
      </c>
      <c r="G1232" s="93" t="s">
        <v>1540</v>
      </c>
      <c r="H1232" s="719">
        <v>16000</v>
      </c>
      <c r="I1232" s="93">
        <v>315</v>
      </c>
      <c r="J1232" s="93" t="s">
        <v>1523</v>
      </c>
    </row>
    <row r="1233" spans="1:10">
      <c r="A1233" s="93">
        <v>1</v>
      </c>
      <c r="B1233" s="93">
        <v>17</v>
      </c>
      <c r="C1233" s="93" t="s">
        <v>205</v>
      </c>
      <c r="D1233" s="93" t="s">
        <v>67</v>
      </c>
      <c r="E1233" s="93" t="s">
        <v>2548</v>
      </c>
      <c r="F1233" s="93">
        <v>1220352</v>
      </c>
      <c r="G1233" s="93" t="s">
        <v>1540</v>
      </c>
      <c r="H1233" s="719">
        <v>2000</v>
      </c>
      <c r="I1233" s="93">
        <v>125</v>
      </c>
      <c r="J1233" s="93" t="s">
        <v>1523</v>
      </c>
    </row>
    <row r="1234" spans="1:10">
      <c r="A1234" s="93">
        <v>1</v>
      </c>
      <c r="B1234" s="93">
        <v>17</v>
      </c>
      <c r="C1234" s="93" t="s">
        <v>205</v>
      </c>
      <c r="D1234" s="93" t="s">
        <v>67</v>
      </c>
      <c r="E1234" s="93" t="s">
        <v>2548</v>
      </c>
      <c r="F1234" s="93">
        <v>1220217</v>
      </c>
      <c r="G1234" s="93" t="s">
        <v>1540</v>
      </c>
      <c r="H1234" s="719">
        <v>6000</v>
      </c>
      <c r="I1234" s="93">
        <v>200</v>
      </c>
      <c r="J1234" s="93" t="s">
        <v>1523</v>
      </c>
    </row>
    <row r="1235" spans="1:10">
      <c r="A1235" s="93">
        <v>1</v>
      </c>
      <c r="B1235" s="93">
        <v>17</v>
      </c>
      <c r="C1235" s="93" t="s">
        <v>205</v>
      </c>
      <c r="D1235" s="93" t="s">
        <v>67</v>
      </c>
      <c r="E1235" s="93" t="s">
        <v>2549</v>
      </c>
      <c r="F1235" s="93">
        <v>1220211</v>
      </c>
      <c r="G1235" s="93" t="s">
        <v>1540</v>
      </c>
      <c r="H1235" s="719">
        <v>4000</v>
      </c>
      <c r="I1235" s="93">
        <v>200</v>
      </c>
      <c r="J1235" s="93" t="s">
        <v>1523</v>
      </c>
    </row>
    <row r="1236" spans="1:10">
      <c r="A1236" s="93">
        <v>1</v>
      </c>
      <c r="B1236" s="93">
        <v>17</v>
      </c>
      <c r="C1236" s="93" t="s">
        <v>205</v>
      </c>
      <c r="D1236" s="93" t="s">
        <v>67</v>
      </c>
      <c r="E1236" s="93" t="s">
        <v>2545</v>
      </c>
      <c r="F1236" s="93">
        <v>1220216</v>
      </c>
      <c r="G1236" s="93" t="s">
        <v>1540</v>
      </c>
      <c r="H1236" s="719">
        <v>2000</v>
      </c>
      <c r="I1236" s="93">
        <v>125</v>
      </c>
      <c r="J1236" s="93" t="s">
        <v>1523</v>
      </c>
    </row>
    <row r="1237" spans="1:10">
      <c r="A1237" s="93">
        <v>1</v>
      </c>
      <c r="B1237" s="93">
        <v>17</v>
      </c>
      <c r="C1237" s="93" t="s">
        <v>205</v>
      </c>
      <c r="D1237" s="93" t="s">
        <v>67</v>
      </c>
      <c r="E1237" s="93" t="s">
        <v>2545</v>
      </c>
      <c r="F1237" s="93">
        <v>1220218</v>
      </c>
      <c r="G1237" s="93" t="s">
        <v>1540</v>
      </c>
      <c r="H1237" s="719">
        <v>2000</v>
      </c>
      <c r="I1237" s="93">
        <v>125</v>
      </c>
      <c r="J1237" s="93" t="s">
        <v>1523</v>
      </c>
    </row>
    <row r="1238" spans="1:10">
      <c r="A1238" s="93">
        <v>1</v>
      </c>
      <c r="B1238" s="93">
        <v>17</v>
      </c>
      <c r="C1238" s="93" t="s">
        <v>205</v>
      </c>
      <c r="D1238" s="93" t="s">
        <v>67</v>
      </c>
      <c r="E1238" s="93" t="s">
        <v>2550</v>
      </c>
      <c r="F1238" s="93">
        <v>1220213</v>
      </c>
      <c r="G1238" s="93" t="s">
        <v>1540</v>
      </c>
      <c r="H1238" s="719">
        <v>18000</v>
      </c>
      <c r="I1238" s="93">
        <v>315</v>
      </c>
      <c r="J1238" s="93" t="s">
        <v>1523</v>
      </c>
    </row>
    <row r="1239" spans="1:10">
      <c r="A1239" s="93">
        <v>1</v>
      </c>
      <c r="B1239" s="93">
        <v>17</v>
      </c>
      <c r="C1239" s="93" t="s">
        <v>205</v>
      </c>
      <c r="D1239" s="93" t="s">
        <v>67</v>
      </c>
      <c r="E1239" s="93" t="s">
        <v>2551</v>
      </c>
      <c r="F1239" s="93" t="s">
        <v>2552</v>
      </c>
      <c r="G1239" s="93" t="s">
        <v>1540</v>
      </c>
      <c r="H1239" s="719">
        <v>4000</v>
      </c>
      <c r="I1239" s="93">
        <v>200</v>
      </c>
      <c r="J1239" s="93" t="s">
        <v>1523</v>
      </c>
    </row>
    <row r="1240" spans="1:10">
      <c r="A1240" s="93">
        <v>1</v>
      </c>
      <c r="B1240" s="93">
        <v>17</v>
      </c>
      <c r="C1240" s="93" t="s">
        <v>205</v>
      </c>
      <c r="D1240" s="93" t="s">
        <v>67</v>
      </c>
      <c r="E1240" s="93" t="s">
        <v>1679</v>
      </c>
      <c r="F1240" s="93" t="s">
        <v>2312</v>
      </c>
      <c r="G1240" s="93" t="s">
        <v>1540</v>
      </c>
      <c r="H1240" s="719">
        <v>7500</v>
      </c>
      <c r="I1240" s="93">
        <v>200</v>
      </c>
      <c r="J1240" s="93" t="s">
        <v>1523</v>
      </c>
    </row>
    <row r="1241" spans="1:10">
      <c r="A1241" s="93">
        <v>1</v>
      </c>
      <c r="B1241" s="93">
        <v>17</v>
      </c>
      <c r="C1241" s="93" t="s">
        <v>205</v>
      </c>
      <c r="D1241" s="93" t="s">
        <v>67</v>
      </c>
      <c r="E1241" s="93" t="s">
        <v>2546</v>
      </c>
      <c r="F1241" s="93">
        <v>1220230</v>
      </c>
      <c r="G1241" s="93" t="s">
        <v>1540</v>
      </c>
      <c r="H1241" s="719">
        <v>7500</v>
      </c>
      <c r="I1241" s="93">
        <v>200</v>
      </c>
      <c r="J1241" s="93" t="s">
        <v>1523</v>
      </c>
    </row>
    <row r="1242" spans="1:10">
      <c r="A1242" s="93">
        <v>1</v>
      </c>
      <c r="B1242" s="93">
        <v>17</v>
      </c>
      <c r="C1242" s="93" t="s">
        <v>205</v>
      </c>
      <c r="D1242" s="93" t="s">
        <v>67</v>
      </c>
      <c r="E1242" s="93" t="s">
        <v>2553</v>
      </c>
      <c r="F1242" s="93" t="s">
        <v>2370</v>
      </c>
      <c r="G1242" s="93" t="s">
        <v>1540</v>
      </c>
      <c r="H1242" s="719">
        <v>55000</v>
      </c>
      <c r="I1242" s="93">
        <v>500</v>
      </c>
      <c r="J1242" s="93" t="s">
        <v>1523</v>
      </c>
    </row>
    <row r="1243" spans="1:10">
      <c r="A1243" s="93">
        <v>1</v>
      </c>
      <c r="B1243" s="93">
        <v>17</v>
      </c>
      <c r="C1243" s="93" t="s">
        <v>244</v>
      </c>
      <c r="D1243" s="93" t="s">
        <v>70</v>
      </c>
      <c r="E1243" s="93" t="s">
        <v>1702</v>
      </c>
      <c r="F1243" s="93">
        <v>1220304</v>
      </c>
      <c r="G1243" s="93" t="s">
        <v>1540</v>
      </c>
      <c r="H1243" s="719">
        <v>2500</v>
      </c>
      <c r="I1243" s="93">
        <v>125</v>
      </c>
      <c r="J1243" s="93" t="s">
        <v>1523</v>
      </c>
    </row>
    <row r="1244" spans="1:10">
      <c r="A1244" s="93">
        <v>1</v>
      </c>
      <c r="B1244" s="93">
        <v>17</v>
      </c>
      <c r="C1244" s="93" t="s">
        <v>244</v>
      </c>
      <c r="D1244" s="93" t="s">
        <v>70</v>
      </c>
      <c r="E1244" s="93" t="s">
        <v>2554</v>
      </c>
      <c r="F1244" s="93">
        <v>1220304</v>
      </c>
      <c r="G1244" s="93" t="s">
        <v>1540</v>
      </c>
      <c r="H1244" s="719">
        <v>2500</v>
      </c>
      <c r="I1244" s="93">
        <v>125</v>
      </c>
      <c r="J1244" s="93" t="s">
        <v>1523</v>
      </c>
    </row>
    <row r="1245" spans="1:10">
      <c r="A1245" s="93">
        <v>1</v>
      </c>
      <c r="B1245" s="93">
        <v>17</v>
      </c>
      <c r="C1245" s="93" t="s">
        <v>244</v>
      </c>
      <c r="D1245" s="93" t="s">
        <v>70</v>
      </c>
      <c r="E1245" s="93" t="s">
        <v>2555</v>
      </c>
      <c r="F1245" s="93">
        <v>1220304</v>
      </c>
      <c r="G1245" s="93" t="s">
        <v>1540</v>
      </c>
      <c r="H1245" s="719">
        <v>2500</v>
      </c>
      <c r="I1245" s="93">
        <v>125</v>
      </c>
      <c r="J1245" s="93" t="s">
        <v>1523</v>
      </c>
    </row>
    <row r="1246" spans="1:10">
      <c r="A1246" s="93">
        <v>1</v>
      </c>
      <c r="B1246" s="93">
        <v>17</v>
      </c>
      <c r="C1246" s="93" t="s">
        <v>244</v>
      </c>
      <c r="D1246" s="93" t="s">
        <v>70</v>
      </c>
      <c r="E1246" s="93" t="s">
        <v>2556</v>
      </c>
      <c r="F1246" s="93">
        <v>1220304</v>
      </c>
      <c r="G1246" s="93" t="s">
        <v>1540</v>
      </c>
      <c r="H1246" s="719">
        <v>2500</v>
      </c>
      <c r="I1246" s="93">
        <v>125</v>
      </c>
      <c r="J1246" s="93" t="s">
        <v>1523</v>
      </c>
    </row>
    <row r="1247" spans="1:10">
      <c r="A1247" s="93">
        <v>1</v>
      </c>
      <c r="B1247" s="93">
        <v>17</v>
      </c>
      <c r="C1247" s="93" t="s">
        <v>1624</v>
      </c>
      <c r="D1247" s="93" t="s">
        <v>70</v>
      </c>
      <c r="E1247" s="93" t="s">
        <v>2557</v>
      </c>
      <c r="F1247" s="93" t="s">
        <v>2516</v>
      </c>
      <c r="G1247" s="93" t="s">
        <v>1540</v>
      </c>
      <c r="H1247" s="719">
        <v>3840</v>
      </c>
      <c r="I1247" s="93">
        <v>200</v>
      </c>
      <c r="J1247" s="93" t="s">
        <v>1523</v>
      </c>
    </row>
    <row r="1248" spans="1:10">
      <c r="A1248" s="93">
        <v>1</v>
      </c>
      <c r="B1248" s="93">
        <v>17</v>
      </c>
      <c r="C1248" s="93" t="s">
        <v>1624</v>
      </c>
      <c r="D1248" s="93" t="s">
        <v>70</v>
      </c>
      <c r="E1248" s="93" t="s">
        <v>2558</v>
      </c>
      <c r="F1248" s="93" t="s">
        <v>2516</v>
      </c>
      <c r="G1248" s="93" t="s">
        <v>1540</v>
      </c>
      <c r="H1248" s="719">
        <v>1920</v>
      </c>
      <c r="I1248" s="93">
        <v>125</v>
      </c>
      <c r="J1248" s="93" t="s">
        <v>1523</v>
      </c>
    </row>
    <row r="1249" spans="1:10">
      <c r="A1249" s="93">
        <v>1</v>
      </c>
      <c r="B1249" s="93">
        <v>17</v>
      </c>
      <c r="C1249" s="93" t="s">
        <v>1624</v>
      </c>
      <c r="D1249" s="93" t="s">
        <v>70</v>
      </c>
      <c r="E1249" s="93" t="s">
        <v>2559</v>
      </c>
      <c r="F1249" s="93" t="s">
        <v>2516</v>
      </c>
      <c r="G1249" s="93" t="s">
        <v>1540</v>
      </c>
      <c r="H1249" s="719">
        <v>1920</v>
      </c>
      <c r="I1249" s="93">
        <v>125</v>
      </c>
      <c r="J1249" s="93" t="s">
        <v>1523</v>
      </c>
    </row>
    <row r="1250" spans="1:10">
      <c r="A1250" s="93">
        <v>1</v>
      </c>
      <c r="B1250" s="93">
        <v>17</v>
      </c>
      <c r="C1250" s="93" t="s">
        <v>1624</v>
      </c>
      <c r="D1250" s="93" t="s">
        <v>70</v>
      </c>
      <c r="E1250" s="93" t="s">
        <v>2560</v>
      </c>
      <c r="F1250" s="93" t="s">
        <v>2516</v>
      </c>
      <c r="G1250" s="93" t="s">
        <v>1540</v>
      </c>
      <c r="H1250" s="719">
        <v>1920</v>
      </c>
      <c r="I1250" s="93">
        <v>125</v>
      </c>
      <c r="J1250" s="93" t="s">
        <v>1523</v>
      </c>
    </row>
    <row r="1251" spans="1:10">
      <c r="A1251" s="93">
        <v>1</v>
      </c>
      <c r="B1251" s="93">
        <v>17</v>
      </c>
      <c r="C1251" s="93" t="s">
        <v>1624</v>
      </c>
      <c r="D1251" s="93" t="s">
        <v>70</v>
      </c>
      <c r="E1251" s="93" t="s">
        <v>2561</v>
      </c>
      <c r="F1251" s="93" t="s">
        <v>2516</v>
      </c>
      <c r="G1251" s="93" t="s">
        <v>1540</v>
      </c>
      <c r="H1251" s="719">
        <v>1920</v>
      </c>
      <c r="I1251" s="93">
        <v>125</v>
      </c>
      <c r="J1251" s="93" t="s">
        <v>1523</v>
      </c>
    </row>
    <row r="1252" spans="1:10">
      <c r="A1252" s="93">
        <v>1</v>
      </c>
      <c r="B1252" s="93">
        <v>11</v>
      </c>
      <c r="C1252" s="93" t="s">
        <v>2562</v>
      </c>
      <c r="D1252" s="93" t="s">
        <v>1527</v>
      </c>
      <c r="E1252" s="93" t="s">
        <v>1530</v>
      </c>
      <c r="F1252" s="93">
        <v>1220136</v>
      </c>
      <c r="G1252" s="93" t="s">
        <v>1540</v>
      </c>
      <c r="H1252" s="719">
        <v>3303</v>
      </c>
      <c r="I1252" s="93">
        <v>200</v>
      </c>
      <c r="J1252" s="93" t="s">
        <v>1523</v>
      </c>
    </row>
    <row r="1253" spans="1:10">
      <c r="A1253" s="93">
        <v>1</v>
      </c>
      <c r="B1253" s="93">
        <v>18</v>
      </c>
      <c r="C1253" s="93" t="s">
        <v>329</v>
      </c>
      <c r="D1253" s="93" t="s">
        <v>69</v>
      </c>
      <c r="E1253" s="93" t="s">
        <v>2563</v>
      </c>
      <c r="F1253" s="93">
        <v>1220368</v>
      </c>
      <c r="G1253" s="93" t="s">
        <v>1540</v>
      </c>
      <c r="H1253" s="719">
        <v>150</v>
      </c>
      <c r="I1253" s="93">
        <v>50</v>
      </c>
      <c r="J1253" s="93" t="s">
        <v>1523</v>
      </c>
    </row>
    <row r="1254" spans="1:10">
      <c r="A1254" s="93">
        <v>1</v>
      </c>
      <c r="B1254" s="93">
        <v>18</v>
      </c>
      <c r="C1254" s="93" t="s">
        <v>329</v>
      </c>
      <c r="D1254" s="93" t="s">
        <v>69</v>
      </c>
      <c r="E1254" s="93" t="s">
        <v>2564</v>
      </c>
      <c r="F1254" s="93">
        <v>1220368</v>
      </c>
      <c r="G1254" s="93" t="s">
        <v>1540</v>
      </c>
      <c r="H1254" s="719">
        <v>500</v>
      </c>
      <c r="I1254" s="93">
        <v>50</v>
      </c>
      <c r="J1254" s="93" t="s">
        <v>1523</v>
      </c>
    </row>
    <row r="1255" spans="1:10">
      <c r="A1255" s="93">
        <v>1</v>
      </c>
      <c r="B1255" s="93">
        <v>18</v>
      </c>
      <c r="C1255" s="93" t="s">
        <v>329</v>
      </c>
      <c r="D1255" s="93" t="s">
        <v>69</v>
      </c>
      <c r="E1255" s="93" t="s">
        <v>2565</v>
      </c>
      <c r="F1255" s="93">
        <v>1220368</v>
      </c>
      <c r="G1255" s="93" t="s">
        <v>1540</v>
      </c>
      <c r="H1255" s="719">
        <v>500</v>
      </c>
      <c r="I1255" s="93">
        <v>50</v>
      </c>
      <c r="J1255" s="93" t="s">
        <v>1523</v>
      </c>
    </row>
    <row r="1256" spans="1:10">
      <c r="A1256" s="93">
        <v>1</v>
      </c>
      <c r="B1256" s="93">
        <v>18</v>
      </c>
      <c r="C1256" s="93" t="s">
        <v>329</v>
      </c>
      <c r="D1256" s="93" t="s">
        <v>69</v>
      </c>
      <c r="E1256" s="93" t="s">
        <v>2566</v>
      </c>
      <c r="F1256" s="93">
        <v>1220368</v>
      </c>
      <c r="G1256" s="93" t="s">
        <v>1540</v>
      </c>
      <c r="H1256" s="719">
        <v>500</v>
      </c>
      <c r="I1256" s="93">
        <v>50</v>
      </c>
      <c r="J1256" s="93" t="s">
        <v>1523</v>
      </c>
    </row>
    <row r="1257" spans="1:10">
      <c r="A1257" s="93">
        <v>1</v>
      </c>
      <c r="B1257" s="93">
        <v>19</v>
      </c>
      <c r="C1257" s="93" t="s">
        <v>1209</v>
      </c>
      <c r="D1257" s="93" t="s">
        <v>68</v>
      </c>
      <c r="E1257" s="93" t="s">
        <v>2567</v>
      </c>
      <c r="F1257" s="93">
        <v>1220206</v>
      </c>
      <c r="G1257" s="93" t="s">
        <v>1541</v>
      </c>
      <c r="H1257" s="719">
        <v>391</v>
      </c>
      <c r="I1257" s="93">
        <v>50</v>
      </c>
      <c r="J1257" s="93" t="s">
        <v>1523</v>
      </c>
    </row>
    <row r="1258" spans="1:10">
      <c r="A1258" s="93">
        <v>1</v>
      </c>
      <c r="B1258" s="93">
        <v>19</v>
      </c>
      <c r="C1258" s="93" t="s">
        <v>1209</v>
      </c>
      <c r="D1258" s="93" t="s">
        <v>68</v>
      </c>
      <c r="E1258" s="93" t="s">
        <v>2568</v>
      </c>
      <c r="F1258" s="93" t="s">
        <v>2368</v>
      </c>
      <c r="G1258" s="93" t="s">
        <v>1541</v>
      </c>
      <c r="H1258" s="719">
        <v>3500</v>
      </c>
      <c r="I1258" s="93">
        <v>200</v>
      </c>
      <c r="J1258" s="93" t="s">
        <v>1523</v>
      </c>
    </row>
    <row r="1259" spans="1:10">
      <c r="A1259" s="93">
        <v>1</v>
      </c>
      <c r="B1259" s="93">
        <v>19</v>
      </c>
      <c r="C1259" s="93" t="s">
        <v>1209</v>
      </c>
      <c r="D1259" s="93" t="s">
        <v>68</v>
      </c>
      <c r="E1259" s="93" t="s">
        <v>2568</v>
      </c>
      <c r="F1259" s="93">
        <v>1220204</v>
      </c>
      <c r="G1259" s="93" t="s">
        <v>1541</v>
      </c>
      <c r="H1259" s="719">
        <v>6000</v>
      </c>
      <c r="I1259" s="93">
        <v>200</v>
      </c>
      <c r="J1259" s="93" t="s">
        <v>1523</v>
      </c>
    </row>
    <row r="1260" spans="1:10">
      <c r="A1260" s="93">
        <v>1</v>
      </c>
      <c r="B1260" s="93">
        <v>19</v>
      </c>
      <c r="C1260" s="93" t="s">
        <v>1209</v>
      </c>
      <c r="D1260" s="93" t="s">
        <v>68</v>
      </c>
      <c r="E1260" s="93" t="s">
        <v>2569</v>
      </c>
      <c r="F1260" s="93">
        <v>1220206</v>
      </c>
      <c r="G1260" s="93" t="s">
        <v>1541</v>
      </c>
      <c r="H1260" s="719">
        <v>500</v>
      </c>
      <c r="I1260" s="93">
        <v>50</v>
      </c>
      <c r="J1260" s="93" t="s">
        <v>1523</v>
      </c>
    </row>
    <row r="1261" spans="1:10">
      <c r="A1261" s="93">
        <v>1</v>
      </c>
      <c r="B1261" s="93">
        <v>19</v>
      </c>
      <c r="C1261" s="93" t="s">
        <v>1209</v>
      </c>
      <c r="D1261" s="93" t="s">
        <v>68</v>
      </c>
      <c r="E1261" s="93" t="s">
        <v>2569</v>
      </c>
      <c r="F1261" s="93">
        <v>1220204</v>
      </c>
      <c r="G1261" s="93" t="s">
        <v>1541</v>
      </c>
      <c r="H1261" s="719">
        <v>2000</v>
      </c>
      <c r="I1261" s="93">
        <v>125</v>
      </c>
      <c r="J1261" s="93" t="s">
        <v>1523</v>
      </c>
    </row>
    <row r="1262" spans="1:10">
      <c r="A1262" s="93">
        <v>1</v>
      </c>
      <c r="B1262" s="93">
        <v>19</v>
      </c>
      <c r="C1262" s="93" t="s">
        <v>1209</v>
      </c>
      <c r="D1262" s="93" t="s">
        <v>68</v>
      </c>
      <c r="E1262" s="93" t="s">
        <v>2570</v>
      </c>
      <c r="F1262" s="93">
        <v>1220206</v>
      </c>
      <c r="G1262" s="93" t="s">
        <v>1541</v>
      </c>
      <c r="H1262" s="719">
        <v>2759</v>
      </c>
      <c r="I1262" s="93">
        <v>125</v>
      </c>
      <c r="J1262" s="93" t="s">
        <v>1523</v>
      </c>
    </row>
    <row r="1263" spans="1:10">
      <c r="A1263" s="93">
        <v>1</v>
      </c>
      <c r="B1263" s="93">
        <v>18</v>
      </c>
      <c r="C1263" s="93" t="s">
        <v>1209</v>
      </c>
      <c r="D1263" s="93" t="s">
        <v>68</v>
      </c>
      <c r="E1263" s="93" t="s">
        <v>2571</v>
      </c>
      <c r="F1263" s="93" t="s">
        <v>2572</v>
      </c>
      <c r="G1263" s="93" t="s">
        <v>1541</v>
      </c>
      <c r="H1263" s="719">
        <v>714</v>
      </c>
      <c r="I1263" s="93">
        <v>80</v>
      </c>
      <c r="J1263" s="93" t="s">
        <v>1523</v>
      </c>
    </row>
    <row r="1264" spans="1:10">
      <c r="A1264" s="93">
        <v>1</v>
      </c>
      <c r="B1264" s="93">
        <v>18</v>
      </c>
      <c r="C1264" s="93" t="s">
        <v>1209</v>
      </c>
      <c r="D1264" s="93" t="s">
        <v>68</v>
      </c>
      <c r="E1264" s="93" t="s">
        <v>2332</v>
      </c>
      <c r="F1264" s="93">
        <v>1220121</v>
      </c>
      <c r="G1264" s="93" t="s">
        <v>1541</v>
      </c>
      <c r="H1264" s="719">
        <v>103</v>
      </c>
      <c r="I1264" s="93">
        <v>32</v>
      </c>
      <c r="J1264" s="93" t="s">
        <v>1523</v>
      </c>
    </row>
    <row r="1265" spans="1:10">
      <c r="A1265" s="93">
        <v>1</v>
      </c>
      <c r="B1265" s="93">
        <v>18</v>
      </c>
      <c r="C1265" s="93" t="s">
        <v>1209</v>
      </c>
      <c r="D1265" s="93" t="s">
        <v>68</v>
      </c>
      <c r="E1265" s="93" t="s">
        <v>2573</v>
      </c>
      <c r="F1265" s="93" t="s">
        <v>2574</v>
      </c>
      <c r="G1265" s="93" t="s">
        <v>1541</v>
      </c>
      <c r="H1265" s="719">
        <v>5000</v>
      </c>
      <c r="I1265" s="93">
        <v>200</v>
      </c>
      <c r="J1265" s="93" t="s">
        <v>1523</v>
      </c>
    </row>
    <row r="1266" spans="1:10">
      <c r="A1266" s="93">
        <v>1</v>
      </c>
      <c r="B1266" s="93">
        <v>18</v>
      </c>
      <c r="C1266" s="93" t="s">
        <v>1209</v>
      </c>
      <c r="D1266" s="93" t="s">
        <v>68</v>
      </c>
      <c r="E1266" s="93" t="s">
        <v>2575</v>
      </c>
      <c r="F1266" s="93">
        <v>1220206</v>
      </c>
      <c r="G1266" s="93" t="s">
        <v>1541</v>
      </c>
      <c r="H1266" s="719">
        <v>500</v>
      </c>
      <c r="I1266" s="93">
        <v>50</v>
      </c>
      <c r="J1266" s="93" t="s">
        <v>1523</v>
      </c>
    </row>
    <row r="1267" spans="1:10">
      <c r="A1267" s="93">
        <v>1</v>
      </c>
      <c r="B1267" s="93">
        <v>18</v>
      </c>
      <c r="C1267" s="93" t="s">
        <v>1209</v>
      </c>
      <c r="D1267" s="93" t="s">
        <v>68</v>
      </c>
      <c r="E1267" s="93" t="s">
        <v>2575</v>
      </c>
      <c r="F1267" s="93">
        <v>1220204</v>
      </c>
      <c r="G1267" s="93" t="s">
        <v>1541</v>
      </c>
      <c r="H1267" s="719">
        <v>2000</v>
      </c>
      <c r="I1267" s="93">
        <v>125</v>
      </c>
      <c r="J1267" s="93" t="s">
        <v>1523</v>
      </c>
    </row>
    <row r="1268" spans="1:10">
      <c r="A1268" s="93">
        <v>1</v>
      </c>
      <c r="B1268" s="93">
        <v>18</v>
      </c>
      <c r="C1268" s="93" t="s">
        <v>1209</v>
      </c>
      <c r="D1268" s="93" t="s">
        <v>68</v>
      </c>
      <c r="E1268" s="93" t="s">
        <v>2576</v>
      </c>
      <c r="F1268" s="93">
        <v>1211218</v>
      </c>
      <c r="G1268" s="93" t="s">
        <v>1541</v>
      </c>
      <c r="H1268" s="719">
        <v>350</v>
      </c>
      <c r="I1268" s="93">
        <v>50</v>
      </c>
      <c r="J1268" s="93" t="s">
        <v>1523</v>
      </c>
    </row>
    <row r="1269" spans="1:10">
      <c r="A1269" s="93">
        <v>1</v>
      </c>
      <c r="B1269" s="93">
        <v>18</v>
      </c>
      <c r="C1269" s="93" t="s">
        <v>1209</v>
      </c>
      <c r="D1269" s="93" t="s">
        <v>68</v>
      </c>
      <c r="E1269" s="93" t="s">
        <v>2576</v>
      </c>
      <c r="F1269" s="93">
        <v>1211215</v>
      </c>
      <c r="G1269" s="93" t="s">
        <v>1541</v>
      </c>
      <c r="H1269" s="719">
        <v>34</v>
      </c>
      <c r="I1269" s="93">
        <v>10</v>
      </c>
      <c r="J1269" s="93" t="s">
        <v>1523</v>
      </c>
    </row>
    <row r="1270" spans="1:10">
      <c r="A1270" s="93">
        <v>1</v>
      </c>
      <c r="B1270" s="93">
        <v>18</v>
      </c>
      <c r="C1270" s="93" t="s">
        <v>1209</v>
      </c>
      <c r="D1270" s="93" t="s">
        <v>68</v>
      </c>
      <c r="E1270" s="93" t="s">
        <v>2576</v>
      </c>
      <c r="F1270" s="93">
        <v>1220121</v>
      </c>
      <c r="G1270" s="93" t="s">
        <v>1541</v>
      </c>
      <c r="H1270" s="719">
        <v>161</v>
      </c>
      <c r="I1270" s="93">
        <v>32</v>
      </c>
      <c r="J1270" s="93" t="s">
        <v>1523</v>
      </c>
    </row>
    <row r="1271" spans="1:10">
      <c r="A1271" s="93">
        <v>1</v>
      </c>
      <c r="B1271" s="93">
        <v>18</v>
      </c>
      <c r="C1271" s="93" t="s">
        <v>1209</v>
      </c>
      <c r="D1271" s="93" t="s">
        <v>68</v>
      </c>
      <c r="E1271" s="93" t="s">
        <v>2577</v>
      </c>
      <c r="F1271" s="93">
        <v>1220121</v>
      </c>
      <c r="G1271" s="93" t="s">
        <v>1541</v>
      </c>
      <c r="H1271" s="719">
        <v>27</v>
      </c>
      <c r="I1271" s="93">
        <v>10</v>
      </c>
      <c r="J1271" s="93" t="s">
        <v>1523</v>
      </c>
    </row>
    <row r="1272" spans="1:10">
      <c r="A1272" s="93">
        <v>1</v>
      </c>
      <c r="B1272" s="93">
        <v>18</v>
      </c>
      <c r="C1272" s="93" t="s">
        <v>1209</v>
      </c>
      <c r="D1272" s="93" t="s">
        <v>68</v>
      </c>
      <c r="E1272" s="93" t="s">
        <v>2578</v>
      </c>
      <c r="F1272" s="93" t="s">
        <v>2579</v>
      </c>
      <c r="G1272" s="93" t="s">
        <v>1541</v>
      </c>
      <c r="H1272" s="719">
        <v>1869</v>
      </c>
      <c r="I1272" s="93">
        <v>125</v>
      </c>
      <c r="J1272" s="93" t="s">
        <v>1523</v>
      </c>
    </row>
    <row r="1273" spans="1:10">
      <c r="A1273" s="93">
        <v>1</v>
      </c>
      <c r="B1273" s="93">
        <v>18</v>
      </c>
      <c r="C1273" s="93" t="s">
        <v>1209</v>
      </c>
      <c r="D1273" s="93" t="s">
        <v>68</v>
      </c>
      <c r="E1273" s="93" t="s">
        <v>2580</v>
      </c>
      <c r="F1273" s="93" t="s">
        <v>2579</v>
      </c>
      <c r="G1273" s="93" t="s">
        <v>1541</v>
      </c>
      <c r="H1273" s="719">
        <v>102</v>
      </c>
      <c r="I1273" s="93">
        <v>32</v>
      </c>
      <c r="J1273" s="93" t="s">
        <v>1523</v>
      </c>
    </row>
    <row r="1274" spans="1:10">
      <c r="A1274" s="93">
        <v>1</v>
      </c>
      <c r="B1274" s="93">
        <v>18</v>
      </c>
      <c r="C1274" s="93" t="s">
        <v>1209</v>
      </c>
      <c r="D1274" s="93" t="s">
        <v>68</v>
      </c>
      <c r="E1274" s="93" t="s">
        <v>2581</v>
      </c>
      <c r="F1274" s="93">
        <v>1210503</v>
      </c>
      <c r="G1274" s="93" t="s">
        <v>1541</v>
      </c>
      <c r="H1274" s="719">
        <v>420</v>
      </c>
      <c r="I1274" s="93">
        <v>50</v>
      </c>
      <c r="J1274" s="93" t="s">
        <v>1523</v>
      </c>
    </row>
    <row r="1275" spans="1:10">
      <c r="A1275" s="93">
        <v>1</v>
      </c>
      <c r="B1275" s="93">
        <v>18</v>
      </c>
      <c r="C1275" s="93" t="s">
        <v>244</v>
      </c>
      <c r="D1275" s="93" t="s">
        <v>68</v>
      </c>
      <c r="E1275" s="93" t="s">
        <v>2582</v>
      </c>
      <c r="F1275" s="93">
        <v>1211059</v>
      </c>
      <c r="G1275" s="93" t="s">
        <v>1541</v>
      </c>
      <c r="H1275" s="719">
        <v>500</v>
      </c>
      <c r="I1275" s="93">
        <v>50</v>
      </c>
      <c r="J1275" s="93" t="s">
        <v>1523</v>
      </c>
    </row>
    <row r="1276" spans="1:10">
      <c r="A1276" s="93">
        <v>1</v>
      </c>
      <c r="B1276" s="93">
        <v>19</v>
      </c>
      <c r="C1276" s="93" t="s">
        <v>551</v>
      </c>
      <c r="D1276" s="93" t="s">
        <v>1527</v>
      </c>
      <c r="E1276" s="93" t="s">
        <v>2527</v>
      </c>
      <c r="F1276" s="93">
        <v>1220137</v>
      </c>
      <c r="G1276" s="93" t="s">
        <v>1542</v>
      </c>
      <c r="H1276" s="719">
        <v>1892</v>
      </c>
      <c r="I1276" s="93">
        <v>125</v>
      </c>
      <c r="J1276" s="93" t="s">
        <v>1523</v>
      </c>
    </row>
    <row r="1277" spans="1:10">
      <c r="A1277" s="93">
        <v>1</v>
      </c>
      <c r="B1277" s="93">
        <v>19</v>
      </c>
      <c r="C1277" s="93" t="s">
        <v>551</v>
      </c>
      <c r="D1277" s="93" t="s">
        <v>1527</v>
      </c>
      <c r="E1277" s="93" t="s">
        <v>2527</v>
      </c>
      <c r="F1277" s="93" t="s">
        <v>2516</v>
      </c>
      <c r="G1277" s="93" t="s">
        <v>1542</v>
      </c>
      <c r="H1277" s="719">
        <v>1891</v>
      </c>
      <c r="I1277" s="93">
        <v>125</v>
      </c>
      <c r="J1277" s="93" t="s">
        <v>1523</v>
      </c>
    </row>
    <row r="1278" spans="1:10">
      <c r="A1278" s="93">
        <v>1</v>
      </c>
      <c r="B1278" s="93">
        <v>19</v>
      </c>
      <c r="C1278" s="93" t="s">
        <v>551</v>
      </c>
      <c r="D1278" s="93" t="s">
        <v>1527</v>
      </c>
      <c r="E1278" s="93" t="s">
        <v>2527</v>
      </c>
      <c r="F1278" s="93" t="s">
        <v>2516</v>
      </c>
      <c r="G1278" s="93" t="s">
        <v>1542</v>
      </c>
      <c r="H1278" s="719">
        <v>1890</v>
      </c>
      <c r="I1278" s="93">
        <v>125</v>
      </c>
      <c r="J1278" s="93" t="s">
        <v>1523</v>
      </c>
    </row>
    <row r="1279" spans="1:10">
      <c r="A1279" s="93">
        <v>1</v>
      </c>
      <c r="B1279" s="93">
        <v>19</v>
      </c>
      <c r="C1279" s="93" t="s">
        <v>551</v>
      </c>
      <c r="D1279" s="93" t="s">
        <v>1527</v>
      </c>
      <c r="E1279" s="93" t="s">
        <v>2527</v>
      </c>
      <c r="F1279" s="93">
        <v>1220137</v>
      </c>
      <c r="G1279" s="93" t="s">
        <v>1542</v>
      </c>
      <c r="H1279" s="719">
        <v>1892</v>
      </c>
      <c r="I1279" s="93">
        <v>125</v>
      </c>
      <c r="J1279" s="93" t="s">
        <v>1523</v>
      </c>
    </row>
    <row r="1280" spans="1:10">
      <c r="A1280" s="93">
        <v>1</v>
      </c>
      <c r="B1280" s="93">
        <v>19</v>
      </c>
      <c r="C1280" s="93" t="s">
        <v>551</v>
      </c>
      <c r="D1280" s="93" t="s">
        <v>1527</v>
      </c>
      <c r="E1280" s="93" t="s">
        <v>2527</v>
      </c>
      <c r="F1280" s="93" t="s">
        <v>2516</v>
      </c>
      <c r="G1280" s="93" t="s">
        <v>1542</v>
      </c>
      <c r="H1280" s="719">
        <v>1891</v>
      </c>
      <c r="I1280" s="93">
        <v>125</v>
      </c>
      <c r="J1280" s="93" t="s">
        <v>1523</v>
      </c>
    </row>
    <row r="1281" spans="1:10">
      <c r="A1281" s="93">
        <v>1</v>
      </c>
      <c r="B1281" s="93">
        <v>19</v>
      </c>
      <c r="C1281" s="93" t="s">
        <v>551</v>
      </c>
      <c r="D1281" s="93" t="s">
        <v>1527</v>
      </c>
      <c r="E1281" s="93" t="s">
        <v>2527</v>
      </c>
      <c r="F1281" s="93" t="s">
        <v>2516</v>
      </c>
      <c r="G1281" s="93" t="s">
        <v>1542</v>
      </c>
      <c r="H1281" s="719">
        <v>1890</v>
      </c>
      <c r="I1281" s="93">
        <v>125</v>
      </c>
      <c r="J1281" s="93" t="s">
        <v>1523</v>
      </c>
    </row>
    <row r="1282" spans="1:10">
      <c r="A1282" s="93">
        <v>1</v>
      </c>
      <c r="B1282" s="93">
        <v>19</v>
      </c>
      <c r="C1282" s="93" t="s">
        <v>244</v>
      </c>
      <c r="D1282" s="93" t="s">
        <v>68</v>
      </c>
      <c r="E1282" s="93" t="s">
        <v>2446</v>
      </c>
      <c r="F1282" s="93">
        <v>1211059</v>
      </c>
      <c r="G1282" s="93" t="s">
        <v>1542</v>
      </c>
      <c r="H1282" s="719">
        <v>700</v>
      </c>
      <c r="I1282" s="93">
        <v>80</v>
      </c>
      <c r="J1282" s="93" t="s">
        <v>1523</v>
      </c>
    </row>
    <row r="1283" spans="1:10">
      <c r="A1283" s="93">
        <v>1</v>
      </c>
      <c r="B1283" s="93">
        <v>19</v>
      </c>
      <c r="C1283" s="93" t="s">
        <v>561</v>
      </c>
      <c r="D1283" s="93" t="s">
        <v>1556</v>
      </c>
      <c r="E1283" s="93" t="s">
        <v>2583</v>
      </c>
      <c r="F1283" s="93">
        <v>1220418</v>
      </c>
      <c r="G1283" s="93" t="s">
        <v>1540</v>
      </c>
      <c r="H1283" s="719">
        <v>1136</v>
      </c>
      <c r="I1283" s="93">
        <v>80</v>
      </c>
      <c r="J1283" s="93" t="s">
        <v>1543</v>
      </c>
    </row>
    <row r="1284" spans="1:10">
      <c r="A1284" s="93">
        <v>1</v>
      </c>
      <c r="B1284" s="93">
        <v>19</v>
      </c>
      <c r="C1284" s="93" t="s">
        <v>2584</v>
      </c>
      <c r="D1284" s="93" t="s">
        <v>69</v>
      </c>
      <c r="E1284" s="93" t="s">
        <v>2585</v>
      </c>
      <c r="F1284" s="93">
        <v>2211005</v>
      </c>
      <c r="G1284" s="93" t="s">
        <v>1540</v>
      </c>
      <c r="H1284" s="719" t="s">
        <v>2586</v>
      </c>
      <c r="I1284" s="93" t="s">
        <v>2586</v>
      </c>
      <c r="J1284" s="93" t="s">
        <v>1543</v>
      </c>
    </row>
    <row r="1285" spans="1:10">
      <c r="A1285" s="93">
        <v>1</v>
      </c>
      <c r="B1285" s="93">
        <v>19</v>
      </c>
      <c r="C1285" s="93" t="s">
        <v>677</v>
      </c>
      <c r="D1285" s="93" t="s">
        <v>1527</v>
      </c>
      <c r="E1285" s="93" t="s">
        <v>1561</v>
      </c>
      <c r="F1285" s="93" t="s">
        <v>2378</v>
      </c>
      <c r="G1285" s="93" t="s">
        <v>1522</v>
      </c>
      <c r="H1285" s="719">
        <v>701</v>
      </c>
      <c r="I1285" s="93">
        <v>80</v>
      </c>
      <c r="J1285" s="93" t="s">
        <v>1523</v>
      </c>
    </row>
    <row r="1286" spans="1:10">
      <c r="A1286" s="93">
        <v>1</v>
      </c>
      <c r="B1286" s="93">
        <v>19</v>
      </c>
      <c r="C1286" s="93" t="s">
        <v>677</v>
      </c>
      <c r="D1286" s="93" t="s">
        <v>1527</v>
      </c>
      <c r="E1286" s="93" t="s">
        <v>1561</v>
      </c>
      <c r="F1286" s="93" t="s">
        <v>2534</v>
      </c>
      <c r="G1286" s="93" t="s">
        <v>1522</v>
      </c>
      <c r="H1286" s="719">
        <v>1802</v>
      </c>
      <c r="I1286" s="93">
        <v>125</v>
      </c>
      <c r="J1286" s="93" t="s">
        <v>1523</v>
      </c>
    </row>
    <row r="1287" spans="1:10">
      <c r="A1287" s="93">
        <v>1</v>
      </c>
      <c r="B1287" s="93">
        <v>19</v>
      </c>
      <c r="C1287" s="93" t="s">
        <v>677</v>
      </c>
      <c r="D1287" s="93" t="s">
        <v>1527</v>
      </c>
      <c r="E1287" s="93" t="s">
        <v>1561</v>
      </c>
      <c r="F1287" s="93" t="s">
        <v>2529</v>
      </c>
      <c r="G1287" s="93" t="s">
        <v>1522</v>
      </c>
      <c r="H1287" s="719">
        <v>540</v>
      </c>
      <c r="I1287" s="93">
        <v>80</v>
      </c>
      <c r="J1287" s="93" t="s">
        <v>1523</v>
      </c>
    </row>
    <row r="1288" spans="1:10">
      <c r="A1288" s="93">
        <v>1</v>
      </c>
      <c r="B1288" s="93">
        <v>19</v>
      </c>
      <c r="C1288" s="93" t="s">
        <v>677</v>
      </c>
      <c r="D1288" s="93" t="s">
        <v>1527</v>
      </c>
      <c r="E1288" s="93" t="s">
        <v>1561</v>
      </c>
      <c r="F1288" s="93" t="s">
        <v>2530</v>
      </c>
      <c r="G1288" s="93" t="s">
        <v>1522</v>
      </c>
      <c r="H1288" s="719">
        <v>1000</v>
      </c>
      <c r="I1288" s="93">
        <v>80</v>
      </c>
      <c r="J1288" s="93" t="s">
        <v>1523</v>
      </c>
    </row>
    <row r="1289" spans="1:10">
      <c r="A1289" s="93">
        <v>1</v>
      </c>
      <c r="B1289" s="93">
        <v>19</v>
      </c>
      <c r="C1289" s="93" t="s">
        <v>677</v>
      </c>
      <c r="D1289" s="93" t="s">
        <v>1527</v>
      </c>
      <c r="E1289" s="93" t="s">
        <v>1561</v>
      </c>
      <c r="F1289" s="93" t="s">
        <v>2530</v>
      </c>
      <c r="G1289" s="93" t="s">
        <v>1522</v>
      </c>
      <c r="H1289" s="719">
        <v>2000</v>
      </c>
      <c r="I1289" s="93">
        <v>125</v>
      </c>
      <c r="J1289" s="93" t="s">
        <v>1523</v>
      </c>
    </row>
    <row r="1290" spans="1:10">
      <c r="A1290" s="93">
        <v>1</v>
      </c>
      <c r="B1290" s="93">
        <v>19</v>
      </c>
      <c r="C1290" s="93" t="s">
        <v>677</v>
      </c>
      <c r="D1290" s="93" t="s">
        <v>1527</v>
      </c>
      <c r="E1290" s="93" t="s">
        <v>1561</v>
      </c>
      <c r="F1290" s="93" t="s">
        <v>2530</v>
      </c>
      <c r="G1290" s="93" t="s">
        <v>1522</v>
      </c>
      <c r="H1290" s="719">
        <v>1104</v>
      </c>
      <c r="I1290" s="93">
        <v>80</v>
      </c>
      <c r="J1290" s="93" t="s">
        <v>1523</v>
      </c>
    </row>
    <row r="1291" spans="1:10">
      <c r="A1291" s="93">
        <v>1</v>
      </c>
      <c r="B1291" s="93">
        <v>19</v>
      </c>
      <c r="C1291" s="93" t="s">
        <v>677</v>
      </c>
      <c r="D1291" s="93" t="s">
        <v>1527</v>
      </c>
      <c r="E1291" s="93" t="s">
        <v>1561</v>
      </c>
      <c r="F1291" s="93" t="s">
        <v>2530</v>
      </c>
      <c r="G1291" s="93" t="s">
        <v>1522</v>
      </c>
      <c r="H1291" s="719">
        <v>208</v>
      </c>
      <c r="I1291" s="93">
        <v>50</v>
      </c>
      <c r="J1291" s="93" t="s">
        <v>1523</v>
      </c>
    </row>
    <row r="1292" spans="1:10">
      <c r="A1292" s="93">
        <v>1</v>
      </c>
      <c r="B1292" s="93">
        <v>19</v>
      </c>
      <c r="C1292" s="93" t="s">
        <v>677</v>
      </c>
      <c r="D1292" s="93" t="s">
        <v>1527</v>
      </c>
      <c r="E1292" s="93" t="s">
        <v>1561</v>
      </c>
      <c r="F1292" s="93" t="s">
        <v>2407</v>
      </c>
      <c r="G1292" s="93" t="s">
        <v>1522</v>
      </c>
      <c r="H1292" s="719">
        <v>100</v>
      </c>
      <c r="I1292" s="93">
        <v>13</v>
      </c>
      <c r="J1292" s="93" t="s">
        <v>1523</v>
      </c>
    </row>
    <row r="1293" spans="1:10">
      <c r="A1293" s="93">
        <v>1</v>
      </c>
      <c r="B1293" s="93">
        <v>19</v>
      </c>
      <c r="C1293" s="93" t="s">
        <v>677</v>
      </c>
      <c r="D1293" s="93" t="s">
        <v>1527</v>
      </c>
      <c r="E1293" s="93" t="s">
        <v>1561</v>
      </c>
      <c r="F1293" s="93" t="s">
        <v>2535</v>
      </c>
      <c r="G1293" s="93" t="s">
        <v>1522</v>
      </c>
      <c r="H1293" s="719">
        <v>902</v>
      </c>
      <c r="I1293" s="93">
        <v>80</v>
      </c>
      <c r="J1293" s="93" t="s">
        <v>1523</v>
      </c>
    </row>
    <row r="1294" spans="1:10">
      <c r="A1294" s="93">
        <v>1</v>
      </c>
      <c r="B1294" s="93">
        <v>19</v>
      </c>
      <c r="C1294" s="93" t="s">
        <v>677</v>
      </c>
      <c r="D1294" s="93" t="s">
        <v>1527</v>
      </c>
      <c r="E1294" s="93" t="s">
        <v>1561</v>
      </c>
      <c r="F1294" s="93" t="s">
        <v>2536</v>
      </c>
      <c r="G1294" s="93" t="s">
        <v>1522</v>
      </c>
      <c r="H1294" s="719">
        <v>301</v>
      </c>
      <c r="I1294" s="93">
        <v>50</v>
      </c>
      <c r="J1294" s="93" t="s">
        <v>1523</v>
      </c>
    </row>
    <row r="1295" spans="1:10">
      <c r="A1295" s="93">
        <v>1</v>
      </c>
      <c r="B1295" s="93">
        <v>19</v>
      </c>
      <c r="C1295" s="93" t="s">
        <v>677</v>
      </c>
      <c r="D1295" s="93" t="s">
        <v>1527</v>
      </c>
      <c r="E1295" s="93" t="s">
        <v>1561</v>
      </c>
      <c r="F1295" s="93" t="s">
        <v>2528</v>
      </c>
      <c r="G1295" s="93" t="s">
        <v>1522</v>
      </c>
      <c r="H1295" s="719">
        <v>241</v>
      </c>
      <c r="I1295" s="93">
        <v>50</v>
      </c>
      <c r="J1295" s="93" t="s">
        <v>1523</v>
      </c>
    </row>
    <row r="1296" spans="1:10">
      <c r="A1296" s="93">
        <v>1</v>
      </c>
      <c r="B1296" s="93">
        <v>19</v>
      </c>
      <c r="C1296" s="93" t="s">
        <v>677</v>
      </c>
      <c r="D1296" s="93" t="s">
        <v>1527</v>
      </c>
      <c r="E1296" s="93" t="s">
        <v>1561</v>
      </c>
      <c r="F1296" s="93" t="s">
        <v>2528</v>
      </c>
      <c r="G1296" s="93" t="s">
        <v>1522</v>
      </c>
      <c r="H1296" s="719">
        <v>321</v>
      </c>
      <c r="I1296" s="93">
        <v>50</v>
      </c>
      <c r="J1296" s="93" t="s">
        <v>1523</v>
      </c>
    </row>
    <row r="1297" spans="1:10">
      <c r="A1297" s="93">
        <v>1</v>
      </c>
      <c r="B1297" s="93">
        <v>19</v>
      </c>
      <c r="C1297" s="93" t="s">
        <v>677</v>
      </c>
      <c r="D1297" s="93" t="s">
        <v>1527</v>
      </c>
      <c r="E1297" s="93" t="s">
        <v>1561</v>
      </c>
      <c r="F1297" s="93" t="s">
        <v>2376</v>
      </c>
      <c r="G1297" s="93" t="s">
        <v>1522</v>
      </c>
      <c r="H1297" s="719">
        <v>601</v>
      </c>
      <c r="I1297" s="93">
        <v>80</v>
      </c>
      <c r="J1297" s="93" t="s">
        <v>1523</v>
      </c>
    </row>
    <row r="1298" spans="1:10">
      <c r="A1298" s="93">
        <v>1</v>
      </c>
      <c r="B1298" s="93">
        <v>19</v>
      </c>
      <c r="C1298" s="93" t="s">
        <v>677</v>
      </c>
      <c r="D1298" s="93" t="s">
        <v>1527</v>
      </c>
      <c r="E1298" s="93" t="s">
        <v>1561</v>
      </c>
      <c r="F1298" s="93" t="s">
        <v>2528</v>
      </c>
      <c r="G1298" s="93" t="s">
        <v>1522</v>
      </c>
      <c r="H1298" s="719">
        <v>600</v>
      </c>
      <c r="I1298" s="93">
        <v>80</v>
      </c>
      <c r="J1298" s="93" t="s">
        <v>1523</v>
      </c>
    </row>
    <row r="1299" spans="1:10">
      <c r="A1299" s="93">
        <v>1</v>
      </c>
      <c r="B1299" s="93">
        <v>19</v>
      </c>
      <c r="C1299" s="93" t="s">
        <v>677</v>
      </c>
      <c r="D1299" s="93" t="s">
        <v>1527</v>
      </c>
      <c r="E1299" s="93" t="s">
        <v>1561</v>
      </c>
      <c r="F1299" s="93">
        <v>1220213</v>
      </c>
      <c r="G1299" s="93" t="s">
        <v>1522</v>
      </c>
      <c r="H1299" s="719">
        <v>9000</v>
      </c>
      <c r="I1299" s="93">
        <v>200</v>
      </c>
      <c r="J1299" s="93" t="s">
        <v>1523</v>
      </c>
    </row>
    <row r="1300" spans="1:10">
      <c r="A1300" s="93">
        <v>1</v>
      </c>
      <c r="B1300" s="93">
        <v>19</v>
      </c>
      <c r="C1300" s="93" t="s">
        <v>677</v>
      </c>
      <c r="D1300" s="93" t="s">
        <v>1527</v>
      </c>
      <c r="E1300" s="93" t="s">
        <v>1561</v>
      </c>
      <c r="F1300" s="93">
        <v>1220213</v>
      </c>
      <c r="G1300" s="93" t="s">
        <v>1522</v>
      </c>
      <c r="H1300" s="719">
        <v>1000</v>
      </c>
      <c r="I1300" s="93">
        <v>80</v>
      </c>
      <c r="J1300" s="93" t="s">
        <v>1523</v>
      </c>
    </row>
    <row r="1301" spans="1:10">
      <c r="A1301" s="93">
        <v>1</v>
      </c>
      <c r="B1301" s="93">
        <v>19</v>
      </c>
      <c r="C1301" s="93" t="s">
        <v>677</v>
      </c>
      <c r="D1301" s="93" t="s">
        <v>1527</v>
      </c>
      <c r="E1301" s="93" t="s">
        <v>1561</v>
      </c>
      <c r="F1301" s="93">
        <v>1220213</v>
      </c>
      <c r="G1301" s="93" t="s">
        <v>1522</v>
      </c>
      <c r="H1301" s="719">
        <v>1500</v>
      </c>
      <c r="I1301" s="93">
        <v>125</v>
      </c>
      <c r="J1301" s="93" t="s">
        <v>1523</v>
      </c>
    </row>
    <row r="1302" spans="1:10">
      <c r="A1302" s="93">
        <v>1</v>
      </c>
      <c r="B1302" s="93">
        <v>19</v>
      </c>
      <c r="C1302" s="93" t="s">
        <v>677</v>
      </c>
      <c r="D1302" s="93" t="s">
        <v>1527</v>
      </c>
      <c r="E1302" s="93" t="s">
        <v>1561</v>
      </c>
      <c r="F1302" s="93">
        <v>1220213</v>
      </c>
      <c r="G1302" s="93" t="s">
        <v>1522</v>
      </c>
      <c r="H1302" s="719">
        <v>1000</v>
      </c>
      <c r="I1302" s="93">
        <v>80</v>
      </c>
      <c r="J1302" s="93" t="s">
        <v>1523</v>
      </c>
    </row>
    <row r="1303" spans="1:10">
      <c r="A1303" s="93">
        <v>1</v>
      </c>
      <c r="B1303" s="93">
        <v>19</v>
      </c>
      <c r="C1303" s="93" t="s">
        <v>677</v>
      </c>
      <c r="D1303" s="93" t="s">
        <v>1527</v>
      </c>
      <c r="E1303" s="93" t="s">
        <v>1561</v>
      </c>
      <c r="F1303" s="93">
        <v>1220213</v>
      </c>
      <c r="G1303" s="93" t="s">
        <v>1522</v>
      </c>
      <c r="H1303" s="719">
        <v>1000</v>
      </c>
      <c r="I1303" s="93">
        <v>80</v>
      </c>
      <c r="J1303" s="93" t="s">
        <v>1523</v>
      </c>
    </row>
    <row r="1304" spans="1:10">
      <c r="A1304" s="93">
        <v>1</v>
      </c>
      <c r="B1304" s="93">
        <v>19</v>
      </c>
      <c r="C1304" s="93" t="s">
        <v>677</v>
      </c>
      <c r="D1304" s="93" t="s">
        <v>1527</v>
      </c>
      <c r="E1304" s="93" t="s">
        <v>1561</v>
      </c>
      <c r="F1304" s="93">
        <v>1220214</v>
      </c>
      <c r="G1304" s="93" t="s">
        <v>1522</v>
      </c>
      <c r="H1304" s="719">
        <v>6008</v>
      </c>
      <c r="I1304" s="93">
        <v>200</v>
      </c>
      <c r="J1304" s="93" t="s">
        <v>1523</v>
      </c>
    </row>
    <row r="1305" spans="1:10">
      <c r="A1305" s="93">
        <v>1</v>
      </c>
      <c r="B1305" s="93">
        <v>19</v>
      </c>
      <c r="C1305" s="93" t="s">
        <v>677</v>
      </c>
      <c r="D1305" s="93" t="s">
        <v>1527</v>
      </c>
      <c r="E1305" s="93" t="s">
        <v>1561</v>
      </c>
      <c r="F1305" s="93">
        <v>1220214</v>
      </c>
      <c r="G1305" s="93" t="s">
        <v>1522</v>
      </c>
      <c r="H1305" s="719">
        <v>668</v>
      </c>
      <c r="I1305" s="93">
        <v>80</v>
      </c>
      <c r="J1305" s="93" t="s">
        <v>1523</v>
      </c>
    </row>
    <row r="1306" spans="1:10">
      <c r="A1306" s="93">
        <v>1</v>
      </c>
      <c r="B1306" s="93">
        <v>19</v>
      </c>
      <c r="C1306" s="93" t="s">
        <v>677</v>
      </c>
      <c r="D1306" s="93" t="s">
        <v>1527</v>
      </c>
      <c r="E1306" s="93" t="s">
        <v>1561</v>
      </c>
      <c r="F1306" s="93">
        <v>1220214</v>
      </c>
      <c r="G1306" s="93" t="s">
        <v>1522</v>
      </c>
      <c r="H1306" s="719">
        <v>668</v>
      </c>
      <c r="I1306" s="93">
        <v>80</v>
      </c>
      <c r="J1306" s="93" t="s">
        <v>1523</v>
      </c>
    </row>
    <row r="1307" spans="1:10">
      <c r="A1307" s="93">
        <v>1</v>
      </c>
      <c r="B1307" s="93">
        <v>19</v>
      </c>
      <c r="C1307" s="93" t="s">
        <v>677</v>
      </c>
      <c r="D1307" s="93" t="s">
        <v>1527</v>
      </c>
      <c r="E1307" s="93" t="s">
        <v>1561</v>
      </c>
      <c r="F1307" s="93">
        <v>1220214</v>
      </c>
      <c r="G1307" s="93" t="s">
        <v>1522</v>
      </c>
      <c r="H1307" s="719">
        <v>1000</v>
      </c>
      <c r="I1307" s="93">
        <v>80</v>
      </c>
      <c r="J1307" s="93" t="s">
        <v>1523</v>
      </c>
    </row>
    <row r="1308" spans="1:10">
      <c r="A1308" s="93">
        <v>1</v>
      </c>
      <c r="B1308" s="93">
        <v>19</v>
      </c>
      <c r="C1308" s="93" t="s">
        <v>677</v>
      </c>
      <c r="D1308" s="93" t="s">
        <v>1527</v>
      </c>
      <c r="E1308" s="93" t="s">
        <v>1561</v>
      </c>
      <c r="F1308" s="93" t="s">
        <v>1600</v>
      </c>
      <c r="G1308" s="93" t="s">
        <v>1522</v>
      </c>
      <c r="H1308" s="719">
        <v>180</v>
      </c>
      <c r="I1308" s="93">
        <v>50</v>
      </c>
      <c r="J1308" s="93" t="s">
        <v>1523</v>
      </c>
    </row>
    <row r="1309" spans="1:10">
      <c r="A1309" s="93">
        <v>1</v>
      </c>
      <c r="B1309" s="93">
        <v>19</v>
      </c>
      <c r="C1309" s="93" t="s">
        <v>677</v>
      </c>
      <c r="D1309" s="93" t="s">
        <v>1527</v>
      </c>
      <c r="E1309" s="93" t="s">
        <v>1561</v>
      </c>
      <c r="F1309" s="93" t="s">
        <v>1600</v>
      </c>
      <c r="G1309" s="93" t="s">
        <v>1522</v>
      </c>
      <c r="H1309" s="719">
        <v>360</v>
      </c>
      <c r="I1309" s="93">
        <v>50</v>
      </c>
      <c r="J1309" s="93" t="s">
        <v>1523</v>
      </c>
    </row>
    <row r="1310" spans="1:10">
      <c r="A1310" s="93">
        <v>1</v>
      </c>
      <c r="B1310" s="93">
        <v>19</v>
      </c>
      <c r="C1310" s="93" t="s">
        <v>677</v>
      </c>
      <c r="D1310" s="93" t="s">
        <v>1527</v>
      </c>
      <c r="E1310" s="93" t="s">
        <v>1561</v>
      </c>
      <c r="F1310" s="93" t="s">
        <v>1600</v>
      </c>
      <c r="G1310" s="93" t="s">
        <v>1522</v>
      </c>
      <c r="H1310" s="719">
        <v>500</v>
      </c>
      <c r="I1310" s="93">
        <v>50</v>
      </c>
      <c r="J1310" s="93" t="s">
        <v>1523</v>
      </c>
    </row>
    <row r="1311" spans="1:10">
      <c r="A1311" s="93">
        <v>1</v>
      </c>
      <c r="B1311" s="93">
        <v>19</v>
      </c>
      <c r="C1311" s="93" t="s">
        <v>671</v>
      </c>
      <c r="D1311" s="93" t="s">
        <v>1527</v>
      </c>
      <c r="E1311" s="93" t="s">
        <v>2426</v>
      </c>
      <c r="F1311" s="93" t="s">
        <v>2376</v>
      </c>
      <c r="G1311" s="93" t="s">
        <v>1522</v>
      </c>
      <c r="H1311" s="719">
        <v>601</v>
      </c>
      <c r="I1311" s="93">
        <v>80</v>
      </c>
      <c r="J1311" s="93" t="s">
        <v>1523</v>
      </c>
    </row>
    <row r="1312" spans="1:10">
      <c r="A1312" s="93">
        <v>1</v>
      </c>
      <c r="B1312" s="93">
        <v>19</v>
      </c>
      <c r="C1312" s="93" t="s">
        <v>671</v>
      </c>
      <c r="D1312" s="93" t="s">
        <v>1527</v>
      </c>
      <c r="E1312" s="93" t="s">
        <v>2426</v>
      </c>
      <c r="F1312" s="93" t="s">
        <v>2490</v>
      </c>
      <c r="G1312" s="93" t="s">
        <v>1522</v>
      </c>
      <c r="H1312" s="719">
        <v>502</v>
      </c>
      <c r="I1312" s="93">
        <v>80</v>
      </c>
      <c r="J1312" s="93" t="s">
        <v>1523</v>
      </c>
    </row>
    <row r="1313" spans="1:10">
      <c r="A1313" s="93">
        <v>1</v>
      </c>
      <c r="B1313" s="93">
        <v>19</v>
      </c>
      <c r="C1313" s="93" t="s">
        <v>671</v>
      </c>
      <c r="D1313" s="93" t="s">
        <v>1527</v>
      </c>
      <c r="E1313" s="93" t="s">
        <v>2426</v>
      </c>
      <c r="F1313" s="93" t="s">
        <v>2465</v>
      </c>
      <c r="G1313" s="93" t="s">
        <v>1522</v>
      </c>
      <c r="H1313" s="719">
        <v>502</v>
      </c>
      <c r="I1313" s="93">
        <v>80</v>
      </c>
      <c r="J1313" s="93" t="s">
        <v>1523</v>
      </c>
    </row>
    <row r="1314" spans="1:10">
      <c r="A1314" s="93">
        <v>1</v>
      </c>
      <c r="B1314" s="93">
        <v>19</v>
      </c>
      <c r="C1314" s="93" t="s">
        <v>671</v>
      </c>
      <c r="D1314" s="93" t="s">
        <v>1527</v>
      </c>
      <c r="E1314" s="93" t="s">
        <v>2426</v>
      </c>
      <c r="F1314" s="93" t="s">
        <v>2530</v>
      </c>
      <c r="G1314" s="93" t="s">
        <v>1522</v>
      </c>
      <c r="H1314" s="719">
        <v>4312</v>
      </c>
      <c r="I1314" s="93">
        <v>200</v>
      </c>
      <c r="J1314" s="93" t="s">
        <v>1523</v>
      </c>
    </row>
    <row r="1315" spans="1:10">
      <c r="A1315" s="93">
        <v>1</v>
      </c>
      <c r="B1315" s="93">
        <v>19</v>
      </c>
      <c r="C1315" s="93" t="s">
        <v>671</v>
      </c>
      <c r="D1315" s="93" t="s">
        <v>1527</v>
      </c>
      <c r="E1315" s="93" t="s">
        <v>2426</v>
      </c>
      <c r="F1315" s="93">
        <v>1211205</v>
      </c>
      <c r="G1315" s="93" t="s">
        <v>1522</v>
      </c>
      <c r="H1315" s="719">
        <v>1002</v>
      </c>
      <c r="I1315" s="93">
        <v>80</v>
      </c>
      <c r="J1315" s="93" t="s">
        <v>1523</v>
      </c>
    </row>
    <row r="1316" spans="1:10">
      <c r="A1316" s="93">
        <v>1</v>
      </c>
      <c r="B1316" s="93">
        <v>19</v>
      </c>
      <c r="C1316" s="93" t="s">
        <v>671</v>
      </c>
      <c r="D1316" s="93" t="s">
        <v>1527</v>
      </c>
      <c r="E1316" s="93" t="s">
        <v>2426</v>
      </c>
      <c r="F1316" s="93" t="s">
        <v>2534</v>
      </c>
      <c r="G1316" s="93" t="s">
        <v>1522</v>
      </c>
      <c r="H1316" s="719">
        <v>1802</v>
      </c>
      <c r="I1316" s="93">
        <v>125</v>
      </c>
      <c r="J1316" s="93" t="s">
        <v>1523</v>
      </c>
    </row>
    <row r="1317" spans="1:10">
      <c r="A1317" s="93">
        <v>1</v>
      </c>
      <c r="B1317" s="93">
        <v>19</v>
      </c>
      <c r="C1317" s="93" t="s">
        <v>671</v>
      </c>
      <c r="D1317" s="93" t="s">
        <v>1527</v>
      </c>
      <c r="E1317" s="93" t="s">
        <v>2426</v>
      </c>
      <c r="F1317" s="93" t="s">
        <v>2529</v>
      </c>
      <c r="G1317" s="93" t="s">
        <v>1522</v>
      </c>
      <c r="H1317" s="719">
        <v>540</v>
      </c>
      <c r="I1317" s="93">
        <v>80</v>
      </c>
      <c r="J1317" s="93" t="s">
        <v>1523</v>
      </c>
    </row>
    <row r="1318" spans="1:10">
      <c r="A1318" s="93">
        <v>1</v>
      </c>
      <c r="B1318" s="93">
        <v>19</v>
      </c>
      <c r="C1318" s="93" t="s">
        <v>671</v>
      </c>
      <c r="D1318" s="93" t="s">
        <v>1527</v>
      </c>
      <c r="E1318" s="93" t="s">
        <v>2426</v>
      </c>
      <c r="F1318" s="93" t="s">
        <v>2587</v>
      </c>
      <c r="G1318" s="93" t="s">
        <v>1522</v>
      </c>
      <c r="H1318" s="719">
        <v>701</v>
      </c>
      <c r="I1318" s="93">
        <v>80</v>
      </c>
      <c r="J1318" s="93" t="s">
        <v>1523</v>
      </c>
    </row>
    <row r="1319" spans="1:10">
      <c r="A1319" s="93">
        <v>1</v>
      </c>
      <c r="B1319" s="93">
        <v>19</v>
      </c>
      <c r="C1319" s="93" t="s">
        <v>671</v>
      </c>
      <c r="D1319" s="93" t="s">
        <v>1527</v>
      </c>
      <c r="E1319" s="93" t="s">
        <v>2426</v>
      </c>
      <c r="F1319" s="93" t="s">
        <v>2535</v>
      </c>
      <c r="G1319" s="93" t="s">
        <v>1522</v>
      </c>
      <c r="H1319" s="719">
        <v>902</v>
      </c>
      <c r="I1319" s="93">
        <v>80</v>
      </c>
      <c r="J1319" s="93" t="s">
        <v>1523</v>
      </c>
    </row>
    <row r="1320" spans="1:10">
      <c r="A1320" s="93">
        <v>1</v>
      </c>
      <c r="B1320" s="93">
        <v>19</v>
      </c>
      <c r="C1320" s="93" t="s">
        <v>671</v>
      </c>
      <c r="D1320" s="93" t="s">
        <v>1527</v>
      </c>
      <c r="E1320" s="93" t="s">
        <v>2426</v>
      </c>
      <c r="F1320" s="93" t="s">
        <v>2536</v>
      </c>
      <c r="G1320" s="93" t="s">
        <v>1522</v>
      </c>
      <c r="H1320" s="719">
        <v>301</v>
      </c>
      <c r="I1320" s="93">
        <v>50</v>
      </c>
      <c r="J1320" s="93" t="s">
        <v>1523</v>
      </c>
    </row>
    <row r="1321" spans="1:10">
      <c r="A1321" s="93">
        <v>1</v>
      </c>
      <c r="B1321" s="93">
        <v>19</v>
      </c>
      <c r="C1321" s="93" t="s">
        <v>671</v>
      </c>
      <c r="D1321" s="93" t="s">
        <v>1527</v>
      </c>
      <c r="E1321" s="93" t="s">
        <v>2426</v>
      </c>
      <c r="F1321" s="93" t="s">
        <v>2528</v>
      </c>
      <c r="G1321" s="93" t="s">
        <v>1522</v>
      </c>
      <c r="H1321" s="719">
        <v>1162</v>
      </c>
      <c r="I1321" s="93">
        <v>80</v>
      </c>
      <c r="J1321" s="93" t="s">
        <v>1523</v>
      </c>
    </row>
    <row r="1322" spans="1:10">
      <c r="A1322" s="93">
        <v>1</v>
      </c>
      <c r="B1322" s="93">
        <v>19</v>
      </c>
      <c r="C1322" s="93" t="s">
        <v>671</v>
      </c>
      <c r="D1322" s="93" t="s">
        <v>1527</v>
      </c>
      <c r="E1322" s="93" t="s">
        <v>1561</v>
      </c>
      <c r="F1322" s="93">
        <v>1211208</v>
      </c>
      <c r="G1322" s="93" t="s">
        <v>1522</v>
      </c>
      <c r="H1322" s="719">
        <v>1002</v>
      </c>
      <c r="I1322" s="93">
        <v>80</v>
      </c>
      <c r="J1322" s="93" t="s">
        <v>1523</v>
      </c>
    </row>
    <row r="1323" spans="1:10">
      <c r="A1323" s="93">
        <v>1</v>
      </c>
      <c r="B1323" s="93">
        <v>19</v>
      </c>
      <c r="C1323" s="93" t="s">
        <v>671</v>
      </c>
      <c r="D1323" s="93" t="s">
        <v>1527</v>
      </c>
      <c r="E1323" s="93" t="s">
        <v>1561</v>
      </c>
      <c r="F1323" s="93">
        <v>1220375</v>
      </c>
      <c r="G1323" s="93" t="s">
        <v>1522</v>
      </c>
      <c r="H1323" s="719">
        <v>7564</v>
      </c>
      <c r="I1323" s="93">
        <v>200</v>
      </c>
      <c r="J1323" s="93" t="s">
        <v>1523</v>
      </c>
    </row>
    <row r="1324" spans="1:10">
      <c r="A1324" s="93">
        <v>1</v>
      </c>
      <c r="B1324" s="93">
        <v>19</v>
      </c>
      <c r="C1324" s="93" t="s">
        <v>244</v>
      </c>
      <c r="D1324" s="93" t="s">
        <v>68</v>
      </c>
      <c r="E1324" s="93" t="s">
        <v>2582</v>
      </c>
      <c r="F1324" s="93">
        <v>1211059</v>
      </c>
      <c r="G1324" s="93" t="s">
        <v>1522</v>
      </c>
      <c r="H1324" s="719">
        <v>1000</v>
      </c>
      <c r="I1324" s="93">
        <v>80</v>
      </c>
      <c r="J1324" s="93" t="s">
        <v>1523</v>
      </c>
    </row>
    <row r="1325" spans="1:10">
      <c r="A1325" s="93">
        <v>1</v>
      </c>
      <c r="B1325" s="93">
        <v>19</v>
      </c>
      <c r="C1325" s="93" t="s">
        <v>244</v>
      </c>
      <c r="D1325" s="93" t="s">
        <v>68</v>
      </c>
      <c r="E1325" s="93" t="s">
        <v>2588</v>
      </c>
      <c r="F1325" s="93">
        <v>1211059</v>
      </c>
      <c r="G1325" s="93" t="s">
        <v>1522</v>
      </c>
      <c r="H1325" s="719">
        <v>100</v>
      </c>
      <c r="I1325" s="93">
        <v>13</v>
      </c>
      <c r="J1325" s="93" t="s">
        <v>1523</v>
      </c>
    </row>
    <row r="1326" spans="1:10">
      <c r="A1326" s="93">
        <v>1</v>
      </c>
      <c r="B1326" s="93">
        <v>20</v>
      </c>
      <c r="C1326" s="93" t="s">
        <v>551</v>
      </c>
      <c r="D1326" s="93" t="s">
        <v>1527</v>
      </c>
      <c r="E1326" s="93" t="s">
        <v>1563</v>
      </c>
      <c r="F1326" s="93" t="s">
        <v>2490</v>
      </c>
      <c r="G1326" s="93" t="s">
        <v>1522</v>
      </c>
      <c r="H1326" s="719">
        <v>502</v>
      </c>
      <c r="I1326" s="93">
        <v>80</v>
      </c>
      <c r="J1326" s="93" t="s">
        <v>1523</v>
      </c>
    </row>
    <row r="1327" spans="1:10">
      <c r="A1327" s="93">
        <v>1</v>
      </c>
      <c r="B1327" s="93">
        <v>20</v>
      </c>
      <c r="C1327" s="93" t="s">
        <v>551</v>
      </c>
      <c r="D1327" s="93" t="s">
        <v>1527</v>
      </c>
      <c r="E1327" s="93" t="s">
        <v>1563</v>
      </c>
      <c r="F1327" s="93" t="s">
        <v>2490</v>
      </c>
      <c r="G1327" s="93" t="s">
        <v>1522</v>
      </c>
      <c r="H1327" s="719">
        <v>502</v>
      </c>
      <c r="I1327" s="93">
        <v>80</v>
      </c>
      <c r="J1327" s="93" t="s">
        <v>1523</v>
      </c>
    </row>
    <row r="1328" spans="1:10">
      <c r="A1328" s="93">
        <v>1</v>
      </c>
      <c r="B1328" s="93">
        <v>20</v>
      </c>
      <c r="C1328" s="93" t="s">
        <v>551</v>
      </c>
      <c r="D1328" s="93" t="s">
        <v>1527</v>
      </c>
      <c r="E1328" s="93" t="s">
        <v>1563</v>
      </c>
      <c r="F1328" s="93" t="s">
        <v>2465</v>
      </c>
      <c r="G1328" s="93" t="s">
        <v>1522</v>
      </c>
      <c r="H1328" s="719">
        <v>502</v>
      </c>
      <c r="I1328" s="93">
        <v>80</v>
      </c>
      <c r="J1328" s="93" t="s">
        <v>1523</v>
      </c>
    </row>
    <row r="1329" spans="1:10">
      <c r="A1329" s="93">
        <v>1</v>
      </c>
      <c r="B1329" s="93">
        <v>20</v>
      </c>
      <c r="C1329" s="93" t="s">
        <v>551</v>
      </c>
      <c r="D1329" s="93" t="s">
        <v>1527</v>
      </c>
      <c r="E1329" s="93" t="s">
        <v>1563</v>
      </c>
      <c r="F1329" s="93" t="s">
        <v>2465</v>
      </c>
      <c r="G1329" s="93" t="s">
        <v>1522</v>
      </c>
      <c r="H1329" s="719">
        <v>502</v>
      </c>
      <c r="I1329" s="93">
        <v>80</v>
      </c>
      <c r="J1329" s="93" t="s">
        <v>1523</v>
      </c>
    </row>
    <row r="1330" spans="1:10">
      <c r="A1330" s="93">
        <v>1</v>
      </c>
      <c r="B1330" s="93">
        <v>21</v>
      </c>
      <c r="C1330" s="93" t="s">
        <v>1524</v>
      </c>
      <c r="D1330" s="93" t="s">
        <v>66</v>
      </c>
      <c r="E1330" s="93" t="s">
        <v>1560</v>
      </c>
      <c r="F1330" s="93">
        <v>1220232</v>
      </c>
      <c r="G1330" s="93" t="s">
        <v>1522</v>
      </c>
      <c r="H1330" s="719">
        <v>1</v>
      </c>
      <c r="I1330" s="93">
        <v>1</v>
      </c>
      <c r="J1330" s="93" t="s">
        <v>1523</v>
      </c>
    </row>
    <row r="1331" spans="1:10">
      <c r="A1331" s="93">
        <v>1</v>
      </c>
      <c r="B1331" s="93">
        <v>21</v>
      </c>
      <c r="C1331" s="93" t="s">
        <v>1524</v>
      </c>
      <c r="D1331" s="93" t="s">
        <v>66</v>
      </c>
      <c r="E1331" s="93" t="s">
        <v>1560</v>
      </c>
      <c r="F1331" s="93">
        <v>1220217</v>
      </c>
      <c r="G1331" s="93" t="s">
        <v>1522</v>
      </c>
      <c r="H1331" s="719">
        <v>4</v>
      </c>
      <c r="I1331" s="93">
        <v>4</v>
      </c>
      <c r="J1331" s="93" t="s">
        <v>1523</v>
      </c>
    </row>
    <row r="1332" spans="1:10">
      <c r="A1332" s="93">
        <v>1</v>
      </c>
      <c r="B1332" s="93">
        <v>21</v>
      </c>
      <c r="C1332" s="93" t="s">
        <v>1524</v>
      </c>
      <c r="D1332" s="93" t="s">
        <v>66</v>
      </c>
      <c r="E1332" s="93" t="s">
        <v>1560</v>
      </c>
      <c r="F1332" s="93">
        <v>1220203</v>
      </c>
      <c r="G1332" s="93" t="s">
        <v>1522</v>
      </c>
      <c r="H1332" s="719">
        <v>4</v>
      </c>
      <c r="I1332" s="93">
        <v>4</v>
      </c>
      <c r="J1332" s="93" t="s">
        <v>1523</v>
      </c>
    </row>
    <row r="1333" spans="1:10">
      <c r="A1333" s="93">
        <v>1</v>
      </c>
      <c r="B1333" s="93">
        <v>21</v>
      </c>
      <c r="C1333" s="93" t="s">
        <v>1524</v>
      </c>
      <c r="D1333" s="93" t="s">
        <v>66</v>
      </c>
      <c r="E1333" s="93" t="s">
        <v>1560</v>
      </c>
      <c r="F1333" s="93" t="s">
        <v>2310</v>
      </c>
      <c r="G1333" s="93" t="s">
        <v>1522</v>
      </c>
      <c r="H1333" s="719">
        <v>2</v>
      </c>
      <c r="I1333" s="93">
        <v>2</v>
      </c>
      <c r="J1333" s="93" t="s">
        <v>1523</v>
      </c>
    </row>
    <row r="1334" spans="1:10">
      <c r="A1334" s="93">
        <v>1</v>
      </c>
      <c r="B1334" s="93">
        <v>21</v>
      </c>
      <c r="C1334" s="93" t="s">
        <v>1524</v>
      </c>
      <c r="D1334" s="93" t="s">
        <v>66</v>
      </c>
      <c r="E1334" s="93" t="s">
        <v>1560</v>
      </c>
      <c r="F1334" s="93" t="s">
        <v>2310</v>
      </c>
      <c r="G1334" s="93" t="s">
        <v>1522</v>
      </c>
      <c r="H1334" s="719">
        <v>2</v>
      </c>
      <c r="I1334" s="93">
        <v>2</v>
      </c>
      <c r="J1334" s="93" t="s">
        <v>1523</v>
      </c>
    </row>
    <row r="1335" spans="1:10">
      <c r="A1335" s="93">
        <v>1</v>
      </c>
      <c r="B1335" s="93">
        <v>20</v>
      </c>
      <c r="C1335" s="93" t="s">
        <v>551</v>
      </c>
      <c r="D1335" s="93" t="s">
        <v>1527</v>
      </c>
      <c r="E1335" s="93" t="s">
        <v>1536</v>
      </c>
      <c r="F1335" s="93" t="s">
        <v>2407</v>
      </c>
      <c r="G1335" s="93" t="s">
        <v>1542</v>
      </c>
      <c r="H1335" s="719">
        <v>100</v>
      </c>
      <c r="I1335" s="93">
        <v>13</v>
      </c>
      <c r="J1335" s="93" t="s">
        <v>1523</v>
      </c>
    </row>
    <row r="1336" spans="1:10">
      <c r="A1336" s="93">
        <v>1</v>
      </c>
      <c r="B1336" s="93">
        <v>20</v>
      </c>
      <c r="C1336" s="93" t="s">
        <v>551</v>
      </c>
      <c r="D1336" s="93" t="s">
        <v>1527</v>
      </c>
      <c r="E1336" s="93" t="s">
        <v>1536</v>
      </c>
      <c r="F1336" s="93" t="s">
        <v>2534</v>
      </c>
      <c r="G1336" s="93" t="s">
        <v>1542</v>
      </c>
      <c r="H1336" s="719">
        <v>1802</v>
      </c>
      <c r="I1336" s="93">
        <v>125</v>
      </c>
      <c r="J1336" s="93" t="s">
        <v>1523</v>
      </c>
    </row>
    <row r="1337" spans="1:10">
      <c r="A1337" s="93">
        <v>1</v>
      </c>
      <c r="B1337" s="93">
        <v>20</v>
      </c>
      <c r="C1337" s="93" t="s">
        <v>551</v>
      </c>
      <c r="D1337" s="93" t="s">
        <v>1527</v>
      </c>
      <c r="E1337" s="93" t="s">
        <v>1536</v>
      </c>
      <c r="F1337" s="93" t="s">
        <v>2530</v>
      </c>
      <c r="G1337" s="93" t="s">
        <v>1542</v>
      </c>
      <c r="H1337" s="719">
        <v>208</v>
      </c>
      <c r="I1337" s="93">
        <v>50</v>
      </c>
      <c r="J1337" s="93" t="s">
        <v>1523</v>
      </c>
    </row>
    <row r="1338" spans="1:10">
      <c r="A1338" s="93">
        <v>1</v>
      </c>
      <c r="B1338" s="93">
        <v>20</v>
      </c>
      <c r="C1338" s="93" t="s">
        <v>551</v>
      </c>
      <c r="D1338" s="93" t="s">
        <v>1527</v>
      </c>
      <c r="E1338" s="93" t="s">
        <v>1536</v>
      </c>
      <c r="F1338" s="93" t="s">
        <v>2407</v>
      </c>
      <c r="G1338" s="93" t="s">
        <v>1542</v>
      </c>
      <c r="H1338" s="719">
        <v>100</v>
      </c>
      <c r="I1338" s="93">
        <v>13</v>
      </c>
      <c r="J1338" s="93" t="s">
        <v>1523</v>
      </c>
    </row>
    <row r="1339" spans="1:10">
      <c r="A1339" s="93">
        <v>1</v>
      </c>
      <c r="B1339" s="93">
        <v>20</v>
      </c>
      <c r="C1339" s="93" t="s">
        <v>551</v>
      </c>
      <c r="D1339" s="93" t="s">
        <v>1527</v>
      </c>
      <c r="E1339" s="93" t="s">
        <v>1536</v>
      </c>
      <c r="F1339" s="93" t="s">
        <v>2534</v>
      </c>
      <c r="G1339" s="93" t="s">
        <v>1542</v>
      </c>
      <c r="H1339" s="719">
        <v>3604</v>
      </c>
      <c r="I1339" s="93">
        <v>200</v>
      </c>
      <c r="J1339" s="93" t="s">
        <v>1523</v>
      </c>
    </row>
    <row r="1340" spans="1:10">
      <c r="A1340" s="93">
        <v>1</v>
      </c>
      <c r="B1340" s="93">
        <v>20</v>
      </c>
      <c r="C1340" s="93" t="s">
        <v>551</v>
      </c>
      <c r="D1340" s="93" t="s">
        <v>1527</v>
      </c>
      <c r="E1340" s="93" t="s">
        <v>1536</v>
      </c>
      <c r="F1340" s="93" t="s">
        <v>2378</v>
      </c>
      <c r="G1340" s="93" t="s">
        <v>1542</v>
      </c>
      <c r="H1340" s="719">
        <v>1402</v>
      </c>
      <c r="I1340" s="93">
        <v>125</v>
      </c>
      <c r="J1340" s="93" t="s">
        <v>1523</v>
      </c>
    </row>
    <row r="1341" spans="1:10">
      <c r="A1341" s="93">
        <v>1</v>
      </c>
      <c r="B1341" s="93">
        <v>20</v>
      </c>
      <c r="C1341" s="93" t="s">
        <v>551</v>
      </c>
      <c r="D1341" s="93" t="s">
        <v>1527</v>
      </c>
      <c r="E1341" s="93" t="s">
        <v>1536</v>
      </c>
      <c r="F1341" s="93" t="s">
        <v>2535</v>
      </c>
      <c r="G1341" s="93" t="s">
        <v>1542</v>
      </c>
      <c r="H1341" s="719">
        <v>1804</v>
      </c>
      <c r="I1341" s="93">
        <v>125</v>
      </c>
      <c r="J1341" s="93" t="s">
        <v>1523</v>
      </c>
    </row>
    <row r="1342" spans="1:10">
      <c r="A1342" s="93">
        <v>1</v>
      </c>
      <c r="B1342" s="93">
        <v>20</v>
      </c>
      <c r="C1342" s="93" t="s">
        <v>551</v>
      </c>
      <c r="D1342" s="93" t="s">
        <v>1527</v>
      </c>
      <c r="E1342" s="93" t="s">
        <v>1536</v>
      </c>
      <c r="F1342" s="93" t="s">
        <v>2536</v>
      </c>
      <c r="G1342" s="93" t="s">
        <v>1542</v>
      </c>
      <c r="H1342" s="719">
        <v>602</v>
      </c>
      <c r="I1342" s="93">
        <v>80</v>
      </c>
      <c r="J1342" s="93" t="s">
        <v>1523</v>
      </c>
    </row>
    <row r="1343" spans="1:10">
      <c r="A1343" s="93">
        <v>1</v>
      </c>
      <c r="B1343" s="93">
        <v>20</v>
      </c>
      <c r="C1343" s="93" t="s">
        <v>551</v>
      </c>
      <c r="D1343" s="93" t="s">
        <v>1527</v>
      </c>
      <c r="E1343" s="93" t="s">
        <v>1536</v>
      </c>
      <c r="F1343" s="93" t="s">
        <v>2376</v>
      </c>
      <c r="G1343" s="93" t="s">
        <v>1542</v>
      </c>
      <c r="H1343" s="719">
        <v>601</v>
      </c>
      <c r="I1343" s="93">
        <v>80</v>
      </c>
      <c r="J1343" s="93" t="s">
        <v>1523</v>
      </c>
    </row>
    <row r="1344" spans="1:10">
      <c r="A1344" s="93">
        <v>1</v>
      </c>
      <c r="B1344" s="93">
        <v>20</v>
      </c>
      <c r="C1344" s="93" t="s">
        <v>551</v>
      </c>
      <c r="D1344" s="93" t="s">
        <v>1527</v>
      </c>
      <c r="E1344" s="93" t="s">
        <v>1536</v>
      </c>
      <c r="F1344" s="93" t="s">
        <v>2534</v>
      </c>
      <c r="G1344" s="93" t="s">
        <v>1542</v>
      </c>
      <c r="H1344" s="719">
        <v>1802</v>
      </c>
      <c r="I1344" s="93">
        <v>125</v>
      </c>
      <c r="J1344" s="93" t="s">
        <v>1523</v>
      </c>
    </row>
    <row r="1345" spans="1:10">
      <c r="A1345" s="93">
        <v>1</v>
      </c>
      <c r="B1345" s="93">
        <v>20</v>
      </c>
      <c r="C1345" s="93" t="s">
        <v>551</v>
      </c>
      <c r="D1345" s="93" t="s">
        <v>1527</v>
      </c>
      <c r="E1345" s="93" t="s">
        <v>2527</v>
      </c>
      <c r="F1345" s="93">
        <v>1220137</v>
      </c>
      <c r="G1345" s="93" t="s">
        <v>1542</v>
      </c>
      <c r="H1345" s="719">
        <v>3784</v>
      </c>
      <c r="I1345" s="93">
        <v>200</v>
      </c>
      <c r="J1345" s="93" t="s">
        <v>1523</v>
      </c>
    </row>
    <row r="1346" spans="1:10">
      <c r="A1346" s="93">
        <v>1</v>
      </c>
      <c r="B1346" s="93">
        <v>20</v>
      </c>
      <c r="C1346" s="93" t="s">
        <v>551</v>
      </c>
      <c r="D1346" s="93" t="s">
        <v>1527</v>
      </c>
      <c r="E1346" s="93" t="s">
        <v>2527</v>
      </c>
      <c r="F1346" s="93" t="s">
        <v>2516</v>
      </c>
      <c r="G1346" s="93" t="s">
        <v>1542</v>
      </c>
      <c r="H1346" s="719">
        <v>3782</v>
      </c>
      <c r="I1346" s="93">
        <v>200</v>
      </c>
      <c r="J1346" s="93" t="s">
        <v>1523</v>
      </c>
    </row>
    <row r="1347" spans="1:10">
      <c r="A1347" s="93">
        <v>1</v>
      </c>
      <c r="B1347" s="93">
        <v>20</v>
      </c>
      <c r="C1347" s="93" t="s">
        <v>551</v>
      </c>
      <c r="D1347" s="93" t="s">
        <v>1527</v>
      </c>
      <c r="E1347" s="93" t="s">
        <v>2527</v>
      </c>
      <c r="F1347" s="93" t="s">
        <v>2516</v>
      </c>
      <c r="G1347" s="93" t="s">
        <v>1542</v>
      </c>
      <c r="H1347" s="719">
        <v>3780</v>
      </c>
      <c r="I1347" s="93">
        <v>200</v>
      </c>
      <c r="J1347" s="93" t="s">
        <v>1523</v>
      </c>
    </row>
    <row r="1348" spans="1:10">
      <c r="A1348" s="93">
        <v>1</v>
      </c>
      <c r="B1348" s="93">
        <v>20</v>
      </c>
      <c r="C1348" s="93" t="s">
        <v>551</v>
      </c>
      <c r="D1348" s="93" t="s">
        <v>1527</v>
      </c>
      <c r="E1348" s="93" t="s">
        <v>2527</v>
      </c>
      <c r="F1348" s="93">
        <v>1220137</v>
      </c>
      <c r="G1348" s="93" t="s">
        <v>1542</v>
      </c>
      <c r="H1348" s="719">
        <v>1892</v>
      </c>
      <c r="I1348" s="93">
        <v>125</v>
      </c>
      <c r="J1348" s="93" t="s">
        <v>1523</v>
      </c>
    </row>
    <row r="1349" spans="1:10">
      <c r="A1349" s="93">
        <v>1</v>
      </c>
      <c r="B1349" s="93">
        <v>20</v>
      </c>
      <c r="C1349" s="93" t="s">
        <v>551</v>
      </c>
      <c r="D1349" s="93" t="s">
        <v>1527</v>
      </c>
      <c r="E1349" s="93" t="s">
        <v>2527</v>
      </c>
      <c r="F1349" s="93" t="s">
        <v>2516</v>
      </c>
      <c r="G1349" s="93" t="s">
        <v>1542</v>
      </c>
      <c r="H1349" s="719">
        <v>1891</v>
      </c>
      <c r="I1349" s="93">
        <v>125</v>
      </c>
      <c r="J1349" s="93" t="s">
        <v>1523</v>
      </c>
    </row>
    <row r="1350" spans="1:10">
      <c r="A1350" s="93">
        <v>1</v>
      </c>
      <c r="B1350" s="93">
        <v>20</v>
      </c>
      <c r="C1350" s="93" t="s">
        <v>551</v>
      </c>
      <c r="D1350" s="93" t="s">
        <v>1527</v>
      </c>
      <c r="E1350" s="93" t="s">
        <v>2527</v>
      </c>
      <c r="F1350" s="93" t="s">
        <v>2516</v>
      </c>
      <c r="G1350" s="93" t="s">
        <v>1542</v>
      </c>
      <c r="H1350" s="719">
        <v>1890</v>
      </c>
      <c r="I1350" s="93">
        <v>125</v>
      </c>
      <c r="J1350" s="93" t="s">
        <v>1523</v>
      </c>
    </row>
    <row r="1351" spans="1:10">
      <c r="A1351" s="93">
        <v>1</v>
      </c>
      <c r="B1351" s="93">
        <v>20</v>
      </c>
      <c r="C1351" s="93" t="s">
        <v>551</v>
      </c>
      <c r="D1351" s="93" t="s">
        <v>1527</v>
      </c>
      <c r="E1351" s="93" t="s">
        <v>2589</v>
      </c>
      <c r="F1351" s="93">
        <v>1220231</v>
      </c>
      <c r="G1351" s="93" t="s">
        <v>1542</v>
      </c>
      <c r="H1351" s="719">
        <v>1000</v>
      </c>
      <c r="I1351" s="93">
        <v>80</v>
      </c>
      <c r="J1351" s="93" t="s">
        <v>1523</v>
      </c>
    </row>
    <row r="1352" spans="1:10">
      <c r="A1352" s="93">
        <v>1</v>
      </c>
      <c r="B1352" s="93">
        <v>20</v>
      </c>
      <c r="C1352" s="93" t="s">
        <v>551</v>
      </c>
      <c r="D1352" s="93" t="s">
        <v>1527</v>
      </c>
      <c r="E1352" s="93" t="s">
        <v>2589</v>
      </c>
      <c r="F1352" s="93">
        <v>1220231</v>
      </c>
      <c r="G1352" s="93" t="s">
        <v>1542</v>
      </c>
      <c r="H1352" s="719">
        <v>1000</v>
      </c>
      <c r="I1352" s="93">
        <v>80</v>
      </c>
      <c r="J1352" s="93" t="s">
        <v>1523</v>
      </c>
    </row>
    <row r="1353" spans="1:10">
      <c r="A1353" s="93">
        <v>1</v>
      </c>
      <c r="B1353" s="93">
        <v>21</v>
      </c>
      <c r="C1353" s="93" t="s">
        <v>672</v>
      </c>
      <c r="D1353" s="93" t="s">
        <v>1527</v>
      </c>
      <c r="E1353" s="93" t="s">
        <v>1530</v>
      </c>
      <c r="F1353" s="93">
        <v>1220137</v>
      </c>
      <c r="G1353" s="93" t="s">
        <v>1542</v>
      </c>
      <c r="H1353" s="719">
        <v>1450</v>
      </c>
      <c r="I1353" s="93">
        <v>125</v>
      </c>
      <c r="J1353" s="93" t="s">
        <v>1523</v>
      </c>
    </row>
    <row r="1354" spans="1:10">
      <c r="A1354" s="93">
        <v>1</v>
      </c>
      <c r="B1354" s="93">
        <v>21</v>
      </c>
      <c r="C1354" s="93" t="s">
        <v>672</v>
      </c>
      <c r="D1354" s="93" t="s">
        <v>1527</v>
      </c>
      <c r="E1354" s="93" t="s">
        <v>2590</v>
      </c>
      <c r="F1354" s="93">
        <v>1220140</v>
      </c>
      <c r="G1354" s="93" t="s">
        <v>1542</v>
      </c>
      <c r="H1354" s="719">
        <v>165</v>
      </c>
      <c r="I1354" s="93">
        <v>50</v>
      </c>
      <c r="J1354" s="93" t="s">
        <v>1523</v>
      </c>
    </row>
    <row r="1355" spans="1:10">
      <c r="A1355" s="93">
        <v>1</v>
      </c>
      <c r="B1355" s="93">
        <v>21</v>
      </c>
      <c r="C1355" s="93" t="s">
        <v>672</v>
      </c>
      <c r="D1355" s="93" t="s">
        <v>1527</v>
      </c>
      <c r="E1355" s="93" t="s">
        <v>2590</v>
      </c>
      <c r="F1355" s="93">
        <v>1220140</v>
      </c>
      <c r="G1355" s="93" t="s">
        <v>1542</v>
      </c>
      <c r="H1355" s="719">
        <v>165</v>
      </c>
      <c r="I1355" s="93">
        <v>50</v>
      </c>
      <c r="J1355" s="93" t="s">
        <v>1523</v>
      </c>
    </row>
    <row r="1356" spans="1:10">
      <c r="A1356" s="93">
        <v>1</v>
      </c>
      <c r="B1356" s="93">
        <v>21</v>
      </c>
      <c r="C1356" s="93" t="s">
        <v>672</v>
      </c>
      <c r="D1356" s="93" t="s">
        <v>1527</v>
      </c>
      <c r="E1356" s="93" t="s">
        <v>2590</v>
      </c>
      <c r="F1356" s="93">
        <v>1220140</v>
      </c>
      <c r="G1356" s="93" t="s">
        <v>1542</v>
      </c>
      <c r="H1356" s="719">
        <v>165</v>
      </c>
      <c r="I1356" s="93">
        <v>50</v>
      </c>
      <c r="J1356" s="93" t="s">
        <v>1523</v>
      </c>
    </row>
    <row r="1357" spans="1:10">
      <c r="A1357" s="93">
        <v>1</v>
      </c>
      <c r="B1357" s="93">
        <v>21</v>
      </c>
      <c r="C1357" s="93" t="s">
        <v>672</v>
      </c>
      <c r="D1357" s="93" t="s">
        <v>1527</v>
      </c>
      <c r="E1357" s="93" t="s">
        <v>1530</v>
      </c>
      <c r="F1357" s="93">
        <v>1220201</v>
      </c>
      <c r="G1357" s="93" t="s">
        <v>1542</v>
      </c>
      <c r="H1357" s="719">
        <v>948</v>
      </c>
      <c r="I1357" s="93">
        <v>80</v>
      </c>
      <c r="J1357" s="93" t="s">
        <v>1523</v>
      </c>
    </row>
    <row r="1358" spans="1:10">
      <c r="A1358" s="93">
        <v>1</v>
      </c>
      <c r="B1358" s="93">
        <v>21</v>
      </c>
      <c r="C1358" s="93" t="s">
        <v>672</v>
      </c>
      <c r="D1358" s="93" t="s">
        <v>1527</v>
      </c>
      <c r="E1358" s="93" t="s">
        <v>1530</v>
      </c>
      <c r="F1358" s="93">
        <v>1220137</v>
      </c>
      <c r="G1358" s="93" t="s">
        <v>1542</v>
      </c>
      <c r="H1358" s="719">
        <v>300</v>
      </c>
      <c r="I1358" s="93">
        <v>50</v>
      </c>
      <c r="J1358" s="93" t="s">
        <v>1523</v>
      </c>
    </row>
    <row r="1359" spans="1:10">
      <c r="A1359" s="93">
        <v>1</v>
      </c>
      <c r="B1359" s="93">
        <v>21</v>
      </c>
      <c r="C1359" s="93" t="s">
        <v>1209</v>
      </c>
      <c r="D1359" s="93" t="s">
        <v>68</v>
      </c>
      <c r="E1359" s="93" t="s">
        <v>2578</v>
      </c>
      <c r="F1359" s="93">
        <v>1220121</v>
      </c>
      <c r="G1359" s="93" t="s">
        <v>1541</v>
      </c>
      <c r="H1359" s="719">
        <v>773</v>
      </c>
      <c r="I1359" s="93">
        <v>80</v>
      </c>
      <c r="J1359" s="93" t="s">
        <v>1523</v>
      </c>
    </row>
    <row r="1360" spans="1:10">
      <c r="A1360" s="93">
        <v>1</v>
      </c>
      <c r="B1360" s="93">
        <v>21</v>
      </c>
      <c r="C1360" s="93" t="s">
        <v>1209</v>
      </c>
      <c r="D1360" s="93" t="s">
        <v>68</v>
      </c>
      <c r="E1360" s="93" t="s">
        <v>2580</v>
      </c>
      <c r="F1360" s="93">
        <v>1220121</v>
      </c>
      <c r="G1360" s="93" t="s">
        <v>1541</v>
      </c>
      <c r="H1360" s="719">
        <v>289</v>
      </c>
      <c r="I1360" s="93">
        <v>32</v>
      </c>
      <c r="J1360" s="93" t="s">
        <v>1523</v>
      </c>
    </row>
    <row r="1361" spans="1:10">
      <c r="A1361" s="93">
        <v>1</v>
      </c>
      <c r="B1361" s="93">
        <v>21</v>
      </c>
      <c r="C1361" s="93" t="s">
        <v>1209</v>
      </c>
      <c r="D1361" s="93" t="s">
        <v>68</v>
      </c>
      <c r="E1361" s="93" t="s">
        <v>2571</v>
      </c>
      <c r="F1361" s="93">
        <v>1220121</v>
      </c>
      <c r="G1361" s="93" t="s">
        <v>1541</v>
      </c>
      <c r="H1361" s="719">
        <v>119</v>
      </c>
      <c r="I1361" s="93">
        <v>32</v>
      </c>
      <c r="J1361" s="93" t="s">
        <v>1523</v>
      </c>
    </row>
    <row r="1362" spans="1:10">
      <c r="A1362" s="93">
        <v>1</v>
      </c>
      <c r="B1362" s="93">
        <v>21</v>
      </c>
      <c r="C1362" s="93" t="s">
        <v>1209</v>
      </c>
      <c r="D1362" s="93" t="s">
        <v>68</v>
      </c>
      <c r="E1362" s="93" t="s">
        <v>2331</v>
      </c>
      <c r="F1362" s="93">
        <v>1220121</v>
      </c>
      <c r="G1362" s="93" t="s">
        <v>1541</v>
      </c>
      <c r="H1362" s="719">
        <v>47</v>
      </c>
      <c r="I1362" s="93">
        <v>32</v>
      </c>
      <c r="J1362" s="93" t="s">
        <v>1523</v>
      </c>
    </row>
    <row r="1363" spans="1:10">
      <c r="A1363" s="93">
        <v>1</v>
      </c>
      <c r="B1363" s="93">
        <v>21</v>
      </c>
      <c r="C1363" s="93" t="s">
        <v>1209</v>
      </c>
      <c r="D1363" s="93" t="s">
        <v>68</v>
      </c>
      <c r="E1363" s="93" t="s">
        <v>2591</v>
      </c>
      <c r="F1363" s="93">
        <v>1220121</v>
      </c>
      <c r="G1363" s="93" t="s">
        <v>1541</v>
      </c>
      <c r="H1363" s="719">
        <v>233</v>
      </c>
      <c r="I1363" s="93">
        <v>50</v>
      </c>
      <c r="J1363" s="93" t="s">
        <v>1523</v>
      </c>
    </row>
    <row r="1364" spans="1:10">
      <c r="A1364" s="93">
        <v>1</v>
      </c>
      <c r="B1364" s="93">
        <v>21</v>
      </c>
      <c r="C1364" s="93" t="s">
        <v>1209</v>
      </c>
      <c r="D1364" s="93" t="s">
        <v>68</v>
      </c>
      <c r="E1364" s="93" t="s">
        <v>2576</v>
      </c>
      <c r="F1364" s="93">
        <v>1220121</v>
      </c>
      <c r="G1364" s="93" t="s">
        <v>1541</v>
      </c>
      <c r="H1364" s="719">
        <v>290</v>
      </c>
      <c r="I1364" s="93">
        <v>50</v>
      </c>
      <c r="J1364" s="93" t="s">
        <v>1523</v>
      </c>
    </row>
    <row r="1365" spans="1:10">
      <c r="A1365" s="93">
        <v>1</v>
      </c>
      <c r="B1365" s="93">
        <v>21</v>
      </c>
      <c r="C1365" s="93" t="s">
        <v>1209</v>
      </c>
      <c r="D1365" s="93" t="s">
        <v>68</v>
      </c>
      <c r="E1365" s="93" t="s">
        <v>2592</v>
      </c>
      <c r="F1365" s="93">
        <v>1211218</v>
      </c>
      <c r="G1365" s="93" t="s">
        <v>1541</v>
      </c>
      <c r="H1365" s="719">
        <v>275</v>
      </c>
      <c r="I1365" s="93">
        <v>50</v>
      </c>
      <c r="J1365" s="93" t="s">
        <v>1523</v>
      </c>
    </row>
    <row r="1366" spans="1:10">
      <c r="A1366" s="93">
        <v>1</v>
      </c>
      <c r="B1366" s="93">
        <v>21</v>
      </c>
      <c r="C1366" s="93" t="s">
        <v>1209</v>
      </c>
      <c r="D1366" s="93" t="s">
        <v>68</v>
      </c>
      <c r="E1366" s="93" t="s">
        <v>2593</v>
      </c>
      <c r="F1366" s="93">
        <v>1211218</v>
      </c>
      <c r="G1366" s="93" t="s">
        <v>1541</v>
      </c>
      <c r="H1366" s="719">
        <v>1940</v>
      </c>
      <c r="I1366" s="93">
        <v>125</v>
      </c>
      <c r="J1366" s="93" t="s">
        <v>1523</v>
      </c>
    </row>
    <row r="1367" spans="1:10">
      <c r="A1367" s="93">
        <v>1</v>
      </c>
      <c r="B1367" s="93">
        <v>21</v>
      </c>
      <c r="C1367" s="93" t="s">
        <v>243</v>
      </c>
      <c r="D1367" s="93" t="s">
        <v>68</v>
      </c>
      <c r="E1367" s="93" t="s">
        <v>2594</v>
      </c>
      <c r="F1367" s="93" t="s">
        <v>2516</v>
      </c>
      <c r="G1367" s="93" t="s">
        <v>1541</v>
      </c>
      <c r="H1367" s="719">
        <v>120</v>
      </c>
      <c r="I1367" s="93">
        <v>32</v>
      </c>
      <c r="J1367" s="93" t="s">
        <v>1523</v>
      </c>
    </row>
    <row r="1368" spans="1:10">
      <c r="A1368" s="93">
        <v>1</v>
      </c>
      <c r="B1368" s="93">
        <v>21</v>
      </c>
      <c r="C1368" s="93" t="s">
        <v>243</v>
      </c>
      <c r="D1368" s="93" t="s">
        <v>68</v>
      </c>
      <c r="E1368" s="93" t="s">
        <v>2595</v>
      </c>
      <c r="F1368" s="93" t="s">
        <v>2516</v>
      </c>
      <c r="G1368" s="93" t="s">
        <v>1541</v>
      </c>
      <c r="H1368" s="719">
        <v>60</v>
      </c>
      <c r="I1368" s="93">
        <v>32</v>
      </c>
      <c r="J1368" s="93" t="s">
        <v>1523</v>
      </c>
    </row>
    <row r="1369" spans="1:10">
      <c r="A1369" s="93">
        <v>1</v>
      </c>
      <c r="B1369" s="93">
        <v>21</v>
      </c>
      <c r="C1369" s="93" t="s">
        <v>243</v>
      </c>
      <c r="D1369" s="93" t="s">
        <v>68</v>
      </c>
      <c r="E1369" s="93" t="s">
        <v>2515</v>
      </c>
      <c r="F1369" s="93" t="s">
        <v>2516</v>
      </c>
      <c r="G1369" s="93" t="s">
        <v>1541</v>
      </c>
      <c r="H1369" s="719">
        <v>60</v>
      </c>
      <c r="I1369" s="93">
        <v>32</v>
      </c>
      <c r="J1369" s="93" t="s">
        <v>1523</v>
      </c>
    </row>
    <row r="1370" spans="1:10">
      <c r="A1370" s="93">
        <v>1</v>
      </c>
      <c r="B1370" s="93">
        <v>20</v>
      </c>
      <c r="C1370" s="93" t="s">
        <v>243</v>
      </c>
      <c r="D1370" s="93" t="s">
        <v>68</v>
      </c>
      <c r="E1370" s="93" t="s">
        <v>2594</v>
      </c>
      <c r="F1370" s="93" t="s">
        <v>2516</v>
      </c>
      <c r="G1370" s="93" t="s">
        <v>1541</v>
      </c>
      <c r="H1370" s="719">
        <v>1800</v>
      </c>
      <c r="I1370" s="93">
        <v>125</v>
      </c>
      <c r="J1370" s="93" t="s">
        <v>1523</v>
      </c>
    </row>
    <row r="1371" spans="1:10">
      <c r="A1371" s="93">
        <v>1</v>
      </c>
      <c r="B1371" s="93">
        <v>20</v>
      </c>
      <c r="C1371" s="93" t="s">
        <v>243</v>
      </c>
      <c r="D1371" s="93" t="s">
        <v>68</v>
      </c>
      <c r="E1371" s="93" t="s">
        <v>2595</v>
      </c>
      <c r="F1371" s="93" t="s">
        <v>2516</v>
      </c>
      <c r="G1371" s="93" t="s">
        <v>1541</v>
      </c>
      <c r="H1371" s="719">
        <v>1860</v>
      </c>
      <c r="I1371" s="93">
        <v>125</v>
      </c>
      <c r="J1371" s="93" t="s">
        <v>1523</v>
      </c>
    </row>
    <row r="1372" spans="1:10">
      <c r="A1372" s="93">
        <v>1</v>
      </c>
      <c r="B1372" s="93">
        <v>20</v>
      </c>
      <c r="C1372" s="93" t="s">
        <v>243</v>
      </c>
      <c r="D1372" s="93" t="s">
        <v>68</v>
      </c>
      <c r="E1372" s="93" t="s">
        <v>2515</v>
      </c>
      <c r="F1372" s="93" t="s">
        <v>2516</v>
      </c>
      <c r="G1372" s="93" t="s">
        <v>1541</v>
      </c>
      <c r="H1372" s="719">
        <v>1860</v>
      </c>
      <c r="I1372" s="93">
        <v>125</v>
      </c>
      <c r="J1372" s="93" t="s">
        <v>1523</v>
      </c>
    </row>
    <row r="1373" spans="1:10">
      <c r="A1373" s="93">
        <v>1</v>
      </c>
      <c r="B1373" s="93">
        <v>20</v>
      </c>
      <c r="C1373" s="93" t="s">
        <v>2596</v>
      </c>
      <c r="D1373" s="93" t="s">
        <v>68</v>
      </c>
      <c r="E1373" s="93" t="s">
        <v>2597</v>
      </c>
      <c r="F1373" s="93" t="s">
        <v>2598</v>
      </c>
      <c r="G1373" s="93" t="s">
        <v>1541</v>
      </c>
      <c r="H1373" s="719">
        <v>8709</v>
      </c>
      <c r="I1373" s="93">
        <v>200</v>
      </c>
      <c r="J1373" s="93" t="s">
        <v>1523</v>
      </c>
    </row>
    <row r="1374" spans="1:10">
      <c r="A1374" s="93">
        <v>1</v>
      </c>
      <c r="B1374" s="93">
        <v>17</v>
      </c>
      <c r="C1374" s="93" t="s">
        <v>663</v>
      </c>
      <c r="D1374" s="93" t="s">
        <v>1527</v>
      </c>
      <c r="E1374" s="93" t="s">
        <v>2599</v>
      </c>
      <c r="F1374" s="93" t="s">
        <v>2321</v>
      </c>
      <c r="G1374" s="93" t="s">
        <v>1539</v>
      </c>
      <c r="H1374" s="719">
        <v>2000</v>
      </c>
      <c r="I1374" s="93">
        <v>125</v>
      </c>
      <c r="J1374" s="93" t="s">
        <v>1523</v>
      </c>
    </row>
    <row r="1375" spans="1:10">
      <c r="A1375" s="93">
        <v>1</v>
      </c>
      <c r="B1375" s="93">
        <v>17</v>
      </c>
      <c r="C1375" s="93" t="s">
        <v>663</v>
      </c>
      <c r="D1375" s="93" t="s">
        <v>1527</v>
      </c>
      <c r="E1375" s="93" t="s">
        <v>2599</v>
      </c>
      <c r="F1375" s="93" t="s">
        <v>2322</v>
      </c>
      <c r="G1375" s="93" t="s">
        <v>1539</v>
      </c>
      <c r="H1375" s="719">
        <v>4000</v>
      </c>
      <c r="I1375" s="93">
        <v>200</v>
      </c>
      <c r="J1375" s="93" t="s">
        <v>1523</v>
      </c>
    </row>
    <row r="1376" spans="1:10">
      <c r="A1376" s="93">
        <v>1</v>
      </c>
      <c r="B1376" s="93">
        <v>18</v>
      </c>
      <c r="C1376" s="93" t="s">
        <v>1592</v>
      </c>
      <c r="D1376" s="93" t="s">
        <v>1527</v>
      </c>
      <c r="E1376" s="93" t="s">
        <v>1593</v>
      </c>
      <c r="F1376" s="93" t="s">
        <v>2516</v>
      </c>
      <c r="G1376" s="93" t="s">
        <v>1539</v>
      </c>
      <c r="H1376" s="719">
        <v>504</v>
      </c>
      <c r="I1376" s="93">
        <v>80</v>
      </c>
      <c r="J1376" s="93" t="s">
        <v>1523</v>
      </c>
    </row>
    <row r="1377" spans="1:10">
      <c r="A1377" s="93">
        <v>1</v>
      </c>
      <c r="B1377" s="93">
        <v>18</v>
      </c>
      <c r="C1377" s="93" t="s">
        <v>1592</v>
      </c>
      <c r="D1377" s="93" t="s">
        <v>1527</v>
      </c>
      <c r="E1377" s="93" t="s">
        <v>1593</v>
      </c>
      <c r="F1377" s="93">
        <v>1220344</v>
      </c>
      <c r="G1377" s="93" t="s">
        <v>1539</v>
      </c>
      <c r="H1377" s="719">
        <v>172</v>
      </c>
      <c r="I1377" s="93">
        <v>32</v>
      </c>
      <c r="J1377" s="93" t="s">
        <v>1523</v>
      </c>
    </row>
    <row r="1378" spans="1:10">
      <c r="A1378" s="93">
        <v>1</v>
      </c>
      <c r="B1378" s="93">
        <v>18</v>
      </c>
      <c r="C1378" s="93" t="s">
        <v>1592</v>
      </c>
      <c r="D1378" s="93" t="s">
        <v>1527</v>
      </c>
      <c r="E1378" s="93" t="s">
        <v>1593</v>
      </c>
      <c r="F1378" s="93">
        <v>1220304</v>
      </c>
      <c r="G1378" s="93" t="s">
        <v>1539</v>
      </c>
      <c r="H1378" s="719">
        <v>84</v>
      </c>
      <c r="I1378" s="93">
        <v>13</v>
      </c>
      <c r="J1378" s="93" t="s">
        <v>1523</v>
      </c>
    </row>
    <row r="1379" spans="1:10">
      <c r="A1379" s="93">
        <v>1</v>
      </c>
      <c r="B1379" s="93">
        <v>18</v>
      </c>
      <c r="C1379" s="93" t="s">
        <v>1592</v>
      </c>
      <c r="D1379" s="93" t="s">
        <v>1527</v>
      </c>
      <c r="E1379" s="93" t="s">
        <v>1643</v>
      </c>
      <c r="F1379" s="93">
        <v>1220137</v>
      </c>
      <c r="G1379" s="93" t="s">
        <v>1539</v>
      </c>
      <c r="H1379" s="719">
        <v>126</v>
      </c>
      <c r="I1379" s="93">
        <v>13</v>
      </c>
      <c r="J1379" s="93" t="s">
        <v>1523</v>
      </c>
    </row>
    <row r="1380" spans="1:10">
      <c r="A1380" s="93">
        <v>1</v>
      </c>
      <c r="B1380" s="93">
        <v>18</v>
      </c>
      <c r="C1380" s="93" t="s">
        <v>1592</v>
      </c>
      <c r="D1380" s="93" t="s">
        <v>1527</v>
      </c>
      <c r="E1380" s="93" t="s">
        <v>1643</v>
      </c>
      <c r="F1380" s="93" t="s">
        <v>2516</v>
      </c>
      <c r="G1380" s="93" t="s">
        <v>1539</v>
      </c>
      <c r="H1380" s="719">
        <v>126</v>
      </c>
      <c r="I1380" s="93">
        <v>13</v>
      </c>
      <c r="J1380" s="93" t="s">
        <v>1523</v>
      </c>
    </row>
    <row r="1381" spans="1:10">
      <c r="A1381" s="93">
        <v>1</v>
      </c>
      <c r="B1381" s="93">
        <v>18</v>
      </c>
      <c r="C1381" s="93" t="s">
        <v>1592</v>
      </c>
      <c r="D1381" s="93" t="s">
        <v>1527</v>
      </c>
      <c r="E1381" s="93" t="s">
        <v>1643</v>
      </c>
      <c r="F1381" s="93">
        <v>1220344</v>
      </c>
      <c r="G1381" s="93" t="s">
        <v>1539</v>
      </c>
      <c r="H1381" s="719">
        <v>48</v>
      </c>
      <c r="I1381" s="93">
        <v>13</v>
      </c>
      <c r="J1381" s="93" t="s">
        <v>1523</v>
      </c>
    </row>
    <row r="1382" spans="1:10">
      <c r="A1382" s="93">
        <v>1</v>
      </c>
      <c r="B1382" s="93">
        <v>18</v>
      </c>
      <c r="C1382" s="93" t="s">
        <v>1592</v>
      </c>
      <c r="D1382" s="93" t="s">
        <v>1527</v>
      </c>
      <c r="E1382" s="93" t="s">
        <v>1643</v>
      </c>
      <c r="F1382" s="93">
        <v>1220345</v>
      </c>
      <c r="G1382" s="93" t="s">
        <v>1539</v>
      </c>
      <c r="H1382" s="719">
        <v>21</v>
      </c>
      <c r="I1382" s="93">
        <v>13</v>
      </c>
      <c r="J1382" s="93" t="s">
        <v>1523</v>
      </c>
    </row>
    <row r="1383" spans="1:10">
      <c r="A1383" s="93">
        <v>1</v>
      </c>
      <c r="B1383" s="93">
        <v>18</v>
      </c>
      <c r="C1383" s="93" t="s">
        <v>1592</v>
      </c>
      <c r="D1383" s="93" t="s">
        <v>1527</v>
      </c>
      <c r="E1383" s="93" t="s">
        <v>1593</v>
      </c>
      <c r="F1383" s="93">
        <v>1220304</v>
      </c>
      <c r="G1383" s="93" t="s">
        <v>1539</v>
      </c>
      <c r="H1383" s="719">
        <v>336</v>
      </c>
      <c r="I1383" s="93">
        <v>50</v>
      </c>
      <c r="J1383" s="93" t="s">
        <v>1523</v>
      </c>
    </row>
    <row r="1384" spans="1:10">
      <c r="A1384" s="93">
        <v>1</v>
      </c>
      <c r="B1384" s="93">
        <v>18</v>
      </c>
      <c r="C1384" s="93" t="s">
        <v>1592</v>
      </c>
      <c r="D1384" s="93" t="s">
        <v>1527</v>
      </c>
      <c r="E1384" s="93" t="s">
        <v>1593</v>
      </c>
      <c r="F1384" s="93">
        <v>1220344</v>
      </c>
      <c r="G1384" s="93" t="s">
        <v>1539</v>
      </c>
      <c r="H1384" s="719">
        <v>768</v>
      </c>
      <c r="I1384" s="93">
        <v>80</v>
      </c>
      <c r="J1384" s="93" t="s">
        <v>1523</v>
      </c>
    </row>
    <row r="1385" spans="1:10">
      <c r="A1385" s="93">
        <v>1</v>
      </c>
      <c r="B1385" s="93">
        <v>18</v>
      </c>
      <c r="C1385" s="93" t="s">
        <v>1592</v>
      </c>
      <c r="D1385" s="93" t="s">
        <v>1527</v>
      </c>
      <c r="E1385" s="93" t="s">
        <v>1593</v>
      </c>
      <c r="F1385" s="93">
        <v>1220137</v>
      </c>
      <c r="G1385" s="93" t="s">
        <v>1539</v>
      </c>
      <c r="H1385" s="719">
        <v>2016</v>
      </c>
      <c r="I1385" s="93">
        <v>125</v>
      </c>
      <c r="J1385" s="93" t="s">
        <v>1523</v>
      </c>
    </row>
    <row r="1386" spans="1:10">
      <c r="A1386" s="93">
        <v>1</v>
      </c>
      <c r="B1386" s="93">
        <v>18</v>
      </c>
      <c r="C1386" s="93" t="s">
        <v>1592</v>
      </c>
      <c r="D1386" s="93" t="s">
        <v>1527</v>
      </c>
      <c r="E1386" s="93" t="s">
        <v>1593</v>
      </c>
      <c r="F1386" s="93" t="s">
        <v>2516</v>
      </c>
      <c r="G1386" s="93" t="s">
        <v>1539</v>
      </c>
      <c r="H1386" s="719">
        <v>2016</v>
      </c>
      <c r="I1386" s="93">
        <v>125</v>
      </c>
      <c r="J1386" s="93" t="s">
        <v>1523</v>
      </c>
    </row>
    <row r="1387" spans="1:10">
      <c r="A1387" s="93">
        <v>1</v>
      </c>
      <c r="B1387" s="93">
        <v>18</v>
      </c>
      <c r="C1387" s="93" t="s">
        <v>1592</v>
      </c>
      <c r="D1387" s="93" t="s">
        <v>1527</v>
      </c>
      <c r="E1387" s="93" t="s">
        <v>1643</v>
      </c>
      <c r="F1387" s="93">
        <v>1220304</v>
      </c>
      <c r="G1387" s="93" t="s">
        <v>1539</v>
      </c>
      <c r="H1387" s="719">
        <v>21</v>
      </c>
      <c r="I1387" s="93">
        <v>13</v>
      </c>
      <c r="J1387" s="93" t="s">
        <v>1523</v>
      </c>
    </row>
    <row r="1388" spans="1:10">
      <c r="A1388" s="93">
        <v>1</v>
      </c>
      <c r="B1388" s="93">
        <v>18</v>
      </c>
      <c r="C1388" s="93" t="s">
        <v>1592</v>
      </c>
      <c r="D1388" s="93" t="s">
        <v>1527</v>
      </c>
      <c r="E1388" s="93" t="s">
        <v>1643</v>
      </c>
      <c r="F1388" s="93">
        <v>1220304</v>
      </c>
      <c r="G1388" s="93" t="s">
        <v>1539</v>
      </c>
      <c r="H1388" s="719">
        <v>48</v>
      </c>
      <c r="I1388" s="93">
        <v>13</v>
      </c>
      <c r="J1388" s="93" t="s">
        <v>1523</v>
      </c>
    </row>
    <row r="1389" spans="1:10">
      <c r="A1389" s="93">
        <v>1</v>
      </c>
      <c r="B1389" s="93">
        <v>18</v>
      </c>
      <c r="C1389" s="93" t="s">
        <v>1592</v>
      </c>
      <c r="D1389" s="93" t="s">
        <v>1527</v>
      </c>
      <c r="E1389" s="93" t="s">
        <v>1643</v>
      </c>
      <c r="F1389" s="93">
        <v>1220345</v>
      </c>
      <c r="G1389" s="93" t="s">
        <v>1539</v>
      </c>
      <c r="H1389" s="719">
        <v>48</v>
      </c>
      <c r="I1389" s="93">
        <v>13</v>
      </c>
      <c r="J1389" s="93" t="s">
        <v>1523</v>
      </c>
    </row>
    <row r="1390" spans="1:10">
      <c r="A1390" s="93">
        <v>1</v>
      </c>
      <c r="B1390" s="93">
        <v>18</v>
      </c>
      <c r="C1390" s="93" t="s">
        <v>1592</v>
      </c>
      <c r="D1390" s="93" t="s">
        <v>1527</v>
      </c>
      <c r="E1390" s="93" t="s">
        <v>1643</v>
      </c>
      <c r="F1390" s="93">
        <v>1220346</v>
      </c>
      <c r="G1390" s="93" t="s">
        <v>1539</v>
      </c>
      <c r="H1390" s="719">
        <v>21</v>
      </c>
      <c r="I1390" s="93">
        <v>13</v>
      </c>
      <c r="J1390" s="93" t="s">
        <v>1523</v>
      </c>
    </row>
    <row r="1391" spans="1:10">
      <c r="A1391" s="93">
        <v>1</v>
      </c>
      <c r="B1391" s="93">
        <v>18</v>
      </c>
      <c r="C1391" s="93" t="s">
        <v>1592</v>
      </c>
      <c r="D1391" s="93" t="s">
        <v>1527</v>
      </c>
      <c r="E1391" s="93" t="s">
        <v>1643</v>
      </c>
      <c r="F1391" s="93">
        <v>1220346</v>
      </c>
      <c r="G1391" s="93" t="s">
        <v>1539</v>
      </c>
      <c r="H1391" s="719">
        <v>48</v>
      </c>
      <c r="I1391" s="93">
        <v>13</v>
      </c>
      <c r="J1391" s="93" t="s">
        <v>1523</v>
      </c>
    </row>
    <row r="1392" spans="1:10">
      <c r="A1392" s="93">
        <v>1</v>
      </c>
      <c r="B1392" s="93">
        <v>18</v>
      </c>
      <c r="C1392" s="93" t="s">
        <v>1592</v>
      </c>
      <c r="D1392" s="93" t="s">
        <v>1527</v>
      </c>
      <c r="E1392" s="93" t="s">
        <v>1643</v>
      </c>
      <c r="F1392" s="93">
        <v>1220344</v>
      </c>
      <c r="G1392" s="93" t="s">
        <v>1539</v>
      </c>
      <c r="H1392" s="719">
        <v>13</v>
      </c>
      <c r="I1392" s="93">
        <v>5</v>
      </c>
      <c r="J1392" s="93" t="s">
        <v>1523</v>
      </c>
    </row>
    <row r="1393" spans="1:10">
      <c r="A1393" s="93">
        <v>1</v>
      </c>
      <c r="B1393" s="93">
        <v>18</v>
      </c>
      <c r="C1393" s="93" t="s">
        <v>1592</v>
      </c>
      <c r="D1393" s="93" t="s">
        <v>1527</v>
      </c>
      <c r="E1393" s="93" t="s">
        <v>1593</v>
      </c>
      <c r="F1393" s="93">
        <v>1220137</v>
      </c>
      <c r="G1393" s="93" t="s">
        <v>1539</v>
      </c>
      <c r="H1393" s="719">
        <v>504</v>
      </c>
      <c r="I1393" s="93">
        <v>80</v>
      </c>
      <c r="J1393" s="93" t="s">
        <v>1523</v>
      </c>
    </row>
    <row r="1394" spans="1:10">
      <c r="A1394" s="93">
        <v>1</v>
      </c>
      <c r="B1394" s="93">
        <v>17</v>
      </c>
      <c r="C1394" s="93" t="s">
        <v>676</v>
      </c>
      <c r="D1394" s="93" t="s">
        <v>1527</v>
      </c>
      <c r="E1394" s="93" t="s">
        <v>1569</v>
      </c>
      <c r="F1394" s="93" t="s">
        <v>1537</v>
      </c>
      <c r="G1394" s="93" t="s">
        <v>1539</v>
      </c>
      <c r="H1394" s="719">
        <v>5000</v>
      </c>
      <c r="I1394" s="93">
        <v>200</v>
      </c>
      <c r="J1394" s="93" t="s">
        <v>1523</v>
      </c>
    </row>
    <row r="1395" spans="1:10">
      <c r="A1395" s="93">
        <v>1</v>
      </c>
      <c r="B1395" s="93">
        <v>17</v>
      </c>
      <c r="C1395" s="93" t="s">
        <v>676</v>
      </c>
      <c r="D1395" s="93" t="s">
        <v>1527</v>
      </c>
      <c r="E1395" s="93" t="s">
        <v>2599</v>
      </c>
      <c r="F1395" s="93">
        <v>1220137</v>
      </c>
      <c r="G1395" s="93" t="s">
        <v>1539</v>
      </c>
      <c r="H1395" s="719">
        <v>3784</v>
      </c>
      <c r="I1395" s="93">
        <v>200</v>
      </c>
      <c r="J1395" s="93" t="s">
        <v>1523</v>
      </c>
    </row>
    <row r="1396" spans="1:10">
      <c r="A1396" s="93">
        <v>1</v>
      </c>
      <c r="B1396" s="93">
        <v>17</v>
      </c>
      <c r="C1396" s="93" t="s">
        <v>676</v>
      </c>
      <c r="D1396" s="93" t="s">
        <v>1527</v>
      </c>
      <c r="E1396" s="93" t="s">
        <v>2599</v>
      </c>
      <c r="F1396" s="93">
        <v>1220137</v>
      </c>
      <c r="G1396" s="93" t="s">
        <v>1539</v>
      </c>
      <c r="H1396" s="719">
        <v>1892</v>
      </c>
      <c r="I1396" s="93">
        <v>125</v>
      </c>
      <c r="J1396" s="93" t="s">
        <v>1523</v>
      </c>
    </row>
    <row r="1397" spans="1:10">
      <c r="A1397" s="93">
        <v>1</v>
      </c>
      <c r="B1397" s="93">
        <v>17</v>
      </c>
      <c r="C1397" s="93" t="s">
        <v>676</v>
      </c>
      <c r="D1397" s="93" t="s">
        <v>1527</v>
      </c>
      <c r="E1397" s="93" t="s">
        <v>2599</v>
      </c>
      <c r="F1397" s="93">
        <v>1220231</v>
      </c>
      <c r="G1397" s="93" t="s">
        <v>1539</v>
      </c>
      <c r="H1397" s="719">
        <v>1000</v>
      </c>
      <c r="I1397" s="93">
        <v>80</v>
      </c>
      <c r="J1397" s="93" t="s">
        <v>1523</v>
      </c>
    </row>
    <row r="1398" spans="1:10">
      <c r="A1398" s="93">
        <v>1</v>
      </c>
      <c r="B1398" s="93">
        <v>17</v>
      </c>
      <c r="C1398" s="93" t="s">
        <v>676</v>
      </c>
      <c r="D1398" s="93" t="s">
        <v>1527</v>
      </c>
      <c r="E1398" s="93" t="s">
        <v>2599</v>
      </c>
      <c r="F1398" s="93">
        <v>1220229</v>
      </c>
      <c r="G1398" s="93" t="s">
        <v>1539</v>
      </c>
      <c r="H1398" s="719">
        <v>1053</v>
      </c>
      <c r="I1398" s="93">
        <v>80</v>
      </c>
      <c r="J1398" s="93" t="s">
        <v>1523</v>
      </c>
    </row>
    <row r="1399" spans="1:10">
      <c r="A1399" s="93">
        <v>1</v>
      </c>
      <c r="B1399" s="93">
        <v>17</v>
      </c>
      <c r="C1399" s="93" t="s">
        <v>676</v>
      </c>
      <c r="D1399" s="93" t="s">
        <v>1527</v>
      </c>
      <c r="E1399" s="93" t="s">
        <v>2599</v>
      </c>
      <c r="F1399" s="93" t="s">
        <v>2376</v>
      </c>
      <c r="G1399" s="93" t="s">
        <v>1539</v>
      </c>
      <c r="H1399" s="719">
        <v>1803</v>
      </c>
      <c r="I1399" s="93">
        <v>125</v>
      </c>
      <c r="J1399" s="93" t="s">
        <v>1523</v>
      </c>
    </row>
    <row r="1400" spans="1:10">
      <c r="A1400" s="93">
        <v>1</v>
      </c>
      <c r="B1400" s="93">
        <v>19</v>
      </c>
      <c r="C1400" s="93" t="s">
        <v>1559</v>
      </c>
      <c r="D1400" s="93" t="s">
        <v>1527</v>
      </c>
      <c r="E1400" s="93" t="s">
        <v>1544</v>
      </c>
      <c r="F1400" s="93" t="s">
        <v>1554</v>
      </c>
      <c r="G1400" s="93" t="s">
        <v>1539</v>
      </c>
      <c r="H1400" s="719">
        <v>2064</v>
      </c>
      <c r="I1400" s="93">
        <v>125</v>
      </c>
      <c r="J1400" s="93" t="s">
        <v>1523</v>
      </c>
    </row>
    <row r="1401" spans="1:10">
      <c r="A1401" s="93">
        <v>1</v>
      </c>
      <c r="B1401" s="93">
        <v>19</v>
      </c>
      <c r="C1401" s="93" t="s">
        <v>1559</v>
      </c>
      <c r="D1401" s="93" t="s">
        <v>1527</v>
      </c>
      <c r="E1401" s="93" t="s">
        <v>1531</v>
      </c>
      <c r="F1401" s="93" t="s">
        <v>1554</v>
      </c>
      <c r="G1401" s="93" t="s">
        <v>1539</v>
      </c>
      <c r="H1401" s="719">
        <v>4122</v>
      </c>
      <c r="I1401" s="93">
        <v>200</v>
      </c>
      <c r="J1401" s="93" t="s">
        <v>1523</v>
      </c>
    </row>
    <row r="1402" spans="1:10">
      <c r="A1402" s="93">
        <v>1</v>
      </c>
      <c r="B1402" s="93">
        <v>19</v>
      </c>
      <c r="C1402" s="93" t="s">
        <v>1559</v>
      </c>
      <c r="D1402" s="93" t="s">
        <v>1527</v>
      </c>
      <c r="E1402" s="93" t="s">
        <v>1531</v>
      </c>
      <c r="F1402" s="93" t="s">
        <v>1554</v>
      </c>
      <c r="G1402" s="93" t="s">
        <v>1539</v>
      </c>
      <c r="H1402" s="719">
        <v>8244</v>
      </c>
      <c r="I1402" s="93">
        <v>200</v>
      </c>
      <c r="J1402" s="93" t="s">
        <v>1523</v>
      </c>
    </row>
    <row r="1403" spans="1:10">
      <c r="A1403" s="93">
        <v>1</v>
      </c>
      <c r="B1403" s="93">
        <v>19</v>
      </c>
      <c r="C1403" s="93" t="s">
        <v>1559</v>
      </c>
      <c r="D1403" s="93" t="s">
        <v>1527</v>
      </c>
      <c r="E1403" s="93" t="s">
        <v>1544</v>
      </c>
      <c r="F1403" s="93" t="s">
        <v>1554</v>
      </c>
      <c r="G1403" s="93" t="s">
        <v>1539</v>
      </c>
      <c r="H1403" s="719">
        <v>1476</v>
      </c>
      <c r="I1403" s="93">
        <v>125</v>
      </c>
      <c r="J1403" s="93" t="s">
        <v>1523</v>
      </c>
    </row>
    <row r="1404" spans="1:10">
      <c r="A1404" s="93">
        <v>1</v>
      </c>
      <c r="B1404" s="93">
        <v>19</v>
      </c>
      <c r="C1404" s="93" t="s">
        <v>1559</v>
      </c>
      <c r="D1404" s="93" t="s">
        <v>1527</v>
      </c>
      <c r="E1404" s="93" t="s">
        <v>1531</v>
      </c>
      <c r="F1404" s="93" t="s">
        <v>1554</v>
      </c>
      <c r="G1404" s="93" t="s">
        <v>1539</v>
      </c>
      <c r="H1404" s="719">
        <v>2946</v>
      </c>
      <c r="I1404" s="93">
        <v>125</v>
      </c>
      <c r="J1404" s="93" t="s">
        <v>1523</v>
      </c>
    </row>
    <row r="1405" spans="1:10">
      <c r="A1405" s="93">
        <v>1</v>
      </c>
      <c r="B1405" s="93">
        <v>19</v>
      </c>
      <c r="C1405" s="93" t="s">
        <v>1559</v>
      </c>
      <c r="D1405" s="93" t="s">
        <v>1527</v>
      </c>
      <c r="E1405" s="93" t="s">
        <v>1531</v>
      </c>
      <c r="F1405" s="93" t="s">
        <v>1554</v>
      </c>
      <c r="G1405" s="93" t="s">
        <v>1539</v>
      </c>
      <c r="H1405" s="719">
        <v>5892</v>
      </c>
      <c r="I1405" s="93">
        <v>200</v>
      </c>
      <c r="J1405" s="93" t="s">
        <v>1523</v>
      </c>
    </row>
    <row r="1406" spans="1:10">
      <c r="A1406" s="93">
        <v>1</v>
      </c>
      <c r="B1406" s="93">
        <v>19</v>
      </c>
      <c r="C1406" s="93" t="s">
        <v>1559</v>
      </c>
      <c r="D1406" s="93" t="s">
        <v>1527</v>
      </c>
      <c r="E1406" s="93" t="s">
        <v>1544</v>
      </c>
      <c r="F1406" s="93" t="s">
        <v>1554</v>
      </c>
      <c r="G1406" s="93" t="s">
        <v>1539</v>
      </c>
      <c r="H1406" s="719">
        <v>1626</v>
      </c>
      <c r="I1406" s="93">
        <v>125</v>
      </c>
      <c r="J1406" s="93" t="s">
        <v>1523</v>
      </c>
    </row>
    <row r="1407" spans="1:10">
      <c r="A1407" s="93">
        <v>1</v>
      </c>
      <c r="B1407" s="93">
        <v>19</v>
      </c>
      <c r="C1407" s="93" t="s">
        <v>1559</v>
      </c>
      <c r="D1407" s="93" t="s">
        <v>1527</v>
      </c>
      <c r="E1407" s="93" t="s">
        <v>1531</v>
      </c>
      <c r="F1407" s="93" t="s">
        <v>1554</v>
      </c>
      <c r="G1407" s="93" t="s">
        <v>1539</v>
      </c>
      <c r="H1407" s="719">
        <v>3246</v>
      </c>
      <c r="I1407" s="93">
        <v>200</v>
      </c>
      <c r="J1407" s="93" t="s">
        <v>1523</v>
      </c>
    </row>
    <row r="1408" spans="1:10">
      <c r="A1408" s="93">
        <v>1</v>
      </c>
      <c r="B1408" s="93">
        <v>19</v>
      </c>
      <c r="C1408" s="93" t="s">
        <v>1559</v>
      </c>
      <c r="D1408" s="93" t="s">
        <v>1527</v>
      </c>
      <c r="E1408" s="93" t="s">
        <v>1531</v>
      </c>
      <c r="F1408" s="93" t="s">
        <v>1554</v>
      </c>
      <c r="G1408" s="93" t="s">
        <v>1539</v>
      </c>
      <c r="H1408" s="719">
        <v>6492</v>
      </c>
      <c r="I1408" s="93">
        <v>200</v>
      </c>
      <c r="J1408" s="93" t="s">
        <v>1523</v>
      </c>
    </row>
    <row r="1409" spans="1:10">
      <c r="A1409" s="93">
        <v>1</v>
      </c>
      <c r="B1409" s="93">
        <v>19</v>
      </c>
      <c r="C1409" s="93" t="s">
        <v>1559</v>
      </c>
      <c r="D1409" s="93" t="s">
        <v>1527</v>
      </c>
      <c r="E1409" s="93" t="s">
        <v>1544</v>
      </c>
      <c r="F1409" s="93" t="s">
        <v>1554</v>
      </c>
      <c r="G1409" s="93" t="s">
        <v>1539</v>
      </c>
      <c r="H1409" s="719">
        <v>30</v>
      </c>
      <c r="I1409" s="93">
        <v>13</v>
      </c>
      <c r="J1409" s="93" t="s">
        <v>1523</v>
      </c>
    </row>
    <row r="1410" spans="1:10">
      <c r="A1410" s="93">
        <v>1</v>
      </c>
      <c r="B1410" s="93">
        <v>20</v>
      </c>
      <c r="C1410" s="93" t="s">
        <v>673</v>
      </c>
      <c r="D1410" s="93" t="s">
        <v>1527</v>
      </c>
      <c r="E1410" s="93" t="s">
        <v>1531</v>
      </c>
      <c r="F1410" s="93" t="s">
        <v>2516</v>
      </c>
      <c r="G1410" s="93" t="s">
        <v>1539</v>
      </c>
      <c r="H1410" s="719">
        <v>1891</v>
      </c>
      <c r="I1410" s="93">
        <v>125</v>
      </c>
      <c r="J1410" s="93" t="s">
        <v>1523</v>
      </c>
    </row>
    <row r="1411" spans="1:10">
      <c r="A1411" s="93">
        <v>1</v>
      </c>
      <c r="B1411" s="93">
        <v>20</v>
      </c>
      <c r="C1411" s="93" t="s">
        <v>673</v>
      </c>
      <c r="D1411" s="93" t="s">
        <v>1527</v>
      </c>
      <c r="E1411" s="93" t="s">
        <v>1531</v>
      </c>
      <c r="F1411" s="93">
        <v>1220137</v>
      </c>
      <c r="G1411" s="93" t="s">
        <v>1539</v>
      </c>
      <c r="H1411" s="719">
        <v>1892</v>
      </c>
      <c r="I1411" s="93">
        <v>125</v>
      </c>
      <c r="J1411" s="93" t="s">
        <v>1523</v>
      </c>
    </row>
    <row r="1412" spans="1:10">
      <c r="A1412" s="93">
        <v>1</v>
      </c>
      <c r="B1412" s="93">
        <v>20</v>
      </c>
      <c r="C1412" s="93" t="s">
        <v>673</v>
      </c>
      <c r="D1412" s="93" t="s">
        <v>1527</v>
      </c>
      <c r="E1412" s="93" t="s">
        <v>1531</v>
      </c>
      <c r="F1412" s="93" t="s">
        <v>2516</v>
      </c>
      <c r="G1412" s="93" t="s">
        <v>1539</v>
      </c>
      <c r="H1412" s="719">
        <v>252</v>
      </c>
      <c r="I1412" s="93">
        <v>32</v>
      </c>
      <c r="J1412" s="93" t="s">
        <v>1523</v>
      </c>
    </row>
    <row r="1413" spans="1:10">
      <c r="A1413" s="93">
        <v>1</v>
      </c>
      <c r="B1413" s="93">
        <v>20</v>
      </c>
      <c r="C1413" s="93" t="s">
        <v>673</v>
      </c>
      <c r="D1413" s="93" t="s">
        <v>1527</v>
      </c>
      <c r="E1413" s="93" t="s">
        <v>1531</v>
      </c>
      <c r="F1413" s="93">
        <v>1220137</v>
      </c>
      <c r="G1413" s="93" t="s">
        <v>1539</v>
      </c>
      <c r="H1413" s="719">
        <v>252</v>
      </c>
      <c r="I1413" s="93">
        <v>32</v>
      </c>
      <c r="J1413" s="93" t="s">
        <v>1523</v>
      </c>
    </row>
    <row r="1414" spans="1:10">
      <c r="A1414" s="93">
        <v>1</v>
      </c>
      <c r="B1414" s="93">
        <v>20</v>
      </c>
      <c r="C1414" s="93" t="s">
        <v>673</v>
      </c>
      <c r="D1414" s="93" t="s">
        <v>1527</v>
      </c>
      <c r="E1414" s="93" t="s">
        <v>1531</v>
      </c>
      <c r="F1414" s="93" t="s">
        <v>2516</v>
      </c>
      <c r="G1414" s="93" t="s">
        <v>1539</v>
      </c>
      <c r="H1414" s="719">
        <v>1891</v>
      </c>
      <c r="I1414" s="93">
        <v>125</v>
      </c>
      <c r="J1414" s="93" t="s">
        <v>1523</v>
      </c>
    </row>
    <row r="1415" spans="1:10">
      <c r="A1415" s="93">
        <v>1</v>
      </c>
      <c r="B1415" s="93">
        <v>20</v>
      </c>
      <c r="C1415" s="93" t="s">
        <v>673</v>
      </c>
      <c r="D1415" s="93" t="s">
        <v>1527</v>
      </c>
      <c r="E1415" s="93" t="s">
        <v>1531</v>
      </c>
      <c r="F1415" s="93">
        <v>1220137</v>
      </c>
      <c r="G1415" s="93" t="s">
        <v>1539</v>
      </c>
      <c r="H1415" s="719">
        <v>1892</v>
      </c>
      <c r="I1415" s="93">
        <v>125</v>
      </c>
      <c r="J1415" s="93" t="s">
        <v>1523</v>
      </c>
    </row>
    <row r="1416" spans="1:10">
      <c r="A1416" s="93">
        <v>1</v>
      </c>
      <c r="B1416" s="93">
        <v>20</v>
      </c>
      <c r="C1416" s="93" t="s">
        <v>673</v>
      </c>
      <c r="D1416" s="93" t="s">
        <v>1527</v>
      </c>
      <c r="E1416" s="93" t="s">
        <v>1531</v>
      </c>
      <c r="F1416" s="93" t="s">
        <v>2516</v>
      </c>
      <c r="G1416" s="93" t="s">
        <v>1539</v>
      </c>
      <c r="H1416" s="719">
        <v>3782</v>
      </c>
      <c r="I1416" s="93">
        <v>200</v>
      </c>
      <c r="J1416" s="93" t="s">
        <v>1523</v>
      </c>
    </row>
    <row r="1417" spans="1:10">
      <c r="A1417" s="93">
        <v>1</v>
      </c>
      <c r="B1417" s="93">
        <v>20</v>
      </c>
      <c r="C1417" s="93" t="s">
        <v>673</v>
      </c>
      <c r="D1417" s="93" t="s">
        <v>1527</v>
      </c>
      <c r="E1417" s="93" t="s">
        <v>1531</v>
      </c>
      <c r="F1417" s="93">
        <v>1220137</v>
      </c>
      <c r="G1417" s="93" t="s">
        <v>1539</v>
      </c>
      <c r="H1417" s="719">
        <v>3784</v>
      </c>
      <c r="I1417" s="93">
        <v>200</v>
      </c>
      <c r="J1417" s="93" t="s">
        <v>1523</v>
      </c>
    </row>
    <row r="1418" spans="1:10">
      <c r="A1418" s="93">
        <v>1</v>
      </c>
      <c r="B1418" s="93">
        <v>20</v>
      </c>
      <c r="C1418" s="93" t="s">
        <v>673</v>
      </c>
      <c r="D1418" s="93" t="s">
        <v>1527</v>
      </c>
      <c r="E1418" s="93" t="s">
        <v>1531</v>
      </c>
      <c r="F1418" s="93" t="s">
        <v>2516</v>
      </c>
      <c r="G1418" s="93" t="s">
        <v>1539</v>
      </c>
      <c r="H1418" s="719">
        <v>3782</v>
      </c>
      <c r="I1418" s="93">
        <v>200</v>
      </c>
      <c r="J1418" s="93" t="s">
        <v>1523</v>
      </c>
    </row>
    <row r="1419" spans="1:10">
      <c r="A1419" s="93">
        <v>1</v>
      </c>
      <c r="B1419" s="93">
        <v>20</v>
      </c>
      <c r="C1419" s="93" t="s">
        <v>673</v>
      </c>
      <c r="D1419" s="93" t="s">
        <v>1527</v>
      </c>
      <c r="E1419" s="93" t="s">
        <v>1531</v>
      </c>
      <c r="F1419" s="93">
        <v>1220137</v>
      </c>
      <c r="G1419" s="93" t="s">
        <v>1539</v>
      </c>
      <c r="H1419" s="719">
        <v>3784</v>
      </c>
      <c r="I1419" s="93">
        <v>200</v>
      </c>
      <c r="J1419" s="93" t="s">
        <v>1523</v>
      </c>
    </row>
    <row r="1420" spans="1:10">
      <c r="A1420" s="93">
        <v>1</v>
      </c>
      <c r="B1420" s="93">
        <v>20</v>
      </c>
      <c r="C1420" s="93" t="s">
        <v>673</v>
      </c>
      <c r="D1420" s="93" t="s">
        <v>1527</v>
      </c>
      <c r="E1420" s="93" t="s">
        <v>1531</v>
      </c>
      <c r="F1420" s="93" t="s">
        <v>2516</v>
      </c>
      <c r="G1420" s="93" t="s">
        <v>1539</v>
      </c>
      <c r="H1420" s="719">
        <v>1891</v>
      </c>
      <c r="I1420" s="93">
        <v>125</v>
      </c>
      <c r="J1420" s="93" t="s">
        <v>1523</v>
      </c>
    </row>
    <row r="1421" spans="1:10">
      <c r="A1421" s="93">
        <v>1</v>
      </c>
      <c r="B1421" s="93">
        <v>20</v>
      </c>
      <c r="C1421" s="93" t="s">
        <v>673</v>
      </c>
      <c r="D1421" s="93" t="s">
        <v>1527</v>
      </c>
      <c r="E1421" s="93" t="s">
        <v>1531</v>
      </c>
      <c r="F1421" s="93">
        <v>1220137</v>
      </c>
      <c r="G1421" s="93" t="s">
        <v>1539</v>
      </c>
      <c r="H1421" s="719">
        <v>1892</v>
      </c>
      <c r="I1421" s="93">
        <v>125</v>
      </c>
      <c r="J1421" s="93" t="s">
        <v>1523</v>
      </c>
    </row>
    <row r="1422" spans="1:10">
      <c r="A1422" s="93">
        <v>1</v>
      </c>
      <c r="B1422" s="93">
        <v>20</v>
      </c>
      <c r="C1422" s="93" t="s">
        <v>1622</v>
      </c>
      <c r="D1422" s="93" t="s">
        <v>1527</v>
      </c>
      <c r="E1422" s="93" t="s">
        <v>1544</v>
      </c>
      <c r="F1422" s="93">
        <v>1220201</v>
      </c>
      <c r="G1422" s="93" t="s">
        <v>1539</v>
      </c>
      <c r="H1422" s="719">
        <v>949</v>
      </c>
      <c r="I1422" s="93">
        <v>80</v>
      </c>
      <c r="J1422" s="93" t="s">
        <v>1523</v>
      </c>
    </row>
    <row r="1423" spans="1:10">
      <c r="A1423" s="93">
        <v>1</v>
      </c>
      <c r="B1423" s="93">
        <v>20</v>
      </c>
      <c r="C1423" s="93" t="s">
        <v>1622</v>
      </c>
      <c r="D1423" s="93" t="s">
        <v>1527</v>
      </c>
      <c r="E1423" s="93" t="s">
        <v>1531</v>
      </c>
      <c r="F1423" s="93">
        <v>1220201</v>
      </c>
      <c r="G1423" s="93" t="s">
        <v>1539</v>
      </c>
      <c r="H1423" s="719">
        <v>946</v>
      </c>
      <c r="I1423" s="93">
        <v>80</v>
      </c>
      <c r="J1423" s="93" t="s">
        <v>1523</v>
      </c>
    </row>
    <row r="1424" spans="1:10">
      <c r="A1424" s="93">
        <v>1</v>
      </c>
      <c r="B1424" s="93">
        <v>20</v>
      </c>
      <c r="C1424" s="93" t="s">
        <v>1622</v>
      </c>
      <c r="D1424" s="93" t="s">
        <v>1527</v>
      </c>
      <c r="E1424" s="93" t="s">
        <v>1531</v>
      </c>
      <c r="F1424" s="93">
        <v>1220201</v>
      </c>
      <c r="G1424" s="93" t="s">
        <v>1539</v>
      </c>
      <c r="H1424" s="719">
        <v>3784</v>
      </c>
      <c r="I1424" s="93">
        <v>200</v>
      </c>
      <c r="J1424" s="93" t="s">
        <v>1523</v>
      </c>
    </row>
    <row r="1425" spans="1:10">
      <c r="A1425" s="93">
        <v>1</v>
      </c>
      <c r="B1425" s="93">
        <v>20</v>
      </c>
      <c r="C1425" s="93" t="s">
        <v>1622</v>
      </c>
      <c r="D1425" s="93" t="s">
        <v>1527</v>
      </c>
      <c r="E1425" s="93" t="s">
        <v>1531</v>
      </c>
      <c r="F1425" s="93">
        <v>1220201</v>
      </c>
      <c r="G1425" s="93" t="s">
        <v>1539</v>
      </c>
      <c r="H1425" s="719">
        <v>946</v>
      </c>
      <c r="I1425" s="93">
        <v>80</v>
      </c>
      <c r="J1425" s="93" t="s">
        <v>1523</v>
      </c>
    </row>
    <row r="1426" spans="1:10">
      <c r="A1426" s="93">
        <v>1</v>
      </c>
      <c r="B1426" s="93">
        <v>20</v>
      </c>
      <c r="C1426" s="93" t="s">
        <v>1622</v>
      </c>
      <c r="D1426" s="93" t="s">
        <v>1527</v>
      </c>
      <c r="E1426" s="93" t="s">
        <v>1531</v>
      </c>
      <c r="F1426" s="93">
        <v>1220201</v>
      </c>
      <c r="G1426" s="93" t="s">
        <v>1539</v>
      </c>
      <c r="H1426" s="719">
        <v>946</v>
      </c>
      <c r="I1426" s="93">
        <v>80</v>
      </c>
      <c r="J1426" s="93" t="s">
        <v>1523</v>
      </c>
    </row>
    <row r="1427" spans="1:10">
      <c r="A1427" s="93">
        <v>1</v>
      </c>
      <c r="B1427" s="93">
        <v>20</v>
      </c>
      <c r="C1427" s="93" t="s">
        <v>1622</v>
      </c>
      <c r="D1427" s="93" t="s">
        <v>1527</v>
      </c>
      <c r="E1427" s="93" t="s">
        <v>1531</v>
      </c>
      <c r="F1427" s="93">
        <v>1220201</v>
      </c>
      <c r="G1427" s="93" t="s">
        <v>1539</v>
      </c>
      <c r="H1427" s="719">
        <v>3784</v>
      </c>
      <c r="I1427" s="93">
        <v>200</v>
      </c>
      <c r="J1427" s="93" t="s">
        <v>1523</v>
      </c>
    </row>
    <row r="1428" spans="1:10">
      <c r="A1428" s="93">
        <v>1</v>
      </c>
      <c r="B1428" s="93">
        <v>20</v>
      </c>
      <c r="C1428" s="93" t="s">
        <v>1622</v>
      </c>
      <c r="D1428" s="93" t="s">
        <v>1527</v>
      </c>
      <c r="E1428" s="93" t="s">
        <v>1531</v>
      </c>
      <c r="F1428" s="93">
        <v>1220201</v>
      </c>
      <c r="G1428" s="93" t="s">
        <v>1539</v>
      </c>
      <c r="H1428" s="719">
        <v>946</v>
      </c>
      <c r="I1428" s="93">
        <v>80</v>
      </c>
      <c r="J1428" s="93" t="s">
        <v>1523</v>
      </c>
    </row>
    <row r="1429" spans="1:10">
      <c r="A1429" s="93">
        <v>1</v>
      </c>
      <c r="B1429" s="93">
        <v>20</v>
      </c>
      <c r="C1429" s="93" t="s">
        <v>676</v>
      </c>
      <c r="D1429" s="93" t="s">
        <v>1527</v>
      </c>
      <c r="E1429" s="93" t="s">
        <v>1579</v>
      </c>
      <c r="F1429" s="93">
        <v>1220229</v>
      </c>
      <c r="G1429" s="93" t="s">
        <v>1539</v>
      </c>
      <c r="H1429" s="719">
        <v>1055</v>
      </c>
      <c r="I1429" s="93">
        <v>80</v>
      </c>
      <c r="J1429" s="93" t="s">
        <v>1523</v>
      </c>
    </row>
    <row r="1430" spans="1:10">
      <c r="A1430" s="93">
        <v>1</v>
      </c>
      <c r="B1430" s="93">
        <v>20</v>
      </c>
      <c r="C1430" s="93" t="s">
        <v>676</v>
      </c>
      <c r="D1430" s="93" t="s">
        <v>1527</v>
      </c>
      <c r="E1430" s="93" t="s">
        <v>1601</v>
      </c>
      <c r="F1430" s="93">
        <v>1220231</v>
      </c>
      <c r="G1430" s="93" t="s">
        <v>1539</v>
      </c>
      <c r="H1430" s="719">
        <v>1002</v>
      </c>
      <c r="I1430" s="93">
        <v>80</v>
      </c>
      <c r="J1430" s="93" t="s">
        <v>1523</v>
      </c>
    </row>
    <row r="1431" spans="1:10">
      <c r="A1431" s="93">
        <v>1</v>
      </c>
      <c r="B1431" s="93">
        <v>20</v>
      </c>
      <c r="C1431" s="93" t="s">
        <v>676</v>
      </c>
      <c r="D1431" s="93" t="s">
        <v>1527</v>
      </c>
      <c r="E1431" s="93" t="s">
        <v>1544</v>
      </c>
      <c r="F1431" s="93">
        <v>1220231</v>
      </c>
      <c r="G1431" s="93" t="s">
        <v>1539</v>
      </c>
      <c r="H1431" s="719">
        <v>503</v>
      </c>
      <c r="I1431" s="93">
        <v>80</v>
      </c>
      <c r="J1431" s="93" t="s">
        <v>1523</v>
      </c>
    </row>
    <row r="1432" spans="1:10">
      <c r="A1432" s="93">
        <v>1</v>
      </c>
      <c r="B1432" s="93">
        <v>20</v>
      </c>
      <c r="C1432" s="93" t="s">
        <v>676</v>
      </c>
      <c r="D1432" s="93" t="s">
        <v>1527</v>
      </c>
      <c r="E1432" s="93" t="s">
        <v>1544</v>
      </c>
      <c r="F1432" s="93">
        <v>1220229</v>
      </c>
      <c r="G1432" s="93" t="s">
        <v>1539</v>
      </c>
      <c r="H1432" s="719">
        <v>354</v>
      </c>
      <c r="I1432" s="93">
        <v>50</v>
      </c>
      <c r="J1432" s="93" t="s">
        <v>1523</v>
      </c>
    </row>
    <row r="1433" spans="1:10">
      <c r="A1433" s="93">
        <v>1</v>
      </c>
      <c r="B1433" s="93">
        <v>20</v>
      </c>
      <c r="C1433" s="93" t="s">
        <v>676</v>
      </c>
      <c r="D1433" s="93" t="s">
        <v>1527</v>
      </c>
      <c r="E1433" s="93" t="s">
        <v>1531</v>
      </c>
      <c r="F1433" s="93">
        <v>1220229</v>
      </c>
      <c r="G1433" s="93" t="s">
        <v>1539</v>
      </c>
      <c r="H1433" s="719">
        <v>351</v>
      </c>
      <c r="I1433" s="93">
        <v>50</v>
      </c>
      <c r="J1433" s="93" t="s">
        <v>1523</v>
      </c>
    </row>
    <row r="1434" spans="1:10">
      <c r="A1434" s="93">
        <v>1</v>
      </c>
      <c r="B1434" s="93">
        <v>20</v>
      </c>
      <c r="C1434" s="93" t="s">
        <v>676</v>
      </c>
      <c r="D1434" s="93" t="s">
        <v>1527</v>
      </c>
      <c r="E1434" s="93" t="s">
        <v>1531</v>
      </c>
      <c r="F1434" s="93">
        <v>1220231</v>
      </c>
      <c r="G1434" s="93" t="s">
        <v>1539</v>
      </c>
      <c r="H1434" s="719">
        <v>500</v>
      </c>
      <c r="I1434" s="93">
        <v>50</v>
      </c>
      <c r="J1434" s="93" t="s">
        <v>1523</v>
      </c>
    </row>
    <row r="1435" spans="1:10">
      <c r="A1435" s="93">
        <v>1</v>
      </c>
      <c r="B1435" s="93">
        <v>20</v>
      </c>
      <c r="C1435" s="93" t="s">
        <v>676</v>
      </c>
      <c r="D1435" s="93" t="s">
        <v>1527</v>
      </c>
      <c r="E1435" s="93" t="s">
        <v>1531</v>
      </c>
      <c r="F1435" s="93">
        <v>1220229</v>
      </c>
      <c r="G1435" s="93" t="s">
        <v>1539</v>
      </c>
      <c r="H1435" s="719">
        <v>1053</v>
      </c>
      <c r="I1435" s="93">
        <v>80</v>
      </c>
      <c r="J1435" s="93" t="s">
        <v>1523</v>
      </c>
    </row>
    <row r="1436" spans="1:10">
      <c r="A1436" s="93">
        <v>1</v>
      </c>
      <c r="B1436" s="93">
        <v>20</v>
      </c>
      <c r="C1436" s="93" t="s">
        <v>676</v>
      </c>
      <c r="D1436" s="93" t="s">
        <v>1527</v>
      </c>
      <c r="E1436" s="93" t="s">
        <v>1531</v>
      </c>
      <c r="F1436" s="93">
        <v>1220229</v>
      </c>
      <c r="G1436" s="93" t="s">
        <v>1539</v>
      </c>
      <c r="H1436" s="719">
        <v>1053</v>
      </c>
      <c r="I1436" s="93">
        <v>80</v>
      </c>
      <c r="J1436" s="93" t="s">
        <v>1523</v>
      </c>
    </row>
    <row r="1437" spans="1:10">
      <c r="A1437" s="93">
        <v>1</v>
      </c>
      <c r="B1437" s="93">
        <v>20</v>
      </c>
      <c r="C1437" s="93" t="s">
        <v>676</v>
      </c>
      <c r="D1437" s="93" t="s">
        <v>1527</v>
      </c>
      <c r="E1437" s="93" t="s">
        <v>1531</v>
      </c>
      <c r="F1437" s="93">
        <v>1220231</v>
      </c>
      <c r="G1437" s="93" t="s">
        <v>1539</v>
      </c>
      <c r="H1437" s="719">
        <v>1000</v>
      </c>
      <c r="I1437" s="93">
        <v>80</v>
      </c>
      <c r="J1437" s="93" t="s">
        <v>1523</v>
      </c>
    </row>
    <row r="1438" spans="1:10">
      <c r="A1438" s="93">
        <v>1</v>
      </c>
      <c r="B1438" s="93">
        <v>20</v>
      </c>
      <c r="C1438" s="93" t="s">
        <v>676</v>
      </c>
      <c r="D1438" s="93" t="s">
        <v>1527</v>
      </c>
      <c r="E1438" s="93" t="s">
        <v>1531</v>
      </c>
      <c r="F1438" s="93">
        <v>1220231</v>
      </c>
      <c r="G1438" s="93" t="s">
        <v>1539</v>
      </c>
      <c r="H1438" s="719">
        <v>1000</v>
      </c>
      <c r="I1438" s="93">
        <v>80</v>
      </c>
      <c r="J1438" s="93" t="s">
        <v>1523</v>
      </c>
    </row>
    <row r="1439" spans="1:10">
      <c r="A1439" s="93">
        <v>1</v>
      </c>
      <c r="B1439" s="93">
        <v>20</v>
      </c>
      <c r="C1439" s="93" t="s">
        <v>676</v>
      </c>
      <c r="D1439" s="93" t="s">
        <v>1527</v>
      </c>
      <c r="E1439" s="93" t="s">
        <v>2599</v>
      </c>
      <c r="F1439" s="93" t="s">
        <v>2407</v>
      </c>
      <c r="G1439" s="93" t="s">
        <v>1539</v>
      </c>
      <c r="H1439" s="719">
        <v>100</v>
      </c>
      <c r="I1439" s="93">
        <v>32</v>
      </c>
      <c r="J1439" s="93" t="s">
        <v>1523</v>
      </c>
    </row>
    <row r="1440" spans="1:10">
      <c r="A1440" s="93">
        <v>1</v>
      </c>
      <c r="B1440" s="93">
        <v>20</v>
      </c>
      <c r="C1440" s="93" t="s">
        <v>676</v>
      </c>
      <c r="D1440" s="93" t="s">
        <v>1527</v>
      </c>
      <c r="E1440" s="93" t="s">
        <v>2599</v>
      </c>
      <c r="F1440" s="93" t="s">
        <v>2534</v>
      </c>
      <c r="G1440" s="93" t="s">
        <v>1539</v>
      </c>
      <c r="H1440" s="719">
        <v>2100</v>
      </c>
      <c r="I1440" s="93">
        <v>125</v>
      </c>
      <c r="J1440" s="93" t="s">
        <v>1523</v>
      </c>
    </row>
    <row r="1441" spans="1:10">
      <c r="A1441" s="93">
        <v>1</v>
      </c>
      <c r="B1441" s="93">
        <v>20</v>
      </c>
      <c r="C1441" s="93" t="s">
        <v>676</v>
      </c>
      <c r="D1441" s="93" t="s">
        <v>1527</v>
      </c>
      <c r="E1441" s="93" t="s">
        <v>2599</v>
      </c>
      <c r="F1441" s="93" t="s">
        <v>2407</v>
      </c>
      <c r="G1441" s="93" t="s">
        <v>1539</v>
      </c>
      <c r="H1441" s="719">
        <v>200</v>
      </c>
      <c r="I1441" s="93">
        <v>32</v>
      </c>
      <c r="J1441" s="93" t="s">
        <v>1523</v>
      </c>
    </row>
    <row r="1442" spans="1:10">
      <c r="A1442" s="93">
        <v>1</v>
      </c>
      <c r="B1442" s="93">
        <v>20</v>
      </c>
      <c r="C1442" s="93" t="s">
        <v>676</v>
      </c>
      <c r="D1442" s="93" t="s">
        <v>1527</v>
      </c>
      <c r="E1442" s="93" t="s">
        <v>2599</v>
      </c>
      <c r="F1442" s="93" t="s">
        <v>2516</v>
      </c>
      <c r="G1442" s="93" t="s">
        <v>1539</v>
      </c>
      <c r="H1442" s="719">
        <v>3782</v>
      </c>
      <c r="I1442" s="93">
        <v>200</v>
      </c>
      <c r="J1442" s="93" t="s">
        <v>1523</v>
      </c>
    </row>
    <row r="1443" spans="1:10">
      <c r="A1443" s="93">
        <v>1</v>
      </c>
      <c r="B1443" s="93">
        <v>21</v>
      </c>
      <c r="C1443" s="93" t="s">
        <v>551</v>
      </c>
      <c r="D1443" s="93" t="s">
        <v>1527</v>
      </c>
      <c r="E1443" s="93" t="s">
        <v>2527</v>
      </c>
      <c r="F1443" s="93">
        <v>1220137</v>
      </c>
      <c r="G1443" s="93" t="s">
        <v>1542</v>
      </c>
      <c r="H1443" s="719">
        <v>1892</v>
      </c>
      <c r="I1443" s="93">
        <v>125</v>
      </c>
      <c r="J1443" s="93" t="s">
        <v>1523</v>
      </c>
    </row>
    <row r="1444" spans="1:10">
      <c r="A1444" s="93">
        <v>1</v>
      </c>
      <c r="B1444" s="93">
        <v>21</v>
      </c>
      <c r="C1444" s="93" t="s">
        <v>551</v>
      </c>
      <c r="D1444" s="93" t="s">
        <v>1527</v>
      </c>
      <c r="E1444" s="93" t="s">
        <v>2527</v>
      </c>
      <c r="F1444" s="93" t="s">
        <v>2516</v>
      </c>
      <c r="G1444" s="93" t="s">
        <v>1542</v>
      </c>
      <c r="H1444" s="719">
        <v>1891</v>
      </c>
      <c r="I1444" s="93">
        <v>125</v>
      </c>
      <c r="J1444" s="93" t="s">
        <v>1523</v>
      </c>
    </row>
    <row r="1445" spans="1:10">
      <c r="A1445" s="93">
        <v>1</v>
      </c>
      <c r="B1445" s="93">
        <v>21</v>
      </c>
      <c r="C1445" s="93" t="s">
        <v>551</v>
      </c>
      <c r="D1445" s="93" t="s">
        <v>1527</v>
      </c>
      <c r="E1445" s="93" t="s">
        <v>2527</v>
      </c>
      <c r="F1445" s="93" t="s">
        <v>2516</v>
      </c>
      <c r="G1445" s="93" t="s">
        <v>1542</v>
      </c>
      <c r="H1445" s="719">
        <v>1890</v>
      </c>
      <c r="I1445" s="93">
        <v>125</v>
      </c>
      <c r="J1445" s="93" t="s">
        <v>1523</v>
      </c>
    </row>
    <row r="1446" spans="1:10">
      <c r="A1446" s="93">
        <v>1</v>
      </c>
      <c r="B1446" s="93">
        <v>21</v>
      </c>
      <c r="C1446" s="93" t="s">
        <v>551</v>
      </c>
      <c r="D1446" s="93" t="s">
        <v>1527</v>
      </c>
      <c r="E1446" s="93" t="s">
        <v>1536</v>
      </c>
      <c r="F1446" s="93" t="s">
        <v>2534</v>
      </c>
      <c r="G1446" s="93" t="s">
        <v>1542</v>
      </c>
      <c r="H1446" s="719">
        <v>1802</v>
      </c>
      <c r="I1446" s="93">
        <v>125</v>
      </c>
      <c r="J1446" s="93" t="s">
        <v>1523</v>
      </c>
    </row>
    <row r="1447" spans="1:10">
      <c r="A1447" s="93">
        <v>1</v>
      </c>
      <c r="B1447" s="93">
        <v>21</v>
      </c>
      <c r="C1447" s="93" t="s">
        <v>551</v>
      </c>
      <c r="D1447" s="93" t="s">
        <v>1527</v>
      </c>
      <c r="E1447" s="93" t="s">
        <v>1536</v>
      </c>
      <c r="F1447" s="93" t="s">
        <v>2600</v>
      </c>
      <c r="G1447" s="93" t="s">
        <v>1542</v>
      </c>
      <c r="H1447" s="719">
        <v>701</v>
      </c>
      <c r="I1447" s="93">
        <v>80</v>
      </c>
      <c r="J1447" s="93" t="s">
        <v>1523</v>
      </c>
    </row>
    <row r="1448" spans="1:10">
      <c r="A1448" s="93">
        <v>1</v>
      </c>
      <c r="B1448" s="93">
        <v>21</v>
      </c>
      <c r="C1448" s="93" t="s">
        <v>551</v>
      </c>
      <c r="D1448" s="93" t="s">
        <v>1527</v>
      </c>
      <c r="E1448" s="93" t="s">
        <v>1536</v>
      </c>
      <c r="F1448" s="93" t="s">
        <v>2535</v>
      </c>
      <c r="G1448" s="93" t="s">
        <v>1542</v>
      </c>
      <c r="H1448" s="719">
        <v>902</v>
      </c>
      <c r="I1448" s="93">
        <v>80</v>
      </c>
      <c r="J1448" s="93" t="s">
        <v>1523</v>
      </c>
    </row>
    <row r="1449" spans="1:10">
      <c r="A1449" s="93">
        <v>1</v>
      </c>
      <c r="B1449" s="93">
        <v>21</v>
      </c>
      <c r="C1449" s="93" t="s">
        <v>551</v>
      </c>
      <c r="D1449" s="93" t="s">
        <v>1527</v>
      </c>
      <c r="E1449" s="93" t="s">
        <v>1536</v>
      </c>
      <c r="F1449" s="93" t="s">
        <v>2536</v>
      </c>
      <c r="G1449" s="93" t="s">
        <v>1542</v>
      </c>
      <c r="H1449" s="719">
        <v>903</v>
      </c>
      <c r="I1449" s="93">
        <v>80</v>
      </c>
      <c r="J1449" s="93" t="s">
        <v>1523</v>
      </c>
    </row>
    <row r="1450" spans="1:10">
      <c r="A1450" s="93">
        <v>1</v>
      </c>
      <c r="B1450" s="93">
        <v>21</v>
      </c>
      <c r="C1450" s="93" t="s">
        <v>551</v>
      </c>
      <c r="D1450" s="93" t="s">
        <v>1527</v>
      </c>
      <c r="E1450" s="93" t="s">
        <v>1536</v>
      </c>
      <c r="F1450" s="93" t="s">
        <v>2376</v>
      </c>
      <c r="G1450" s="93" t="s">
        <v>1542</v>
      </c>
      <c r="H1450" s="719">
        <v>1202</v>
      </c>
      <c r="I1450" s="93">
        <v>125</v>
      </c>
      <c r="J1450" s="93" t="s">
        <v>1523</v>
      </c>
    </row>
    <row r="1451" spans="1:10">
      <c r="A1451" s="93">
        <v>1</v>
      </c>
      <c r="B1451" s="93">
        <v>21</v>
      </c>
      <c r="C1451" s="93" t="s">
        <v>551</v>
      </c>
      <c r="D1451" s="93" t="s">
        <v>1527</v>
      </c>
      <c r="E1451" s="93" t="s">
        <v>1536</v>
      </c>
      <c r="F1451" s="93" t="s">
        <v>2536</v>
      </c>
      <c r="G1451" s="93" t="s">
        <v>1542</v>
      </c>
      <c r="H1451" s="719">
        <v>301</v>
      </c>
      <c r="I1451" s="93">
        <v>50</v>
      </c>
      <c r="J1451" s="93" t="s">
        <v>1523</v>
      </c>
    </row>
    <row r="1452" spans="1:10">
      <c r="A1452" s="93">
        <v>1</v>
      </c>
      <c r="B1452" s="93">
        <v>21</v>
      </c>
      <c r="C1452" s="93" t="s">
        <v>551</v>
      </c>
      <c r="D1452" s="93" t="s">
        <v>1527</v>
      </c>
      <c r="E1452" s="93" t="s">
        <v>1536</v>
      </c>
      <c r="F1452" s="93" t="s">
        <v>2534</v>
      </c>
      <c r="G1452" s="93" t="s">
        <v>1542</v>
      </c>
      <c r="H1452" s="719">
        <v>3604</v>
      </c>
      <c r="I1452" s="93">
        <v>200</v>
      </c>
      <c r="J1452" s="93" t="s">
        <v>1523</v>
      </c>
    </row>
    <row r="1453" spans="1:10">
      <c r="A1453" s="93">
        <v>1</v>
      </c>
      <c r="B1453" s="93">
        <v>21</v>
      </c>
      <c r="C1453" s="93" t="s">
        <v>551</v>
      </c>
      <c r="D1453" s="93" t="s">
        <v>1527</v>
      </c>
      <c r="E1453" s="93" t="s">
        <v>1536</v>
      </c>
      <c r="F1453" s="93" t="s">
        <v>2530</v>
      </c>
      <c r="G1453" s="93" t="s">
        <v>1542</v>
      </c>
      <c r="H1453" s="719">
        <v>2000</v>
      </c>
      <c r="I1453" s="93">
        <v>125</v>
      </c>
      <c r="J1453" s="93" t="s">
        <v>1523</v>
      </c>
    </row>
    <row r="1454" spans="1:10">
      <c r="A1454" s="93">
        <v>1</v>
      </c>
      <c r="B1454" s="93">
        <v>21</v>
      </c>
      <c r="C1454" s="93" t="s">
        <v>551</v>
      </c>
      <c r="D1454" s="93" t="s">
        <v>1527</v>
      </c>
      <c r="E1454" s="93" t="s">
        <v>1536</v>
      </c>
      <c r="F1454" s="93" t="s">
        <v>2407</v>
      </c>
      <c r="G1454" s="93" t="s">
        <v>1542</v>
      </c>
      <c r="H1454" s="719">
        <v>100</v>
      </c>
      <c r="I1454" s="93">
        <v>13</v>
      </c>
      <c r="J1454" s="93" t="s">
        <v>1523</v>
      </c>
    </row>
    <row r="1455" spans="1:10">
      <c r="A1455" s="93">
        <v>1</v>
      </c>
      <c r="B1455" s="93">
        <v>21</v>
      </c>
      <c r="C1455" s="93" t="s">
        <v>551</v>
      </c>
      <c r="D1455" s="93" t="s">
        <v>1527</v>
      </c>
      <c r="E1455" s="93" t="s">
        <v>1536</v>
      </c>
      <c r="F1455" s="93" t="s">
        <v>2378</v>
      </c>
      <c r="G1455" s="93" t="s">
        <v>1542</v>
      </c>
      <c r="H1455" s="719">
        <v>701</v>
      </c>
      <c r="I1455" s="93">
        <v>80</v>
      </c>
      <c r="J1455" s="93" t="s">
        <v>1523</v>
      </c>
    </row>
    <row r="1456" spans="1:10">
      <c r="A1456" s="93">
        <v>1</v>
      </c>
      <c r="B1456" s="93">
        <v>21</v>
      </c>
      <c r="C1456" s="93" t="s">
        <v>551</v>
      </c>
      <c r="D1456" s="93" t="s">
        <v>1527</v>
      </c>
      <c r="E1456" s="93" t="s">
        <v>1536</v>
      </c>
      <c r="F1456" s="93" t="s">
        <v>2535</v>
      </c>
      <c r="G1456" s="93" t="s">
        <v>1542</v>
      </c>
      <c r="H1456" s="719">
        <v>902</v>
      </c>
      <c r="I1456" s="93">
        <v>80</v>
      </c>
      <c r="J1456" s="93" t="s">
        <v>1523</v>
      </c>
    </row>
    <row r="1457" spans="1:10">
      <c r="A1457" s="93">
        <v>1</v>
      </c>
      <c r="B1457" s="93">
        <v>21</v>
      </c>
      <c r="C1457" s="93" t="s">
        <v>551</v>
      </c>
      <c r="D1457" s="93" t="s">
        <v>1527</v>
      </c>
      <c r="E1457" s="93" t="s">
        <v>1536</v>
      </c>
      <c r="F1457" s="93" t="s">
        <v>2536</v>
      </c>
      <c r="G1457" s="93" t="s">
        <v>1542</v>
      </c>
      <c r="H1457" s="719">
        <v>301</v>
      </c>
      <c r="I1457" s="93">
        <v>50</v>
      </c>
      <c r="J1457" s="93" t="s">
        <v>1523</v>
      </c>
    </row>
    <row r="1458" spans="1:10">
      <c r="A1458" s="93">
        <v>1</v>
      </c>
      <c r="B1458" s="93">
        <v>21</v>
      </c>
      <c r="C1458" s="93" t="s">
        <v>551</v>
      </c>
      <c r="D1458" s="93" t="s">
        <v>1527</v>
      </c>
      <c r="E1458" s="93" t="s">
        <v>1536</v>
      </c>
      <c r="F1458" s="93" t="s">
        <v>2528</v>
      </c>
      <c r="G1458" s="93" t="s">
        <v>1542</v>
      </c>
      <c r="H1458" s="719">
        <v>600</v>
      </c>
      <c r="I1458" s="93">
        <v>80</v>
      </c>
      <c r="J1458" s="93" t="s">
        <v>1523</v>
      </c>
    </row>
    <row r="1459" spans="1:10">
      <c r="A1459" s="93">
        <v>1</v>
      </c>
      <c r="B1459" s="93">
        <v>21</v>
      </c>
      <c r="C1459" s="93" t="s">
        <v>551</v>
      </c>
      <c r="D1459" s="93" t="s">
        <v>1527</v>
      </c>
      <c r="E1459" s="93" t="s">
        <v>1536</v>
      </c>
      <c r="F1459" s="93" t="s">
        <v>2376</v>
      </c>
      <c r="G1459" s="93" t="s">
        <v>1542</v>
      </c>
      <c r="H1459" s="719">
        <v>601</v>
      </c>
      <c r="I1459" s="93">
        <v>80</v>
      </c>
      <c r="J1459" s="93" t="s">
        <v>1523</v>
      </c>
    </row>
    <row r="1460" spans="1:10">
      <c r="A1460" s="93">
        <v>1</v>
      </c>
      <c r="B1460" s="93">
        <v>21</v>
      </c>
      <c r="C1460" s="93" t="s">
        <v>551</v>
      </c>
      <c r="D1460" s="93" t="s">
        <v>1527</v>
      </c>
      <c r="E1460" s="93" t="s">
        <v>1594</v>
      </c>
      <c r="F1460" s="93">
        <v>1220329</v>
      </c>
      <c r="G1460" s="93" t="s">
        <v>1542</v>
      </c>
      <c r="H1460" s="719">
        <v>1130</v>
      </c>
      <c r="I1460" s="93">
        <v>80</v>
      </c>
      <c r="J1460" s="93" t="s">
        <v>1523</v>
      </c>
    </row>
    <row r="1461" spans="1:10">
      <c r="A1461" s="93">
        <v>1</v>
      </c>
      <c r="B1461" s="93">
        <v>21</v>
      </c>
      <c r="C1461" s="93" t="s">
        <v>551</v>
      </c>
      <c r="D1461" s="93" t="s">
        <v>1527</v>
      </c>
      <c r="E1461" s="93" t="s">
        <v>1594</v>
      </c>
      <c r="F1461" s="93">
        <v>1220329</v>
      </c>
      <c r="G1461" s="93" t="s">
        <v>1542</v>
      </c>
      <c r="H1461" s="719">
        <v>1130</v>
      </c>
      <c r="I1461" s="93">
        <v>80</v>
      </c>
      <c r="J1461" s="93" t="s">
        <v>1523</v>
      </c>
    </row>
    <row r="1462" spans="1:10">
      <c r="A1462" s="93">
        <v>1</v>
      </c>
      <c r="B1462" s="93">
        <v>21</v>
      </c>
      <c r="C1462" s="93" t="s">
        <v>551</v>
      </c>
      <c r="D1462" s="93" t="s">
        <v>1527</v>
      </c>
      <c r="E1462" s="93" t="s">
        <v>1594</v>
      </c>
      <c r="F1462" s="93">
        <v>1220329</v>
      </c>
      <c r="G1462" s="93" t="s">
        <v>1542</v>
      </c>
      <c r="H1462" s="719">
        <v>1130</v>
      </c>
      <c r="I1462" s="93">
        <v>80</v>
      </c>
      <c r="J1462" s="93" t="s">
        <v>1523</v>
      </c>
    </row>
    <row r="1463" spans="1:10">
      <c r="A1463" s="93">
        <v>1</v>
      </c>
      <c r="B1463" s="93">
        <v>21</v>
      </c>
      <c r="C1463" s="93" t="s">
        <v>551</v>
      </c>
      <c r="D1463" s="93" t="s">
        <v>1527</v>
      </c>
      <c r="E1463" s="93" t="s">
        <v>1594</v>
      </c>
      <c r="F1463" s="93">
        <v>1220329</v>
      </c>
      <c r="G1463" s="93" t="s">
        <v>1542</v>
      </c>
      <c r="H1463" s="719">
        <v>2210</v>
      </c>
      <c r="I1463" s="93">
        <v>125</v>
      </c>
      <c r="J1463" s="93" t="s">
        <v>1523</v>
      </c>
    </row>
    <row r="1464" spans="1:10">
      <c r="A1464" s="93">
        <v>1</v>
      </c>
      <c r="B1464" s="93">
        <v>21</v>
      </c>
      <c r="C1464" s="93" t="s">
        <v>551</v>
      </c>
      <c r="D1464" s="93" t="s">
        <v>1527</v>
      </c>
      <c r="E1464" s="93" t="s">
        <v>1594</v>
      </c>
      <c r="F1464" s="93">
        <v>1220329</v>
      </c>
      <c r="G1464" s="93" t="s">
        <v>1542</v>
      </c>
      <c r="H1464" s="719">
        <v>1298</v>
      </c>
      <c r="I1464" s="93">
        <v>125</v>
      </c>
      <c r="J1464" s="93" t="s">
        <v>1523</v>
      </c>
    </row>
    <row r="1465" spans="1:10">
      <c r="A1465" s="93">
        <v>1</v>
      </c>
      <c r="B1465" s="93">
        <v>21</v>
      </c>
      <c r="C1465" s="93" t="s">
        <v>551</v>
      </c>
      <c r="D1465" s="93" t="s">
        <v>1527</v>
      </c>
      <c r="E1465" s="93" t="s">
        <v>1594</v>
      </c>
      <c r="F1465" s="93">
        <v>1220329</v>
      </c>
      <c r="G1465" s="93" t="s">
        <v>1542</v>
      </c>
      <c r="H1465" s="719">
        <v>1130</v>
      </c>
      <c r="I1465" s="93">
        <v>80</v>
      </c>
      <c r="J1465" s="93" t="s">
        <v>1523</v>
      </c>
    </row>
    <row r="1466" spans="1:10">
      <c r="A1466" s="93">
        <v>1</v>
      </c>
      <c r="B1466" s="93">
        <v>21</v>
      </c>
      <c r="C1466" s="93" t="s">
        <v>551</v>
      </c>
      <c r="D1466" s="93" t="s">
        <v>1527</v>
      </c>
      <c r="E1466" s="93" t="s">
        <v>1594</v>
      </c>
      <c r="F1466" s="93">
        <v>1220329</v>
      </c>
      <c r="G1466" s="93" t="s">
        <v>1542</v>
      </c>
      <c r="H1466" s="719">
        <v>1298</v>
      </c>
      <c r="I1466" s="93">
        <v>125</v>
      </c>
      <c r="J1466" s="93" t="s">
        <v>1523</v>
      </c>
    </row>
    <row r="1467" spans="1:10">
      <c r="A1467" s="93">
        <v>1</v>
      </c>
      <c r="B1467" s="93">
        <v>21</v>
      </c>
      <c r="C1467" s="93" t="s">
        <v>551</v>
      </c>
      <c r="D1467" s="93" t="s">
        <v>1527</v>
      </c>
      <c r="E1467" s="93" t="s">
        <v>1594</v>
      </c>
      <c r="F1467" s="93">
        <v>1220329</v>
      </c>
      <c r="G1467" s="93" t="s">
        <v>1542</v>
      </c>
      <c r="H1467" s="719">
        <v>908</v>
      </c>
      <c r="I1467" s="93">
        <v>80</v>
      </c>
      <c r="J1467" s="93" t="s">
        <v>1523</v>
      </c>
    </row>
    <row r="1468" spans="1:10">
      <c r="A1468" s="93">
        <v>1</v>
      </c>
      <c r="B1468" s="93">
        <v>21</v>
      </c>
      <c r="C1468" s="93" t="s">
        <v>551</v>
      </c>
      <c r="D1468" s="93" t="s">
        <v>1527</v>
      </c>
      <c r="E1468" s="93" t="s">
        <v>1594</v>
      </c>
      <c r="F1468" s="93">
        <v>1220328</v>
      </c>
      <c r="G1468" s="93" t="s">
        <v>1542</v>
      </c>
      <c r="H1468" s="719">
        <v>7778</v>
      </c>
      <c r="I1468" s="93">
        <v>200</v>
      </c>
      <c r="J1468" s="93" t="s">
        <v>1523</v>
      </c>
    </row>
    <row r="1469" spans="1:10">
      <c r="A1469" s="93">
        <v>1</v>
      </c>
      <c r="B1469" s="93">
        <v>21</v>
      </c>
      <c r="C1469" s="93" t="s">
        <v>551</v>
      </c>
      <c r="D1469" s="93" t="s">
        <v>1527</v>
      </c>
      <c r="E1469" s="93" t="s">
        <v>1594</v>
      </c>
      <c r="F1469" s="93">
        <v>1220329</v>
      </c>
      <c r="G1469" s="93" t="s">
        <v>1542</v>
      </c>
      <c r="H1469" s="719">
        <v>2242</v>
      </c>
      <c r="I1469" s="93">
        <v>125</v>
      </c>
      <c r="J1469" s="93" t="s">
        <v>1523</v>
      </c>
    </row>
    <row r="1470" spans="1:10">
      <c r="A1470" s="93">
        <v>1</v>
      </c>
      <c r="B1470" s="93">
        <v>21</v>
      </c>
      <c r="C1470" s="93" t="s">
        <v>551</v>
      </c>
      <c r="D1470" s="93" t="s">
        <v>1527</v>
      </c>
      <c r="E1470" s="93" t="s">
        <v>1594</v>
      </c>
      <c r="F1470" s="93">
        <v>1220329</v>
      </c>
      <c r="G1470" s="93" t="s">
        <v>1542</v>
      </c>
      <c r="H1470" s="719">
        <v>908</v>
      </c>
      <c r="I1470" s="93">
        <v>80</v>
      </c>
      <c r="J1470" s="93" t="s">
        <v>1523</v>
      </c>
    </row>
    <row r="1471" spans="1:10">
      <c r="A1471" s="93">
        <v>1</v>
      </c>
      <c r="B1471" s="93">
        <v>21</v>
      </c>
      <c r="C1471" s="93" t="s">
        <v>551</v>
      </c>
      <c r="D1471" s="93" t="s">
        <v>1527</v>
      </c>
      <c r="E1471" s="93" t="s">
        <v>1594</v>
      </c>
      <c r="F1471" s="93">
        <v>1220328</v>
      </c>
      <c r="G1471" s="93" t="s">
        <v>1542</v>
      </c>
      <c r="H1471" s="719">
        <v>4754</v>
      </c>
      <c r="I1471" s="93">
        <v>200</v>
      </c>
      <c r="J1471" s="93" t="s">
        <v>1523</v>
      </c>
    </row>
    <row r="1472" spans="1:10">
      <c r="A1472" s="93">
        <v>1</v>
      </c>
      <c r="B1472" s="93">
        <v>21</v>
      </c>
      <c r="C1472" s="93" t="s">
        <v>551</v>
      </c>
      <c r="D1472" s="93" t="s">
        <v>1527</v>
      </c>
      <c r="E1472" s="93" t="s">
        <v>1594</v>
      </c>
      <c r="F1472" s="93">
        <v>1220329</v>
      </c>
      <c r="G1472" s="93" t="s">
        <v>1542</v>
      </c>
      <c r="H1472" s="719">
        <v>2126</v>
      </c>
      <c r="I1472" s="93">
        <v>125</v>
      </c>
      <c r="J1472" s="93" t="s">
        <v>1523</v>
      </c>
    </row>
    <row r="1473" spans="1:10">
      <c r="A1473" s="93">
        <v>1</v>
      </c>
      <c r="B1473" s="93">
        <v>21</v>
      </c>
      <c r="C1473" s="93" t="s">
        <v>551</v>
      </c>
      <c r="D1473" s="93" t="s">
        <v>1527</v>
      </c>
      <c r="E1473" s="93" t="s">
        <v>1594</v>
      </c>
      <c r="F1473" s="93">
        <v>1220329</v>
      </c>
      <c r="G1473" s="93" t="s">
        <v>1542</v>
      </c>
      <c r="H1473" s="719">
        <v>649</v>
      </c>
      <c r="I1473" s="93">
        <v>80</v>
      </c>
      <c r="J1473" s="93" t="s">
        <v>1523</v>
      </c>
    </row>
    <row r="1474" spans="1:10">
      <c r="A1474" s="93">
        <v>1</v>
      </c>
      <c r="B1474" s="93">
        <v>19</v>
      </c>
      <c r="C1474" s="93" t="s">
        <v>673</v>
      </c>
      <c r="D1474" s="93" t="s">
        <v>1527</v>
      </c>
      <c r="E1474" s="93" t="s">
        <v>1531</v>
      </c>
      <c r="F1474" s="93" t="s">
        <v>2516</v>
      </c>
      <c r="G1474" s="93" t="s">
        <v>1539</v>
      </c>
      <c r="H1474" s="719">
        <v>1891</v>
      </c>
      <c r="I1474" s="93">
        <v>125</v>
      </c>
      <c r="J1474" s="93" t="s">
        <v>1523</v>
      </c>
    </row>
    <row r="1475" spans="1:10">
      <c r="A1475" s="93">
        <v>1</v>
      </c>
      <c r="B1475" s="93">
        <v>19</v>
      </c>
      <c r="C1475" s="93" t="s">
        <v>673</v>
      </c>
      <c r="D1475" s="93" t="s">
        <v>1527</v>
      </c>
      <c r="E1475" s="93" t="s">
        <v>1531</v>
      </c>
      <c r="F1475" s="93" t="s">
        <v>2516</v>
      </c>
      <c r="G1475" s="93" t="s">
        <v>1539</v>
      </c>
      <c r="H1475" s="719">
        <v>1891</v>
      </c>
      <c r="I1475" s="93">
        <v>125</v>
      </c>
      <c r="J1475" s="93" t="s">
        <v>1523</v>
      </c>
    </row>
    <row r="1476" spans="1:10">
      <c r="A1476" s="93">
        <v>1</v>
      </c>
      <c r="B1476" s="93">
        <v>19</v>
      </c>
      <c r="C1476" s="93" t="s">
        <v>673</v>
      </c>
      <c r="D1476" s="93" t="s">
        <v>1527</v>
      </c>
      <c r="E1476" s="93" t="s">
        <v>1531</v>
      </c>
      <c r="F1476" s="93" t="s">
        <v>2516</v>
      </c>
      <c r="G1476" s="93" t="s">
        <v>1539</v>
      </c>
      <c r="H1476" s="719">
        <v>252</v>
      </c>
      <c r="I1476" s="93">
        <v>32</v>
      </c>
      <c r="J1476" s="93" t="s">
        <v>1523</v>
      </c>
    </row>
    <row r="1477" spans="1:10">
      <c r="A1477" s="93">
        <v>1</v>
      </c>
      <c r="B1477" s="93">
        <v>19</v>
      </c>
      <c r="C1477" s="93" t="s">
        <v>673</v>
      </c>
      <c r="D1477" s="93" t="s">
        <v>1527</v>
      </c>
      <c r="E1477" s="93" t="s">
        <v>1531</v>
      </c>
      <c r="F1477" s="93" t="s">
        <v>2516</v>
      </c>
      <c r="G1477" s="93" t="s">
        <v>1539</v>
      </c>
      <c r="H1477" s="719">
        <v>252</v>
      </c>
      <c r="I1477" s="93">
        <v>32</v>
      </c>
      <c r="J1477" s="93" t="s">
        <v>1523</v>
      </c>
    </row>
    <row r="1478" spans="1:10">
      <c r="A1478" s="93">
        <v>1</v>
      </c>
      <c r="B1478" s="93">
        <v>19</v>
      </c>
      <c r="C1478" s="93" t="s">
        <v>673</v>
      </c>
      <c r="D1478" s="93" t="s">
        <v>1527</v>
      </c>
      <c r="E1478" s="93" t="s">
        <v>1531</v>
      </c>
      <c r="F1478" s="93" t="s">
        <v>2516</v>
      </c>
      <c r="G1478" s="93" t="s">
        <v>1539</v>
      </c>
      <c r="H1478" s="719">
        <v>252</v>
      </c>
      <c r="I1478" s="93">
        <v>32</v>
      </c>
      <c r="J1478" s="93" t="s">
        <v>1523</v>
      </c>
    </row>
    <row r="1479" spans="1:10">
      <c r="A1479" s="93">
        <v>1</v>
      </c>
      <c r="B1479" s="93">
        <v>19</v>
      </c>
      <c r="C1479" s="93" t="s">
        <v>673</v>
      </c>
      <c r="D1479" s="93" t="s">
        <v>1527</v>
      </c>
      <c r="E1479" s="93" t="s">
        <v>1531</v>
      </c>
      <c r="F1479" s="93">
        <v>1220137</v>
      </c>
      <c r="G1479" s="93" t="s">
        <v>1539</v>
      </c>
      <c r="H1479" s="719">
        <v>1892</v>
      </c>
      <c r="I1479" s="93">
        <v>125</v>
      </c>
      <c r="J1479" s="93" t="s">
        <v>1523</v>
      </c>
    </row>
    <row r="1480" spans="1:10">
      <c r="A1480" s="93">
        <v>1</v>
      </c>
      <c r="B1480" s="93">
        <v>19</v>
      </c>
      <c r="C1480" s="93" t="s">
        <v>673</v>
      </c>
      <c r="D1480" s="93" t="s">
        <v>1527</v>
      </c>
      <c r="E1480" s="93" t="s">
        <v>1531</v>
      </c>
      <c r="F1480" s="93">
        <v>1220137</v>
      </c>
      <c r="G1480" s="93" t="s">
        <v>1539</v>
      </c>
      <c r="H1480" s="719">
        <v>1892</v>
      </c>
      <c r="I1480" s="93">
        <v>125</v>
      </c>
      <c r="J1480" s="93" t="s">
        <v>1523</v>
      </c>
    </row>
    <row r="1481" spans="1:10">
      <c r="A1481" s="93">
        <v>1</v>
      </c>
      <c r="B1481" s="93">
        <v>19</v>
      </c>
      <c r="C1481" s="93" t="s">
        <v>673</v>
      </c>
      <c r="D1481" s="93" t="s">
        <v>1527</v>
      </c>
      <c r="E1481" s="93" t="s">
        <v>1531</v>
      </c>
      <c r="F1481" s="93">
        <v>1220137</v>
      </c>
      <c r="G1481" s="93" t="s">
        <v>1539</v>
      </c>
      <c r="H1481" s="719">
        <v>252</v>
      </c>
      <c r="I1481" s="93">
        <v>32</v>
      </c>
      <c r="J1481" s="93" t="s">
        <v>1523</v>
      </c>
    </row>
    <row r="1482" spans="1:10">
      <c r="A1482" s="93">
        <v>1</v>
      </c>
      <c r="B1482" s="93">
        <v>19</v>
      </c>
      <c r="C1482" s="93" t="s">
        <v>673</v>
      </c>
      <c r="D1482" s="93" t="s">
        <v>1527</v>
      </c>
      <c r="E1482" s="93" t="s">
        <v>1531</v>
      </c>
      <c r="F1482" s="93">
        <v>1220137</v>
      </c>
      <c r="G1482" s="93" t="s">
        <v>1539</v>
      </c>
      <c r="H1482" s="719">
        <v>252</v>
      </c>
      <c r="I1482" s="93">
        <v>32</v>
      </c>
      <c r="J1482" s="93" t="s">
        <v>1523</v>
      </c>
    </row>
    <row r="1483" spans="1:10">
      <c r="A1483" s="93">
        <v>1</v>
      </c>
      <c r="B1483" s="93">
        <v>19</v>
      </c>
      <c r="C1483" s="93" t="s">
        <v>673</v>
      </c>
      <c r="D1483" s="93" t="s">
        <v>1527</v>
      </c>
      <c r="E1483" s="93" t="s">
        <v>1531</v>
      </c>
      <c r="F1483" s="93">
        <v>1220137</v>
      </c>
      <c r="G1483" s="93" t="s">
        <v>1539</v>
      </c>
      <c r="H1483" s="719">
        <v>252</v>
      </c>
      <c r="I1483" s="93">
        <v>32</v>
      </c>
      <c r="J1483" s="93" t="s">
        <v>1523</v>
      </c>
    </row>
    <row r="1484" spans="1:10">
      <c r="A1484" s="93">
        <v>1</v>
      </c>
      <c r="B1484" s="93">
        <v>21</v>
      </c>
      <c r="C1484" s="93" t="s">
        <v>676</v>
      </c>
      <c r="D1484" s="93" t="s">
        <v>1527</v>
      </c>
      <c r="E1484" s="93" t="s">
        <v>1546</v>
      </c>
      <c r="F1484" s="93" t="s">
        <v>2516</v>
      </c>
      <c r="G1484" s="93" t="s">
        <v>1539</v>
      </c>
      <c r="H1484" s="719">
        <v>1891</v>
      </c>
      <c r="I1484" s="93">
        <v>125</v>
      </c>
      <c r="J1484" s="93" t="s">
        <v>1523</v>
      </c>
    </row>
    <row r="1485" spans="1:10">
      <c r="A1485" s="93">
        <v>1</v>
      </c>
      <c r="B1485" s="93">
        <v>21</v>
      </c>
      <c r="C1485" s="93" t="s">
        <v>676</v>
      </c>
      <c r="D1485" s="93" t="s">
        <v>1527</v>
      </c>
      <c r="E1485" s="93" t="s">
        <v>1546</v>
      </c>
      <c r="F1485" s="93" t="s">
        <v>2465</v>
      </c>
      <c r="G1485" s="93" t="s">
        <v>1539</v>
      </c>
      <c r="H1485" s="719">
        <v>1004</v>
      </c>
      <c r="I1485" s="93">
        <v>80</v>
      </c>
      <c r="J1485" s="93" t="s">
        <v>1523</v>
      </c>
    </row>
    <row r="1486" spans="1:10">
      <c r="A1486" s="93">
        <v>1</v>
      </c>
      <c r="B1486" s="93">
        <v>21</v>
      </c>
      <c r="C1486" s="93" t="s">
        <v>676</v>
      </c>
      <c r="D1486" s="93" t="s">
        <v>1527</v>
      </c>
      <c r="E1486" s="93" t="s">
        <v>1546</v>
      </c>
      <c r="F1486" s="93" t="s">
        <v>2534</v>
      </c>
      <c r="G1486" s="93" t="s">
        <v>1539</v>
      </c>
      <c r="H1486" s="719">
        <v>1504</v>
      </c>
      <c r="I1486" s="93">
        <v>125</v>
      </c>
      <c r="J1486" s="93" t="s">
        <v>1523</v>
      </c>
    </row>
    <row r="1487" spans="1:10">
      <c r="A1487" s="93">
        <v>1</v>
      </c>
      <c r="B1487" s="93">
        <v>21</v>
      </c>
      <c r="C1487" s="93" t="s">
        <v>676</v>
      </c>
      <c r="D1487" s="93" t="s">
        <v>1527</v>
      </c>
      <c r="E1487" s="93" t="s">
        <v>1546</v>
      </c>
      <c r="F1487" s="93" t="s">
        <v>2378</v>
      </c>
      <c r="G1487" s="93" t="s">
        <v>1539</v>
      </c>
      <c r="H1487" s="719">
        <v>1402</v>
      </c>
      <c r="I1487" s="93">
        <v>125</v>
      </c>
      <c r="J1487" s="93" t="s">
        <v>1523</v>
      </c>
    </row>
    <row r="1488" spans="1:10">
      <c r="A1488" s="93">
        <v>1</v>
      </c>
      <c r="B1488" s="93">
        <v>21</v>
      </c>
      <c r="C1488" s="93" t="s">
        <v>676</v>
      </c>
      <c r="D1488" s="93" t="s">
        <v>1527</v>
      </c>
      <c r="E1488" s="93" t="s">
        <v>1546</v>
      </c>
      <c r="F1488" s="93" t="s">
        <v>2601</v>
      </c>
      <c r="G1488" s="93" t="s">
        <v>1539</v>
      </c>
      <c r="H1488" s="719">
        <v>701</v>
      </c>
      <c r="I1488" s="93">
        <v>80</v>
      </c>
      <c r="J1488" s="93" t="s">
        <v>1523</v>
      </c>
    </row>
    <row r="1489" spans="1:10">
      <c r="A1489" s="93">
        <v>1</v>
      </c>
      <c r="B1489" s="93">
        <v>21</v>
      </c>
      <c r="C1489" s="93" t="s">
        <v>676</v>
      </c>
      <c r="D1489" s="93" t="s">
        <v>1527</v>
      </c>
      <c r="E1489" s="93" t="s">
        <v>1546</v>
      </c>
      <c r="F1489" s="93" t="s">
        <v>2535</v>
      </c>
      <c r="G1489" s="93" t="s">
        <v>1539</v>
      </c>
      <c r="H1489" s="719">
        <v>902</v>
      </c>
      <c r="I1489" s="93">
        <v>80</v>
      </c>
      <c r="J1489" s="93" t="s">
        <v>1523</v>
      </c>
    </row>
    <row r="1490" spans="1:10">
      <c r="A1490" s="93">
        <v>1</v>
      </c>
      <c r="B1490" s="93">
        <v>21</v>
      </c>
      <c r="C1490" s="93" t="s">
        <v>676</v>
      </c>
      <c r="D1490" s="93" t="s">
        <v>1527</v>
      </c>
      <c r="E1490" s="93" t="s">
        <v>1546</v>
      </c>
      <c r="F1490" s="93" t="s">
        <v>2376</v>
      </c>
      <c r="G1490" s="93" t="s">
        <v>1539</v>
      </c>
      <c r="H1490" s="719">
        <v>1202</v>
      </c>
      <c r="I1490" s="93">
        <v>125</v>
      </c>
      <c r="J1490" s="93" t="s">
        <v>1523</v>
      </c>
    </row>
    <row r="1491" spans="1:10">
      <c r="A1491" s="93">
        <v>1</v>
      </c>
      <c r="B1491" s="93">
        <v>21</v>
      </c>
      <c r="C1491" s="93" t="s">
        <v>676</v>
      </c>
      <c r="D1491" s="93" t="s">
        <v>1527</v>
      </c>
      <c r="E1491" s="93" t="s">
        <v>1546</v>
      </c>
      <c r="F1491" s="93" t="s">
        <v>2535</v>
      </c>
      <c r="G1491" s="93" t="s">
        <v>1539</v>
      </c>
      <c r="H1491" s="719">
        <v>1804</v>
      </c>
      <c r="I1491" s="93">
        <v>125</v>
      </c>
      <c r="J1491" s="93" t="s">
        <v>1523</v>
      </c>
    </row>
    <row r="1492" spans="1:10">
      <c r="A1492" s="93">
        <v>1</v>
      </c>
      <c r="B1492" s="93">
        <v>21</v>
      </c>
      <c r="C1492" s="93" t="s">
        <v>676</v>
      </c>
      <c r="D1492" s="93" t="s">
        <v>1527</v>
      </c>
      <c r="E1492" s="93" t="s">
        <v>1546</v>
      </c>
      <c r="F1492" s="93" t="s">
        <v>2536</v>
      </c>
      <c r="G1492" s="93" t="s">
        <v>1539</v>
      </c>
      <c r="H1492" s="719">
        <v>903</v>
      </c>
      <c r="I1492" s="93">
        <v>80</v>
      </c>
      <c r="J1492" s="93" t="s">
        <v>1523</v>
      </c>
    </row>
    <row r="1493" spans="1:10">
      <c r="A1493" s="93">
        <v>1</v>
      </c>
      <c r="B1493" s="93">
        <v>21</v>
      </c>
      <c r="C1493" s="93" t="s">
        <v>676</v>
      </c>
      <c r="D1493" s="93" t="s">
        <v>1527</v>
      </c>
      <c r="E1493" s="93" t="s">
        <v>1546</v>
      </c>
      <c r="F1493" s="93" t="s">
        <v>2376</v>
      </c>
      <c r="G1493" s="93" t="s">
        <v>1539</v>
      </c>
      <c r="H1493" s="719">
        <v>601</v>
      </c>
      <c r="I1493" s="93">
        <v>80</v>
      </c>
      <c r="J1493" s="93" t="s">
        <v>1523</v>
      </c>
    </row>
    <row r="1494" spans="1:10">
      <c r="A1494" s="93">
        <v>1</v>
      </c>
      <c r="B1494" s="93">
        <v>21</v>
      </c>
      <c r="C1494" s="93" t="s">
        <v>676</v>
      </c>
      <c r="D1494" s="93" t="s">
        <v>1527</v>
      </c>
      <c r="E1494" s="93" t="s">
        <v>1546</v>
      </c>
      <c r="F1494" s="93" t="s">
        <v>2528</v>
      </c>
      <c r="G1494" s="93" t="s">
        <v>1539</v>
      </c>
      <c r="H1494" s="719">
        <v>300</v>
      </c>
      <c r="I1494" s="93">
        <v>50</v>
      </c>
      <c r="J1494" s="93" t="s">
        <v>1523</v>
      </c>
    </row>
    <row r="1495" spans="1:10">
      <c r="A1495" s="93">
        <v>1</v>
      </c>
      <c r="B1495" s="93">
        <v>21</v>
      </c>
      <c r="C1495" s="93" t="s">
        <v>676</v>
      </c>
      <c r="D1495" s="93" t="s">
        <v>1527</v>
      </c>
      <c r="E1495" s="93" t="s">
        <v>1546</v>
      </c>
      <c r="F1495" s="93" t="s">
        <v>2535</v>
      </c>
      <c r="G1495" s="93" t="s">
        <v>1539</v>
      </c>
      <c r="H1495" s="719">
        <v>902</v>
      </c>
      <c r="I1495" s="93">
        <v>80</v>
      </c>
      <c r="J1495" s="93" t="s">
        <v>1523</v>
      </c>
    </row>
    <row r="1496" spans="1:10">
      <c r="A1496" s="93">
        <v>1</v>
      </c>
      <c r="B1496" s="93">
        <v>21</v>
      </c>
      <c r="C1496" s="93" t="s">
        <v>676</v>
      </c>
      <c r="D1496" s="93" t="s">
        <v>1527</v>
      </c>
      <c r="E1496" s="93" t="s">
        <v>1546</v>
      </c>
      <c r="F1496" s="93" t="s">
        <v>2536</v>
      </c>
      <c r="G1496" s="93" t="s">
        <v>1539</v>
      </c>
      <c r="H1496" s="719">
        <v>301</v>
      </c>
      <c r="I1496" s="93">
        <v>50</v>
      </c>
      <c r="J1496" s="93" t="s">
        <v>1523</v>
      </c>
    </row>
    <row r="1497" spans="1:10">
      <c r="A1497" s="93">
        <v>1</v>
      </c>
      <c r="B1497" s="93">
        <v>21</v>
      </c>
      <c r="C1497" s="93" t="s">
        <v>551</v>
      </c>
      <c r="D1497" s="93" t="s">
        <v>1527</v>
      </c>
      <c r="E1497" s="93" t="s">
        <v>1549</v>
      </c>
      <c r="F1497" s="93">
        <v>1210830</v>
      </c>
      <c r="G1497" s="93" t="s">
        <v>1542</v>
      </c>
      <c r="H1497" s="719">
        <v>48000</v>
      </c>
      <c r="I1497" s="93">
        <v>500</v>
      </c>
      <c r="J1497" s="93" t="s">
        <v>1523</v>
      </c>
    </row>
    <row r="1498" spans="1:10">
      <c r="A1498" s="93">
        <v>1</v>
      </c>
      <c r="B1498" s="93">
        <v>21</v>
      </c>
      <c r="C1498" s="93" t="s">
        <v>551</v>
      </c>
      <c r="D1498" s="93" t="s">
        <v>1527</v>
      </c>
      <c r="E1498" s="93" t="s">
        <v>1594</v>
      </c>
      <c r="F1498" s="93">
        <v>1220329</v>
      </c>
      <c r="G1498" s="93" t="s">
        <v>1542</v>
      </c>
      <c r="H1498" s="719">
        <v>1856</v>
      </c>
      <c r="I1498" s="93">
        <v>125</v>
      </c>
      <c r="J1498" s="93" t="s">
        <v>1523</v>
      </c>
    </row>
    <row r="1499" spans="1:10">
      <c r="A1499" s="93">
        <v>1</v>
      </c>
      <c r="B1499" s="93">
        <v>21</v>
      </c>
      <c r="C1499" s="93" t="s">
        <v>551</v>
      </c>
      <c r="D1499" s="93" t="s">
        <v>1527</v>
      </c>
      <c r="E1499" s="93" t="s">
        <v>1594</v>
      </c>
      <c r="F1499" s="93">
        <v>1220329</v>
      </c>
      <c r="G1499" s="93" t="s">
        <v>1542</v>
      </c>
      <c r="H1499" s="719">
        <v>565</v>
      </c>
      <c r="I1499" s="93">
        <v>80</v>
      </c>
      <c r="J1499" s="93" t="s">
        <v>1523</v>
      </c>
    </row>
    <row r="1500" spans="1:10">
      <c r="A1500" s="93">
        <v>1</v>
      </c>
      <c r="B1500" s="93">
        <v>21</v>
      </c>
      <c r="C1500" s="93" t="s">
        <v>551</v>
      </c>
      <c r="D1500" s="93" t="s">
        <v>1527</v>
      </c>
      <c r="E1500" s="93" t="s">
        <v>1594</v>
      </c>
      <c r="F1500" s="93">
        <v>1220329</v>
      </c>
      <c r="G1500" s="93" t="s">
        <v>1542</v>
      </c>
      <c r="H1500" s="719">
        <v>565</v>
      </c>
      <c r="I1500" s="93">
        <v>80</v>
      </c>
      <c r="J1500" s="93" t="s">
        <v>1523</v>
      </c>
    </row>
    <row r="1501" spans="1:10">
      <c r="A1501" s="93">
        <v>1</v>
      </c>
      <c r="B1501" s="93">
        <v>21</v>
      </c>
      <c r="C1501" s="93" t="s">
        <v>551</v>
      </c>
      <c r="D1501" s="93" t="s">
        <v>1527</v>
      </c>
      <c r="E1501" s="93" t="s">
        <v>1594</v>
      </c>
      <c r="F1501" s="93">
        <v>1220329</v>
      </c>
      <c r="G1501" s="93" t="s">
        <v>1542</v>
      </c>
      <c r="H1501" s="719">
        <v>908</v>
      </c>
      <c r="I1501" s="93">
        <v>80</v>
      </c>
      <c r="J1501" s="93" t="s">
        <v>1523</v>
      </c>
    </row>
    <row r="1502" spans="1:10">
      <c r="A1502" s="93">
        <v>1</v>
      </c>
      <c r="B1502" s="93">
        <v>21</v>
      </c>
      <c r="C1502" s="93" t="s">
        <v>551</v>
      </c>
      <c r="D1502" s="93" t="s">
        <v>1527</v>
      </c>
      <c r="E1502" s="93" t="s">
        <v>2602</v>
      </c>
      <c r="F1502" s="93" t="s">
        <v>2528</v>
      </c>
      <c r="G1502" s="93" t="s">
        <v>1542</v>
      </c>
      <c r="H1502" s="719">
        <v>200</v>
      </c>
      <c r="I1502" s="93">
        <v>50</v>
      </c>
      <c r="J1502" s="93" t="s">
        <v>1523</v>
      </c>
    </row>
    <row r="1503" spans="1:10">
      <c r="A1503" s="93">
        <v>1</v>
      </c>
      <c r="B1503" s="93">
        <v>21</v>
      </c>
      <c r="C1503" s="93" t="s">
        <v>551</v>
      </c>
      <c r="D1503" s="93" t="s">
        <v>1527</v>
      </c>
      <c r="E1503" s="93" t="s">
        <v>2602</v>
      </c>
      <c r="F1503" s="93" t="s">
        <v>2530</v>
      </c>
      <c r="G1503" s="93" t="s">
        <v>1542</v>
      </c>
      <c r="H1503" s="719">
        <v>2300</v>
      </c>
      <c r="I1503" s="93">
        <v>125</v>
      </c>
      <c r="J1503" s="93" t="s">
        <v>1523</v>
      </c>
    </row>
    <row r="1504" spans="1:10">
      <c r="A1504" s="93">
        <v>1</v>
      </c>
      <c r="B1504" s="93">
        <v>21</v>
      </c>
      <c r="C1504" s="93" t="s">
        <v>551</v>
      </c>
      <c r="D1504" s="93" t="s">
        <v>1527</v>
      </c>
      <c r="E1504" s="93" t="s">
        <v>2602</v>
      </c>
      <c r="F1504" s="93" t="s">
        <v>2529</v>
      </c>
      <c r="G1504" s="93" t="s">
        <v>1542</v>
      </c>
      <c r="H1504" s="719">
        <v>540</v>
      </c>
      <c r="I1504" s="93">
        <v>80</v>
      </c>
      <c r="J1504" s="93" t="s">
        <v>1523</v>
      </c>
    </row>
    <row r="1505" spans="1:10">
      <c r="A1505" s="93">
        <v>1</v>
      </c>
      <c r="B1505" s="93">
        <v>21</v>
      </c>
      <c r="C1505" s="93" t="s">
        <v>551</v>
      </c>
      <c r="D1505" s="93" t="s">
        <v>1527</v>
      </c>
      <c r="E1505" s="93" t="s">
        <v>2602</v>
      </c>
      <c r="F1505" s="93" t="s">
        <v>2530</v>
      </c>
      <c r="G1505" s="93" t="s">
        <v>1542</v>
      </c>
      <c r="H1505" s="719">
        <v>1160</v>
      </c>
      <c r="I1505" s="93">
        <v>80</v>
      </c>
      <c r="J1505" s="93" t="s">
        <v>1523</v>
      </c>
    </row>
    <row r="1506" spans="1:10">
      <c r="A1506" s="93">
        <v>1</v>
      </c>
      <c r="B1506" s="93">
        <v>21</v>
      </c>
      <c r="C1506" s="93" t="s">
        <v>551</v>
      </c>
      <c r="D1506" s="93" t="s">
        <v>1527</v>
      </c>
      <c r="E1506" s="93" t="s">
        <v>2602</v>
      </c>
      <c r="F1506" s="93" t="s">
        <v>2530</v>
      </c>
      <c r="G1506" s="93" t="s">
        <v>1542</v>
      </c>
      <c r="H1506" s="719">
        <v>1000</v>
      </c>
      <c r="I1506" s="93">
        <v>80</v>
      </c>
      <c r="J1506" s="93" t="s">
        <v>1523</v>
      </c>
    </row>
    <row r="1507" spans="1:10">
      <c r="A1507" s="93">
        <v>1</v>
      </c>
      <c r="B1507" s="93">
        <v>21</v>
      </c>
      <c r="C1507" s="93" t="s">
        <v>551</v>
      </c>
      <c r="D1507" s="93" t="s">
        <v>1527</v>
      </c>
      <c r="E1507" s="93" t="s">
        <v>2602</v>
      </c>
      <c r="F1507" s="93" t="s">
        <v>2528</v>
      </c>
      <c r="G1507" s="93" t="s">
        <v>1542</v>
      </c>
      <c r="H1507" s="719">
        <v>370</v>
      </c>
      <c r="I1507" s="93">
        <v>50</v>
      </c>
      <c r="J1507" s="93" t="s">
        <v>1523</v>
      </c>
    </row>
    <row r="1508" spans="1:10">
      <c r="A1508" s="93">
        <v>1</v>
      </c>
      <c r="B1508" s="93">
        <v>21</v>
      </c>
      <c r="C1508" s="93" t="s">
        <v>551</v>
      </c>
      <c r="D1508" s="93" t="s">
        <v>1527</v>
      </c>
      <c r="E1508" s="93" t="s">
        <v>2602</v>
      </c>
      <c r="F1508" s="93" t="s">
        <v>2530</v>
      </c>
      <c r="G1508" s="93" t="s">
        <v>1542</v>
      </c>
      <c r="H1508" s="719">
        <v>208</v>
      </c>
      <c r="I1508" s="93">
        <v>50</v>
      </c>
      <c r="J1508" s="93" t="s">
        <v>1523</v>
      </c>
    </row>
    <row r="1509" spans="1:10">
      <c r="A1509" s="93">
        <v>1</v>
      </c>
      <c r="B1509" s="93">
        <v>21</v>
      </c>
      <c r="C1509" s="93" t="s">
        <v>665</v>
      </c>
      <c r="D1509" s="93" t="s">
        <v>1527</v>
      </c>
      <c r="E1509" s="93" t="s">
        <v>1594</v>
      </c>
      <c r="F1509" s="93" t="s">
        <v>1537</v>
      </c>
      <c r="G1509" s="93" t="s">
        <v>1542</v>
      </c>
      <c r="H1509" s="719">
        <v>50000</v>
      </c>
      <c r="I1509" s="93">
        <v>500</v>
      </c>
      <c r="J1509" s="93" t="s">
        <v>1523</v>
      </c>
    </row>
    <row r="1510" spans="1:10">
      <c r="A1510" s="93">
        <v>1</v>
      </c>
      <c r="B1510" s="93">
        <v>21</v>
      </c>
      <c r="C1510" s="93" t="s">
        <v>665</v>
      </c>
      <c r="D1510" s="93" t="s">
        <v>1527</v>
      </c>
      <c r="E1510" s="93" t="s">
        <v>1594</v>
      </c>
      <c r="F1510" s="93" t="s">
        <v>1537</v>
      </c>
      <c r="G1510" s="93" t="s">
        <v>1542</v>
      </c>
      <c r="H1510" s="719">
        <v>50000</v>
      </c>
      <c r="I1510" s="93">
        <v>500</v>
      </c>
      <c r="J1510" s="93" t="s">
        <v>1523</v>
      </c>
    </row>
    <row r="1511" spans="1:10">
      <c r="A1511" s="93">
        <v>1</v>
      </c>
      <c r="B1511" s="93">
        <v>21</v>
      </c>
      <c r="C1511" s="93" t="s">
        <v>672</v>
      </c>
      <c r="D1511" s="93" t="s">
        <v>1527</v>
      </c>
      <c r="E1511" s="93" t="s">
        <v>1530</v>
      </c>
      <c r="F1511" s="93">
        <v>1220137</v>
      </c>
      <c r="G1511" s="93" t="s">
        <v>1541</v>
      </c>
      <c r="H1511" s="719">
        <v>144</v>
      </c>
      <c r="I1511" s="93">
        <v>32</v>
      </c>
      <c r="J1511" s="93" t="s">
        <v>1523</v>
      </c>
    </row>
    <row r="1512" spans="1:10">
      <c r="A1512" s="93">
        <v>1</v>
      </c>
      <c r="B1512" s="93">
        <v>21</v>
      </c>
      <c r="C1512" s="93" t="s">
        <v>672</v>
      </c>
      <c r="D1512" s="93" t="s">
        <v>1527</v>
      </c>
      <c r="E1512" s="93" t="s">
        <v>1530</v>
      </c>
      <c r="F1512" s="93" t="s">
        <v>1600</v>
      </c>
      <c r="G1512" s="93" t="s">
        <v>1541</v>
      </c>
      <c r="H1512" s="719">
        <v>502</v>
      </c>
      <c r="I1512" s="93">
        <v>80</v>
      </c>
      <c r="J1512" s="93" t="s">
        <v>1523</v>
      </c>
    </row>
    <row r="1513" spans="1:10">
      <c r="A1513" s="93">
        <v>1</v>
      </c>
      <c r="B1513" s="93">
        <v>21</v>
      </c>
      <c r="C1513" s="93" t="s">
        <v>672</v>
      </c>
      <c r="D1513" s="93" t="s">
        <v>1527</v>
      </c>
      <c r="E1513" s="93" t="s">
        <v>1530</v>
      </c>
      <c r="F1513" s="93">
        <v>1220206</v>
      </c>
      <c r="G1513" s="93" t="s">
        <v>1541</v>
      </c>
      <c r="H1513" s="719">
        <v>502</v>
      </c>
      <c r="I1513" s="93">
        <v>80</v>
      </c>
      <c r="J1513" s="93" t="s">
        <v>1523</v>
      </c>
    </row>
    <row r="1514" spans="1:10">
      <c r="A1514" s="93">
        <v>1</v>
      </c>
      <c r="B1514" s="93">
        <v>21</v>
      </c>
      <c r="C1514" s="93" t="s">
        <v>672</v>
      </c>
      <c r="D1514" s="93" t="s">
        <v>1527</v>
      </c>
      <c r="E1514" s="93" t="s">
        <v>1530</v>
      </c>
      <c r="F1514" s="93" t="s">
        <v>2516</v>
      </c>
      <c r="G1514" s="93" t="s">
        <v>1541</v>
      </c>
      <c r="H1514" s="719">
        <v>1893</v>
      </c>
      <c r="I1514" s="93">
        <v>125</v>
      </c>
      <c r="J1514" s="93" t="s">
        <v>1523</v>
      </c>
    </row>
    <row r="1515" spans="1:10">
      <c r="A1515" s="93">
        <v>1</v>
      </c>
      <c r="B1515" s="93">
        <v>24</v>
      </c>
      <c r="C1515" s="93" t="s">
        <v>1557</v>
      </c>
      <c r="D1515" s="93" t="s">
        <v>1553</v>
      </c>
      <c r="E1515" s="93" t="s">
        <v>2603</v>
      </c>
      <c r="F1515" s="93">
        <v>1220211</v>
      </c>
      <c r="G1515" s="93" t="s">
        <v>1542</v>
      </c>
      <c r="H1515" s="719">
        <v>2000</v>
      </c>
      <c r="I1515" s="93">
        <v>125</v>
      </c>
      <c r="J1515" s="93" t="s">
        <v>1523</v>
      </c>
    </row>
    <row r="1516" spans="1:10">
      <c r="A1516" s="93">
        <v>1</v>
      </c>
      <c r="B1516" s="93">
        <v>24</v>
      </c>
      <c r="C1516" s="93" t="s">
        <v>1557</v>
      </c>
      <c r="D1516" s="93" t="s">
        <v>1553</v>
      </c>
      <c r="E1516" s="93" t="s">
        <v>2604</v>
      </c>
      <c r="F1516" s="93">
        <v>1220211</v>
      </c>
      <c r="G1516" s="93" t="s">
        <v>1542</v>
      </c>
      <c r="H1516" s="719">
        <v>2000</v>
      </c>
      <c r="I1516" s="93">
        <v>125</v>
      </c>
      <c r="J1516" s="93" t="s">
        <v>1523</v>
      </c>
    </row>
    <row r="1517" spans="1:10">
      <c r="A1517" s="93">
        <v>1</v>
      </c>
      <c r="B1517" s="93">
        <v>24</v>
      </c>
      <c r="C1517" s="93" t="s">
        <v>1557</v>
      </c>
      <c r="D1517" s="93" t="s">
        <v>1553</v>
      </c>
      <c r="E1517" s="93" t="s">
        <v>2605</v>
      </c>
      <c r="F1517" s="93">
        <v>1220211</v>
      </c>
      <c r="G1517" s="93" t="s">
        <v>1542</v>
      </c>
      <c r="H1517" s="719">
        <v>4000</v>
      </c>
      <c r="I1517" s="93">
        <v>200</v>
      </c>
      <c r="J1517" s="93" t="s">
        <v>1523</v>
      </c>
    </row>
    <row r="1518" spans="1:10">
      <c r="A1518" s="93">
        <v>1</v>
      </c>
      <c r="B1518" s="93">
        <v>24</v>
      </c>
      <c r="C1518" s="93" t="s">
        <v>1557</v>
      </c>
      <c r="D1518" s="93" t="s">
        <v>1553</v>
      </c>
      <c r="E1518" s="93" t="s">
        <v>2606</v>
      </c>
      <c r="F1518" s="93">
        <v>1220211</v>
      </c>
      <c r="G1518" s="93" t="s">
        <v>1542</v>
      </c>
      <c r="H1518" s="719">
        <v>4000</v>
      </c>
      <c r="I1518" s="93">
        <v>200</v>
      </c>
      <c r="J1518" s="93" t="s">
        <v>1523</v>
      </c>
    </row>
    <row r="1519" spans="1:10">
      <c r="A1519" s="93">
        <v>1</v>
      </c>
      <c r="B1519" s="93">
        <v>24</v>
      </c>
      <c r="C1519" s="93" t="s">
        <v>1557</v>
      </c>
      <c r="D1519" s="93" t="s">
        <v>1553</v>
      </c>
      <c r="E1519" s="93" t="s">
        <v>2607</v>
      </c>
      <c r="F1519" s="93">
        <v>1220211</v>
      </c>
      <c r="G1519" s="93" t="s">
        <v>1542</v>
      </c>
      <c r="H1519" s="719">
        <v>2000</v>
      </c>
      <c r="I1519" s="93">
        <v>125</v>
      </c>
      <c r="J1519" s="93" t="s">
        <v>1523</v>
      </c>
    </row>
    <row r="1520" spans="1:10">
      <c r="A1520" s="93">
        <v>1</v>
      </c>
      <c r="B1520" s="93">
        <v>24</v>
      </c>
      <c r="C1520" s="93" t="s">
        <v>1557</v>
      </c>
      <c r="D1520" s="93" t="s">
        <v>1553</v>
      </c>
      <c r="E1520" s="93" t="s">
        <v>2608</v>
      </c>
      <c r="F1520" s="93">
        <v>1220211</v>
      </c>
      <c r="G1520" s="93" t="s">
        <v>1542</v>
      </c>
      <c r="H1520" s="719">
        <v>2000</v>
      </c>
      <c r="I1520" s="93">
        <v>125</v>
      </c>
      <c r="J1520" s="93" t="s">
        <v>1523</v>
      </c>
    </row>
    <row r="1521" spans="1:10">
      <c r="A1521" s="93">
        <v>1</v>
      </c>
      <c r="B1521" s="93">
        <v>24</v>
      </c>
      <c r="C1521" s="93" t="s">
        <v>1557</v>
      </c>
      <c r="D1521" s="93" t="s">
        <v>1553</v>
      </c>
      <c r="E1521" s="93" t="s">
        <v>2609</v>
      </c>
      <c r="F1521" s="93">
        <v>1220212</v>
      </c>
      <c r="G1521" s="93" t="s">
        <v>1542</v>
      </c>
      <c r="H1521" s="719">
        <v>6500</v>
      </c>
      <c r="I1521" s="93">
        <v>200</v>
      </c>
      <c r="J1521" s="93" t="s">
        <v>1523</v>
      </c>
    </row>
    <row r="1522" spans="1:10">
      <c r="A1522" s="93">
        <v>1</v>
      </c>
      <c r="B1522" s="93">
        <v>24</v>
      </c>
      <c r="C1522" s="93" t="s">
        <v>1557</v>
      </c>
      <c r="D1522" s="93" t="s">
        <v>1553</v>
      </c>
      <c r="E1522" s="93" t="s">
        <v>2610</v>
      </c>
      <c r="F1522" s="93">
        <v>1220211</v>
      </c>
      <c r="G1522" s="93" t="s">
        <v>1542</v>
      </c>
      <c r="H1522" s="719">
        <v>4000</v>
      </c>
      <c r="I1522" s="93">
        <v>200</v>
      </c>
      <c r="J1522" s="93" t="s">
        <v>1523</v>
      </c>
    </row>
    <row r="1523" spans="1:10">
      <c r="A1523" s="93">
        <v>1</v>
      </c>
      <c r="B1523" s="93">
        <v>24</v>
      </c>
      <c r="C1523" s="93" t="s">
        <v>1557</v>
      </c>
      <c r="D1523" s="93" t="s">
        <v>1553</v>
      </c>
      <c r="E1523" s="93" t="s">
        <v>2611</v>
      </c>
      <c r="F1523" s="93">
        <v>1220211</v>
      </c>
      <c r="G1523" s="93" t="s">
        <v>1542</v>
      </c>
      <c r="H1523" s="719">
        <v>4000</v>
      </c>
      <c r="I1523" s="93">
        <v>200</v>
      </c>
      <c r="J1523" s="93" t="s">
        <v>1523</v>
      </c>
    </row>
    <row r="1524" spans="1:10">
      <c r="A1524" s="93">
        <v>1</v>
      </c>
      <c r="B1524" s="93">
        <v>24</v>
      </c>
      <c r="C1524" s="93" t="s">
        <v>1557</v>
      </c>
      <c r="D1524" s="93" t="s">
        <v>1553</v>
      </c>
      <c r="E1524" s="93" t="s">
        <v>2612</v>
      </c>
      <c r="F1524" s="93">
        <v>1220216</v>
      </c>
      <c r="G1524" s="93" t="s">
        <v>1542</v>
      </c>
      <c r="H1524" s="719">
        <v>2000</v>
      </c>
      <c r="I1524" s="93">
        <v>125</v>
      </c>
      <c r="J1524" s="93" t="s">
        <v>1523</v>
      </c>
    </row>
    <row r="1525" spans="1:10">
      <c r="A1525" s="93">
        <v>1</v>
      </c>
      <c r="B1525" s="93">
        <v>24</v>
      </c>
      <c r="C1525" s="93" t="s">
        <v>1557</v>
      </c>
      <c r="D1525" s="93" t="s">
        <v>1553</v>
      </c>
      <c r="E1525" s="93" t="s">
        <v>2612</v>
      </c>
      <c r="F1525" s="93">
        <v>1220218</v>
      </c>
      <c r="G1525" s="93" t="s">
        <v>1542</v>
      </c>
      <c r="H1525" s="719">
        <v>2000</v>
      </c>
      <c r="I1525" s="93">
        <v>125</v>
      </c>
      <c r="J1525" s="93" t="s">
        <v>1523</v>
      </c>
    </row>
    <row r="1526" spans="1:10">
      <c r="A1526" s="93">
        <v>1</v>
      </c>
      <c r="B1526" s="93">
        <v>24</v>
      </c>
      <c r="C1526" s="93" t="s">
        <v>1557</v>
      </c>
      <c r="D1526" s="93" t="s">
        <v>1553</v>
      </c>
      <c r="E1526" s="93" t="s">
        <v>2609</v>
      </c>
      <c r="F1526" s="93">
        <v>1220322</v>
      </c>
      <c r="G1526" s="93" t="s">
        <v>1542</v>
      </c>
      <c r="H1526" s="719">
        <v>8000</v>
      </c>
      <c r="I1526" s="93">
        <v>200</v>
      </c>
      <c r="J1526" s="93" t="s">
        <v>1523</v>
      </c>
    </row>
    <row r="1527" spans="1:10">
      <c r="A1527" s="93">
        <v>1</v>
      </c>
      <c r="B1527" s="93">
        <v>24</v>
      </c>
      <c r="C1527" s="93" t="s">
        <v>1557</v>
      </c>
      <c r="D1527" s="93" t="s">
        <v>1553</v>
      </c>
      <c r="E1527" s="93" t="s">
        <v>2609</v>
      </c>
      <c r="F1527" s="93">
        <v>1220306</v>
      </c>
      <c r="G1527" s="93" t="s">
        <v>1542</v>
      </c>
      <c r="H1527" s="719">
        <v>8000</v>
      </c>
      <c r="I1527" s="93">
        <v>200</v>
      </c>
      <c r="J1527" s="93" t="s">
        <v>1523</v>
      </c>
    </row>
    <row r="1528" spans="1:10">
      <c r="A1528" s="93">
        <v>1</v>
      </c>
      <c r="B1528" s="93">
        <v>24</v>
      </c>
      <c r="C1528" s="93" t="s">
        <v>1577</v>
      </c>
      <c r="D1528" s="93" t="s">
        <v>67</v>
      </c>
      <c r="E1528" s="93" t="s">
        <v>2613</v>
      </c>
      <c r="F1528" s="93" t="s">
        <v>1537</v>
      </c>
      <c r="G1528" s="93" t="s">
        <v>1542</v>
      </c>
      <c r="H1528" s="719">
        <v>76000</v>
      </c>
      <c r="I1528" s="93">
        <v>500</v>
      </c>
      <c r="J1528" s="93" t="s">
        <v>1523</v>
      </c>
    </row>
    <row r="1529" spans="1:10">
      <c r="A1529" s="93">
        <v>1</v>
      </c>
      <c r="B1529" s="93">
        <v>24</v>
      </c>
      <c r="C1529" s="93" t="s">
        <v>1651</v>
      </c>
      <c r="D1529" s="93" t="s">
        <v>1527</v>
      </c>
      <c r="E1529" s="93" t="s">
        <v>2614</v>
      </c>
      <c r="F1529" s="93" t="s">
        <v>1537</v>
      </c>
      <c r="G1529" s="93" t="s">
        <v>1542</v>
      </c>
      <c r="H1529" s="719">
        <v>100000</v>
      </c>
      <c r="I1529" s="93">
        <v>800</v>
      </c>
      <c r="J1529" s="93" t="s">
        <v>1523</v>
      </c>
    </row>
    <row r="1530" spans="1:10">
      <c r="A1530" s="93">
        <v>1</v>
      </c>
      <c r="B1530" s="93">
        <v>24</v>
      </c>
      <c r="C1530" s="93" t="s">
        <v>671</v>
      </c>
      <c r="D1530" s="93" t="s">
        <v>1527</v>
      </c>
      <c r="E1530" s="93" t="s">
        <v>1563</v>
      </c>
      <c r="F1530" s="93">
        <v>1220137</v>
      </c>
      <c r="G1530" s="93" t="s">
        <v>1542</v>
      </c>
      <c r="H1530" s="719">
        <v>1892</v>
      </c>
      <c r="I1530" s="93">
        <v>125</v>
      </c>
      <c r="J1530" s="93" t="s">
        <v>1523</v>
      </c>
    </row>
    <row r="1531" spans="1:10">
      <c r="A1531" s="93">
        <v>1</v>
      </c>
      <c r="B1531" s="93">
        <v>24</v>
      </c>
      <c r="C1531" s="93" t="s">
        <v>671</v>
      </c>
      <c r="D1531" s="93" t="s">
        <v>1527</v>
      </c>
      <c r="E1531" s="93" t="s">
        <v>1563</v>
      </c>
      <c r="F1531" s="93">
        <v>1220140</v>
      </c>
      <c r="G1531" s="93" t="s">
        <v>1542</v>
      </c>
      <c r="H1531" s="719">
        <v>168</v>
      </c>
      <c r="I1531" s="93">
        <v>80</v>
      </c>
      <c r="J1531" s="93" t="s">
        <v>1523</v>
      </c>
    </row>
    <row r="1532" spans="1:10">
      <c r="A1532" s="93">
        <v>1</v>
      </c>
      <c r="B1532" s="93">
        <v>24</v>
      </c>
      <c r="C1532" s="93" t="s">
        <v>671</v>
      </c>
      <c r="D1532" s="93" t="s">
        <v>1527</v>
      </c>
      <c r="E1532" s="93" t="s">
        <v>1563</v>
      </c>
      <c r="F1532" s="93" t="s">
        <v>2516</v>
      </c>
      <c r="G1532" s="93" t="s">
        <v>1542</v>
      </c>
      <c r="H1532" s="719">
        <v>1891</v>
      </c>
      <c r="I1532" s="93">
        <v>125</v>
      </c>
      <c r="J1532" s="93" t="s">
        <v>1523</v>
      </c>
    </row>
    <row r="1533" spans="1:10">
      <c r="A1533" s="93">
        <v>1</v>
      </c>
      <c r="B1533" s="93">
        <v>21</v>
      </c>
      <c r="C1533" s="93" t="s">
        <v>1582</v>
      </c>
      <c r="D1533" s="93" t="s">
        <v>1527</v>
      </c>
      <c r="E1533" s="93" t="s">
        <v>2615</v>
      </c>
      <c r="F1533" s="93">
        <v>1220137</v>
      </c>
      <c r="G1533" s="93" t="s">
        <v>1522</v>
      </c>
      <c r="H1533" s="719">
        <v>756</v>
      </c>
      <c r="I1533" s="93">
        <v>80</v>
      </c>
      <c r="J1533" s="93" t="s">
        <v>1523</v>
      </c>
    </row>
    <row r="1534" spans="1:10">
      <c r="A1534" s="93">
        <v>1</v>
      </c>
      <c r="B1534" s="93">
        <v>21</v>
      </c>
      <c r="C1534" s="93" t="s">
        <v>657</v>
      </c>
      <c r="D1534" s="93" t="s">
        <v>1527</v>
      </c>
      <c r="E1534" s="93" t="s">
        <v>2616</v>
      </c>
      <c r="F1534" s="93" t="s">
        <v>1537</v>
      </c>
      <c r="G1534" s="93" t="s">
        <v>1522</v>
      </c>
      <c r="H1534" s="719">
        <v>50010</v>
      </c>
      <c r="I1534" s="93">
        <v>315</v>
      </c>
      <c r="J1534" s="93" t="s">
        <v>1523</v>
      </c>
    </row>
    <row r="1535" spans="1:10">
      <c r="A1535" s="93">
        <v>1</v>
      </c>
      <c r="B1535" s="93">
        <v>21</v>
      </c>
      <c r="C1535" s="93" t="s">
        <v>1578</v>
      </c>
      <c r="D1535" s="93" t="s">
        <v>1527</v>
      </c>
      <c r="E1535" s="93" t="s">
        <v>2617</v>
      </c>
      <c r="F1535" s="93" t="s">
        <v>1537</v>
      </c>
      <c r="G1535" s="93" t="s">
        <v>1522</v>
      </c>
      <c r="H1535" s="719">
        <v>586</v>
      </c>
      <c r="I1535" s="93">
        <v>80</v>
      </c>
      <c r="J1535" s="93" t="s">
        <v>1523</v>
      </c>
    </row>
    <row r="1536" spans="1:10">
      <c r="A1536" s="93">
        <v>1</v>
      </c>
      <c r="B1536" s="93">
        <v>24</v>
      </c>
      <c r="C1536" s="93" t="s">
        <v>677</v>
      </c>
      <c r="D1536" s="93" t="s">
        <v>1527</v>
      </c>
      <c r="E1536" s="93" t="s">
        <v>1561</v>
      </c>
      <c r="F1536" s="93" t="s">
        <v>2336</v>
      </c>
      <c r="G1536" s="93" t="s">
        <v>1522</v>
      </c>
      <c r="H1536" s="719">
        <v>1000</v>
      </c>
      <c r="I1536" s="93">
        <v>80</v>
      </c>
      <c r="J1536" s="93" t="s">
        <v>1523</v>
      </c>
    </row>
    <row r="1537" spans="1:10">
      <c r="A1537" s="93">
        <v>1</v>
      </c>
      <c r="B1537" s="93">
        <v>24</v>
      </c>
      <c r="C1537" s="93" t="s">
        <v>670</v>
      </c>
      <c r="D1537" s="93" t="s">
        <v>1527</v>
      </c>
      <c r="E1537" s="93" t="s">
        <v>1544</v>
      </c>
      <c r="F1537" s="93" t="s">
        <v>1600</v>
      </c>
      <c r="G1537" s="93" t="s">
        <v>1522</v>
      </c>
      <c r="H1537" s="719">
        <v>253</v>
      </c>
      <c r="I1537" s="93">
        <v>50</v>
      </c>
      <c r="J1537" s="93" t="s">
        <v>1523</v>
      </c>
    </row>
    <row r="1538" spans="1:10">
      <c r="A1538" s="93">
        <v>1</v>
      </c>
      <c r="B1538" s="93">
        <v>24</v>
      </c>
      <c r="C1538" s="93" t="s">
        <v>670</v>
      </c>
      <c r="D1538" s="93" t="s">
        <v>1527</v>
      </c>
      <c r="E1538" s="93" t="s">
        <v>1531</v>
      </c>
      <c r="F1538" s="93" t="s">
        <v>1600</v>
      </c>
      <c r="G1538" s="93" t="s">
        <v>1522</v>
      </c>
      <c r="H1538" s="719">
        <v>500</v>
      </c>
      <c r="I1538" s="93">
        <v>50</v>
      </c>
      <c r="J1538" s="93" t="s">
        <v>1523</v>
      </c>
    </row>
    <row r="1539" spans="1:10">
      <c r="A1539" s="93">
        <v>1</v>
      </c>
      <c r="B1539" s="93">
        <v>24</v>
      </c>
      <c r="C1539" s="93" t="s">
        <v>670</v>
      </c>
      <c r="D1539" s="93" t="s">
        <v>1527</v>
      </c>
      <c r="E1539" s="93" t="s">
        <v>1531</v>
      </c>
      <c r="F1539" s="93" t="s">
        <v>1600</v>
      </c>
      <c r="G1539" s="93" t="s">
        <v>1522</v>
      </c>
      <c r="H1539" s="719">
        <v>250</v>
      </c>
      <c r="I1539" s="93">
        <v>50</v>
      </c>
      <c r="J1539" s="93" t="s">
        <v>1523</v>
      </c>
    </row>
    <row r="1540" spans="1:10">
      <c r="A1540" s="93">
        <v>1</v>
      </c>
      <c r="B1540" s="93">
        <v>24</v>
      </c>
      <c r="C1540" s="93" t="s">
        <v>670</v>
      </c>
      <c r="D1540" s="93" t="s">
        <v>1527</v>
      </c>
      <c r="E1540" s="93" t="s">
        <v>1531</v>
      </c>
      <c r="F1540" s="93" t="s">
        <v>1600</v>
      </c>
      <c r="G1540" s="93" t="s">
        <v>1522</v>
      </c>
      <c r="H1540" s="719">
        <v>500</v>
      </c>
      <c r="I1540" s="93">
        <v>50</v>
      </c>
      <c r="J1540" s="93" t="s">
        <v>1523</v>
      </c>
    </row>
    <row r="1541" spans="1:10">
      <c r="A1541" s="93">
        <v>1</v>
      </c>
      <c r="B1541" s="93">
        <v>24</v>
      </c>
      <c r="C1541" s="93" t="s">
        <v>670</v>
      </c>
      <c r="D1541" s="93" t="s">
        <v>1527</v>
      </c>
      <c r="E1541" s="93" t="s">
        <v>1531</v>
      </c>
      <c r="F1541" s="93" t="s">
        <v>1600</v>
      </c>
      <c r="G1541" s="93" t="s">
        <v>1522</v>
      </c>
      <c r="H1541" s="719">
        <v>1000</v>
      </c>
      <c r="I1541" s="93">
        <v>80</v>
      </c>
      <c r="J1541" s="93" t="s">
        <v>1523</v>
      </c>
    </row>
    <row r="1542" spans="1:10">
      <c r="A1542" s="93">
        <v>1</v>
      </c>
      <c r="B1542" s="93">
        <v>24</v>
      </c>
      <c r="C1542" s="93" t="s">
        <v>670</v>
      </c>
      <c r="D1542" s="93" t="s">
        <v>1527</v>
      </c>
      <c r="E1542" s="93" t="s">
        <v>1531</v>
      </c>
      <c r="F1542" s="93" t="s">
        <v>1600</v>
      </c>
      <c r="G1542" s="93" t="s">
        <v>1522</v>
      </c>
      <c r="H1542" s="719">
        <v>500</v>
      </c>
      <c r="I1542" s="93">
        <v>50</v>
      </c>
      <c r="J1542" s="93" t="s">
        <v>1523</v>
      </c>
    </row>
    <row r="1543" spans="1:10">
      <c r="A1543" s="93">
        <v>1</v>
      </c>
      <c r="B1543" s="93">
        <v>24</v>
      </c>
      <c r="C1543" s="93" t="s">
        <v>670</v>
      </c>
      <c r="D1543" s="93" t="s">
        <v>1527</v>
      </c>
      <c r="E1543" s="93" t="s">
        <v>1531</v>
      </c>
      <c r="F1543" s="93" t="s">
        <v>1600</v>
      </c>
      <c r="G1543" s="93" t="s">
        <v>1522</v>
      </c>
      <c r="H1543" s="719">
        <v>500</v>
      </c>
      <c r="I1543" s="93">
        <v>50</v>
      </c>
      <c r="J1543" s="93" t="s">
        <v>1523</v>
      </c>
    </row>
    <row r="1544" spans="1:10">
      <c r="A1544" s="93">
        <v>1</v>
      </c>
      <c r="B1544" s="93">
        <v>24</v>
      </c>
      <c r="C1544" s="93" t="s">
        <v>670</v>
      </c>
      <c r="D1544" s="93" t="s">
        <v>1527</v>
      </c>
      <c r="E1544" s="93" t="s">
        <v>1531</v>
      </c>
      <c r="F1544" s="93" t="s">
        <v>1600</v>
      </c>
      <c r="G1544" s="93" t="s">
        <v>1522</v>
      </c>
      <c r="H1544" s="719">
        <v>500</v>
      </c>
      <c r="I1544" s="93">
        <v>50</v>
      </c>
      <c r="J1544" s="93" t="s">
        <v>1523</v>
      </c>
    </row>
    <row r="1545" spans="1:10">
      <c r="A1545" s="93">
        <v>1</v>
      </c>
      <c r="B1545" s="93">
        <v>24</v>
      </c>
      <c r="C1545" s="93" t="s">
        <v>670</v>
      </c>
      <c r="D1545" s="93" t="s">
        <v>1527</v>
      </c>
      <c r="E1545" s="93" t="s">
        <v>1544</v>
      </c>
      <c r="F1545" s="93">
        <v>1220206</v>
      </c>
      <c r="G1545" s="93" t="s">
        <v>1522</v>
      </c>
      <c r="H1545" s="719">
        <v>253</v>
      </c>
      <c r="I1545" s="93">
        <v>50</v>
      </c>
      <c r="J1545" s="93" t="s">
        <v>1523</v>
      </c>
    </row>
    <row r="1546" spans="1:10">
      <c r="A1546" s="93">
        <v>1</v>
      </c>
      <c r="B1546" s="93">
        <v>24</v>
      </c>
      <c r="C1546" s="93" t="s">
        <v>670</v>
      </c>
      <c r="D1546" s="93" t="s">
        <v>1527</v>
      </c>
      <c r="E1546" s="93" t="s">
        <v>1531</v>
      </c>
      <c r="F1546" s="93">
        <v>1220206</v>
      </c>
      <c r="G1546" s="93" t="s">
        <v>1522</v>
      </c>
      <c r="H1546" s="719">
        <v>500</v>
      </c>
      <c r="I1546" s="93">
        <v>50</v>
      </c>
      <c r="J1546" s="93" t="s">
        <v>1523</v>
      </c>
    </row>
    <row r="1547" spans="1:10">
      <c r="A1547" s="93">
        <v>1</v>
      </c>
      <c r="B1547" s="93">
        <v>24</v>
      </c>
      <c r="C1547" s="93" t="s">
        <v>670</v>
      </c>
      <c r="D1547" s="93" t="s">
        <v>1527</v>
      </c>
      <c r="E1547" s="93" t="s">
        <v>1531</v>
      </c>
      <c r="F1547" s="93">
        <v>1220206</v>
      </c>
      <c r="G1547" s="93" t="s">
        <v>1522</v>
      </c>
      <c r="H1547" s="719">
        <v>250</v>
      </c>
      <c r="I1547" s="93">
        <v>50</v>
      </c>
      <c r="J1547" s="93" t="s">
        <v>1523</v>
      </c>
    </row>
    <row r="1548" spans="1:10">
      <c r="A1548" s="93">
        <v>1</v>
      </c>
      <c r="B1548" s="93">
        <v>24</v>
      </c>
      <c r="C1548" s="93" t="s">
        <v>670</v>
      </c>
      <c r="D1548" s="93" t="s">
        <v>1527</v>
      </c>
      <c r="E1548" s="93" t="s">
        <v>1531</v>
      </c>
      <c r="F1548" s="93">
        <v>1220206</v>
      </c>
      <c r="G1548" s="93" t="s">
        <v>1522</v>
      </c>
      <c r="H1548" s="719">
        <v>500</v>
      </c>
      <c r="I1548" s="93">
        <v>50</v>
      </c>
      <c r="J1548" s="93" t="s">
        <v>1523</v>
      </c>
    </row>
    <row r="1549" spans="1:10">
      <c r="A1549" s="93">
        <v>1</v>
      </c>
      <c r="B1549" s="93">
        <v>24</v>
      </c>
      <c r="C1549" s="93" t="s">
        <v>670</v>
      </c>
      <c r="D1549" s="93" t="s">
        <v>1527</v>
      </c>
      <c r="E1549" s="93" t="s">
        <v>1531</v>
      </c>
      <c r="F1549" s="93">
        <v>1220206</v>
      </c>
      <c r="G1549" s="93" t="s">
        <v>1522</v>
      </c>
      <c r="H1549" s="719">
        <v>500</v>
      </c>
      <c r="I1549" s="93">
        <v>50</v>
      </c>
      <c r="J1549" s="93" t="s">
        <v>1523</v>
      </c>
    </row>
    <row r="1550" spans="1:10">
      <c r="A1550" s="93">
        <v>1</v>
      </c>
      <c r="B1550" s="93">
        <v>24</v>
      </c>
      <c r="C1550" s="93" t="s">
        <v>670</v>
      </c>
      <c r="D1550" s="93" t="s">
        <v>1527</v>
      </c>
      <c r="E1550" s="93" t="s">
        <v>1531</v>
      </c>
      <c r="F1550" s="93">
        <v>1220206</v>
      </c>
      <c r="G1550" s="93" t="s">
        <v>1522</v>
      </c>
      <c r="H1550" s="719">
        <v>500</v>
      </c>
      <c r="I1550" s="93">
        <v>50</v>
      </c>
      <c r="J1550" s="93" t="s">
        <v>1523</v>
      </c>
    </row>
    <row r="1551" spans="1:10">
      <c r="A1551" s="93">
        <v>1</v>
      </c>
      <c r="B1551" s="93">
        <v>24</v>
      </c>
      <c r="C1551" s="93" t="s">
        <v>670</v>
      </c>
      <c r="D1551" s="93" t="s">
        <v>1527</v>
      </c>
      <c r="E1551" s="93" t="s">
        <v>1531</v>
      </c>
      <c r="F1551" s="93">
        <v>1220206</v>
      </c>
      <c r="G1551" s="93" t="s">
        <v>1522</v>
      </c>
      <c r="H1551" s="719">
        <v>500</v>
      </c>
      <c r="I1551" s="93">
        <v>50</v>
      </c>
      <c r="J1551" s="93" t="s">
        <v>1523</v>
      </c>
    </row>
    <row r="1552" spans="1:10">
      <c r="A1552" s="93">
        <v>1</v>
      </c>
      <c r="B1552" s="93">
        <v>24</v>
      </c>
      <c r="C1552" s="93" t="s">
        <v>670</v>
      </c>
      <c r="D1552" s="93" t="s">
        <v>1527</v>
      </c>
      <c r="E1552" s="93" t="s">
        <v>1531</v>
      </c>
      <c r="F1552" s="93">
        <v>1220206</v>
      </c>
      <c r="G1552" s="93" t="s">
        <v>1522</v>
      </c>
      <c r="H1552" s="719">
        <v>500</v>
      </c>
      <c r="I1552" s="93">
        <v>50</v>
      </c>
      <c r="J1552" s="93" t="s">
        <v>1523</v>
      </c>
    </row>
    <row r="1553" spans="1:10">
      <c r="A1553" s="93">
        <v>1</v>
      </c>
      <c r="B1553" s="93">
        <v>24</v>
      </c>
      <c r="C1553" s="93" t="s">
        <v>663</v>
      </c>
      <c r="D1553" s="93" t="s">
        <v>1527</v>
      </c>
      <c r="E1553" s="93" t="s">
        <v>1546</v>
      </c>
      <c r="F1553" s="93">
        <v>1220206</v>
      </c>
      <c r="G1553" s="93" t="s">
        <v>1522</v>
      </c>
      <c r="H1553" s="719">
        <v>1000</v>
      </c>
      <c r="I1553" s="93">
        <v>80</v>
      </c>
      <c r="J1553" s="93" t="s">
        <v>1523</v>
      </c>
    </row>
    <row r="1554" spans="1:10">
      <c r="A1554" s="93">
        <v>1</v>
      </c>
      <c r="B1554" s="93">
        <v>24</v>
      </c>
      <c r="C1554" s="93" t="s">
        <v>663</v>
      </c>
      <c r="D1554" s="93" t="s">
        <v>1527</v>
      </c>
      <c r="E1554" s="93" t="s">
        <v>1546</v>
      </c>
      <c r="F1554" s="93" t="s">
        <v>1600</v>
      </c>
      <c r="G1554" s="93" t="s">
        <v>1522</v>
      </c>
      <c r="H1554" s="719">
        <v>1000</v>
      </c>
      <c r="I1554" s="93">
        <v>80</v>
      </c>
      <c r="J1554" s="93" t="s">
        <v>1523</v>
      </c>
    </row>
    <row r="1555" spans="1:10">
      <c r="A1555" s="93">
        <v>1</v>
      </c>
      <c r="B1555" s="93">
        <v>24</v>
      </c>
      <c r="C1555" s="93" t="s">
        <v>663</v>
      </c>
      <c r="D1555" s="93" t="s">
        <v>1527</v>
      </c>
      <c r="E1555" s="93" t="s">
        <v>1546</v>
      </c>
      <c r="F1555" s="93" t="s">
        <v>1600</v>
      </c>
      <c r="G1555" s="93" t="s">
        <v>1522</v>
      </c>
      <c r="H1555" s="719">
        <v>500</v>
      </c>
      <c r="I1555" s="93">
        <v>50</v>
      </c>
      <c r="J1555" s="93" t="s">
        <v>1523</v>
      </c>
    </row>
    <row r="1556" spans="1:10">
      <c r="A1556" s="93">
        <v>1</v>
      </c>
      <c r="B1556" s="93">
        <v>24</v>
      </c>
      <c r="C1556" s="93" t="s">
        <v>1622</v>
      </c>
      <c r="D1556" s="93" t="s">
        <v>1527</v>
      </c>
      <c r="E1556" s="93" t="s">
        <v>1544</v>
      </c>
      <c r="F1556" s="93" t="s">
        <v>2329</v>
      </c>
      <c r="G1556" s="93" t="s">
        <v>1522</v>
      </c>
      <c r="H1556" s="719">
        <v>169</v>
      </c>
      <c r="I1556" s="93">
        <v>50</v>
      </c>
      <c r="J1556" s="93" t="s">
        <v>1523</v>
      </c>
    </row>
    <row r="1557" spans="1:10">
      <c r="A1557" s="93">
        <v>1</v>
      </c>
      <c r="B1557" s="93">
        <v>20</v>
      </c>
      <c r="C1557" s="93" t="s">
        <v>1209</v>
      </c>
      <c r="D1557" s="93" t="s">
        <v>68</v>
      </c>
      <c r="E1557" s="93" t="s">
        <v>2618</v>
      </c>
      <c r="F1557" s="93">
        <v>1220121</v>
      </c>
      <c r="G1557" s="93" t="s">
        <v>1539</v>
      </c>
      <c r="H1557" s="719">
        <v>586</v>
      </c>
      <c r="I1557" s="93">
        <v>80</v>
      </c>
      <c r="J1557" s="93" t="s">
        <v>1523</v>
      </c>
    </row>
    <row r="1558" spans="1:10">
      <c r="A1558" s="93">
        <v>1</v>
      </c>
      <c r="B1558" s="93">
        <v>20</v>
      </c>
      <c r="C1558" s="93" t="s">
        <v>1209</v>
      </c>
      <c r="D1558" s="93" t="s">
        <v>68</v>
      </c>
      <c r="E1558" s="93" t="s">
        <v>2577</v>
      </c>
      <c r="F1558" s="93">
        <v>1220121</v>
      </c>
      <c r="G1558" s="93" t="s">
        <v>1539</v>
      </c>
      <c r="H1558" s="719">
        <v>250</v>
      </c>
      <c r="I1558" s="93">
        <v>32</v>
      </c>
      <c r="J1558" s="93" t="s">
        <v>1523</v>
      </c>
    </row>
    <row r="1559" spans="1:10">
      <c r="A1559" s="93">
        <v>1</v>
      </c>
      <c r="B1559" s="93">
        <v>20</v>
      </c>
      <c r="C1559" s="93" t="s">
        <v>1209</v>
      </c>
      <c r="D1559" s="93" t="s">
        <v>68</v>
      </c>
      <c r="E1559" s="93" t="s">
        <v>2619</v>
      </c>
      <c r="F1559" s="93">
        <v>1220121</v>
      </c>
      <c r="G1559" s="93" t="s">
        <v>1539</v>
      </c>
      <c r="H1559" s="719">
        <v>230</v>
      </c>
      <c r="I1559" s="93">
        <v>32</v>
      </c>
      <c r="J1559" s="93" t="s">
        <v>1523</v>
      </c>
    </row>
    <row r="1560" spans="1:10">
      <c r="A1560" s="93">
        <v>1</v>
      </c>
      <c r="B1560" s="93">
        <v>20</v>
      </c>
      <c r="C1560" s="93" t="s">
        <v>1209</v>
      </c>
      <c r="D1560" s="93" t="s">
        <v>68</v>
      </c>
      <c r="E1560" s="93" t="s">
        <v>2620</v>
      </c>
      <c r="F1560" s="93" t="s">
        <v>2303</v>
      </c>
      <c r="G1560" s="93" t="s">
        <v>1539</v>
      </c>
      <c r="H1560" s="719">
        <v>391</v>
      </c>
      <c r="I1560" s="93">
        <v>50</v>
      </c>
      <c r="J1560" s="93" t="s">
        <v>1523</v>
      </c>
    </row>
    <row r="1561" spans="1:10">
      <c r="A1561" s="93">
        <v>1</v>
      </c>
      <c r="B1561" s="93">
        <v>20</v>
      </c>
      <c r="C1561" s="93" t="s">
        <v>1209</v>
      </c>
      <c r="D1561" s="93" t="s">
        <v>68</v>
      </c>
      <c r="E1561" s="93" t="s">
        <v>2621</v>
      </c>
      <c r="F1561" s="93" t="s">
        <v>2303</v>
      </c>
      <c r="G1561" s="93" t="s">
        <v>1539</v>
      </c>
      <c r="H1561" s="719">
        <v>564</v>
      </c>
      <c r="I1561" s="93">
        <v>80</v>
      </c>
      <c r="J1561" s="93" t="s">
        <v>1523</v>
      </c>
    </row>
    <row r="1562" spans="1:10">
      <c r="A1562" s="93">
        <v>1</v>
      </c>
      <c r="B1562" s="93">
        <v>22</v>
      </c>
      <c r="C1562" s="93" t="s">
        <v>244</v>
      </c>
      <c r="D1562" s="93" t="s">
        <v>68</v>
      </c>
      <c r="E1562" s="93" t="s">
        <v>2582</v>
      </c>
      <c r="F1562" s="93">
        <v>1211059</v>
      </c>
      <c r="G1562" s="93" t="s">
        <v>1539</v>
      </c>
      <c r="H1562" s="719">
        <v>500</v>
      </c>
      <c r="I1562" s="93">
        <v>50</v>
      </c>
      <c r="J1562" s="93" t="s">
        <v>1523</v>
      </c>
    </row>
    <row r="1563" spans="1:10">
      <c r="A1563" s="93">
        <v>1</v>
      </c>
      <c r="B1563" s="93">
        <v>22</v>
      </c>
      <c r="C1563" s="93" t="s">
        <v>244</v>
      </c>
      <c r="D1563" s="93" t="s">
        <v>68</v>
      </c>
      <c r="E1563" s="93" t="s">
        <v>2588</v>
      </c>
      <c r="F1563" s="93">
        <v>1211059</v>
      </c>
      <c r="G1563" s="93" t="s">
        <v>1539</v>
      </c>
      <c r="H1563" s="719">
        <v>1000</v>
      </c>
      <c r="I1563" s="93">
        <v>80</v>
      </c>
      <c r="J1563" s="93" t="s">
        <v>1523</v>
      </c>
    </row>
    <row r="1564" spans="1:10">
      <c r="A1564" s="93">
        <v>1</v>
      </c>
      <c r="B1564" s="93">
        <v>25</v>
      </c>
      <c r="C1564" s="93" t="s">
        <v>671</v>
      </c>
      <c r="D1564" s="93" t="s">
        <v>1527</v>
      </c>
      <c r="E1564" s="93" t="s">
        <v>1561</v>
      </c>
      <c r="F1564" s="93">
        <v>1220215</v>
      </c>
      <c r="G1564" s="93" t="s">
        <v>1542</v>
      </c>
      <c r="H1564" s="719">
        <v>500</v>
      </c>
      <c r="I1564" s="93">
        <v>50</v>
      </c>
      <c r="J1564" s="93" t="s">
        <v>1523</v>
      </c>
    </row>
    <row r="1565" spans="1:10">
      <c r="A1565" s="93">
        <v>1</v>
      </c>
      <c r="B1565" s="93">
        <v>25</v>
      </c>
      <c r="C1565" s="93" t="s">
        <v>671</v>
      </c>
      <c r="D1565" s="93" t="s">
        <v>1527</v>
      </c>
      <c r="E1565" s="93" t="s">
        <v>1561</v>
      </c>
      <c r="F1565" s="93">
        <v>1220215</v>
      </c>
      <c r="G1565" s="93" t="s">
        <v>1542</v>
      </c>
      <c r="H1565" s="719">
        <v>500</v>
      </c>
      <c r="I1565" s="93">
        <v>50</v>
      </c>
      <c r="J1565" s="93" t="s">
        <v>1523</v>
      </c>
    </row>
    <row r="1566" spans="1:10">
      <c r="A1566" s="93">
        <v>1</v>
      </c>
      <c r="B1566" s="93">
        <v>25</v>
      </c>
      <c r="C1566" s="93" t="s">
        <v>671</v>
      </c>
      <c r="D1566" s="93" t="s">
        <v>1527</v>
      </c>
      <c r="E1566" s="93" t="s">
        <v>1561</v>
      </c>
      <c r="F1566" s="93">
        <v>1220212</v>
      </c>
      <c r="G1566" s="93" t="s">
        <v>1542</v>
      </c>
      <c r="H1566" s="719">
        <v>1040</v>
      </c>
      <c r="I1566" s="93">
        <v>80</v>
      </c>
      <c r="J1566" s="93" t="s">
        <v>1523</v>
      </c>
    </row>
    <row r="1567" spans="1:10">
      <c r="A1567" s="93">
        <v>1</v>
      </c>
      <c r="B1567" s="93">
        <v>25</v>
      </c>
      <c r="C1567" s="93" t="s">
        <v>671</v>
      </c>
      <c r="D1567" s="93" t="s">
        <v>1527</v>
      </c>
      <c r="E1567" s="93" t="s">
        <v>1561</v>
      </c>
      <c r="F1567" s="93">
        <v>1220217</v>
      </c>
      <c r="G1567" s="93" t="s">
        <v>1542</v>
      </c>
      <c r="H1567" s="719">
        <v>1000</v>
      </c>
      <c r="I1567" s="93">
        <v>80</v>
      </c>
      <c r="J1567" s="93" t="s">
        <v>1523</v>
      </c>
    </row>
    <row r="1568" spans="1:10">
      <c r="A1568" s="93">
        <v>1</v>
      </c>
      <c r="B1568" s="93">
        <v>25</v>
      </c>
      <c r="C1568" s="93" t="s">
        <v>671</v>
      </c>
      <c r="D1568" s="93" t="s">
        <v>1527</v>
      </c>
      <c r="E1568" s="93" t="s">
        <v>1561</v>
      </c>
      <c r="F1568" s="93">
        <v>1220212</v>
      </c>
      <c r="G1568" s="93" t="s">
        <v>1542</v>
      </c>
      <c r="H1568" s="719">
        <v>1040</v>
      </c>
      <c r="I1568" s="93">
        <v>80</v>
      </c>
      <c r="J1568" s="93" t="s">
        <v>1523</v>
      </c>
    </row>
    <row r="1569" spans="1:10">
      <c r="A1569" s="93">
        <v>1</v>
      </c>
      <c r="B1569" s="93">
        <v>25</v>
      </c>
      <c r="C1569" s="93" t="s">
        <v>671</v>
      </c>
      <c r="D1569" s="93" t="s">
        <v>1527</v>
      </c>
      <c r="E1569" s="93" t="s">
        <v>1561</v>
      </c>
      <c r="F1569" s="93">
        <v>1220217</v>
      </c>
      <c r="G1569" s="93" t="s">
        <v>1542</v>
      </c>
      <c r="H1569" s="719">
        <v>1000</v>
      </c>
      <c r="I1569" s="93">
        <v>80</v>
      </c>
      <c r="J1569" s="93" t="s">
        <v>1523</v>
      </c>
    </row>
    <row r="1570" spans="1:10">
      <c r="A1570" s="93">
        <v>1</v>
      </c>
      <c r="B1570" s="93">
        <v>25</v>
      </c>
      <c r="C1570" s="93" t="s">
        <v>671</v>
      </c>
      <c r="D1570" s="93" t="s">
        <v>1527</v>
      </c>
      <c r="E1570" s="93" t="s">
        <v>1561</v>
      </c>
      <c r="F1570" s="93">
        <v>1220306</v>
      </c>
      <c r="G1570" s="93" t="s">
        <v>1542</v>
      </c>
      <c r="H1570" s="719">
        <v>500</v>
      </c>
      <c r="I1570" s="93">
        <v>80</v>
      </c>
      <c r="J1570" s="93" t="s">
        <v>1523</v>
      </c>
    </row>
    <row r="1571" spans="1:10">
      <c r="A1571" s="93">
        <v>1</v>
      </c>
      <c r="B1571" s="93">
        <v>25</v>
      </c>
      <c r="C1571" s="93" t="s">
        <v>671</v>
      </c>
      <c r="D1571" s="93" t="s">
        <v>1527</v>
      </c>
      <c r="E1571" s="93" t="s">
        <v>1561</v>
      </c>
      <c r="F1571" s="93">
        <v>1220306</v>
      </c>
      <c r="G1571" s="93" t="s">
        <v>1542</v>
      </c>
      <c r="H1571" s="719">
        <v>500</v>
      </c>
      <c r="I1571" s="93">
        <v>80</v>
      </c>
      <c r="J1571" s="93" t="s">
        <v>1523</v>
      </c>
    </row>
    <row r="1572" spans="1:10">
      <c r="A1572" s="93">
        <v>1</v>
      </c>
      <c r="B1572" s="93">
        <v>25</v>
      </c>
      <c r="C1572" s="93" t="s">
        <v>671</v>
      </c>
      <c r="D1572" s="93" t="s">
        <v>1527</v>
      </c>
      <c r="E1572" s="93" t="s">
        <v>1561</v>
      </c>
      <c r="F1572" s="93">
        <v>1220306</v>
      </c>
      <c r="G1572" s="93" t="s">
        <v>1542</v>
      </c>
      <c r="H1572" s="719">
        <v>500</v>
      </c>
      <c r="I1572" s="93">
        <v>80</v>
      </c>
      <c r="J1572" s="93" t="s">
        <v>1523</v>
      </c>
    </row>
    <row r="1573" spans="1:10">
      <c r="A1573" s="93">
        <v>1</v>
      </c>
      <c r="B1573" s="93">
        <v>25</v>
      </c>
      <c r="C1573" s="93" t="s">
        <v>671</v>
      </c>
      <c r="D1573" s="93" t="s">
        <v>1527</v>
      </c>
      <c r="E1573" s="93" t="s">
        <v>1561</v>
      </c>
      <c r="F1573" s="93">
        <v>1220306</v>
      </c>
      <c r="G1573" s="93" t="s">
        <v>1542</v>
      </c>
      <c r="H1573" s="719">
        <v>500</v>
      </c>
      <c r="I1573" s="93">
        <v>80</v>
      </c>
      <c r="J1573" s="93" t="s">
        <v>1523</v>
      </c>
    </row>
    <row r="1574" spans="1:10">
      <c r="A1574" s="93">
        <v>1</v>
      </c>
      <c r="B1574" s="93">
        <v>25</v>
      </c>
      <c r="C1574" s="93" t="s">
        <v>671</v>
      </c>
      <c r="D1574" s="93" t="s">
        <v>1527</v>
      </c>
      <c r="E1574" s="93" t="s">
        <v>1561</v>
      </c>
      <c r="F1574" s="93">
        <v>1220317</v>
      </c>
      <c r="G1574" s="93" t="s">
        <v>1542</v>
      </c>
      <c r="H1574" s="719">
        <v>252</v>
      </c>
      <c r="I1574" s="93">
        <v>50</v>
      </c>
      <c r="J1574" s="93" t="s">
        <v>1523</v>
      </c>
    </row>
    <row r="1575" spans="1:10">
      <c r="A1575" s="93">
        <v>1</v>
      </c>
      <c r="B1575" s="93">
        <v>25</v>
      </c>
      <c r="C1575" s="93" t="s">
        <v>671</v>
      </c>
      <c r="D1575" s="93" t="s">
        <v>1527</v>
      </c>
      <c r="E1575" s="93" t="s">
        <v>1561</v>
      </c>
      <c r="F1575" s="93">
        <v>1220317</v>
      </c>
      <c r="G1575" s="93" t="s">
        <v>1542</v>
      </c>
      <c r="H1575" s="719">
        <v>252</v>
      </c>
      <c r="I1575" s="93">
        <v>50</v>
      </c>
      <c r="J1575" s="93" t="s">
        <v>1523</v>
      </c>
    </row>
    <row r="1576" spans="1:10">
      <c r="A1576" s="93">
        <v>1</v>
      </c>
      <c r="B1576" s="93">
        <v>25</v>
      </c>
      <c r="C1576" s="93" t="s">
        <v>671</v>
      </c>
      <c r="D1576" s="93" t="s">
        <v>1527</v>
      </c>
      <c r="E1576" s="93" t="s">
        <v>1561</v>
      </c>
      <c r="F1576" s="93">
        <v>1220382</v>
      </c>
      <c r="G1576" s="93" t="s">
        <v>1542</v>
      </c>
      <c r="H1576" s="719">
        <v>1216</v>
      </c>
      <c r="I1576" s="93">
        <v>125</v>
      </c>
      <c r="J1576" s="93" t="s">
        <v>1523</v>
      </c>
    </row>
    <row r="1577" spans="1:10">
      <c r="A1577" s="93">
        <v>1</v>
      </c>
      <c r="B1577" s="93">
        <v>25</v>
      </c>
      <c r="C1577" s="93" t="s">
        <v>671</v>
      </c>
      <c r="D1577" s="93" t="s">
        <v>1527</v>
      </c>
      <c r="E1577" s="93" t="s">
        <v>1561</v>
      </c>
      <c r="F1577" s="93">
        <v>1220316</v>
      </c>
      <c r="G1577" s="93" t="s">
        <v>1542</v>
      </c>
      <c r="H1577" s="719">
        <v>2520</v>
      </c>
      <c r="I1577" s="93">
        <v>125</v>
      </c>
      <c r="J1577" s="93" t="s">
        <v>1523</v>
      </c>
    </row>
    <row r="1578" spans="1:10">
      <c r="A1578" s="93">
        <v>1</v>
      </c>
      <c r="B1578" s="93">
        <v>25</v>
      </c>
      <c r="C1578" s="93" t="s">
        <v>671</v>
      </c>
      <c r="D1578" s="93" t="s">
        <v>1527</v>
      </c>
      <c r="E1578" s="93" t="s">
        <v>1561</v>
      </c>
      <c r="F1578" s="93">
        <v>1220334</v>
      </c>
      <c r="G1578" s="93" t="s">
        <v>1542</v>
      </c>
      <c r="H1578" s="719">
        <v>1000</v>
      </c>
      <c r="I1578" s="93">
        <v>80</v>
      </c>
      <c r="J1578" s="93" t="s">
        <v>1523</v>
      </c>
    </row>
    <row r="1579" spans="1:10">
      <c r="A1579" s="93">
        <v>1</v>
      </c>
      <c r="B1579" s="93">
        <v>25</v>
      </c>
      <c r="C1579" s="93" t="s">
        <v>671</v>
      </c>
      <c r="D1579" s="93" t="s">
        <v>1527</v>
      </c>
      <c r="E1579" s="93" t="s">
        <v>1561</v>
      </c>
      <c r="F1579" s="93">
        <v>1220338</v>
      </c>
      <c r="G1579" s="93" t="s">
        <v>1542</v>
      </c>
      <c r="H1579" s="719">
        <v>1500</v>
      </c>
      <c r="I1579" s="93">
        <v>125</v>
      </c>
      <c r="J1579" s="93" t="s">
        <v>1523</v>
      </c>
    </row>
    <row r="1580" spans="1:10">
      <c r="A1580" s="93">
        <v>1</v>
      </c>
      <c r="B1580" s="93">
        <v>25</v>
      </c>
      <c r="C1580" s="93" t="s">
        <v>671</v>
      </c>
      <c r="D1580" s="93" t="s">
        <v>1527</v>
      </c>
      <c r="E1580" s="93" t="s">
        <v>1561</v>
      </c>
      <c r="F1580" s="93">
        <v>1220382</v>
      </c>
      <c r="G1580" s="93" t="s">
        <v>1542</v>
      </c>
      <c r="H1580" s="719">
        <v>500</v>
      </c>
      <c r="I1580" s="93">
        <v>50</v>
      </c>
      <c r="J1580" s="93" t="s">
        <v>1523</v>
      </c>
    </row>
    <row r="1581" spans="1:10">
      <c r="A1581" s="93">
        <v>1</v>
      </c>
      <c r="B1581" s="93">
        <v>25</v>
      </c>
      <c r="C1581" s="93" t="s">
        <v>671</v>
      </c>
      <c r="D1581" s="93" t="s">
        <v>1527</v>
      </c>
      <c r="E1581" s="93" t="s">
        <v>1561</v>
      </c>
      <c r="F1581" s="93">
        <v>1220382</v>
      </c>
      <c r="G1581" s="93" t="s">
        <v>1542</v>
      </c>
      <c r="H1581" s="719">
        <v>1216</v>
      </c>
      <c r="I1581" s="93">
        <v>125</v>
      </c>
      <c r="J1581" s="93" t="s">
        <v>1523</v>
      </c>
    </row>
    <row r="1582" spans="1:10">
      <c r="A1582" s="93">
        <v>1</v>
      </c>
      <c r="B1582" s="93">
        <v>25</v>
      </c>
      <c r="C1582" s="93" t="s">
        <v>671</v>
      </c>
      <c r="D1582" s="93" t="s">
        <v>1527</v>
      </c>
      <c r="E1582" s="93" t="s">
        <v>1561</v>
      </c>
      <c r="F1582" s="93">
        <v>1220382</v>
      </c>
      <c r="G1582" s="93" t="s">
        <v>1542</v>
      </c>
      <c r="H1582" s="719">
        <v>1500</v>
      </c>
      <c r="I1582" s="93">
        <v>125</v>
      </c>
      <c r="J1582" s="93" t="s">
        <v>1523</v>
      </c>
    </row>
    <row r="1583" spans="1:10">
      <c r="A1583" s="93">
        <v>1</v>
      </c>
      <c r="B1583" s="93">
        <v>25</v>
      </c>
      <c r="C1583" s="93" t="s">
        <v>671</v>
      </c>
      <c r="D1583" s="93" t="s">
        <v>1527</v>
      </c>
      <c r="E1583" s="93" t="s">
        <v>1561</v>
      </c>
      <c r="F1583" s="93">
        <v>1220382</v>
      </c>
      <c r="G1583" s="93" t="s">
        <v>1542</v>
      </c>
      <c r="H1583" s="719">
        <v>500</v>
      </c>
      <c r="I1583" s="93">
        <v>50</v>
      </c>
      <c r="J1583" s="93" t="s">
        <v>1523</v>
      </c>
    </row>
    <row r="1584" spans="1:10">
      <c r="A1584" s="93">
        <v>1</v>
      </c>
      <c r="B1584" s="93">
        <v>25</v>
      </c>
      <c r="C1584" s="93" t="s">
        <v>671</v>
      </c>
      <c r="D1584" s="93" t="s">
        <v>1527</v>
      </c>
      <c r="E1584" s="93" t="s">
        <v>1561</v>
      </c>
      <c r="F1584" s="93">
        <v>1220316</v>
      </c>
      <c r="G1584" s="93" t="s">
        <v>1542</v>
      </c>
      <c r="H1584" s="719">
        <v>2520</v>
      </c>
      <c r="I1584" s="93">
        <v>125</v>
      </c>
      <c r="J1584" s="93" t="s">
        <v>1523</v>
      </c>
    </row>
    <row r="1585" spans="1:10">
      <c r="A1585" s="93">
        <v>1</v>
      </c>
      <c r="B1585" s="93">
        <v>25</v>
      </c>
      <c r="C1585" s="93" t="s">
        <v>671</v>
      </c>
      <c r="D1585" s="93" t="s">
        <v>1527</v>
      </c>
      <c r="E1585" s="93" t="s">
        <v>1561</v>
      </c>
      <c r="F1585" s="93">
        <v>1220334</v>
      </c>
      <c r="G1585" s="93" t="s">
        <v>1542</v>
      </c>
      <c r="H1585" s="719">
        <v>1000</v>
      </c>
      <c r="I1585" s="93">
        <v>80</v>
      </c>
      <c r="J1585" s="93" t="s">
        <v>1523</v>
      </c>
    </row>
    <row r="1586" spans="1:10">
      <c r="A1586" s="93">
        <v>1</v>
      </c>
      <c r="B1586" s="93">
        <v>25</v>
      </c>
      <c r="C1586" s="93" t="s">
        <v>671</v>
      </c>
      <c r="D1586" s="93" t="s">
        <v>1527</v>
      </c>
      <c r="E1586" s="93" t="s">
        <v>1561</v>
      </c>
      <c r="F1586" s="93">
        <v>1220385</v>
      </c>
      <c r="G1586" s="93" t="s">
        <v>1542</v>
      </c>
      <c r="H1586" s="719">
        <v>500</v>
      </c>
      <c r="I1586" s="93">
        <v>50</v>
      </c>
      <c r="J1586" s="93" t="s">
        <v>1523</v>
      </c>
    </row>
    <row r="1587" spans="1:10">
      <c r="A1587" s="93">
        <v>1</v>
      </c>
      <c r="B1587" s="93">
        <v>25</v>
      </c>
      <c r="C1587" s="93" t="s">
        <v>671</v>
      </c>
      <c r="D1587" s="93" t="s">
        <v>1527</v>
      </c>
      <c r="E1587" s="93" t="s">
        <v>1561</v>
      </c>
      <c r="F1587" s="93">
        <v>1220383</v>
      </c>
      <c r="G1587" s="93" t="s">
        <v>1542</v>
      </c>
      <c r="H1587" s="719">
        <v>500</v>
      </c>
      <c r="I1587" s="93">
        <v>50</v>
      </c>
      <c r="J1587" s="93" t="s">
        <v>1523</v>
      </c>
    </row>
    <row r="1588" spans="1:10">
      <c r="A1588" s="93">
        <v>1</v>
      </c>
      <c r="B1588" s="93">
        <v>25</v>
      </c>
      <c r="C1588" s="93" t="s">
        <v>671</v>
      </c>
      <c r="D1588" s="93" t="s">
        <v>1527</v>
      </c>
      <c r="E1588" s="93" t="s">
        <v>1561</v>
      </c>
      <c r="F1588" s="93">
        <v>1220317</v>
      </c>
      <c r="G1588" s="93" t="s">
        <v>1542</v>
      </c>
      <c r="H1588" s="719">
        <v>1008</v>
      </c>
      <c r="I1588" s="93">
        <v>80</v>
      </c>
      <c r="J1588" s="93" t="s">
        <v>1523</v>
      </c>
    </row>
    <row r="1589" spans="1:10">
      <c r="A1589" s="93">
        <v>1</v>
      </c>
      <c r="B1589" s="93">
        <v>25</v>
      </c>
      <c r="C1589" s="93" t="s">
        <v>671</v>
      </c>
      <c r="D1589" s="93" t="s">
        <v>1527</v>
      </c>
      <c r="E1589" s="93" t="s">
        <v>1561</v>
      </c>
      <c r="F1589" s="93">
        <v>1220207</v>
      </c>
      <c r="G1589" s="93" t="s">
        <v>1542</v>
      </c>
      <c r="H1589" s="719">
        <v>30000</v>
      </c>
      <c r="I1589" s="93">
        <v>315</v>
      </c>
      <c r="J1589" s="93" t="s">
        <v>1523</v>
      </c>
    </row>
    <row r="1590" spans="1:10">
      <c r="A1590" s="93">
        <v>1</v>
      </c>
      <c r="B1590" s="93">
        <v>25</v>
      </c>
      <c r="C1590" s="93" t="s">
        <v>671</v>
      </c>
      <c r="D1590" s="93" t="s">
        <v>1527</v>
      </c>
      <c r="E1590" s="93" t="s">
        <v>1561</v>
      </c>
      <c r="F1590" s="93">
        <v>1220232</v>
      </c>
      <c r="G1590" s="93" t="s">
        <v>1542</v>
      </c>
      <c r="H1590" s="719">
        <v>500</v>
      </c>
      <c r="I1590" s="93">
        <v>50</v>
      </c>
      <c r="J1590" s="93" t="s">
        <v>1523</v>
      </c>
    </row>
    <row r="1591" spans="1:10">
      <c r="A1591" s="93">
        <v>1</v>
      </c>
      <c r="B1591" s="93">
        <v>24</v>
      </c>
      <c r="C1591" s="93" t="s">
        <v>551</v>
      </c>
      <c r="D1591" s="93" t="s">
        <v>1527</v>
      </c>
      <c r="E1591" s="93" t="s">
        <v>1549</v>
      </c>
      <c r="F1591" s="93" t="s">
        <v>1596</v>
      </c>
      <c r="G1591" s="93" t="s">
        <v>1541</v>
      </c>
      <c r="H1591" s="719">
        <v>2000</v>
      </c>
      <c r="I1591" s="93">
        <v>125</v>
      </c>
      <c r="J1591" s="93" t="s">
        <v>1523</v>
      </c>
    </row>
    <row r="1592" spans="1:10">
      <c r="A1592" s="93">
        <v>1</v>
      </c>
      <c r="B1592" s="93">
        <v>24</v>
      </c>
      <c r="C1592" s="93" t="s">
        <v>551</v>
      </c>
      <c r="D1592" s="93" t="s">
        <v>1527</v>
      </c>
      <c r="E1592" s="93" t="s">
        <v>1549</v>
      </c>
      <c r="F1592" s="93" t="s">
        <v>2622</v>
      </c>
      <c r="G1592" s="93" t="s">
        <v>1541</v>
      </c>
      <c r="H1592" s="719">
        <v>2000</v>
      </c>
      <c r="I1592" s="93">
        <v>125</v>
      </c>
      <c r="J1592" s="93" t="s">
        <v>1523</v>
      </c>
    </row>
    <row r="1593" spans="1:10">
      <c r="A1593" s="93">
        <v>1</v>
      </c>
      <c r="B1593" s="93">
        <v>24</v>
      </c>
      <c r="C1593" s="93" t="s">
        <v>551</v>
      </c>
      <c r="D1593" s="93" t="s">
        <v>1527</v>
      </c>
      <c r="E1593" s="93" t="s">
        <v>1549</v>
      </c>
      <c r="F1593" s="93" t="s">
        <v>2454</v>
      </c>
      <c r="G1593" s="93" t="s">
        <v>1541</v>
      </c>
      <c r="H1593" s="719">
        <v>1500</v>
      </c>
      <c r="I1593" s="93">
        <v>125</v>
      </c>
      <c r="J1593" s="93" t="s">
        <v>1523</v>
      </c>
    </row>
    <row r="1594" spans="1:10">
      <c r="A1594" s="93">
        <v>1</v>
      </c>
      <c r="B1594" s="93">
        <v>24</v>
      </c>
      <c r="C1594" s="93" t="s">
        <v>551</v>
      </c>
      <c r="D1594" s="93" t="s">
        <v>1527</v>
      </c>
      <c r="E1594" s="93" t="s">
        <v>1549</v>
      </c>
      <c r="F1594" s="93" t="s">
        <v>2623</v>
      </c>
      <c r="G1594" s="93" t="s">
        <v>1541</v>
      </c>
      <c r="H1594" s="719">
        <v>2500</v>
      </c>
      <c r="I1594" s="93">
        <v>125</v>
      </c>
      <c r="J1594" s="93" t="s">
        <v>1523</v>
      </c>
    </row>
    <row r="1595" spans="1:10">
      <c r="A1595" s="93">
        <v>1</v>
      </c>
      <c r="B1595" s="93">
        <v>24</v>
      </c>
      <c r="C1595" s="93" t="s">
        <v>551</v>
      </c>
      <c r="D1595" s="93" t="s">
        <v>1527</v>
      </c>
      <c r="E1595" s="93" t="s">
        <v>1549</v>
      </c>
      <c r="F1595" s="93">
        <v>12112112</v>
      </c>
      <c r="G1595" s="93" t="s">
        <v>1541</v>
      </c>
      <c r="H1595" s="719">
        <v>1000</v>
      </c>
      <c r="I1595" s="93">
        <v>80</v>
      </c>
      <c r="J1595" s="93" t="s">
        <v>1523</v>
      </c>
    </row>
    <row r="1596" spans="1:10">
      <c r="A1596" s="93">
        <v>1</v>
      </c>
      <c r="B1596" s="93">
        <v>24</v>
      </c>
      <c r="C1596" s="93" t="s">
        <v>551</v>
      </c>
      <c r="D1596" s="93" t="s">
        <v>1527</v>
      </c>
      <c r="E1596" s="93" t="s">
        <v>1549</v>
      </c>
      <c r="F1596" s="93">
        <v>1220506</v>
      </c>
      <c r="G1596" s="93" t="s">
        <v>1541</v>
      </c>
      <c r="H1596" s="719">
        <v>3000</v>
      </c>
      <c r="I1596" s="93">
        <v>125</v>
      </c>
      <c r="J1596" s="93" t="s">
        <v>1523</v>
      </c>
    </row>
    <row r="1597" spans="1:10">
      <c r="A1597" s="93">
        <v>1</v>
      </c>
      <c r="B1597" s="93">
        <v>24</v>
      </c>
      <c r="C1597" s="93" t="s">
        <v>551</v>
      </c>
      <c r="D1597" s="93" t="s">
        <v>1527</v>
      </c>
      <c r="E1597" s="93" t="s">
        <v>1549</v>
      </c>
      <c r="F1597" s="93">
        <v>12112101</v>
      </c>
      <c r="G1597" s="93" t="s">
        <v>1541</v>
      </c>
      <c r="H1597" s="719">
        <v>5000</v>
      </c>
      <c r="I1597" s="93">
        <v>200</v>
      </c>
      <c r="J1597" s="93" t="s">
        <v>1523</v>
      </c>
    </row>
    <row r="1598" spans="1:10">
      <c r="A1598" s="93">
        <v>1</v>
      </c>
      <c r="B1598" s="93">
        <v>24</v>
      </c>
      <c r="C1598" s="93" t="s">
        <v>551</v>
      </c>
      <c r="D1598" s="93" t="s">
        <v>1527</v>
      </c>
      <c r="E1598" s="93" t="s">
        <v>1549</v>
      </c>
      <c r="F1598" s="93">
        <v>12112101</v>
      </c>
      <c r="G1598" s="93" t="s">
        <v>1541</v>
      </c>
      <c r="H1598" s="719">
        <v>2500</v>
      </c>
      <c r="I1598" s="93">
        <v>125</v>
      </c>
      <c r="J1598" s="93" t="s">
        <v>1523</v>
      </c>
    </row>
    <row r="1599" spans="1:10">
      <c r="A1599" s="93">
        <v>1</v>
      </c>
      <c r="B1599" s="93">
        <v>24</v>
      </c>
      <c r="C1599" s="93" t="s">
        <v>551</v>
      </c>
      <c r="D1599" s="93" t="s">
        <v>1527</v>
      </c>
      <c r="E1599" s="93" t="s">
        <v>1549</v>
      </c>
      <c r="F1599" s="93">
        <v>12112101</v>
      </c>
      <c r="G1599" s="93" t="s">
        <v>1541</v>
      </c>
      <c r="H1599" s="719">
        <v>2000</v>
      </c>
      <c r="I1599" s="93">
        <v>125</v>
      </c>
      <c r="J1599" s="93" t="s">
        <v>1523</v>
      </c>
    </row>
    <row r="1600" spans="1:10">
      <c r="A1600" s="93">
        <v>1</v>
      </c>
      <c r="B1600" s="93">
        <v>24</v>
      </c>
      <c r="C1600" s="93" t="s">
        <v>551</v>
      </c>
      <c r="D1600" s="93" t="s">
        <v>1527</v>
      </c>
      <c r="E1600" s="93" t="s">
        <v>1549</v>
      </c>
      <c r="F1600" s="93">
        <v>12112100</v>
      </c>
      <c r="G1600" s="93" t="s">
        <v>1541</v>
      </c>
      <c r="H1600" s="719">
        <v>4500</v>
      </c>
      <c r="I1600" s="93">
        <v>200</v>
      </c>
      <c r="J1600" s="93" t="s">
        <v>1523</v>
      </c>
    </row>
    <row r="1601" spans="1:10">
      <c r="A1601" s="93">
        <v>1</v>
      </c>
      <c r="B1601" s="93">
        <v>24</v>
      </c>
      <c r="C1601" s="93" t="s">
        <v>551</v>
      </c>
      <c r="D1601" s="93" t="s">
        <v>1527</v>
      </c>
      <c r="E1601" s="93" t="s">
        <v>1549</v>
      </c>
      <c r="F1601" s="93">
        <v>1211299</v>
      </c>
      <c r="G1601" s="93" t="s">
        <v>1541</v>
      </c>
      <c r="H1601" s="719">
        <v>4500</v>
      </c>
      <c r="I1601" s="93">
        <v>200</v>
      </c>
      <c r="J1601" s="93" t="s">
        <v>1523</v>
      </c>
    </row>
    <row r="1602" spans="1:10">
      <c r="A1602" s="93">
        <v>1</v>
      </c>
      <c r="B1602" s="93">
        <v>24</v>
      </c>
      <c r="C1602" s="93" t="s">
        <v>551</v>
      </c>
      <c r="D1602" s="93" t="s">
        <v>1527</v>
      </c>
      <c r="E1602" s="93" t="s">
        <v>1549</v>
      </c>
      <c r="F1602" s="93">
        <v>1211299</v>
      </c>
      <c r="G1602" s="93" t="s">
        <v>1541</v>
      </c>
      <c r="H1602" s="719">
        <v>3500</v>
      </c>
      <c r="I1602" s="93">
        <v>200</v>
      </c>
      <c r="J1602" s="93" t="s">
        <v>1523</v>
      </c>
    </row>
    <row r="1603" spans="1:10">
      <c r="A1603" s="93">
        <v>1</v>
      </c>
      <c r="B1603" s="93">
        <v>24</v>
      </c>
      <c r="C1603" s="93" t="s">
        <v>551</v>
      </c>
      <c r="D1603" s="93" t="s">
        <v>1527</v>
      </c>
      <c r="E1603" s="93" t="s">
        <v>1549</v>
      </c>
      <c r="F1603" s="93" t="s">
        <v>2624</v>
      </c>
      <c r="G1603" s="93" t="s">
        <v>1541</v>
      </c>
      <c r="H1603" s="719">
        <v>4000</v>
      </c>
      <c r="I1603" s="93">
        <v>200</v>
      </c>
      <c r="J1603" s="93" t="s">
        <v>1523</v>
      </c>
    </row>
    <row r="1604" spans="1:10">
      <c r="A1604" s="93">
        <v>1</v>
      </c>
      <c r="B1604" s="93">
        <v>24</v>
      </c>
      <c r="C1604" s="93" t="s">
        <v>551</v>
      </c>
      <c r="D1604" s="93" t="s">
        <v>1527</v>
      </c>
      <c r="E1604" s="93" t="s">
        <v>1549</v>
      </c>
      <c r="F1604" s="93">
        <v>1220616</v>
      </c>
      <c r="G1604" s="93" t="s">
        <v>1541</v>
      </c>
      <c r="H1604" s="719">
        <v>4000</v>
      </c>
      <c r="I1604" s="93">
        <v>200</v>
      </c>
      <c r="J1604" s="93" t="s">
        <v>1523</v>
      </c>
    </row>
    <row r="1605" spans="1:10">
      <c r="A1605" s="93">
        <v>1</v>
      </c>
      <c r="B1605" s="93">
        <v>24</v>
      </c>
      <c r="C1605" s="93" t="s">
        <v>678</v>
      </c>
      <c r="D1605" s="93" t="s">
        <v>1527</v>
      </c>
      <c r="E1605" s="93" t="s">
        <v>1544</v>
      </c>
      <c r="F1605" s="93" t="s">
        <v>2534</v>
      </c>
      <c r="G1605" s="93" t="s">
        <v>1522</v>
      </c>
      <c r="H1605" s="719">
        <v>245</v>
      </c>
      <c r="I1605" s="93">
        <v>50</v>
      </c>
      <c r="J1605" s="93" t="s">
        <v>1523</v>
      </c>
    </row>
    <row r="1606" spans="1:10">
      <c r="A1606" s="93">
        <v>1</v>
      </c>
      <c r="B1606" s="93">
        <v>24</v>
      </c>
      <c r="C1606" s="93" t="s">
        <v>678</v>
      </c>
      <c r="D1606" s="93" t="s">
        <v>1527</v>
      </c>
      <c r="E1606" s="93" t="s">
        <v>1531</v>
      </c>
      <c r="F1606" s="93" t="s">
        <v>2378</v>
      </c>
      <c r="G1606" s="93" t="s">
        <v>1522</v>
      </c>
      <c r="H1606" s="719">
        <v>701</v>
      </c>
      <c r="I1606" s="93">
        <v>80</v>
      </c>
      <c r="J1606" s="93" t="s">
        <v>1523</v>
      </c>
    </row>
    <row r="1607" spans="1:10">
      <c r="A1607" s="93">
        <v>1</v>
      </c>
      <c r="B1607" s="93">
        <v>24</v>
      </c>
      <c r="C1607" s="93" t="s">
        <v>678</v>
      </c>
      <c r="D1607" s="93" t="s">
        <v>1527</v>
      </c>
      <c r="E1607" s="93" t="s">
        <v>1544</v>
      </c>
      <c r="F1607" s="93" t="s">
        <v>2528</v>
      </c>
      <c r="G1607" s="93" t="s">
        <v>1522</v>
      </c>
      <c r="H1607" s="719">
        <v>153</v>
      </c>
      <c r="I1607" s="93">
        <v>50</v>
      </c>
      <c r="J1607" s="93" t="s">
        <v>1523</v>
      </c>
    </row>
    <row r="1608" spans="1:10">
      <c r="A1608" s="93">
        <v>1</v>
      </c>
      <c r="B1608" s="93">
        <v>24</v>
      </c>
      <c r="C1608" s="93" t="s">
        <v>678</v>
      </c>
      <c r="D1608" s="93" t="s">
        <v>1527</v>
      </c>
      <c r="E1608" s="93" t="s">
        <v>1531</v>
      </c>
      <c r="F1608" s="93" t="s">
        <v>2528</v>
      </c>
      <c r="G1608" s="93" t="s">
        <v>1522</v>
      </c>
      <c r="H1608" s="719">
        <v>300</v>
      </c>
      <c r="I1608" s="93">
        <v>50</v>
      </c>
      <c r="J1608" s="93" t="s">
        <v>1523</v>
      </c>
    </row>
    <row r="1609" spans="1:10">
      <c r="A1609" s="93">
        <v>1</v>
      </c>
      <c r="B1609" s="93">
        <v>24</v>
      </c>
      <c r="C1609" s="93" t="s">
        <v>678</v>
      </c>
      <c r="D1609" s="93" t="s">
        <v>1527</v>
      </c>
      <c r="E1609" s="93" t="s">
        <v>1531</v>
      </c>
      <c r="F1609" s="93" t="s">
        <v>2528</v>
      </c>
      <c r="G1609" s="93" t="s">
        <v>1522</v>
      </c>
      <c r="H1609" s="719">
        <v>600</v>
      </c>
      <c r="I1609" s="93">
        <v>80</v>
      </c>
      <c r="J1609" s="93" t="s">
        <v>1523</v>
      </c>
    </row>
    <row r="1610" spans="1:10">
      <c r="A1610" s="93">
        <v>1</v>
      </c>
      <c r="B1610" s="93">
        <v>24</v>
      </c>
      <c r="C1610" s="93" t="s">
        <v>678</v>
      </c>
      <c r="D1610" s="93" t="s">
        <v>1527</v>
      </c>
      <c r="E1610" s="93" t="s">
        <v>1544</v>
      </c>
      <c r="F1610" s="93" t="s">
        <v>2528</v>
      </c>
      <c r="G1610" s="93" t="s">
        <v>1522</v>
      </c>
      <c r="H1610" s="719">
        <v>84</v>
      </c>
      <c r="I1610" s="93">
        <v>32</v>
      </c>
      <c r="J1610" s="93" t="s">
        <v>1523</v>
      </c>
    </row>
    <row r="1611" spans="1:10">
      <c r="A1611" s="93">
        <v>1</v>
      </c>
      <c r="B1611" s="93">
        <v>24</v>
      </c>
      <c r="C1611" s="93" t="s">
        <v>678</v>
      </c>
      <c r="D1611" s="93" t="s">
        <v>1527</v>
      </c>
      <c r="E1611" s="93" t="s">
        <v>1531</v>
      </c>
      <c r="F1611" s="93" t="s">
        <v>2376</v>
      </c>
      <c r="G1611" s="93" t="s">
        <v>1522</v>
      </c>
      <c r="H1611" s="719">
        <v>601</v>
      </c>
      <c r="I1611" s="93">
        <v>80</v>
      </c>
      <c r="J1611" s="93" t="s">
        <v>1523</v>
      </c>
    </row>
    <row r="1612" spans="1:10">
      <c r="A1612" s="93">
        <v>1</v>
      </c>
      <c r="B1612" s="93">
        <v>24</v>
      </c>
      <c r="C1612" s="93" t="s">
        <v>678</v>
      </c>
      <c r="D1612" s="93" t="s">
        <v>1527</v>
      </c>
      <c r="E1612" s="93" t="s">
        <v>1544</v>
      </c>
      <c r="F1612" s="93" t="s">
        <v>2465</v>
      </c>
      <c r="G1612" s="93" t="s">
        <v>1522</v>
      </c>
      <c r="H1612" s="719">
        <v>504</v>
      </c>
      <c r="I1612" s="93">
        <v>80</v>
      </c>
      <c r="J1612" s="93" t="s">
        <v>1523</v>
      </c>
    </row>
    <row r="1613" spans="1:10">
      <c r="A1613" s="93">
        <v>1</v>
      </c>
      <c r="B1613" s="93">
        <v>24</v>
      </c>
      <c r="C1613" s="93" t="s">
        <v>678</v>
      </c>
      <c r="D1613" s="93" t="s">
        <v>1527</v>
      </c>
      <c r="E1613" s="93" t="s">
        <v>1531</v>
      </c>
      <c r="F1613" s="93" t="s">
        <v>2465</v>
      </c>
      <c r="G1613" s="93" t="s">
        <v>1522</v>
      </c>
      <c r="H1613" s="719">
        <v>502</v>
      </c>
      <c r="I1613" s="93">
        <v>80</v>
      </c>
      <c r="J1613" s="93" t="s">
        <v>1523</v>
      </c>
    </row>
    <row r="1614" spans="1:10">
      <c r="A1614" s="93">
        <v>1</v>
      </c>
      <c r="B1614" s="93">
        <v>24</v>
      </c>
      <c r="C1614" s="93" t="s">
        <v>678</v>
      </c>
      <c r="D1614" s="93" t="s">
        <v>1527</v>
      </c>
      <c r="E1614" s="93" t="s">
        <v>1531</v>
      </c>
      <c r="F1614" s="93" t="s">
        <v>2465</v>
      </c>
      <c r="G1614" s="93" t="s">
        <v>1522</v>
      </c>
      <c r="H1614" s="719">
        <v>1004</v>
      </c>
      <c r="I1614" s="93">
        <v>80</v>
      </c>
      <c r="J1614" s="93" t="s">
        <v>1523</v>
      </c>
    </row>
    <row r="1615" spans="1:10">
      <c r="A1615" s="93">
        <v>1</v>
      </c>
      <c r="B1615" s="93">
        <v>24</v>
      </c>
      <c r="C1615" s="93" t="s">
        <v>678</v>
      </c>
      <c r="D1615" s="93" t="s">
        <v>1527</v>
      </c>
      <c r="E1615" s="93" t="s">
        <v>1544</v>
      </c>
      <c r="F1615" s="93" t="s">
        <v>2534</v>
      </c>
      <c r="G1615" s="93" t="s">
        <v>1522</v>
      </c>
      <c r="H1615" s="719">
        <v>1560</v>
      </c>
      <c r="I1615" s="93">
        <v>125</v>
      </c>
      <c r="J1615" s="93" t="s">
        <v>1523</v>
      </c>
    </row>
    <row r="1616" spans="1:10">
      <c r="A1616" s="93">
        <v>1</v>
      </c>
      <c r="B1616" s="93">
        <v>24</v>
      </c>
      <c r="C1616" s="93" t="s">
        <v>678</v>
      </c>
      <c r="D1616" s="93" t="s">
        <v>1527</v>
      </c>
      <c r="E1616" s="93" t="s">
        <v>1531</v>
      </c>
      <c r="F1616" s="93" t="s">
        <v>2534</v>
      </c>
      <c r="G1616" s="93" t="s">
        <v>1522</v>
      </c>
      <c r="H1616" s="719">
        <v>1802</v>
      </c>
      <c r="I1616" s="93">
        <v>125</v>
      </c>
      <c r="J1616" s="93" t="s">
        <v>1523</v>
      </c>
    </row>
    <row r="1617" spans="1:10">
      <c r="A1617" s="93">
        <v>1</v>
      </c>
      <c r="B1617" s="93">
        <v>24</v>
      </c>
      <c r="C1617" s="93" t="s">
        <v>678</v>
      </c>
      <c r="D1617" s="93" t="s">
        <v>1527</v>
      </c>
      <c r="E1617" s="93" t="s">
        <v>1531</v>
      </c>
      <c r="F1617" s="93" t="s">
        <v>2534</v>
      </c>
      <c r="G1617" s="93" t="s">
        <v>1522</v>
      </c>
      <c r="H1617" s="719">
        <v>1802</v>
      </c>
      <c r="I1617" s="93">
        <v>125</v>
      </c>
      <c r="J1617" s="93" t="s">
        <v>1523</v>
      </c>
    </row>
    <row r="1618" spans="1:10">
      <c r="A1618" s="93">
        <v>1</v>
      </c>
      <c r="B1618" s="93">
        <v>24</v>
      </c>
      <c r="C1618" s="93" t="s">
        <v>678</v>
      </c>
      <c r="D1618" s="93" t="s">
        <v>1527</v>
      </c>
      <c r="E1618" s="93" t="s">
        <v>1531</v>
      </c>
      <c r="F1618" s="93" t="s">
        <v>2534</v>
      </c>
      <c r="G1618" s="93" t="s">
        <v>1522</v>
      </c>
      <c r="H1618" s="719">
        <v>1802</v>
      </c>
      <c r="I1618" s="93">
        <v>125</v>
      </c>
      <c r="J1618" s="93" t="s">
        <v>1523</v>
      </c>
    </row>
    <row r="1619" spans="1:10">
      <c r="A1619" s="93">
        <v>1</v>
      </c>
      <c r="B1619" s="93">
        <v>24</v>
      </c>
      <c r="C1619" s="93" t="s">
        <v>678</v>
      </c>
      <c r="D1619" s="93" t="s">
        <v>1527</v>
      </c>
      <c r="E1619" s="93" t="s">
        <v>1531</v>
      </c>
      <c r="F1619" s="93" t="s">
        <v>2534</v>
      </c>
      <c r="G1619" s="93" t="s">
        <v>1522</v>
      </c>
      <c r="H1619" s="719">
        <v>1802</v>
      </c>
      <c r="I1619" s="93">
        <v>125</v>
      </c>
      <c r="J1619" s="93" t="s">
        <v>1523</v>
      </c>
    </row>
    <row r="1620" spans="1:10">
      <c r="A1620" s="93">
        <v>1</v>
      </c>
      <c r="B1620" s="93">
        <v>24</v>
      </c>
      <c r="C1620" s="93" t="s">
        <v>678</v>
      </c>
      <c r="D1620" s="93" t="s">
        <v>1527</v>
      </c>
      <c r="E1620" s="93" t="s">
        <v>1531</v>
      </c>
      <c r="F1620" s="93" t="s">
        <v>2534</v>
      </c>
      <c r="G1620" s="93" t="s">
        <v>1522</v>
      </c>
      <c r="H1620" s="719">
        <v>1802</v>
      </c>
      <c r="I1620" s="93">
        <v>125</v>
      </c>
      <c r="J1620" s="93" t="s">
        <v>1523</v>
      </c>
    </row>
    <row r="1621" spans="1:10">
      <c r="A1621" s="93">
        <v>1</v>
      </c>
      <c r="B1621" s="93">
        <v>24</v>
      </c>
      <c r="C1621" s="93" t="s">
        <v>678</v>
      </c>
      <c r="D1621" s="93" t="s">
        <v>1527</v>
      </c>
      <c r="E1621" s="93" t="s">
        <v>1531</v>
      </c>
      <c r="F1621" s="93" t="s">
        <v>2534</v>
      </c>
      <c r="G1621" s="93" t="s">
        <v>1522</v>
      </c>
      <c r="H1621" s="719">
        <v>1802</v>
      </c>
      <c r="I1621" s="93">
        <v>125</v>
      </c>
      <c r="J1621" s="93" t="s">
        <v>1523</v>
      </c>
    </row>
    <row r="1622" spans="1:10">
      <c r="A1622" s="93">
        <v>1</v>
      </c>
      <c r="B1622" s="93">
        <v>24</v>
      </c>
      <c r="C1622" s="93" t="s">
        <v>678</v>
      </c>
      <c r="D1622" s="93" t="s">
        <v>1527</v>
      </c>
      <c r="E1622" s="93" t="s">
        <v>1531</v>
      </c>
      <c r="F1622" s="93" t="s">
        <v>2534</v>
      </c>
      <c r="G1622" s="93" t="s">
        <v>1522</v>
      </c>
      <c r="H1622" s="719">
        <v>3604</v>
      </c>
      <c r="I1622" s="93">
        <v>200</v>
      </c>
      <c r="J1622" s="93" t="s">
        <v>1523</v>
      </c>
    </row>
    <row r="1623" spans="1:10">
      <c r="A1623" s="93">
        <v>1</v>
      </c>
      <c r="B1623" s="93">
        <v>24</v>
      </c>
      <c r="C1623" s="93" t="s">
        <v>678</v>
      </c>
      <c r="D1623" s="93" t="s">
        <v>1527</v>
      </c>
      <c r="E1623" s="93" t="s">
        <v>1531</v>
      </c>
      <c r="F1623" s="93" t="s">
        <v>2534</v>
      </c>
      <c r="G1623" s="93" t="s">
        <v>1522</v>
      </c>
      <c r="H1623" s="719">
        <v>1802</v>
      </c>
      <c r="I1623" s="93">
        <v>125</v>
      </c>
      <c r="J1623" s="93" t="s">
        <v>1523</v>
      </c>
    </row>
    <row r="1624" spans="1:10">
      <c r="A1624" s="93">
        <v>1</v>
      </c>
      <c r="B1624" s="93">
        <v>24</v>
      </c>
      <c r="C1624" s="93" t="s">
        <v>678</v>
      </c>
      <c r="D1624" s="93" t="s">
        <v>1527</v>
      </c>
      <c r="E1624" s="93" t="s">
        <v>1531</v>
      </c>
      <c r="F1624" s="93" t="s">
        <v>2534</v>
      </c>
      <c r="G1624" s="93" t="s">
        <v>1522</v>
      </c>
      <c r="H1624" s="719">
        <v>1802</v>
      </c>
      <c r="I1624" s="93">
        <v>125</v>
      </c>
      <c r="J1624" s="93" t="s">
        <v>1523</v>
      </c>
    </row>
    <row r="1625" spans="1:10">
      <c r="A1625" s="93">
        <v>1</v>
      </c>
      <c r="B1625" s="93">
        <v>24</v>
      </c>
      <c r="C1625" s="93" t="s">
        <v>678</v>
      </c>
      <c r="D1625" s="93" t="s">
        <v>1527</v>
      </c>
      <c r="E1625" s="93" t="s">
        <v>1531</v>
      </c>
      <c r="F1625" s="93" t="s">
        <v>2534</v>
      </c>
      <c r="G1625" s="93" t="s">
        <v>1522</v>
      </c>
      <c r="H1625" s="719">
        <v>3604</v>
      </c>
      <c r="I1625" s="93">
        <v>200</v>
      </c>
      <c r="J1625" s="93" t="s">
        <v>1523</v>
      </c>
    </row>
    <row r="1626" spans="1:10">
      <c r="A1626" s="93">
        <v>1</v>
      </c>
      <c r="B1626" s="93">
        <v>24</v>
      </c>
      <c r="C1626" s="93" t="s">
        <v>678</v>
      </c>
      <c r="D1626" s="93" t="s">
        <v>1527</v>
      </c>
      <c r="E1626" s="93" t="s">
        <v>1531</v>
      </c>
      <c r="F1626" s="93" t="s">
        <v>2534</v>
      </c>
      <c r="G1626" s="93" t="s">
        <v>1522</v>
      </c>
      <c r="H1626" s="719">
        <v>1802</v>
      </c>
      <c r="I1626" s="93">
        <v>125</v>
      </c>
      <c r="J1626" s="93" t="s">
        <v>1523</v>
      </c>
    </row>
    <row r="1627" spans="1:10">
      <c r="A1627" s="93">
        <v>1</v>
      </c>
      <c r="B1627" s="93">
        <v>25</v>
      </c>
      <c r="C1627" s="93" t="s">
        <v>678</v>
      </c>
      <c r="D1627" s="93" t="s">
        <v>1527</v>
      </c>
      <c r="E1627" s="93" t="s">
        <v>1544</v>
      </c>
      <c r="F1627" s="93">
        <v>1220214</v>
      </c>
      <c r="G1627" s="93" t="s">
        <v>1522</v>
      </c>
      <c r="H1627" s="719">
        <v>337</v>
      </c>
      <c r="I1627" s="93">
        <v>50</v>
      </c>
      <c r="J1627" s="93" t="s">
        <v>1523</v>
      </c>
    </row>
    <row r="1628" spans="1:10">
      <c r="A1628" s="93">
        <v>1</v>
      </c>
      <c r="B1628" s="93">
        <v>25</v>
      </c>
      <c r="C1628" s="93" t="s">
        <v>678</v>
      </c>
      <c r="D1628" s="93" t="s">
        <v>1527</v>
      </c>
      <c r="E1628" s="93" t="s">
        <v>1531</v>
      </c>
      <c r="F1628" s="93">
        <v>1220214</v>
      </c>
      <c r="G1628" s="93" t="s">
        <v>1522</v>
      </c>
      <c r="H1628" s="719">
        <v>334</v>
      </c>
      <c r="I1628" s="93">
        <v>50</v>
      </c>
      <c r="J1628" s="93" t="s">
        <v>1523</v>
      </c>
    </row>
    <row r="1629" spans="1:10">
      <c r="A1629" s="93">
        <v>1</v>
      </c>
      <c r="B1629" s="93">
        <v>25</v>
      </c>
      <c r="C1629" s="93" t="s">
        <v>678</v>
      </c>
      <c r="D1629" s="93" t="s">
        <v>1527</v>
      </c>
      <c r="E1629" s="93" t="s">
        <v>1544</v>
      </c>
      <c r="F1629" s="93">
        <v>1220213</v>
      </c>
      <c r="G1629" s="93" t="s">
        <v>1522</v>
      </c>
      <c r="H1629" s="719">
        <v>753</v>
      </c>
      <c r="I1629" s="93">
        <v>80</v>
      </c>
      <c r="J1629" s="93" t="s">
        <v>1523</v>
      </c>
    </row>
    <row r="1630" spans="1:10">
      <c r="A1630" s="93">
        <v>1</v>
      </c>
      <c r="B1630" s="93">
        <v>25</v>
      </c>
      <c r="C1630" s="93" t="s">
        <v>678</v>
      </c>
      <c r="D1630" s="93" t="s">
        <v>1527</v>
      </c>
      <c r="E1630" s="93" t="s">
        <v>1531</v>
      </c>
      <c r="F1630" s="93">
        <v>1220213</v>
      </c>
      <c r="G1630" s="93" t="s">
        <v>1522</v>
      </c>
      <c r="H1630" s="719">
        <v>750</v>
      </c>
      <c r="I1630" s="93">
        <v>80</v>
      </c>
      <c r="J1630" s="93" t="s">
        <v>1523</v>
      </c>
    </row>
    <row r="1631" spans="1:10">
      <c r="A1631" s="93">
        <v>1</v>
      </c>
      <c r="B1631" s="93">
        <v>25</v>
      </c>
      <c r="C1631" s="93" t="s">
        <v>678</v>
      </c>
      <c r="D1631" s="93" t="s">
        <v>1527</v>
      </c>
      <c r="E1631" s="93" t="s">
        <v>1531</v>
      </c>
      <c r="F1631" s="93">
        <v>1220213</v>
      </c>
      <c r="G1631" s="93" t="s">
        <v>1522</v>
      </c>
      <c r="H1631" s="719">
        <v>3000</v>
      </c>
      <c r="I1631" s="93">
        <v>125</v>
      </c>
      <c r="J1631" s="93" t="s">
        <v>1523</v>
      </c>
    </row>
    <row r="1632" spans="1:10">
      <c r="A1632" s="93">
        <v>1</v>
      </c>
      <c r="B1632" s="93">
        <v>25</v>
      </c>
      <c r="C1632" s="93" t="s">
        <v>678</v>
      </c>
      <c r="D1632" s="93" t="s">
        <v>1527</v>
      </c>
      <c r="E1632" s="93" t="s">
        <v>1544</v>
      </c>
      <c r="F1632" s="93">
        <v>1220213</v>
      </c>
      <c r="G1632" s="93" t="s">
        <v>1522</v>
      </c>
      <c r="H1632" s="719">
        <v>503</v>
      </c>
      <c r="I1632" s="93">
        <v>80</v>
      </c>
      <c r="J1632" s="93" t="s">
        <v>1523</v>
      </c>
    </row>
    <row r="1633" spans="1:10">
      <c r="A1633" s="93">
        <v>1</v>
      </c>
      <c r="B1633" s="93">
        <v>25</v>
      </c>
      <c r="C1633" s="93" t="s">
        <v>678</v>
      </c>
      <c r="D1633" s="93" t="s">
        <v>1527</v>
      </c>
      <c r="E1633" s="93" t="s">
        <v>1531</v>
      </c>
      <c r="F1633" s="93">
        <v>1220213</v>
      </c>
      <c r="G1633" s="93" t="s">
        <v>1522</v>
      </c>
      <c r="H1633" s="719">
        <v>500</v>
      </c>
      <c r="I1633" s="93">
        <v>50</v>
      </c>
      <c r="J1633" s="93" t="s">
        <v>1523</v>
      </c>
    </row>
    <row r="1634" spans="1:10">
      <c r="A1634" s="93">
        <v>1</v>
      </c>
      <c r="B1634" s="93">
        <v>25</v>
      </c>
      <c r="C1634" s="93" t="s">
        <v>678</v>
      </c>
      <c r="D1634" s="93" t="s">
        <v>1527</v>
      </c>
      <c r="E1634" s="93" t="s">
        <v>1544</v>
      </c>
      <c r="F1634" s="93">
        <v>1220213</v>
      </c>
      <c r="G1634" s="93" t="s">
        <v>1522</v>
      </c>
      <c r="H1634" s="719">
        <v>503</v>
      </c>
      <c r="I1634" s="93">
        <v>80</v>
      </c>
      <c r="J1634" s="93" t="s">
        <v>1523</v>
      </c>
    </row>
    <row r="1635" spans="1:10">
      <c r="A1635" s="93">
        <v>1</v>
      </c>
      <c r="B1635" s="93">
        <v>25</v>
      </c>
      <c r="C1635" s="93" t="s">
        <v>678</v>
      </c>
      <c r="D1635" s="93" t="s">
        <v>1527</v>
      </c>
      <c r="E1635" s="93" t="s">
        <v>1531</v>
      </c>
      <c r="F1635" s="93">
        <v>1220213</v>
      </c>
      <c r="G1635" s="93" t="s">
        <v>1522</v>
      </c>
      <c r="H1635" s="719">
        <v>500</v>
      </c>
      <c r="I1635" s="93">
        <v>50</v>
      </c>
      <c r="J1635" s="93" t="s">
        <v>1523</v>
      </c>
    </row>
    <row r="1636" spans="1:10">
      <c r="A1636" s="93">
        <v>1</v>
      </c>
      <c r="B1636" s="93">
        <v>25</v>
      </c>
      <c r="C1636" s="93" t="s">
        <v>678</v>
      </c>
      <c r="D1636" s="93" t="s">
        <v>1527</v>
      </c>
      <c r="E1636" s="93" t="s">
        <v>1544</v>
      </c>
      <c r="F1636" s="93">
        <v>1220213</v>
      </c>
      <c r="G1636" s="93" t="s">
        <v>1522</v>
      </c>
      <c r="H1636" s="719">
        <v>503</v>
      </c>
      <c r="I1636" s="93">
        <v>80</v>
      </c>
      <c r="J1636" s="93" t="s">
        <v>1523</v>
      </c>
    </row>
    <row r="1637" spans="1:10">
      <c r="A1637" s="93">
        <v>1</v>
      </c>
      <c r="B1637" s="93">
        <v>25</v>
      </c>
      <c r="C1637" s="93" t="s">
        <v>678</v>
      </c>
      <c r="D1637" s="93" t="s">
        <v>1527</v>
      </c>
      <c r="E1637" s="93" t="s">
        <v>1531</v>
      </c>
      <c r="F1637" s="93">
        <v>1220213</v>
      </c>
      <c r="G1637" s="93" t="s">
        <v>1522</v>
      </c>
      <c r="H1637" s="719">
        <v>500</v>
      </c>
      <c r="I1637" s="93">
        <v>503</v>
      </c>
      <c r="J1637" s="93" t="s">
        <v>1523</v>
      </c>
    </row>
    <row r="1638" spans="1:10">
      <c r="A1638" s="93">
        <v>1</v>
      </c>
      <c r="B1638" s="93">
        <v>25</v>
      </c>
      <c r="C1638" s="93" t="s">
        <v>678</v>
      </c>
      <c r="D1638" s="93" t="s">
        <v>1527</v>
      </c>
      <c r="E1638" s="93" t="s">
        <v>1544</v>
      </c>
      <c r="F1638" s="93" t="s">
        <v>2535</v>
      </c>
      <c r="G1638" s="93" t="s">
        <v>1522</v>
      </c>
      <c r="H1638" s="719">
        <v>220</v>
      </c>
      <c r="I1638" s="93">
        <v>50</v>
      </c>
      <c r="J1638" s="93" t="s">
        <v>1523</v>
      </c>
    </row>
    <row r="1639" spans="1:10">
      <c r="A1639" s="93">
        <v>1</v>
      </c>
      <c r="B1639" s="93">
        <v>25</v>
      </c>
      <c r="C1639" s="93" t="s">
        <v>678</v>
      </c>
      <c r="D1639" s="93" t="s">
        <v>1527</v>
      </c>
      <c r="E1639" s="93" t="s">
        <v>1531</v>
      </c>
      <c r="F1639" s="93" t="s">
        <v>2535</v>
      </c>
      <c r="G1639" s="93" t="s">
        <v>1522</v>
      </c>
      <c r="H1639" s="719">
        <v>902</v>
      </c>
      <c r="I1639" s="93">
        <v>80</v>
      </c>
      <c r="J1639" s="93" t="s">
        <v>1523</v>
      </c>
    </row>
    <row r="1640" spans="1:10">
      <c r="A1640" s="93">
        <v>1</v>
      </c>
      <c r="B1640" s="93">
        <v>25</v>
      </c>
      <c r="C1640" s="93" t="s">
        <v>678</v>
      </c>
      <c r="D1640" s="93" t="s">
        <v>1527</v>
      </c>
      <c r="E1640" s="93" t="s">
        <v>1531</v>
      </c>
      <c r="F1640" s="93" t="s">
        <v>2535</v>
      </c>
      <c r="G1640" s="93" t="s">
        <v>1522</v>
      </c>
      <c r="H1640" s="719">
        <v>1804</v>
      </c>
      <c r="I1640" s="93">
        <v>125</v>
      </c>
      <c r="J1640" s="93" t="s">
        <v>1523</v>
      </c>
    </row>
    <row r="1641" spans="1:10">
      <c r="A1641" s="93">
        <v>1</v>
      </c>
      <c r="B1641" s="93">
        <v>25</v>
      </c>
      <c r="C1641" s="93" t="s">
        <v>678</v>
      </c>
      <c r="D1641" s="93" t="s">
        <v>1527</v>
      </c>
      <c r="E1641" s="93" t="s">
        <v>1531</v>
      </c>
      <c r="F1641" s="93" t="s">
        <v>2535</v>
      </c>
      <c r="G1641" s="93" t="s">
        <v>1522</v>
      </c>
      <c r="H1641" s="719">
        <v>902</v>
      </c>
      <c r="I1641" s="93">
        <v>80</v>
      </c>
      <c r="J1641" s="93" t="s">
        <v>1523</v>
      </c>
    </row>
    <row r="1642" spans="1:10">
      <c r="A1642" s="93">
        <v>1</v>
      </c>
      <c r="B1642" s="93">
        <v>25</v>
      </c>
      <c r="C1642" s="93" t="s">
        <v>678</v>
      </c>
      <c r="D1642" s="93" t="s">
        <v>1527</v>
      </c>
      <c r="E1642" s="93" t="s">
        <v>1531</v>
      </c>
      <c r="F1642" s="93" t="s">
        <v>2535</v>
      </c>
      <c r="G1642" s="93" t="s">
        <v>1522</v>
      </c>
      <c r="H1642" s="719">
        <v>2706</v>
      </c>
      <c r="I1642" s="93">
        <v>125</v>
      </c>
      <c r="J1642" s="93" t="s">
        <v>1523</v>
      </c>
    </row>
    <row r="1643" spans="1:10">
      <c r="A1643" s="93">
        <v>1</v>
      </c>
      <c r="B1643" s="93">
        <v>25</v>
      </c>
      <c r="C1643" s="93" t="s">
        <v>678</v>
      </c>
      <c r="D1643" s="93" t="s">
        <v>1527</v>
      </c>
      <c r="E1643" s="93" t="s">
        <v>1531</v>
      </c>
      <c r="F1643" s="93" t="s">
        <v>2535</v>
      </c>
      <c r="G1643" s="93" t="s">
        <v>1522</v>
      </c>
      <c r="H1643" s="719">
        <v>1804</v>
      </c>
      <c r="I1643" s="93">
        <v>125</v>
      </c>
      <c r="J1643" s="93" t="s">
        <v>1523</v>
      </c>
    </row>
    <row r="1644" spans="1:10">
      <c r="A1644" s="93">
        <v>1</v>
      </c>
      <c r="B1644" s="93">
        <v>25</v>
      </c>
      <c r="C1644" s="93" t="s">
        <v>678</v>
      </c>
      <c r="D1644" s="93" t="s">
        <v>1527</v>
      </c>
      <c r="E1644" s="93" t="s">
        <v>1531</v>
      </c>
      <c r="F1644" s="93" t="s">
        <v>2535</v>
      </c>
      <c r="G1644" s="93" t="s">
        <v>1522</v>
      </c>
      <c r="H1644" s="719">
        <v>1804</v>
      </c>
      <c r="I1644" s="93">
        <v>125</v>
      </c>
      <c r="J1644" s="93" t="s">
        <v>1523</v>
      </c>
    </row>
    <row r="1645" spans="1:10">
      <c r="A1645" s="93">
        <v>1</v>
      </c>
      <c r="B1645" s="93">
        <v>25</v>
      </c>
      <c r="C1645" s="93" t="s">
        <v>678</v>
      </c>
      <c r="D1645" s="93" t="s">
        <v>1527</v>
      </c>
      <c r="E1645" s="93" t="s">
        <v>1531</v>
      </c>
      <c r="F1645" s="93" t="s">
        <v>2535</v>
      </c>
      <c r="G1645" s="93" t="s">
        <v>1522</v>
      </c>
      <c r="H1645" s="719">
        <v>902</v>
      </c>
      <c r="I1645" s="93">
        <v>80</v>
      </c>
      <c r="J1645" s="93" t="s">
        <v>1523</v>
      </c>
    </row>
    <row r="1646" spans="1:10">
      <c r="A1646" s="93">
        <v>1</v>
      </c>
      <c r="B1646" s="93">
        <v>25</v>
      </c>
      <c r="C1646" s="93" t="s">
        <v>678</v>
      </c>
      <c r="D1646" s="93" t="s">
        <v>1527</v>
      </c>
      <c r="E1646" s="93" t="s">
        <v>1544</v>
      </c>
      <c r="F1646" s="93" t="s">
        <v>2530</v>
      </c>
      <c r="G1646" s="93" t="s">
        <v>1522</v>
      </c>
      <c r="H1646" s="719">
        <v>253</v>
      </c>
      <c r="I1646" s="93">
        <v>50</v>
      </c>
      <c r="J1646" s="93" t="s">
        <v>1523</v>
      </c>
    </row>
    <row r="1647" spans="1:10">
      <c r="A1647" s="93">
        <v>1</v>
      </c>
      <c r="B1647" s="93">
        <v>25</v>
      </c>
      <c r="C1647" s="93" t="s">
        <v>678</v>
      </c>
      <c r="D1647" s="93" t="s">
        <v>1527</v>
      </c>
      <c r="E1647" s="93" t="s">
        <v>1531</v>
      </c>
      <c r="F1647" s="93" t="s">
        <v>2530</v>
      </c>
      <c r="G1647" s="93" t="s">
        <v>1522</v>
      </c>
      <c r="H1647" s="719">
        <v>500</v>
      </c>
      <c r="I1647" s="93">
        <v>50</v>
      </c>
      <c r="J1647" s="93" t="s">
        <v>1523</v>
      </c>
    </row>
    <row r="1648" spans="1:10">
      <c r="A1648" s="93">
        <v>1</v>
      </c>
      <c r="B1648" s="93">
        <v>25</v>
      </c>
      <c r="C1648" s="93" t="s">
        <v>678</v>
      </c>
      <c r="D1648" s="93" t="s">
        <v>1527</v>
      </c>
      <c r="E1648" s="93" t="s">
        <v>1531</v>
      </c>
      <c r="F1648" s="93" t="s">
        <v>2530</v>
      </c>
      <c r="G1648" s="93" t="s">
        <v>1522</v>
      </c>
      <c r="H1648" s="719">
        <v>1000</v>
      </c>
      <c r="I1648" s="93">
        <v>80</v>
      </c>
      <c r="J1648" s="93" t="s">
        <v>1523</v>
      </c>
    </row>
    <row r="1649" spans="1:10">
      <c r="A1649" s="93">
        <v>1</v>
      </c>
      <c r="B1649" s="93">
        <v>25</v>
      </c>
      <c r="C1649" s="93" t="s">
        <v>678</v>
      </c>
      <c r="D1649" s="93" t="s">
        <v>1527</v>
      </c>
      <c r="E1649" s="93" t="s">
        <v>1531</v>
      </c>
      <c r="F1649" s="93" t="s">
        <v>2530</v>
      </c>
      <c r="G1649" s="93" t="s">
        <v>1522</v>
      </c>
      <c r="H1649" s="719">
        <v>500</v>
      </c>
      <c r="I1649" s="93">
        <v>50</v>
      </c>
      <c r="J1649" s="93" t="s">
        <v>1523</v>
      </c>
    </row>
    <row r="1650" spans="1:10">
      <c r="A1650" s="93">
        <v>1</v>
      </c>
      <c r="B1650" s="93">
        <v>25</v>
      </c>
      <c r="C1650" s="93" t="s">
        <v>678</v>
      </c>
      <c r="D1650" s="93" t="s">
        <v>1527</v>
      </c>
      <c r="E1650" s="93" t="s">
        <v>1531</v>
      </c>
      <c r="F1650" s="93" t="s">
        <v>2530</v>
      </c>
      <c r="G1650" s="93" t="s">
        <v>1522</v>
      </c>
      <c r="H1650" s="719">
        <v>1500</v>
      </c>
      <c r="I1650" s="93">
        <v>125</v>
      </c>
      <c r="J1650" s="93" t="s">
        <v>1523</v>
      </c>
    </row>
    <row r="1651" spans="1:10">
      <c r="A1651" s="93">
        <v>1</v>
      </c>
      <c r="B1651" s="93">
        <v>25</v>
      </c>
      <c r="C1651" s="93" t="s">
        <v>678</v>
      </c>
      <c r="D1651" s="93" t="s">
        <v>1527</v>
      </c>
      <c r="E1651" s="93" t="s">
        <v>1544</v>
      </c>
      <c r="F1651" s="93" t="s">
        <v>2529</v>
      </c>
      <c r="G1651" s="93" t="s">
        <v>1522</v>
      </c>
      <c r="H1651" s="719">
        <v>543</v>
      </c>
      <c r="I1651" s="93">
        <v>80</v>
      </c>
      <c r="J1651" s="93" t="s">
        <v>1523</v>
      </c>
    </row>
    <row r="1652" spans="1:10">
      <c r="A1652" s="93">
        <v>1</v>
      </c>
      <c r="B1652" s="93">
        <v>25</v>
      </c>
      <c r="C1652" s="93" t="s">
        <v>678</v>
      </c>
      <c r="D1652" s="93" t="s">
        <v>1527</v>
      </c>
      <c r="E1652" s="93" t="s">
        <v>1531</v>
      </c>
      <c r="F1652" s="93" t="s">
        <v>2529</v>
      </c>
      <c r="G1652" s="93" t="s">
        <v>1522</v>
      </c>
      <c r="H1652" s="719">
        <v>1080</v>
      </c>
      <c r="I1652" s="93">
        <v>80</v>
      </c>
      <c r="J1652" s="93" t="s">
        <v>1523</v>
      </c>
    </row>
    <row r="1653" spans="1:10">
      <c r="A1653" s="93">
        <v>1</v>
      </c>
      <c r="B1653" s="93">
        <v>25</v>
      </c>
      <c r="C1653" s="93" t="s">
        <v>678</v>
      </c>
      <c r="D1653" s="93" t="s">
        <v>1527</v>
      </c>
      <c r="E1653" s="93" t="s">
        <v>1531</v>
      </c>
      <c r="F1653" s="93" t="s">
        <v>2529</v>
      </c>
      <c r="G1653" s="93" t="s">
        <v>1522</v>
      </c>
      <c r="H1653" s="719">
        <v>1080</v>
      </c>
      <c r="I1653" s="93">
        <v>80</v>
      </c>
      <c r="J1653" s="93" t="s">
        <v>1523</v>
      </c>
    </row>
    <row r="1654" spans="1:10">
      <c r="A1654" s="93">
        <v>1</v>
      </c>
      <c r="B1654" s="93">
        <v>25</v>
      </c>
      <c r="C1654" s="93" t="s">
        <v>678</v>
      </c>
      <c r="D1654" s="93" t="s">
        <v>1527</v>
      </c>
      <c r="E1654" s="93" t="s">
        <v>1531</v>
      </c>
      <c r="F1654" s="93" t="s">
        <v>2530</v>
      </c>
      <c r="G1654" s="93" t="s">
        <v>1522</v>
      </c>
      <c r="H1654" s="719">
        <v>552</v>
      </c>
      <c r="I1654" s="93">
        <v>80</v>
      </c>
      <c r="J1654" s="93" t="s">
        <v>1523</v>
      </c>
    </row>
    <row r="1655" spans="1:10">
      <c r="A1655" s="93">
        <v>1</v>
      </c>
      <c r="B1655" s="93">
        <v>25</v>
      </c>
      <c r="C1655" s="93" t="s">
        <v>678</v>
      </c>
      <c r="D1655" s="93" t="s">
        <v>1527</v>
      </c>
      <c r="E1655" s="93" t="s">
        <v>1531</v>
      </c>
      <c r="F1655" s="93" t="s">
        <v>2530</v>
      </c>
      <c r="G1655" s="93" t="s">
        <v>1522</v>
      </c>
      <c r="H1655" s="719">
        <v>552</v>
      </c>
      <c r="I1655" s="93">
        <v>80</v>
      </c>
      <c r="J1655" s="93" t="s">
        <v>1523</v>
      </c>
    </row>
    <row r="1656" spans="1:10">
      <c r="A1656" s="93">
        <v>1</v>
      </c>
      <c r="B1656" s="93">
        <v>25</v>
      </c>
      <c r="C1656" s="93" t="s">
        <v>678</v>
      </c>
      <c r="D1656" s="93" t="s">
        <v>1527</v>
      </c>
      <c r="E1656" s="93" t="s">
        <v>1531</v>
      </c>
      <c r="F1656" s="93" t="s">
        <v>2530</v>
      </c>
      <c r="G1656" s="93" t="s">
        <v>1522</v>
      </c>
      <c r="H1656" s="719">
        <v>552</v>
      </c>
      <c r="I1656" s="93">
        <v>80</v>
      </c>
      <c r="J1656" s="93" t="s">
        <v>1523</v>
      </c>
    </row>
    <row r="1657" spans="1:10">
      <c r="A1657" s="93">
        <v>1</v>
      </c>
      <c r="B1657" s="93">
        <v>25</v>
      </c>
      <c r="C1657" s="93" t="s">
        <v>678</v>
      </c>
      <c r="D1657" s="93" t="s">
        <v>1527</v>
      </c>
      <c r="E1657" s="93" t="s">
        <v>1531</v>
      </c>
      <c r="F1657" s="93" t="s">
        <v>2530</v>
      </c>
      <c r="G1657" s="93" t="s">
        <v>1522</v>
      </c>
      <c r="H1657" s="719">
        <v>552</v>
      </c>
      <c r="I1657" s="93">
        <v>80</v>
      </c>
      <c r="J1657" s="93" t="s">
        <v>1523</v>
      </c>
    </row>
    <row r="1658" spans="1:10">
      <c r="A1658" s="93">
        <v>1</v>
      </c>
      <c r="B1658" s="93">
        <v>25</v>
      </c>
      <c r="C1658" s="93" t="s">
        <v>678</v>
      </c>
      <c r="D1658" s="93" t="s">
        <v>1527</v>
      </c>
      <c r="E1658" s="93" t="s">
        <v>1531</v>
      </c>
      <c r="F1658" s="93" t="s">
        <v>2530</v>
      </c>
      <c r="G1658" s="93" t="s">
        <v>1522</v>
      </c>
      <c r="H1658" s="719">
        <v>552</v>
      </c>
      <c r="I1658" s="93">
        <v>80</v>
      </c>
      <c r="J1658" s="93" t="s">
        <v>1523</v>
      </c>
    </row>
    <row r="1659" spans="1:10">
      <c r="A1659" s="93">
        <v>1</v>
      </c>
      <c r="B1659" s="93">
        <v>25</v>
      </c>
      <c r="C1659" s="93" t="s">
        <v>1559</v>
      </c>
      <c r="D1659" s="93" t="s">
        <v>1527</v>
      </c>
      <c r="E1659" s="93" t="s">
        <v>1544</v>
      </c>
      <c r="F1659" s="93">
        <v>1220147</v>
      </c>
      <c r="G1659" s="93" t="s">
        <v>1522</v>
      </c>
      <c r="H1659" s="719">
        <v>53</v>
      </c>
      <c r="I1659" s="93">
        <v>10</v>
      </c>
      <c r="J1659" s="93" t="s">
        <v>1523</v>
      </c>
    </row>
    <row r="1660" spans="1:10">
      <c r="A1660" s="93">
        <v>1</v>
      </c>
      <c r="B1660" s="93">
        <v>25</v>
      </c>
      <c r="C1660" s="93" t="s">
        <v>1559</v>
      </c>
      <c r="D1660" s="93" t="s">
        <v>1527</v>
      </c>
      <c r="E1660" s="93" t="s">
        <v>1531</v>
      </c>
      <c r="F1660" s="93">
        <v>1220147</v>
      </c>
      <c r="G1660" s="93" t="s">
        <v>1522</v>
      </c>
      <c r="H1660" s="719">
        <v>100</v>
      </c>
      <c r="I1660" s="93">
        <v>10</v>
      </c>
      <c r="J1660" s="93" t="s">
        <v>1523</v>
      </c>
    </row>
    <row r="1661" spans="1:10">
      <c r="A1661" s="93">
        <v>1</v>
      </c>
      <c r="B1661" s="93">
        <v>25</v>
      </c>
      <c r="C1661" s="93" t="s">
        <v>1559</v>
      </c>
      <c r="D1661" s="93" t="s">
        <v>1527</v>
      </c>
      <c r="E1661" s="93" t="s">
        <v>1531</v>
      </c>
      <c r="F1661" s="93">
        <v>1220147</v>
      </c>
      <c r="G1661" s="93" t="s">
        <v>1522</v>
      </c>
      <c r="H1661" s="719">
        <v>50</v>
      </c>
      <c r="I1661" s="93">
        <v>10</v>
      </c>
      <c r="J1661" s="93" t="s">
        <v>1523</v>
      </c>
    </row>
    <row r="1662" spans="1:10">
      <c r="A1662" s="93">
        <v>1</v>
      </c>
      <c r="B1662" s="93">
        <v>25</v>
      </c>
      <c r="C1662" s="93" t="s">
        <v>240</v>
      </c>
      <c r="D1662" s="93" t="s">
        <v>68</v>
      </c>
      <c r="E1662" s="93" t="s">
        <v>2625</v>
      </c>
      <c r="F1662" s="93" t="s">
        <v>1588</v>
      </c>
      <c r="G1662" s="93" t="s">
        <v>1539</v>
      </c>
      <c r="H1662" s="719">
        <v>854</v>
      </c>
      <c r="I1662" s="93">
        <v>80</v>
      </c>
      <c r="J1662" s="93" t="s">
        <v>1523</v>
      </c>
    </row>
    <row r="1663" spans="1:10">
      <c r="A1663" s="93">
        <v>1</v>
      </c>
      <c r="B1663" s="93">
        <v>25</v>
      </c>
      <c r="C1663" s="93" t="s">
        <v>240</v>
      </c>
      <c r="D1663" s="93" t="s">
        <v>68</v>
      </c>
      <c r="E1663" s="93" t="s">
        <v>2625</v>
      </c>
      <c r="F1663" s="93" t="s">
        <v>2528</v>
      </c>
      <c r="G1663" s="93" t="s">
        <v>1539</v>
      </c>
      <c r="H1663" s="719">
        <v>1050</v>
      </c>
      <c r="I1663" s="93">
        <v>80</v>
      </c>
      <c r="J1663" s="93" t="s">
        <v>1523</v>
      </c>
    </row>
    <row r="1664" spans="1:10">
      <c r="A1664" s="93">
        <v>1</v>
      </c>
      <c r="B1664" s="93">
        <v>25</v>
      </c>
      <c r="C1664" s="93" t="s">
        <v>240</v>
      </c>
      <c r="D1664" s="93" t="s">
        <v>68</v>
      </c>
      <c r="E1664" s="93" t="s">
        <v>2625</v>
      </c>
      <c r="F1664" s="93" t="s">
        <v>2626</v>
      </c>
      <c r="G1664" s="93" t="s">
        <v>1539</v>
      </c>
      <c r="H1664" s="719">
        <v>182</v>
      </c>
      <c r="I1664" s="93">
        <v>32</v>
      </c>
      <c r="J1664" s="93" t="s">
        <v>1523</v>
      </c>
    </row>
    <row r="1665" spans="1:10">
      <c r="A1665" s="93">
        <v>1</v>
      </c>
      <c r="B1665" s="93">
        <v>25</v>
      </c>
      <c r="C1665" s="93" t="s">
        <v>240</v>
      </c>
      <c r="D1665" s="93" t="s">
        <v>68</v>
      </c>
      <c r="E1665" s="93" t="s">
        <v>2627</v>
      </c>
      <c r="F1665" s="93" t="s">
        <v>2628</v>
      </c>
      <c r="G1665" s="93" t="s">
        <v>1539</v>
      </c>
      <c r="H1665" s="719">
        <v>1045</v>
      </c>
      <c r="I1665" s="93">
        <v>80</v>
      </c>
      <c r="J1665" s="93" t="s">
        <v>1523</v>
      </c>
    </row>
    <row r="1666" spans="1:10">
      <c r="A1666" s="93">
        <v>1</v>
      </c>
      <c r="B1666" s="93">
        <v>25</v>
      </c>
      <c r="C1666" s="93" t="s">
        <v>240</v>
      </c>
      <c r="D1666" s="93" t="s">
        <v>68</v>
      </c>
      <c r="E1666" s="93" t="s">
        <v>2627</v>
      </c>
      <c r="F1666" s="93" t="s">
        <v>1604</v>
      </c>
      <c r="G1666" s="93" t="s">
        <v>1539</v>
      </c>
      <c r="H1666" s="719">
        <v>155</v>
      </c>
      <c r="I1666" s="93">
        <v>32</v>
      </c>
      <c r="J1666" s="93" t="s">
        <v>1523</v>
      </c>
    </row>
    <row r="1667" spans="1:10">
      <c r="A1667" s="93">
        <v>1</v>
      </c>
      <c r="B1667" s="93">
        <v>25</v>
      </c>
      <c r="C1667" s="93" t="s">
        <v>678</v>
      </c>
      <c r="D1667" s="93" t="s">
        <v>1527</v>
      </c>
      <c r="E1667" s="93" t="s">
        <v>1531</v>
      </c>
      <c r="F1667" s="93" t="s">
        <v>2536</v>
      </c>
      <c r="G1667" s="93" t="s">
        <v>1522</v>
      </c>
      <c r="H1667" s="719">
        <v>602</v>
      </c>
      <c r="I1667" s="93">
        <v>80</v>
      </c>
      <c r="J1667" s="93" t="s">
        <v>1523</v>
      </c>
    </row>
    <row r="1668" spans="1:10">
      <c r="A1668" s="93">
        <v>1</v>
      </c>
      <c r="B1668" s="93">
        <v>25</v>
      </c>
      <c r="C1668" s="93" t="s">
        <v>678</v>
      </c>
      <c r="D1668" s="93" t="s">
        <v>1527</v>
      </c>
      <c r="E1668" s="93" t="s">
        <v>1531</v>
      </c>
      <c r="F1668" s="93" t="s">
        <v>2528</v>
      </c>
      <c r="G1668" s="93" t="s">
        <v>1522</v>
      </c>
      <c r="H1668" s="719">
        <v>300</v>
      </c>
      <c r="I1668" s="93">
        <v>50</v>
      </c>
      <c r="J1668" s="93" t="s">
        <v>1523</v>
      </c>
    </row>
    <row r="1669" spans="1:10">
      <c r="A1669" s="93">
        <v>1</v>
      </c>
      <c r="B1669" s="93">
        <v>25</v>
      </c>
      <c r="C1669" s="93" t="s">
        <v>678</v>
      </c>
      <c r="D1669" s="93" t="s">
        <v>1527</v>
      </c>
      <c r="E1669" s="93" t="s">
        <v>1531</v>
      </c>
      <c r="F1669" s="93" t="s">
        <v>2528</v>
      </c>
      <c r="G1669" s="93" t="s">
        <v>1522</v>
      </c>
      <c r="H1669" s="719">
        <v>600</v>
      </c>
      <c r="I1669" s="93">
        <v>80</v>
      </c>
      <c r="J1669" s="93" t="s">
        <v>1523</v>
      </c>
    </row>
    <row r="1670" spans="1:10">
      <c r="A1670" s="93">
        <v>1</v>
      </c>
      <c r="B1670" s="93">
        <v>25</v>
      </c>
      <c r="C1670" s="93" t="s">
        <v>678</v>
      </c>
      <c r="D1670" s="93" t="s">
        <v>1527</v>
      </c>
      <c r="E1670" s="93" t="s">
        <v>1531</v>
      </c>
      <c r="F1670" s="93" t="s">
        <v>2528</v>
      </c>
      <c r="G1670" s="93" t="s">
        <v>1522</v>
      </c>
      <c r="H1670" s="719">
        <v>1212</v>
      </c>
      <c r="I1670" s="93">
        <v>80</v>
      </c>
      <c r="J1670" s="93" t="s">
        <v>1523</v>
      </c>
    </row>
    <row r="1671" spans="1:10">
      <c r="A1671" s="93">
        <v>1</v>
      </c>
      <c r="B1671" s="93">
        <v>25</v>
      </c>
      <c r="C1671" s="93" t="s">
        <v>678</v>
      </c>
      <c r="D1671" s="93" t="s">
        <v>1527</v>
      </c>
      <c r="E1671" s="93" t="s">
        <v>1531</v>
      </c>
      <c r="F1671" s="93" t="s">
        <v>2528</v>
      </c>
      <c r="G1671" s="93" t="s">
        <v>1522</v>
      </c>
      <c r="H1671" s="719">
        <v>121</v>
      </c>
      <c r="I1671" s="93">
        <v>13</v>
      </c>
      <c r="J1671" s="93" t="s">
        <v>1523</v>
      </c>
    </row>
    <row r="1672" spans="1:10">
      <c r="A1672" s="93">
        <v>1</v>
      </c>
      <c r="B1672" s="93">
        <v>25</v>
      </c>
      <c r="C1672" s="93" t="s">
        <v>678</v>
      </c>
      <c r="D1672" s="93" t="s">
        <v>1527</v>
      </c>
      <c r="E1672" s="93" t="s">
        <v>1531</v>
      </c>
      <c r="F1672" s="93" t="s">
        <v>2528</v>
      </c>
      <c r="G1672" s="93" t="s">
        <v>1522</v>
      </c>
      <c r="H1672" s="719">
        <v>121</v>
      </c>
      <c r="I1672" s="93">
        <v>13</v>
      </c>
      <c r="J1672" s="93" t="s">
        <v>1523</v>
      </c>
    </row>
    <row r="1673" spans="1:10">
      <c r="A1673" s="93">
        <v>1</v>
      </c>
      <c r="B1673" s="93">
        <v>25</v>
      </c>
      <c r="C1673" s="93" t="s">
        <v>678</v>
      </c>
      <c r="D1673" s="93" t="s">
        <v>1527</v>
      </c>
      <c r="E1673" s="93" t="s">
        <v>1531</v>
      </c>
      <c r="F1673" s="93" t="s">
        <v>2528</v>
      </c>
      <c r="G1673" s="93" t="s">
        <v>1522</v>
      </c>
      <c r="H1673" s="719">
        <v>121</v>
      </c>
      <c r="I1673" s="93">
        <v>13</v>
      </c>
      <c r="J1673" s="93" t="s">
        <v>1523</v>
      </c>
    </row>
    <row r="1674" spans="1:10">
      <c r="A1674" s="93">
        <v>1</v>
      </c>
      <c r="B1674" s="93">
        <v>25</v>
      </c>
      <c r="C1674" s="93" t="s">
        <v>678</v>
      </c>
      <c r="D1674" s="93" t="s">
        <v>1527</v>
      </c>
      <c r="E1674" s="93" t="s">
        <v>1531</v>
      </c>
      <c r="F1674" s="93" t="s">
        <v>2528</v>
      </c>
      <c r="G1674" s="93" t="s">
        <v>1522</v>
      </c>
      <c r="H1674" s="719">
        <v>121</v>
      </c>
      <c r="I1674" s="93">
        <v>13</v>
      </c>
      <c r="J1674" s="93" t="s">
        <v>1523</v>
      </c>
    </row>
    <row r="1675" spans="1:10">
      <c r="A1675" s="93">
        <v>1</v>
      </c>
      <c r="B1675" s="93">
        <v>25</v>
      </c>
      <c r="C1675" s="93" t="s">
        <v>678</v>
      </c>
      <c r="D1675" s="93" t="s">
        <v>1527</v>
      </c>
      <c r="E1675" s="93" t="s">
        <v>1531</v>
      </c>
      <c r="F1675" s="93" t="s">
        <v>2528</v>
      </c>
      <c r="G1675" s="93" t="s">
        <v>1522</v>
      </c>
      <c r="H1675" s="719">
        <v>161</v>
      </c>
      <c r="I1675" s="93">
        <v>50</v>
      </c>
      <c r="J1675" s="93" t="s">
        <v>1523</v>
      </c>
    </row>
    <row r="1676" spans="1:10">
      <c r="A1676" s="93">
        <v>1</v>
      </c>
      <c r="B1676" s="93">
        <v>25</v>
      </c>
      <c r="C1676" s="93" t="s">
        <v>678</v>
      </c>
      <c r="D1676" s="93" t="s">
        <v>1527</v>
      </c>
      <c r="E1676" s="93" t="s">
        <v>1531</v>
      </c>
      <c r="F1676" s="93" t="s">
        <v>2528</v>
      </c>
      <c r="G1676" s="93" t="s">
        <v>1522</v>
      </c>
      <c r="H1676" s="719">
        <v>161</v>
      </c>
      <c r="I1676" s="93">
        <v>50</v>
      </c>
      <c r="J1676" s="93" t="s">
        <v>1523</v>
      </c>
    </row>
    <row r="1677" spans="1:10">
      <c r="A1677" s="93">
        <v>1</v>
      </c>
      <c r="B1677" s="93">
        <v>25</v>
      </c>
      <c r="C1677" s="93" t="s">
        <v>678</v>
      </c>
      <c r="D1677" s="93" t="s">
        <v>1527</v>
      </c>
      <c r="E1677" s="93" t="s">
        <v>1531</v>
      </c>
      <c r="F1677" s="93" t="s">
        <v>2528</v>
      </c>
      <c r="G1677" s="93" t="s">
        <v>1522</v>
      </c>
      <c r="H1677" s="719">
        <v>161</v>
      </c>
      <c r="I1677" s="93">
        <v>50</v>
      </c>
      <c r="J1677" s="93" t="s">
        <v>1523</v>
      </c>
    </row>
    <row r="1678" spans="1:10">
      <c r="A1678" s="93">
        <v>1</v>
      </c>
      <c r="B1678" s="93">
        <v>25</v>
      </c>
      <c r="C1678" s="93" t="s">
        <v>678</v>
      </c>
      <c r="D1678" s="93" t="s">
        <v>1527</v>
      </c>
      <c r="E1678" s="93" t="s">
        <v>1531</v>
      </c>
      <c r="F1678" s="93" t="s">
        <v>2528</v>
      </c>
      <c r="G1678" s="93" t="s">
        <v>1522</v>
      </c>
      <c r="H1678" s="719">
        <v>162</v>
      </c>
      <c r="I1678" s="93">
        <v>50</v>
      </c>
      <c r="J1678" s="93" t="s">
        <v>1523</v>
      </c>
    </row>
    <row r="1679" spans="1:10">
      <c r="A1679" s="93">
        <v>1</v>
      </c>
      <c r="B1679" s="93">
        <v>25</v>
      </c>
      <c r="C1679" s="93" t="s">
        <v>678</v>
      </c>
      <c r="D1679" s="93" t="s">
        <v>1527</v>
      </c>
      <c r="E1679" s="93" t="s">
        <v>1531</v>
      </c>
      <c r="F1679" s="93" t="s">
        <v>2528</v>
      </c>
      <c r="G1679" s="93" t="s">
        <v>1522</v>
      </c>
      <c r="H1679" s="719">
        <v>161</v>
      </c>
      <c r="I1679" s="93">
        <v>50</v>
      </c>
      <c r="J1679" s="93" t="s">
        <v>1523</v>
      </c>
    </row>
    <row r="1680" spans="1:10">
      <c r="A1680" s="93">
        <v>1</v>
      </c>
      <c r="B1680" s="93">
        <v>25</v>
      </c>
      <c r="C1680" s="93" t="s">
        <v>678</v>
      </c>
      <c r="D1680" s="93" t="s">
        <v>1527</v>
      </c>
      <c r="E1680" s="93" t="s">
        <v>1544</v>
      </c>
      <c r="F1680" s="93" t="s">
        <v>2376</v>
      </c>
      <c r="G1680" s="93" t="s">
        <v>1522</v>
      </c>
      <c r="H1680" s="719">
        <v>604</v>
      </c>
      <c r="I1680" s="93">
        <v>80</v>
      </c>
      <c r="J1680" s="93" t="s">
        <v>1523</v>
      </c>
    </row>
    <row r="1681" spans="1:10">
      <c r="A1681" s="93">
        <v>1</v>
      </c>
      <c r="B1681" s="93">
        <v>25</v>
      </c>
      <c r="C1681" s="93" t="s">
        <v>678</v>
      </c>
      <c r="D1681" s="93" t="s">
        <v>1527</v>
      </c>
      <c r="E1681" s="93" t="s">
        <v>1531</v>
      </c>
      <c r="F1681" s="93" t="s">
        <v>2376</v>
      </c>
      <c r="G1681" s="93" t="s">
        <v>1522</v>
      </c>
      <c r="H1681" s="719">
        <v>1202</v>
      </c>
      <c r="I1681" s="93">
        <v>125</v>
      </c>
      <c r="J1681" s="93" t="s">
        <v>1523</v>
      </c>
    </row>
    <row r="1682" spans="1:10">
      <c r="A1682" s="93">
        <v>1</v>
      </c>
      <c r="B1682" s="93">
        <v>25</v>
      </c>
      <c r="C1682" s="93" t="s">
        <v>678</v>
      </c>
      <c r="D1682" s="93" t="s">
        <v>1527</v>
      </c>
      <c r="E1682" s="93" t="s">
        <v>1531</v>
      </c>
      <c r="F1682" s="93" t="s">
        <v>2376</v>
      </c>
      <c r="G1682" s="93" t="s">
        <v>1522</v>
      </c>
      <c r="H1682" s="719">
        <v>601</v>
      </c>
      <c r="I1682" s="93">
        <v>80</v>
      </c>
      <c r="J1682" s="93" t="s">
        <v>1523</v>
      </c>
    </row>
    <row r="1683" spans="1:10">
      <c r="A1683" s="93">
        <v>1</v>
      </c>
      <c r="B1683" s="93">
        <v>25</v>
      </c>
      <c r="C1683" s="93" t="s">
        <v>678</v>
      </c>
      <c r="D1683" s="93" t="s">
        <v>1527</v>
      </c>
      <c r="E1683" s="93" t="s">
        <v>1531</v>
      </c>
      <c r="F1683" s="93" t="s">
        <v>2376</v>
      </c>
      <c r="G1683" s="93" t="s">
        <v>1522</v>
      </c>
      <c r="H1683" s="719">
        <v>601</v>
      </c>
      <c r="I1683" s="93">
        <v>80</v>
      </c>
      <c r="J1683" s="93" t="s">
        <v>1523</v>
      </c>
    </row>
    <row r="1684" spans="1:10">
      <c r="A1684" s="93">
        <v>1</v>
      </c>
      <c r="B1684" s="93">
        <v>25</v>
      </c>
      <c r="C1684" s="93" t="s">
        <v>678</v>
      </c>
      <c r="D1684" s="93" t="s">
        <v>1527</v>
      </c>
      <c r="E1684" s="93" t="s">
        <v>1531</v>
      </c>
      <c r="F1684" s="93" t="s">
        <v>2376</v>
      </c>
      <c r="G1684" s="93" t="s">
        <v>1522</v>
      </c>
      <c r="H1684" s="719">
        <v>1202</v>
      </c>
      <c r="I1684" s="93">
        <v>125</v>
      </c>
      <c r="J1684" s="93" t="s">
        <v>1523</v>
      </c>
    </row>
    <row r="1685" spans="1:10">
      <c r="A1685" s="93">
        <v>1</v>
      </c>
      <c r="B1685" s="93">
        <v>25</v>
      </c>
      <c r="C1685" s="93" t="s">
        <v>678</v>
      </c>
      <c r="D1685" s="93" t="s">
        <v>1527</v>
      </c>
      <c r="E1685" s="93" t="s">
        <v>1531</v>
      </c>
      <c r="F1685" s="93" t="s">
        <v>2376</v>
      </c>
      <c r="G1685" s="93" t="s">
        <v>1522</v>
      </c>
      <c r="H1685" s="719">
        <v>601</v>
      </c>
      <c r="I1685" s="93">
        <v>80</v>
      </c>
      <c r="J1685" s="93" t="s">
        <v>1523</v>
      </c>
    </row>
    <row r="1686" spans="1:10">
      <c r="A1686" s="93">
        <v>1</v>
      </c>
      <c r="B1686" s="93">
        <v>25</v>
      </c>
      <c r="C1686" s="93" t="s">
        <v>678</v>
      </c>
      <c r="D1686" s="93" t="s">
        <v>1527</v>
      </c>
      <c r="E1686" s="93" t="s">
        <v>1531</v>
      </c>
      <c r="F1686" s="93">
        <v>1220214</v>
      </c>
      <c r="G1686" s="93" t="s">
        <v>1522</v>
      </c>
      <c r="H1686" s="719">
        <v>500</v>
      </c>
      <c r="I1686" s="93">
        <v>50</v>
      </c>
      <c r="J1686" s="93" t="s">
        <v>1523</v>
      </c>
    </row>
    <row r="1687" spans="1:10">
      <c r="A1687" s="93">
        <v>1</v>
      </c>
      <c r="B1687" s="93">
        <v>25</v>
      </c>
      <c r="C1687" s="93" t="s">
        <v>678</v>
      </c>
      <c r="D1687" s="93" t="s">
        <v>1527</v>
      </c>
      <c r="E1687" s="93" t="s">
        <v>1531</v>
      </c>
      <c r="F1687" s="93">
        <v>1220214</v>
      </c>
      <c r="G1687" s="93" t="s">
        <v>1522</v>
      </c>
      <c r="H1687" s="719">
        <v>334</v>
      </c>
      <c r="I1687" s="93">
        <v>50</v>
      </c>
      <c r="J1687" s="93" t="s">
        <v>1523</v>
      </c>
    </row>
    <row r="1688" spans="1:10">
      <c r="A1688" s="93">
        <v>1</v>
      </c>
      <c r="B1688" s="93">
        <v>25</v>
      </c>
      <c r="C1688" s="93" t="s">
        <v>678</v>
      </c>
      <c r="D1688" s="93" t="s">
        <v>1527</v>
      </c>
      <c r="E1688" s="93" t="s">
        <v>1544</v>
      </c>
      <c r="F1688" s="93" t="s">
        <v>2530</v>
      </c>
      <c r="G1688" s="93" t="s">
        <v>1522</v>
      </c>
      <c r="H1688" s="719">
        <v>503</v>
      </c>
      <c r="I1688" s="93">
        <v>80</v>
      </c>
      <c r="J1688" s="93" t="s">
        <v>1523</v>
      </c>
    </row>
    <row r="1689" spans="1:10">
      <c r="A1689" s="93">
        <v>1</v>
      </c>
      <c r="B1689" s="93">
        <v>25</v>
      </c>
      <c r="C1689" s="93" t="s">
        <v>678</v>
      </c>
      <c r="D1689" s="93" t="s">
        <v>1527</v>
      </c>
      <c r="E1689" s="93" t="s">
        <v>1531</v>
      </c>
      <c r="F1689" s="93" t="s">
        <v>2530</v>
      </c>
      <c r="G1689" s="93" t="s">
        <v>1522</v>
      </c>
      <c r="H1689" s="719">
        <v>3000</v>
      </c>
      <c r="I1689" s="93">
        <v>125</v>
      </c>
      <c r="J1689" s="93" t="s">
        <v>1523</v>
      </c>
    </row>
    <row r="1690" spans="1:10">
      <c r="A1690" s="93">
        <v>1</v>
      </c>
      <c r="B1690" s="93">
        <v>25</v>
      </c>
      <c r="C1690" s="93" t="s">
        <v>678</v>
      </c>
      <c r="D1690" s="93" t="s">
        <v>1527</v>
      </c>
      <c r="E1690" s="93" t="s">
        <v>1531</v>
      </c>
      <c r="F1690" s="93" t="s">
        <v>2530</v>
      </c>
      <c r="G1690" s="93" t="s">
        <v>1522</v>
      </c>
      <c r="H1690" s="719">
        <v>104</v>
      </c>
      <c r="I1690" s="93">
        <v>13</v>
      </c>
      <c r="J1690" s="93" t="s">
        <v>1523</v>
      </c>
    </row>
    <row r="1691" spans="1:10">
      <c r="A1691" s="93">
        <v>1</v>
      </c>
      <c r="B1691" s="93">
        <v>25</v>
      </c>
      <c r="C1691" s="93" t="s">
        <v>678</v>
      </c>
      <c r="D1691" s="93" t="s">
        <v>1527</v>
      </c>
      <c r="E1691" s="93" t="s">
        <v>1531</v>
      </c>
      <c r="F1691" s="93" t="s">
        <v>2530</v>
      </c>
      <c r="G1691" s="93" t="s">
        <v>1522</v>
      </c>
      <c r="H1691" s="719">
        <v>104</v>
      </c>
      <c r="I1691" s="93">
        <v>13</v>
      </c>
      <c r="J1691" s="93" t="s">
        <v>1523</v>
      </c>
    </row>
    <row r="1692" spans="1:10">
      <c r="A1692" s="93">
        <v>1</v>
      </c>
      <c r="B1692" s="93">
        <v>25</v>
      </c>
      <c r="C1692" s="93" t="s">
        <v>678</v>
      </c>
      <c r="D1692" s="93" t="s">
        <v>1527</v>
      </c>
      <c r="E1692" s="93" t="s">
        <v>1531</v>
      </c>
      <c r="F1692" s="93" t="s">
        <v>2530</v>
      </c>
      <c r="G1692" s="93" t="s">
        <v>1522</v>
      </c>
      <c r="H1692" s="719">
        <v>104</v>
      </c>
      <c r="I1692" s="93">
        <v>13</v>
      </c>
      <c r="J1692" s="93" t="s">
        <v>1523</v>
      </c>
    </row>
    <row r="1693" spans="1:10">
      <c r="A1693" s="93">
        <v>1</v>
      </c>
      <c r="B1693" s="93">
        <v>25</v>
      </c>
      <c r="C1693" s="93" t="s">
        <v>678</v>
      </c>
      <c r="D1693" s="93" t="s">
        <v>1527</v>
      </c>
      <c r="E1693" s="93" t="s">
        <v>1531</v>
      </c>
      <c r="F1693" s="93" t="s">
        <v>2530</v>
      </c>
      <c r="G1693" s="93" t="s">
        <v>1522</v>
      </c>
      <c r="H1693" s="719">
        <v>104</v>
      </c>
      <c r="I1693" s="93">
        <v>13</v>
      </c>
      <c r="J1693" s="93" t="s">
        <v>1523</v>
      </c>
    </row>
    <row r="1694" spans="1:10">
      <c r="A1694" s="93">
        <v>1</v>
      </c>
      <c r="B1694" s="93">
        <v>25</v>
      </c>
      <c r="C1694" s="93" t="s">
        <v>678</v>
      </c>
      <c r="D1694" s="93" t="s">
        <v>1527</v>
      </c>
      <c r="E1694" s="93" t="s">
        <v>1531</v>
      </c>
      <c r="F1694" s="93" t="s">
        <v>2407</v>
      </c>
      <c r="G1694" s="93" t="s">
        <v>1522</v>
      </c>
      <c r="H1694" s="719">
        <v>100</v>
      </c>
      <c r="I1694" s="93">
        <v>13</v>
      </c>
      <c r="J1694" s="93" t="s">
        <v>1523</v>
      </c>
    </row>
    <row r="1695" spans="1:10">
      <c r="A1695" s="93">
        <v>1</v>
      </c>
      <c r="B1695" s="93">
        <v>25</v>
      </c>
      <c r="C1695" s="93" t="s">
        <v>678</v>
      </c>
      <c r="D1695" s="93" t="s">
        <v>1527</v>
      </c>
      <c r="E1695" s="93" t="s">
        <v>1531</v>
      </c>
      <c r="F1695" s="93" t="s">
        <v>2407</v>
      </c>
      <c r="G1695" s="93" t="s">
        <v>1522</v>
      </c>
      <c r="H1695" s="719">
        <v>100</v>
      </c>
      <c r="I1695" s="93">
        <v>13</v>
      </c>
      <c r="J1695" s="93" t="s">
        <v>1523</v>
      </c>
    </row>
    <row r="1696" spans="1:10">
      <c r="A1696" s="93">
        <v>1</v>
      </c>
      <c r="B1696" s="93">
        <v>25</v>
      </c>
      <c r="C1696" s="93" t="s">
        <v>678</v>
      </c>
      <c r="D1696" s="93" t="s">
        <v>1527</v>
      </c>
      <c r="E1696" s="93" t="s">
        <v>1544</v>
      </c>
      <c r="F1696" s="93" t="s">
        <v>2378</v>
      </c>
      <c r="G1696" s="93" t="s">
        <v>1522</v>
      </c>
      <c r="H1696" s="719">
        <v>704</v>
      </c>
      <c r="I1696" s="93">
        <v>80</v>
      </c>
      <c r="J1696" s="93" t="s">
        <v>1523</v>
      </c>
    </row>
    <row r="1697" spans="1:10">
      <c r="A1697" s="93">
        <v>1</v>
      </c>
      <c r="B1697" s="93">
        <v>25</v>
      </c>
      <c r="C1697" s="93" t="s">
        <v>678</v>
      </c>
      <c r="D1697" s="93" t="s">
        <v>1527</v>
      </c>
      <c r="E1697" s="93" t="s">
        <v>1531</v>
      </c>
      <c r="F1697" s="93" t="s">
        <v>2378</v>
      </c>
      <c r="G1697" s="93" t="s">
        <v>1522</v>
      </c>
      <c r="H1697" s="719">
        <v>701</v>
      </c>
      <c r="I1697" s="93">
        <v>80</v>
      </c>
      <c r="J1697" s="93" t="s">
        <v>1523</v>
      </c>
    </row>
    <row r="1698" spans="1:10">
      <c r="A1698" s="93">
        <v>1</v>
      </c>
      <c r="B1698" s="93">
        <v>25</v>
      </c>
      <c r="C1698" s="93" t="s">
        <v>678</v>
      </c>
      <c r="D1698" s="93" t="s">
        <v>1527</v>
      </c>
      <c r="E1698" s="93" t="s">
        <v>1531</v>
      </c>
      <c r="F1698" s="93" t="s">
        <v>2378</v>
      </c>
      <c r="G1698" s="93" t="s">
        <v>1522</v>
      </c>
      <c r="H1698" s="719">
        <v>701</v>
      </c>
      <c r="I1698" s="93">
        <v>80</v>
      </c>
      <c r="J1698" s="93" t="s">
        <v>1523</v>
      </c>
    </row>
    <row r="1699" spans="1:10">
      <c r="A1699" s="93">
        <v>1</v>
      </c>
      <c r="B1699" s="93">
        <v>25</v>
      </c>
      <c r="C1699" s="93" t="s">
        <v>678</v>
      </c>
      <c r="D1699" s="93" t="s">
        <v>1527</v>
      </c>
      <c r="E1699" s="93" t="s">
        <v>1531</v>
      </c>
      <c r="F1699" s="93" t="s">
        <v>2378</v>
      </c>
      <c r="G1699" s="93" t="s">
        <v>1522</v>
      </c>
      <c r="H1699" s="719">
        <v>1402</v>
      </c>
      <c r="I1699" s="93">
        <v>125</v>
      </c>
      <c r="J1699" s="93" t="s">
        <v>1523</v>
      </c>
    </row>
    <row r="1700" spans="1:10">
      <c r="A1700" s="93">
        <v>1</v>
      </c>
      <c r="B1700" s="93">
        <v>25</v>
      </c>
      <c r="C1700" s="93" t="s">
        <v>678</v>
      </c>
      <c r="D1700" s="93" t="s">
        <v>1527</v>
      </c>
      <c r="E1700" s="93" t="s">
        <v>1531</v>
      </c>
      <c r="F1700" s="93" t="s">
        <v>2378</v>
      </c>
      <c r="G1700" s="93" t="s">
        <v>1522</v>
      </c>
      <c r="H1700" s="719">
        <v>701</v>
      </c>
      <c r="I1700" s="93">
        <v>80</v>
      </c>
      <c r="J1700" s="93" t="s">
        <v>1523</v>
      </c>
    </row>
    <row r="1701" spans="1:10">
      <c r="A1701" s="93">
        <v>1</v>
      </c>
      <c r="B1701" s="93">
        <v>25</v>
      </c>
      <c r="C1701" s="93" t="s">
        <v>678</v>
      </c>
      <c r="D1701" s="93" t="s">
        <v>1527</v>
      </c>
      <c r="E1701" s="93" t="s">
        <v>1531</v>
      </c>
      <c r="F1701" s="93" t="s">
        <v>2378</v>
      </c>
      <c r="G1701" s="93" t="s">
        <v>1522</v>
      </c>
      <c r="H1701" s="719">
        <v>1402</v>
      </c>
      <c r="I1701" s="93">
        <v>125</v>
      </c>
      <c r="J1701" s="93" t="s">
        <v>1523</v>
      </c>
    </row>
    <row r="1702" spans="1:10">
      <c r="A1702" s="93">
        <v>1</v>
      </c>
      <c r="B1702" s="93">
        <v>25</v>
      </c>
      <c r="C1702" s="93" t="s">
        <v>678</v>
      </c>
      <c r="D1702" s="93" t="s">
        <v>1527</v>
      </c>
      <c r="E1702" s="93" t="s">
        <v>1531</v>
      </c>
      <c r="F1702" s="93" t="s">
        <v>2378</v>
      </c>
      <c r="G1702" s="93" t="s">
        <v>1522</v>
      </c>
      <c r="H1702" s="719">
        <v>1402</v>
      </c>
      <c r="I1702" s="93">
        <v>125</v>
      </c>
      <c r="J1702" s="93" t="s">
        <v>1523</v>
      </c>
    </row>
    <row r="1703" spans="1:10">
      <c r="A1703" s="93">
        <v>1</v>
      </c>
      <c r="B1703" s="93">
        <v>25</v>
      </c>
      <c r="C1703" s="93" t="s">
        <v>678</v>
      </c>
      <c r="D1703" s="93" t="s">
        <v>1527</v>
      </c>
      <c r="E1703" s="93" t="s">
        <v>1544</v>
      </c>
      <c r="F1703" s="93" t="s">
        <v>2535</v>
      </c>
      <c r="G1703" s="93" t="s">
        <v>1522</v>
      </c>
      <c r="H1703" s="719">
        <v>658</v>
      </c>
      <c r="I1703" s="93">
        <v>80</v>
      </c>
      <c r="J1703" s="93" t="s">
        <v>1523</v>
      </c>
    </row>
    <row r="1704" spans="1:10">
      <c r="A1704" s="93">
        <v>1</v>
      </c>
      <c r="B1704" s="93">
        <v>25</v>
      </c>
      <c r="C1704" s="93" t="s">
        <v>678</v>
      </c>
      <c r="D1704" s="93" t="s">
        <v>1527</v>
      </c>
      <c r="E1704" s="93" t="s">
        <v>1531</v>
      </c>
      <c r="F1704" s="93" t="s">
        <v>2536</v>
      </c>
      <c r="G1704" s="93" t="s">
        <v>1522</v>
      </c>
      <c r="H1704" s="719">
        <v>301</v>
      </c>
      <c r="I1704" s="93">
        <v>50</v>
      </c>
      <c r="J1704" s="93" t="s">
        <v>1523</v>
      </c>
    </row>
    <row r="1705" spans="1:10">
      <c r="A1705" s="93">
        <v>1</v>
      </c>
      <c r="B1705" s="93">
        <v>25</v>
      </c>
      <c r="C1705" s="93" t="s">
        <v>678</v>
      </c>
      <c r="D1705" s="93" t="s">
        <v>1527</v>
      </c>
      <c r="E1705" s="93" t="s">
        <v>1531</v>
      </c>
      <c r="F1705" s="93" t="s">
        <v>2536</v>
      </c>
      <c r="G1705" s="93" t="s">
        <v>1522</v>
      </c>
      <c r="H1705" s="719">
        <v>602</v>
      </c>
      <c r="I1705" s="93">
        <v>80</v>
      </c>
      <c r="J1705" s="93" t="s">
        <v>1523</v>
      </c>
    </row>
    <row r="1706" spans="1:10">
      <c r="A1706" s="93">
        <v>1</v>
      </c>
      <c r="B1706" s="93">
        <v>25</v>
      </c>
      <c r="C1706" s="93" t="s">
        <v>678</v>
      </c>
      <c r="D1706" s="93" t="s">
        <v>1527</v>
      </c>
      <c r="E1706" s="93" t="s">
        <v>1531</v>
      </c>
      <c r="F1706" s="93" t="s">
        <v>2536</v>
      </c>
      <c r="G1706" s="93" t="s">
        <v>1522</v>
      </c>
      <c r="H1706" s="719">
        <v>1505</v>
      </c>
      <c r="I1706" s="93">
        <v>125</v>
      </c>
      <c r="J1706" s="93" t="s">
        <v>1523</v>
      </c>
    </row>
    <row r="1707" spans="1:10">
      <c r="A1707" s="93">
        <v>1</v>
      </c>
      <c r="B1707" s="93">
        <v>25</v>
      </c>
      <c r="C1707" s="93" t="s">
        <v>678</v>
      </c>
      <c r="D1707" s="93" t="s">
        <v>1527</v>
      </c>
      <c r="E1707" s="93" t="s">
        <v>1531</v>
      </c>
      <c r="F1707" s="93" t="s">
        <v>2536</v>
      </c>
      <c r="G1707" s="93" t="s">
        <v>1522</v>
      </c>
      <c r="H1707" s="719">
        <v>602</v>
      </c>
      <c r="I1707" s="93">
        <v>80</v>
      </c>
      <c r="J1707" s="93" t="s">
        <v>1523</v>
      </c>
    </row>
    <row r="1708" spans="1:10">
      <c r="A1708" s="93">
        <v>1</v>
      </c>
      <c r="B1708" s="93">
        <v>25</v>
      </c>
      <c r="C1708" s="93" t="s">
        <v>678</v>
      </c>
      <c r="D1708" s="93" t="s">
        <v>1527</v>
      </c>
      <c r="E1708" s="93" t="s">
        <v>1531</v>
      </c>
      <c r="F1708" s="93" t="s">
        <v>2536</v>
      </c>
      <c r="G1708" s="93" t="s">
        <v>1522</v>
      </c>
      <c r="H1708" s="719">
        <v>602</v>
      </c>
      <c r="I1708" s="93">
        <v>80</v>
      </c>
      <c r="J1708" s="93" t="s">
        <v>1523</v>
      </c>
    </row>
    <row r="1709" spans="1:10">
      <c r="A1709" s="93">
        <v>1</v>
      </c>
      <c r="B1709" s="93">
        <v>25</v>
      </c>
      <c r="C1709" s="93" t="s">
        <v>678</v>
      </c>
      <c r="D1709" s="93" t="s">
        <v>1527</v>
      </c>
      <c r="E1709" s="93" t="s">
        <v>1531</v>
      </c>
      <c r="F1709" s="93" t="s">
        <v>2536</v>
      </c>
      <c r="G1709" s="93" t="s">
        <v>1522</v>
      </c>
      <c r="H1709" s="719">
        <v>301</v>
      </c>
      <c r="I1709" s="93">
        <v>50</v>
      </c>
      <c r="J1709" s="93" t="s">
        <v>1523</v>
      </c>
    </row>
    <row r="1710" spans="1:10">
      <c r="A1710" s="93">
        <v>1</v>
      </c>
      <c r="B1710" s="93">
        <v>25</v>
      </c>
      <c r="C1710" s="93" t="s">
        <v>678</v>
      </c>
      <c r="D1710" s="93" t="s">
        <v>1527</v>
      </c>
      <c r="E1710" s="93" t="s">
        <v>1531</v>
      </c>
      <c r="F1710" s="93" t="s">
        <v>2536</v>
      </c>
      <c r="G1710" s="93" t="s">
        <v>1522</v>
      </c>
      <c r="H1710" s="719">
        <v>301</v>
      </c>
      <c r="I1710" s="93">
        <v>50</v>
      </c>
      <c r="J1710" s="93" t="s">
        <v>1523</v>
      </c>
    </row>
    <row r="1711" spans="1:10">
      <c r="A1711" s="93">
        <v>1</v>
      </c>
      <c r="B1711" s="93">
        <v>25</v>
      </c>
      <c r="C1711" s="93" t="s">
        <v>678</v>
      </c>
      <c r="D1711" s="93" t="s">
        <v>1527</v>
      </c>
      <c r="E1711" s="93" t="s">
        <v>1544</v>
      </c>
      <c r="F1711" s="93" t="s">
        <v>2528</v>
      </c>
      <c r="G1711" s="93" t="s">
        <v>1522</v>
      </c>
      <c r="H1711" s="719">
        <v>64</v>
      </c>
      <c r="I1711" s="93">
        <v>13</v>
      </c>
      <c r="J1711" s="93" t="s">
        <v>1523</v>
      </c>
    </row>
    <row r="1712" spans="1:10">
      <c r="A1712" s="93">
        <v>1</v>
      </c>
      <c r="B1712" s="93">
        <v>25</v>
      </c>
      <c r="C1712" s="93" t="s">
        <v>678</v>
      </c>
      <c r="D1712" s="93" t="s">
        <v>1527</v>
      </c>
      <c r="E1712" s="93" t="s">
        <v>1531</v>
      </c>
      <c r="F1712" s="93" t="s">
        <v>2376</v>
      </c>
      <c r="G1712" s="93" t="s">
        <v>1522</v>
      </c>
      <c r="H1712" s="719">
        <v>1202</v>
      </c>
      <c r="I1712" s="93">
        <v>15</v>
      </c>
      <c r="J1712" s="93" t="s">
        <v>1523</v>
      </c>
    </row>
    <row r="1713" spans="1:10">
      <c r="A1713" s="93">
        <v>1</v>
      </c>
      <c r="B1713" s="93">
        <v>25</v>
      </c>
      <c r="C1713" s="93" t="s">
        <v>678</v>
      </c>
      <c r="D1713" s="93" t="s">
        <v>1527</v>
      </c>
      <c r="E1713" s="93" t="s">
        <v>1544</v>
      </c>
      <c r="F1713" s="93" t="s">
        <v>2407</v>
      </c>
      <c r="G1713" s="93" t="s">
        <v>1522</v>
      </c>
      <c r="H1713" s="719">
        <v>103</v>
      </c>
      <c r="I1713" s="93">
        <v>13</v>
      </c>
      <c r="J1713" s="93" t="s">
        <v>1523</v>
      </c>
    </row>
    <row r="1714" spans="1:10">
      <c r="A1714" s="93">
        <v>1</v>
      </c>
      <c r="B1714" s="93">
        <v>25</v>
      </c>
      <c r="C1714" s="93" t="s">
        <v>678</v>
      </c>
      <c r="D1714" s="93" t="s">
        <v>1527</v>
      </c>
      <c r="E1714" s="93" t="s">
        <v>1531</v>
      </c>
      <c r="F1714" s="93" t="s">
        <v>2407</v>
      </c>
      <c r="G1714" s="93" t="s">
        <v>1522</v>
      </c>
      <c r="H1714" s="719">
        <v>100</v>
      </c>
      <c r="I1714" s="93">
        <v>13</v>
      </c>
      <c r="J1714" s="93" t="s">
        <v>1523</v>
      </c>
    </row>
    <row r="1715" spans="1:10">
      <c r="A1715" s="93">
        <v>1</v>
      </c>
      <c r="B1715" s="93">
        <v>25</v>
      </c>
      <c r="C1715" s="93" t="s">
        <v>678</v>
      </c>
      <c r="D1715" s="93" t="s">
        <v>1527</v>
      </c>
      <c r="E1715" s="93" t="s">
        <v>1531</v>
      </c>
      <c r="F1715" s="93" t="s">
        <v>2378</v>
      </c>
      <c r="G1715" s="93" t="s">
        <v>1522</v>
      </c>
      <c r="H1715" s="719">
        <v>701</v>
      </c>
      <c r="I1715" s="93">
        <v>80</v>
      </c>
      <c r="J1715" s="93" t="s">
        <v>1523</v>
      </c>
    </row>
    <row r="1716" spans="1:10">
      <c r="A1716" s="93">
        <v>1</v>
      </c>
      <c r="B1716" s="93">
        <v>25</v>
      </c>
      <c r="C1716" s="93" t="s">
        <v>678</v>
      </c>
      <c r="D1716" s="93" t="s">
        <v>1527</v>
      </c>
      <c r="E1716" s="93" t="s">
        <v>1531</v>
      </c>
      <c r="F1716" s="93" t="s">
        <v>2378</v>
      </c>
      <c r="G1716" s="93" t="s">
        <v>1522</v>
      </c>
      <c r="H1716" s="719">
        <v>701</v>
      </c>
      <c r="I1716" s="93">
        <v>80</v>
      </c>
      <c r="J1716" s="93" t="s">
        <v>1523</v>
      </c>
    </row>
    <row r="1717" spans="1:10">
      <c r="A1717" s="93">
        <v>1</v>
      </c>
      <c r="B1717" s="93">
        <v>25</v>
      </c>
      <c r="C1717" s="93" t="s">
        <v>678</v>
      </c>
      <c r="D1717" s="93" t="s">
        <v>1527</v>
      </c>
      <c r="E1717" s="93" t="s">
        <v>1531</v>
      </c>
      <c r="F1717" s="93" t="s">
        <v>2535</v>
      </c>
      <c r="G1717" s="93" t="s">
        <v>1522</v>
      </c>
      <c r="H1717" s="719">
        <v>1804</v>
      </c>
      <c r="I1717" s="93">
        <v>125</v>
      </c>
      <c r="J1717" s="93" t="s">
        <v>1523</v>
      </c>
    </row>
    <row r="1718" spans="1:10">
      <c r="A1718" s="93">
        <v>1</v>
      </c>
      <c r="B1718" s="93">
        <v>25</v>
      </c>
      <c r="C1718" s="93" t="s">
        <v>678</v>
      </c>
      <c r="D1718" s="93" t="s">
        <v>1527</v>
      </c>
      <c r="E1718" s="93" t="s">
        <v>1531</v>
      </c>
      <c r="F1718" s="93" t="s">
        <v>2530</v>
      </c>
      <c r="G1718" s="93" t="s">
        <v>1522</v>
      </c>
      <c r="H1718" s="719">
        <v>2000</v>
      </c>
      <c r="I1718" s="93">
        <v>125</v>
      </c>
      <c r="J1718" s="93" t="s">
        <v>1523</v>
      </c>
    </row>
    <row r="1719" spans="1:10">
      <c r="A1719" s="93">
        <v>1</v>
      </c>
      <c r="B1719" s="93">
        <v>25</v>
      </c>
      <c r="C1719" s="93" t="s">
        <v>678</v>
      </c>
      <c r="D1719" s="93" t="s">
        <v>1527</v>
      </c>
      <c r="E1719" s="93" t="s">
        <v>1531</v>
      </c>
      <c r="F1719" s="93" t="s">
        <v>2530</v>
      </c>
      <c r="G1719" s="93" t="s">
        <v>1522</v>
      </c>
      <c r="H1719" s="719">
        <v>1000</v>
      </c>
      <c r="I1719" s="93">
        <v>80</v>
      </c>
      <c r="J1719" s="93" t="s">
        <v>1523</v>
      </c>
    </row>
    <row r="1720" spans="1:10">
      <c r="A1720" s="93">
        <v>1</v>
      </c>
      <c r="B1720" s="93">
        <v>25</v>
      </c>
      <c r="C1720" s="93" t="s">
        <v>678</v>
      </c>
      <c r="D1720" s="93" t="s">
        <v>1527</v>
      </c>
      <c r="E1720" s="93" t="s">
        <v>1544</v>
      </c>
      <c r="F1720" s="93" t="s">
        <v>2530</v>
      </c>
      <c r="G1720" s="93" t="s">
        <v>1522</v>
      </c>
      <c r="H1720" s="719">
        <v>279</v>
      </c>
      <c r="I1720" s="93">
        <v>50</v>
      </c>
      <c r="J1720" s="93" t="s">
        <v>1523</v>
      </c>
    </row>
    <row r="1721" spans="1:10">
      <c r="A1721" s="93">
        <v>1</v>
      </c>
      <c r="B1721" s="93">
        <v>25</v>
      </c>
      <c r="C1721" s="93" t="s">
        <v>678</v>
      </c>
      <c r="D1721" s="93" t="s">
        <v>1527</v>
      </c>
      <c r="E1721" s="93" t="s">
        <v>1579</v>
      </c>
      <c r="F1721" s="93" t="s">
        <v>2530</v>
      </c>
      <c r="G1721" s="93" t="s">
        <v>1522</v>
      </c>
      <c r="H1721" s="719">
        <v>55</v>
      </c>
      <c r="I1721" s="93">
        <v>13</v>
      </c>
      <c r="J1721" s="93" t="s">
        <v>1523</v>
      </c>
    </row>
    <row r="1722" spans="1:10">
      <c r="A1722" s="93">
        <v>1</v>
      </c>
      <c r="B1722" s="93">
        <v>25</v>
      </c>
      <c r="C1722" s="93" t="s">
        <v>678</v>
      </c>
      <c r="D1722" s="93" t="s">
        <v>1527</v>
      </c>
      <c r="E1722" s="93" t="s">
        <v>1544</v>
      </c>
      <c r="F1722" s="93">
        <v>1220214</v>
      </c>
      <c r="G1722" s="93" t="s">
        <v>1522</v>
      </c>
      <c r="H1722" s="719">
        <v>503</v>
      </c>
      <c r="I1722" s="93">
        <v>80</v>
      </c>
      <c r="J1722" s="93" t="s">
        <v>1523</v>
      </c>
    </row>
    <row r="1723" spans="1:10">
      <c r="A1723" s="93">
        <v>1</v>
      </c>
      <c r="B1723" s="93">
        <v>25</v>
      </c>
      <c r="C1723" s="93" t="s">
        <v>678</v>
      </c>
      <c r="D1723" s="93" t="s">
        <v>1527</v>
      </c>
      <c r="E1723" s="93" t="s">
        <v>1544</v>
      </c>
      <c r="F1723" s="93">
        <v>1220214</v>
      </c>
      <c r="G1723" s="93" t="s">
        <v>1522</v>
      </c>
      <c r="H1723" s="719">
        <v>337</v>
      </c>
      <c r="I1723" s="93">
        <v>50</v>
      </c>
      <c r="J1723" s="93" t="s">
        <v>1523</v>
      </c>
    </row>
    <row r="1724" spans="1:10">
      <c r="A1724" s="93">
        <v>1</v>
      </c>
      <c r="B1724" s="93">
        <v>25</v>
      </c>
      <c r="C1724" s="93" t="s">
        <v>678</v>
      </c>
      <c r="D1724" s="93" t="s">
        <v>1527</v>
      </c>
      <c r="E1724" s="93" t="s">
        <v>1531</v>
      </c>
      <c r="F1724" s="93">
        <v>1220214</v>
      </c>
      <c r="G1724" s="93" t="s">
        <v>1522</v>
      </c>
      <c r="H1724" s="719">
        <v>2004</v>
      </c>
      <c r="I1724" s="93">
        <v>125</v>
      </c>
      <c r="J1724" s="93" t="s">
        <v>1523</v>
      </c>
    </row>
    <row r="1725" spans="1:10">
      <c r="A1725" s="93">
        <v>1</v>
      </c>
      <c r="B1725" s="93">
        <v>25</v>
      </c>
      <c r="C1725" s="93" t="s">
        <v>678</v>
      </c>
      <c r="D1725" s="93" t="s">
        <v>1527</v>
      </c>
      <c r="E1725" s="93" t="s">
        <v>1531</v>
      </c>
      <c r="F1725" s="93" t="s">
        <v>2534</v>
      </c>
      <c r="G1725" s="93" t="s">
        <v>1522</v>
      </c>
      <c r="H1725" s="719">
        <v>1802</v>
      </c>
      <c r="I1725" s="93">
        <v>125</v>
      </c>
      <c r="J1725" s="93" t="s">
        <v>1523</v>
      </c>
    </row>
    <row r="1726" spans="1:10">
      <c r="A1726" s="93">
        <v>1</v>
      </c>
      <c r="B1726" s="93">
        <v>25</v>
      </c>
      <c r="C1726" s="93" t="s">
        <v>678</v>
      </c>
      <c r="D1726" s="93" t="s">
        <v>1527</v>
      </c>
      <c r="E1726" s="93" t="s">
        <v>1531</v>
      </c>
      <c r="F1726" s="93" t="s">
        <v>2534</v>
      </c>
      <c r="G1726" s="93" t="s">
        <v>1522</v>
      </c>
      <c r="H1726" s="719">
        <v>3604</v>
      </c>
      <c r="I1726" s="93">
        <v>200</v>
      </c>
      <c r="J1726" s="93" t="s">
        <v>1523</v>
      </c>
    </row>
    <row r="1727" spans="1:10">
      <c r="A1727" s="93">
        <v>1</v>
      </c>
      <c r="B1727" s="93">
        <v>25</v>
      </c>
      <c r="C1727" s="93" t="s">
        <v>678</v>
      </c>
      <c r="D1727" s="93" t="s">
        <v>1527</v>
      </c>
      <c r="E1727" s="93" t="s">
        <v>1531</v>
      </c>
      <c r="F1727" s="93" t="s">
        <v>2490</v>
      </c>
      <c r="G1727" s="93" t="s">
        <v>1522</v>
      </c>
      <c r="H1727" s="719">
        <v>502</v>
      </c>
      <c r="I1727" s="93">
        <v>80</v>
      </c>
      <c r="J1727" s="93" t="s">
        <v>1523</v>
      </c>
    </row>
    <row r="1728" spans="1:10">
      <c r="A1728" s="93">
        <v>1</v>
      </c>
      <c r="B1728" s="93">
        <v>25</v>
      </c>
      <c r="C1728" s="93" t="s">
        <v>678</v>
      </c>
      <c r="D1728" s="93" t="s">
        <v>1527</v>
      </c>
      <c r="E1728" s="93" t="s">
        <v>1531</v>
      </c>
      <c r="F1728" s="93" t="s">
        <v>2490</v>
      </c>
      <c r="G1728" s="93" t="s">
        <v>1522</v>
      </c>
      <c r="H1728" s="719">
        <v>502</v>
      </c>
      <c r="I1728" s="93">
        <v>80</v>
      </c>
      <c r="J1728" s="93" t="s">
        <v>1523</v>
      </c>
    </row>
    <row r="1729" spans="1:10">
      <c r="A1729" s="93">
        <v>1</v>
      </c>
      <c r="B1729" s="93">
        <v>25</v>
      </c>
      <c r="C1729" s="93" t="s">
        <v>678</v>
      </c>
      <c r="D1729" s="93" t="s">
        <v>1527</v>
      </c>
      <c r="E1729" s="93" t="s">
        <v>1531</v>
      </c>
      <c r="F1729" s="93" t="s">
        <v>2490</v>
      </c>
      <c r="G1729" s="93" t="s">
        <v>1522</v>
      </c>
      <c r="H1729" s="719">
        <v>502</v>
      </c>
      <c r="I1729" s="93">
        <v>80</v>
      </c>
      <c r="J1729" s="93" t="s">
        <v>1523</v>
      </c>
    </row>
    <row r="1730" spans="1:10">
      <c r="A1730" s="93">
        <v>1</v>
      </c>
      <c r="B1730" s="93">
        <v>25</v>
      </c>
      <c r="C1730" s="93" t="s">
        <v>678</v>
      </c>
      <c r="D1730" s="93" t="s">
        <v>1527</v>
      </c>
      <c r="E1730" s="93" t="s">
        <v>1531</v>
      </c>
      <c r="F1730" s="93" t="s">
        <v>2490</v>
      </c>
      <c r="G1730" s="93" t="s">
        <v>1522</v>
      </c>
      <c r="H1730" s="719">
        <v>502</v>
      </c>
      <c r="I1730" s="93">
        <v>80</v>
      </c>
      <c r="J1730" s="93" t="s">
        <v>1523</v>
      </c>
    </row>
    <row r="1731" spans="1:10">
      <c r="A1731" s="93">
        <v>1</v>
      </c>
      <c r="B1731" s="93">
        <v>25</v>
      </c>
      <c r="C1731" s="93" t="s">
        <v>678</v>
      </c>
      <c r="D1731" s="93" t="s">
        <v>1527</v>
      </c>
      <c r="E1731" s="93" t="s">
        <v>1531</v>
      </c>
      <c r="F1731" s="93" t="s">
        <v>2490</v>
      </c>
      <c r="G1731" s="93" t="s">
        <v>1522</v>
      </c>
      <c r="H1731" s="719">
        <v>502</v>
      </c>
      <c r="I1731" s="93">
        <v>80</v>
      </c>
      <c r="J1731" s="93" t="s">
        <v>1523</v>
      </c>
    </row>
    <row r="1732" spans="1:10">
      <c r="A1732" s="93">
        <v>1</v>
      </c>
      <c r="B1732" s="93">
        <v>25</v>
      </c>
      <c r="C1732" s="93" t="s">
        <v>678</v>
      </c>
      <c r="D1732" s="93" t="s">
        <v>1527</v>
      </c>
      <c r="E1732" s="93" t="s">
        <v>1531</v>
      </c>
      <c r="F1732" s="93" t="s">
        <v>2490</v>
      </c>
      <c r="G1732" s="93" t="s">
        <v>1522</v>
      </c>
      <c r="H1732" s="719">
        <v>502</v>
      </c>
      <c r="I1732" s="93">
        <v>80</v>
      </c>
      <c r="J1732" s="93" t="s">
        <v>1523</v>
      </c>
    </row>
    <row r="1733" spans="1:10">
      <c r="A1733" s="93">
        <v>1</v>
      </c>
      <c r="B1733" s="93">
        <v>25</v>
      </c>
      <c r="C1733" s="93" t="s">
        <v>678</v>
      </c>
      <c r="D1733" s="93" t="s">
        <v>1527</v>
      </c>
      <c r="E1733" s="93" t="s">
        <v>1531</v>
      </c>
      <c r="F1733" s="93" t="s">
        <v>2490</v>
      </c>
      <c r="G1733" s="93" t="s">
        <v>1522</v>
      </c>
      <c r="H1733" s="719">
        <v>1004</v>
      </c>
      <c r="I1733" s="93">
        <v>80</v>
      </c>
      <c r="J1733" s="93" t="s">
        <v>1523</v>
      </c>
    </row>
    <row r="1734" spans="1:10">
      <c r="A1734" s="93">
        <v>1</v>
      </c>
      <c r="B1734" s="93">
        <v>25</v>
      </c>
      <c r="C1734" s="93" t="s">
        <v>678</v>
      </c>
      <c r="D1734" s="93" t="s">
        <v>1527</v>
      </c>
      <c r="E1734" s="93" t="s">
        <v>1531</v>
      </c>
      <c r="F1734" s="93" t="s">
        <v>2490</v>
      </c>
      <c r="G1734" s="93" t="s">
        <v>1522</v>
      </c>
      <c r="H1734" s="719">
        <v>1004</v>
      </c>
      <c r="I1734" s="93">
        <v>80</v>
      </c>
      <c r="J1734" s="93" t="s">
        <v>1523</v>
      </c>
    </row>
    <row r="1735" spans="1:10">
      <c r="A1735" s="93">
        <v>1</v>
      </c>
      <c r="B1735" s="93">
        <v>25</v>
      </c>
      <c r="C1735" s="93" t="s">
        <v>678</v>
      </c>
      <c r="D1735" s="93" t="s">
        <v>1527</v>
      </c>
      <c r="E1735" s="93" t="s">
        <v>1531</v>
      </c>
      <c r="F1735" s="93" t="s">
        <v>2490</v>
      </c>
      <c r="G1735" s="93" t="s">
        <v>1522</v>
      </c>
      <c r="H1735" s="719">
        <v>502</v>
      </c>
      <c r="I1735" s="93">
        <v>80</v>
      </c>
      <c r="J1735" s="93" t="s">
        <v>1523</v>
      </c>
    </row>
    <row r="1736" spans="1:10">
      <c r="A1736" s="93">
        <v>1</v>
      </c>
      <c r="B1736" s="93">
        <v>25</v>
      </c>
      <c r="C1736" s="93" t="s">
        <v>678</v>
      </c>
      <c r="D1736" s="93" t="s">
        <v>1527</v>
      </c>
      <c r="E1736" s="93" t="s">
        <v>1531</v>
      </c>
      <c r="F1736" s="93" t="s">
        <v>2490</v>
      </c>
      <c r="G1736" s="93" t="s">
        <v>1522</v>
      </c>
      <c r="H1736" s="719">
        <v>502</v>
      </c>
      <c r="I1736" s="93">
        <v>80</v>
      </c>
      <c r="J1736" s="93" t="s">
        <v>1523</v>
      </c>
    </row>
    <row r="1737" spans="1:10">
      <c r="A1737" s="93">
        <v>1</v>
      </c>
      <c r="B1737" s="93">
        <v>25</v>
      </c>
      <c r="C1737" s="93" t="s">
        <v>678</v>
      </c>
      <c r="D1737" s="93" t="s">
        <v>1527</v>
      </c>
      <c r="E1737" s="93" t="s">
        <v>1531</v>
      </c>
      <c r="F1737" s="93" t="s">
        <v>2490</v>
      </c>
      <c r="G1737" s="93" t="s">
        <v>1522</v>
      </c>
      <c r="H1737" s="719">
        <v>1004</v>
      </c>
      <c r="I1737" s="93">
        <v>80</v>
      </c>
      <c r="J1737" s="93" t="s">
        <v>1523</v>
      </c>
    </row>
    <row r="1738" spans="1:10">
      <c r="A1738" s="93">
        <v>1</v>
      </c>
      <c r="B1738" s="93">
        <v>25</v>
      </c>
      <c r="C1738" s="93" t="s">
        <v>678</v>
      </c>
      <c r="D1738" s="93" t="s">
        <v>1527</v>
      </c>
      <c r="E1738" s="93" t="s">
        <v>1531</v>
      </c>
      <c r="F1738" s="93" t="s">
        <v>2490</v>
      </c>
      <c r="G1738" s="93" t="s">
        <v>1522</v>
      </c>
      <c r="H1738" s="719">
        <v>502</v>
      </c>
      <c r="I1738" s="93">
        <v>80</v>
      </c>
      <c r="J1738" s="93" t="s">
        <v>1523</v>
      </c>
    </row>
    <row r="1739" spans="1:10">
      <c r="A1739" s="93">
        <v>1</v>
      </c>
      <c r="B1739" s="93">
        <v>25</v>
      </c>
      <c r="C1739" s="93" t="s">
        <v>678</v>
      </c>
      <c r="D1739" s="93" t="s">
        <v>1527</v>
      </c>
      <c r="E1739" s="93" t="s">
        <v>1531</v>
      </c>
      <c r="F1739" s="93" t="s">
        <v>2465</v>
      </c>
      <c r="G1739" s="93" t="s">
        <v>1522</v>
      </c>
      <c r="H1739" s="719">
        <v>502</v>
      </c>
      <c r="I1739" s="93">
        <v>80</v>
      </c>
      <c r="J1739" s="93" t="s">
        <v>1523</v>
      </c>
    </row>
    <row r="1740" spans="1:10">
      <c r="A1740" s="93">
        <v>1</v>
      </c>
      <c r="B1740" s="93">
        <v>25</v>
      </c>
      <c r="C1740" s="93" t="s">
        <v>678</v>
      </c>
      <c r="D1740" s="93" t="s">
        <v>1527</v>
      </c>
      <c r="E1740" s="93" t="s">
        <v>1531</v>
      </c>
      <c r="F1740" s="93" t="s">
        <v>2465</v>
      </c>
      <c r="G1740" s="93" t="s">
        <v>1522</v>
      </c>
      <c r="H1740" s="719">
        <v>502</v>
      </c>
      <c r="I1740" s="93">
        <v>80</v>
      </c>
      <c r="J1740" s="93" t="s">
        <v>1523</v>
      </c>
    </row>
    <row r="1741" spans="1:10">
      <c r="A1741" s="93">
        <v>1</v>
      </c>
      <c r="B1741" s="93">
        <v>25</v>
      </c>
      <c r="C1741" s="93" t="s">
        <v>678</v>
      </c>
      <c r="D1741" s="93" t="s">
        <v>1527</v>
      </c>
      <c r="E1741" s="93" t="s">
        <v>1531</v>
      </c>
      <c r="F1741" s="93" t="s">
        <v>2465</v>
      </c>
      <c r="G1741" s="93" t="s">
        <v>1522</v>
      </c>
      <c r="H1741" s="719">
        <v>502</v>
      </c>
      <c r="I1741" s="93">
        <v>80</v>
      </c>
      <c r="J1741" s="93" t="s">
        <v>1523</v>
      </c>
    </row>
    <row r="1742" spans="1:10">
      <c r="A1742" s="93">
        <v>1</v>
      </c>
      <c r="B1742" s="93">
        <v>25</v>
      </c>
      <c r="C1742" s="93" t="s">
        <v>678</v>
      </c>
      <c r="D1742" s="93" t="s">
        <v>1527</v>
      </c>
      <c r="E1742" s="93" t="s">
        <v>1531</v>
      </c>
      <c r="F1742" s="93" t="s">
        <v>2465</v>
      </c>
      <c r="G1742" s="93" t="s">
        <v>1522</v>
      </c>
      <c r="H1742" s="719">
        <v>502</v>
      </c>
      <c r="I1742" s="93">
        <v>80</v>
      </c>
      <c r="J1742" s="93" t="s">
        <v>1523</v>
      </c>
    </row>
    <row r="1743" spans="1:10">
      <c r="A1743" s="93">
        <v>1</v>
      </c>
      <c r="B1743" s="93">
        <v>25</v>
      </c>
      <c r="C1743" s="93" t="s">
        <v>678</v>
      </c>
      <c r="D1743" s="93" t="s">
        <v>1527</v>
      </c>
      <c r="E1743" s="93" t="s">
        <v>1531</v>
      </c>
      <c r="F1743" s="93" t="s">
        <v>2465</v>
      </c>
      <c r="G1743" s="93" t="s">
        <v>1522</v>
      </c>
      <c r="H1743" s="719">
        <v>502</v>
      </c>
      <c r="I1743" s="93">
        <v>80</v>
      </c>
      <c r="J1743" s="93" t="s">
        <v>1523</v>
      </c>
    </row>
    <row r="1744" spans="1:10">
      <c r="A1744" s="93">
        <v>1</v>
      </c>
      <c r="B1744" s="93">
        <v>25</v>
      </c>
      <c r="C1744" s="93" t="s">
        <v>678</v>
      </c>
      <c r="D1744" s="93" t="s">
        <v>1527</v>
      </c>
      <c r="E1744" s="93" t="s">
        <v>1531</v>
      </c>
      <c r="F1744" s="93" t="s">
        <v>2465</v>
      </c>
      <c r="G1744" s="93" t="s">
        <v>1522</v>
      </c>
      <c r="H1744" s="719">
        <v>502</v>
      </c>
      <c r="I1744" s="93">
        <v>80</v>
      </c>
      <c r="J1744" s="93" t="s">
        <v>1523</v>
      </c>
    </row>
    <row r="1745" spans="1:10">
      <c r="A1745" s="93">
        <v>1</v>
      </c>
      <c r="B1745" s="93">
        <v>25</v>
      </c>
      <c r="C1745" s="93" t="s">
        <v>678</v>
      </c>
      <c r="D1745" s="93" t="s">
        <v>1527</v>
      </c>
      <c r="E1745" s="93" t="s">
        <v>1531</v>
      </c>
      <c r="F1745" s="93" t="s">
        <v>2465</v>
      </c>
      <c r="G1745" s="93" t="s">
        <v>1522</v>
      </c>
      <c r="H1745" s="719">
        <v>1004</v>
      </c>
      <c r="I1745" s="93">
        <v>80</v>
      </c>
      <c r="J1745" s="93" t="s">
        <v>1523</v>
      </c>
    </row>
    <row r="1746" spans="1:10">
      <c r="A1746" s="93">
        <v>1</v>
      </c>
      <c r="B1746" s="93">
        <v>25</v>
      </c>
      <c r="C1746" s="93" t="s">
        <v>678</v>
      </c>
      <c r="D1746" s="93" t="s">
        <v>1527</v>
      </c>
      <c r="E1746" s="93" t="s">
        <v>1531</v>
      </c>
      <c r="F1746" s="93" t="s">
        <v>2465</v>
      </c>
      <c r="G1746" s="93" t="s">
        <v>1522</v>
      </c>
      <c r="H1746" s="719">
        <v>1004</v>
      </c>
      <c r="I1746" s="93">
        <v>80</v>
      </c>
      <c r="J1746" s="93" t="s">
        <v>1523</v>
      </c>
    </row>
    <row r="1747" spans="1:10">
      <c r="A1747" s="93">
        <v>1</v>
      </c>
      <c r="B1747" s="93">
        <v>25</v>
      </c>
      <c r="C1747" s="93" t="s">
        <v>678</v>
      </c>
      <c r="D1747" s="93" t="s">
        <v>1527</v>
      </c>
      <c r="E1747" s="93" t="s">
        <v>1531</v>
      </c>
      <c r="F1747" s="93" t="s">
        <v>2465</v>
      </c>
      <c r="G1747" s="93" t="s">
        <v>1522</v>
      </c>
      <c r="H1747" s="719">
        <v>502</v>
      </c>
      <c r="I1747" s="93">
        <v>80</v>
      </c>
      <c r="J1747" s="93" t="s">
        <v>1523</v>
      </c>
    </row>
    <row r="1748" spans="1:10">
      <c r="A1748" s="93">
        <v>1</v>
      </c>
      <c r="B1748" s="93">
        <v>25</v>
      </c>
      <c r="C1748" s="93" t="s">
        <v>678</v>
      </c>
      <c r="D1748" s="93" t="s">
        <v>1527</v>
      </c>
      <c r="E1748" s="93" t="s">
        <v>1531</v>
      </c>
      <c r="F1748" s="93" t="s">
        <v>2465</v>
      </c>
      <c r="G1748" s="93" t="s">
        <v>1522</v>
      </c>
      <c r="H1748" s="719">
        <v>502</v>
      </c>
      <c r="I1748" s="93">
        <v>80</v>
      </c>
      <c r="J1748" s="93" t="s">
        <v>1523</v>
      </c>
    </row>
    <row r="1749" spans="1:10">
      <c r="A1749" s="93">
        <v>1</v>
      </c>
      <c r="B1749" s="93">
        <v>25</v>
      </c>
      <c r="C1749" s="93" t="s">
        <v>678</v>
      </c>
      <c r="D1749" s="93" t="s">
        <v>1527</v>
      </c>
      <c r="E1749" s="93" t="s">
        <v>1531</v>
      </c>
      <c r="F1749" s="93" t="s">
        <v>2465</v>
      </c>
      <c r="G1749" s="93" t="s">
        <v>1522</v>
      </c>
      <c r="H1749" s="719">
        <v>1004</v>
      </c>
      <c r="I1749" s="93">
        <v>80</v>
      </c>
      <c r="J1749" s="93" t="s">
        <v>1523</v>
      </c>
    </row>
    <row r="1750" spans="1:10">
      <c r="A1750" s="93">
        <v>1</v>
      </c>
      <c r="B1750" s="93">
        <v>25</v>
      </c>
      <c r="C1750" s="93" t="s">
        <v>678</v>
      </c>
      <c r="D1750" s="93" t="s">
        <v>1527</v>
      </c>
      <c r="E1750" s="93" t="s">
        <v>1531</v>
      </c>
      <c r="F1750" s="93" t="s">
        <v>2465</v>
      </c>
      <c r="G1750" s="93" t="s">
        <v>1522</v>
      </c>
      <c r="H1750" s="719">
        <v>502</v>
      </c>
      <c r="I1750" s="93">
        <v>80</v>
      </c>
      <c r="J1750" s="93" t="s">
        <v>1523</v>
      </c>
    </row>
    <row r="1751" spans="1:10">
      <c r="A1751" s="93">
        <v>1</v>
      </c>
      <c r="B1751" s="93">
        <v>25</v>
      </c>
      <c r="C1751" s="93" t="s">
        <v>678</v>
      </c>
      <c r="D1751" s="93" t="s">
        <v>1527</v>
      </c>
      <c r="E1751" s="93" t="s">
        <v>1544</v>
      </c>
      <c r="F1751" s="93" t="s">
        <v>2536</v>
      </c>
      <c r="G1751" s="93" t="s">
        <v>1522</v>
      </c>
      <c r="H1751" s="719">
        <v>304</v>
      </c>
      <c r="I1751" s="93">
        <v>50</v>
      </c>
      <c r="J1751" s="93" t="s">
        <v>1523</v>
      </c>
    </row>
    <row r="1752" spans="1:10">
      <c r="A1752" s="93">
        <v>1</v>
      </c>
      <c r="B1752" s="93">
        <v>25</v>
      </c>
      <c r="C1752" s="93" t="s">
        <v>678</v>
      </c>
      <c r="D1752" s="93" t="s">
        <v>1527</v>
      </c>
      <c r="E1752" s="93" t="s">
        <v>1531</v>
      </c>
      <c r="F1752" s="93" t="s">
        <v>2376</v>
      </c>
      <c r="G1752" s="93" t="s">
        <v>1522</v>
      </c>
      <c r="H1752" s="719">
        <v>601</v>
      </c>
      <c r="I1752" s="93">
        <v>80</v>
      </c>
      <c r="J1752" s="93" t="s">
        <v>1523</v>
      </c>
    </row>
    <row r="1753" spans="1:10">
      <c r="A1753" s="93">
        <v>1</v>
      </c>
      <c r="B1753" s="93">
        <v>25</v>
      </c>
      <c r="C1753" s="93" t="s">
        <v>678</v>
      </c>
      <c r="D1753" s="93" t="s">
        <v>1527</v>
      </c>
      <c r="E1753" s="93" t="s">
        <v>1531</v>
      </c>
      <c r="F1753" s="93" t="s">
        <v>2534</v>
      </c>
      <c r="G1753" s="93" t="s">
        <v>1522</v>
      </c>
      <c r="H1753" s="719">
        <v>3604</v>
      </c>
      <c r="I1753" s="93">
        <v>200</v>
      </c>
      <c r="J1753" s="93" t="s">
        <v>1523</v>
      </c>
    </row>
    <row r="1754" spans="1:10">
      <c r="A1754" s="93">
        <v>1</v>
      </c>
      <c r="B1754" s="93">
        <v>25</v>
      </c>
      <c r="C1754" s="93" t="s">
        <v>678</v>
      </c>
      <c r="D1754" s="93" t="s">
        <v>1527</v>
      </c>
      <c r="E1754" s="93" t="s">
        <v>1531</v>
      </c>
      <c r="F1754" s="93" t="s">
        <v>2530</v>
      </c>
      <c r="G1754" s="93" t="s">
        <v>1522</v>
      </c>
      <c r="H1754" s="719">
        <v>1000</v>
      </c>
      <c r="I1754" s="93">
        <v>80</v>
      </c>
      <c r="J1754" s="93" t="s">
        <v>1523</v>
      </c>
    </row>
    <row r="1755" spans="1:10">
      <c r="A1755" s="93">
        <v>1</v>
      </c>
      <c r="B1755" s="93">
        <v>25</v>
      </c>
      <c r="C1755" s="93" t="s">
        <v>678</v>
      </c>
      <c r="D1755" s="93" t="s">
        <v>1527</v>
      </c>
      <c r="E1755" s="93" t="s">
        <v>1531</v>
      </c>
      <c r="F1755" s="93" t="s">
        <v>2407</v>
      </c>
      <c r="G1755" s="93" t="s">
        <v>1522</v>
      </c>
      <c r="H1755" s="719">
        <v>100</v>
      </c>
      <c r="I1755" s="93" t="s">
        <v>2629</v>
      </c>
      <c r="J1755" s="93" t="s">
        <v>1523</v>
      </c>
    </row>
    <row r="1756" spans="1:10">
      <c r="A1756" s="93">
        <v>1</v>
      </c>
      <c r="B1756" s="93">
        <v>25</v>
      </c>
      <c r="C1756" s="93" t="s">
        <v>1559</v>
      </c>
      <c r="D1756" s="93" t="s">
        <v>1527</v>
      </c>
      <c r="E1756" s="93" t="s">
        <v>1544</v>
      </c>
      <c r="F1756" s="93">
        <v>1220147</v>
      </c>
      <c r="G1756" s="93" t="s">
        <v>1541</v>
      </c>
      <c r="H1756" s="719">
        <v>53</v>
      </c>
      <c r="I1756" s="93">
        <v>13</v>
      </c>
      <c r="J1756" s="93" t="s">
        <v>1523</v>
      </c>
    </row>
    <row r="1757" spans="1:10">
      <c r="A1757" s="93">
        <v>1</v>
      </c>
      <c r="B1757" s="93">
        <v>25</v>
      </c>
      <c r="C1757" s="93" t="s">
        <v>1559</v>
      </c>
      <c r="D1757" s="93" t="s">
        <v>1527</v>
      </c>
      <c r="E1757" s="93" t="s">
        <v>1531</v>
      </c>
      <c r="F1757" s="93">
        <v>1220147</v>
      </c>
      <c r="G1757" s="93" t="s">
        <v>1522</v>
      </c>
      <c r="H1757" s="719">
        <v>100</v>
      </c>
      <c r="I1757" s="93">
        <v>13</v>
      </c>
      <c r="J1757" s="93" t="s">
        <v>1523</v>
      </c>
    </row>
    <row r="1758" spans="1:10">
      <c r="A1758" s="93">
        <v>1</v>
      </c>
      <c r="B1758" s="93">
        <v>25</v>
      </c>
      <c r="C1758" s="93" t="s">
        <v>1559</v>
      </c>
      <c r="D1758" s="93" t="s">
        <v>1527</v>
      </c>
      <c r="E1758" s="93" t="s">
        <v>1531</v>
      </c>
      <c r="F1758" s="93">
        <v>1220147</v>
      </c>
      <c r="G1758" s="93" t="s">
        <v>1522</v>
      </c>
      <c r="H1758" s="719">
        <v>50</v>
      </c>
      <c r="I1758" s="93">
        <v>13</v>
      </c>
      <c r="J1758" s="93" t="s">
        <v>1523</v>
      </c>
    </row>
    <row r="1759" spans="1:10">
      <c r="A1759" s="93" t="s">
        <v>2297</v>
      </c>
      <c r="B1759" s="93" t="s">
        <v>2320</v>
      </c>
      <c r="C1759" s="93" t="s">
        <v>2630</v>
      </c>
      <c r="D1759" s="93" t="s">
        <v>70</v>
      </c>
      <c r="E1759" s="93" t="s">
        <v>2631</v>
      </c>
      <c r="F1759" s="93" t="s">
        <v>2632</v>
      </c>
      <c r="G1759" s="93" t="s">
        <v>2633</v>
      </c>
      <c r="H1759" s="719">
        <v>1900</v>
      </c>
      <c r="I1759" s="93">
        <v>125</v>
      </c>
      <c r="J1759" s="93" t="s">
        <v>1543</v>
      </c>
    </row>
    <row r="1760" spans="1:10">
      <c r="A1760" s="93" t="s">
        <v>2297</v>
      </c>
      <c r="B1760" s="93" t="s">
        <v>2320</v>
      </c>
      <c r="C1760" s="93" t="s">
        <v>2630</v>
      </c>
      <c r="D1760" s="93" t="s">
        <v>70</v>
      </c>
      <c r="E1760" s="93" t="s">
        <v>2634</v>
      </c>
      <c r="F1760" s="93" t="s">
        <v>2632</v>
      </c>
      <c r="G1760" s="93" t="s">
        <v>2633</v>
      </c>
      <c r="H1760" s="719">
        <v>1900</v>
      </c>
      <c r="I1760" s="93">
        <v>125</v>
      </c>
      <c r="J1760" s="93" t="s">
        <v>1543</v>
      </c>
    </row>
    <row r="1761" spans="1:10">
      <c r="A1761" s="93" t="s">
        <v>2297</v>
      </c>
      <c r="B1761" s="93" t="s">
        <v>2320</v>
      </c>
      <c r="C1761" s="93" t="s">
        <v>2630</v>
      </c>
      <c r="D1761" s="93" t="s">
        <v>70</v>
      </c>
      <c r="E1761" s="93" t="s">
        <v>2635</v>
      </c>
      <c r="F1761" s="93" t="s">
        <v>2632</v>
      </c>
      <c r="G1761" s="93" t="s">
        <v>2633</v>
      </c>
      <c r="H1761" s="719">
        <v>1900</v>
      </c>
      <c r="I1761" s="93">
        <v>125</v>
      </c>
      <c r="J1761" s="93" t="s">
        <v>1543</v>
      </c>
    </row>
    <row r="1762" spans="1:10">
      <c r="A1762" s="93" t="s">
        <v>2297</v>
      </c>
      <c r="B1762" s="93" t="s">
        <v>2320</v>
      </c>
      <c r="C1762" s="93" t="s">
        <v>2630</v>
      </c>
      <c r="D1762" s="93" t="s">
        <v>70</v>
      </c>
      <c r="E1762" s="93" t="s">
        <v>2636</v>
      </c>
      <c r="F1762" s="93" t="s">
        <v>2632</v>
      </c>
      <c r="G1762" s="93" t="s">
        <v>2633</v>
      </c>
      <c r="H1762" s="719">
        <v>1900</v>
      </c>
      <c r="I1762" s="93">
        <v>125</v>
      </c>
      <c r="J1762" s="93" t="s">
        <v>1543</v>
      </c>
    </row>
    <row r="1763" spans="1:10">
      <c r="A1763" s="93" t="s">
        <v>2297</v>
      </c>
      <c r="B1763" s="93" t="s">
        <v>2320</v>
      </c>
      <c r="C1763" s="93" t="s">
        <v>2630</v>
      </c>
      <c r="D1763" s="93" t="s">
        <v>70</v>
      </c>
      <c r="E1763" s="93" t="s">
        <v>2637</v>
      </c>
      <c r="F1763" s="93" t="s">
        <v>2632</v>
      </c>
      <c r="G1763" s="93" t="s">
        <v>2633</v>
      </c>
      <c r="H1763" s="719">
        <v>1900</v>
      </c>
      <c r="I1763" s="93">
        <v>125</v>
      </c>
      <c r="J1763" s="93" t="s">
        <v>1523</v>
      </c>
    </row>
    <row r="1764" spans="1:10">
      <c r="A1764" s="93" t="s">
        <v>2297</v>
      </c>
      <c r="B1764" s="93" t="s">
        <v>2638</v>
      </c>
      <c r="C1764" s="93" t="s">
        <v>2639</v>
      </c>
      <c r="D1764" s="93" t="s">
        <v>66</v>
      </c>
      <c r="E1764" s="93" t="s">
        <v>2640</v>
      </c>
      <c r="F1764" s="93" t="s">
        <v>2330</v>
      </c>
      <c r="G1764" s="93" t="s">
        <v>2641</v>
      </c>
      <c r="H1764" s="719">
        <v>1000</v>
      </c>
      <c r="I1764" s="93">
        <v>80</v>
      </c>
      <c r="J1764" s="93" t="s">
        <v>1523</v>
      </c>
    </row>
    <row r="1765" spans="1:10">
      <c r="A1765" s="93" t="s">
        <v>2297</v>
      </c>
      <c r="B1765" s="93" t="s">
        <v>2642</v>
      </c>
      <c r="C1765" s="93" t="s">
        <v>2639</v>
      </c>
      <c r="D1765" s="93" t="s">
        <v>66</v>
      </c>
      <c r="E1765" s="93" t="s">
        <v>2643</v>
      </c>
      <c r="F1765" s="93" t="s">
        <v>2328</v>
      </c>
      <c r="G1765" s="93" t="s">
        <v>2641</v>
      </c>
      <c r="H1765" s="719">
        <v>2000</v>
      </c>
      <c r="I1765" s="93">
        <v>80</v>
      </c>
      <c r="J1765" s="93" t="s">
        <v>1523</v>
      </c>
    </row>
    <row r="1766" spans="1:10">
      <c r="A1766" s="93" t="s">
        <v>2297</v>
      </c>
      <c r="B1766" s="93" t="s">
        <v>2298</v>
      </c>
      <c r="C1766" s="93" t="s">
        <v>673</v>
      </c>
      <c r="D1766" s="93" t="s">
        <v>1527</v>
      </c>
      <c r="E1766" s="93" t="s">
        <v>1531</v>
      </c>
      <c r="F1766" s="93">
        <v>5210632</v>
      </c>
      <c r="G1766" s="93" t="s">
        <v>1542</v>
      </c>
      <c r="H1766" s="719">
        <v>4480</v>
      </c>
      <c r="I1766" s="93">
        <v>200</v>
      </c>
      <c r="J1766" s="93" t="s">
        <v>1523</v>
      </c>
    </row>
    <row r="1767" spans="1:10">
      <c r="A1767" s="93" t="s">
        <v>2297</v>
      </c>
      <c r="B1767" s="93" t="s">
        <v>2298</v>
      </c>
      <c r="C1767" s="93" t="s">
        <v>673</v>
      </c>
      <c r="D1767" s="93" t="s">
        <v>1527</v>
      </c>
      <c r="E1767" s="93" t="s">
        <v>1531</v>
      </c>
      <c r="F1767" s="93">
        <v>5210632</v>
      </c>
      <c r="G1767" s="93" t="s">
        <v>1542</v>
      </c>
      <c r="H1767" s="719">
        <v>4480</v>
      </c>
      <c r="I1767" s="93">
        <v>200</v>
      </c>
      <c r="J1767" s="93" t="s">
        <v>1523</v>
      </c>
    </row>
    <row r="1768" spans="1:10">
      <c r="A1768" s="93" t="s">
        <v>2297</v>
      </c>
      <c r="B1768" s="93" t="s">
        <v>2298</v>
      </c>
      <c r="C1768" s="93" t="s">
        <v>673</v>
      </c>
      <c r="D1768" s="93" t="s">
        <v>1527</v>
      </c>
      <c r="E1768" s="93" t="s">
        <v>1531</v>
      </c>
      <c r="F1768" s="93">
        <v>5210632</v>
      </c>
      <c r="G1768" s="93" t="s">
        <v>1542</v>
      </c>
      <c r="H1768" s="719">
        <v>4480</v>
      </c>
      <c r="I1768" s="93">
        <v>200</v>
      </c>
      <c r="J1768" s="93" t="s">
        <v>1523</v>
      </c>
    </row>
    <row r="1769" spans="1:10">
      <c r="A1769" s="93" t="s">
        <v>2297</v>
      </c>
      <c r="B1769" s="93" t="s">
        <v>2298</v>
      </c>
      <c r="C1769" s="93" t="s">
        <v>673</v>
      </c>
      <c r="D1769" s="93" t="s">
        <v>1527</v>
      </c>
      <c r="E1769" s="93" t="s">
        <v>1531</v>
      </c>
      <c r="F1769" s="93">
        <v>5210632</v>
      </c>
      <c r="G1769" s="93" t="s">
        <v>1542</v>
      </c>
      <c r="H1769" s="719">
        <v>4480</v>
      </c>
      <c r="I1769" s="93">
        <v>200</v>
      </c>
      <c r="J1769" s="93" t="s">
        <v>1523</v>
      </c>
    </row>
    <row r="1770" spans="1:10">
      <c r="A1770" s="93" t="s">
        <v>2297</v>
      </c>
      <c r="B1770" s="93" t="s">
        <v>2298</v>
      </c>
      <c r="C1770" s="93" t="s">
        <v>673</v>
      </c>
      <c r="D1770" s="93" t="s">
        <v>1527</v>
      </c>
      <c r="E1770" s="93" t="s">
        <v>1531</v>
      </c>
      <c r="F1770" s="93">
        <v>5210632</v>
      </c>
      <c r="G1770" s="93" t="s">
        <v>1542</v>
      </c>
      <c r="H1770" s="719">
        <v>4480</v>
      </c>
      <c r="I1770" s="93">
        <v>200</v>
      </c>
      <c r="J1770" s="93" t="s">
        <v>1523</v>
      </c>
    </row>
    <row r="1771" spans="1:10">
      <c r="A1771" s="93" t="s">
        <v>2297</v>
      </c>
      <c r="B1771" s="93" t="s">
        <v>2298</v>
      </c>
      <c r="C1771" s="93" t="s">
        <v>673</v>
      </c>
      <c r="D1771" s="93" t="s">
        <v>1527</v>
      </c>
      <c r="E1771" s="93" t="s">
        <v>1531</v>
      </c>
      <c r="F1771" s="93">
        <v>5210632</v>
      </c>
      <c r="G1771" s="93" t="s">
        <v>1542</v>
      </c>
      <c r="H1771" s="719">
        <v>4480</v>
      </c>
      <c r="I1771" s="93">
        <v>200</v>
      </c>
      <c r="J1771" s="93" t="s">
        <v>1523</v>
      </c>
    </row>
    <row r="1772" spans="1:10">
      <c r="A1772" s="93" t="s">
        <v>2297</v>
      </c>
      <c r="B1772" s="93" t="s">
        <v>2298</v>
      </c>
      <c r="C1772" s="93" t="s">
        <v>673</v>
      </c>
      <c r="D1772" s="93" t="s">
        <v>1527</v>
      </c>
      <c r="E1772" s="93" t="s">
        <v>1583</v>
      </c>
      <c r="F1772" s="93">
        <v>5211133</v>
      </c>
      <c r="G1772" s="93" t="s">
        <v>1542</v>
      </c>
      <c r="H1772" s="719">
        <v>630</v>
      </c>
      <c r="I1772" s="93">
        <v>80</v>
      </c>
      <c r="J1772" s="93" t="s">
        <v>1523</v>
      </c>
    </row>
    <row r="1773" spans="1:10">
      <c r="A1773" s="93" t="s">
        <v>2297</v>
      </c>
      <c r="B1773" s="93" t="s">
        <v>2298</v>
      </c>
      <c r="C1773" s="93" t="s">
        <v>673</v>
      </c>
      <c r="D1773" s="93" t="s">
        <v>1527</v>
      </c>
      <c r="E1773" s="93" t="s">
        <v>1531</v>
      </c>
      <c r="F1773" s="93">
        <v>5211133</v>
      </c>
      <c r="G1773" s="93" t="s">
        <v>1542</v>
      </c>
      <c r="H1773" s="719">
        <v>630</v>
      </c>
      <c r="I1773" s="93">
        <v>80</v>
      </c>
      <c r="J1773" s="93" t="s">
        <v>1523</v>
      </c>
    </row>
    <row r="1774" spans="1:10">
      <c r="A1774" s="93" t="s">
        <v>2297</v>
      </c>
      <c r="B1774" s="93" t="s">
        <v>2298</v>
      </c>
      <c r="C1774" s="93" t="s">
        <v>673</v>
      </c>
      <c r="D1774" s="93" t="s">
        <v>1527</v>
      </c>
      <c r="E1774" s="93" t="s">
        <v>1531</v>
      </c>
      <c r="F1774" s="93">
        <v>5211133</v>
      </c>
      <c r="G1774" s="93" t="s">
        <v>1542</v>
      </c>
      <c r="H1774" s="719">
        <v>630</v>
      </c>
      <c r="I1774" s="93">
        <v>80</v>
      </c>
      <c r="J1774" s="93" t="s">
        <v>1523</v>
      </c>
    </row>
    <row r="1775" spans="1:10">
      <c r="A1775" s="93" t="s">
        <v>2297</v>
      </c>
      <c r="B1775" s="93" t="s">
        <v>2298</v>
      </c>
      <c r="C1775" s="93" t="s">
        <v>673</v>
      </c>
      <c r="D1775" s="93" t="s">
        <v>1527</v>
      </c>
      <c r="E1775" s="93" t="s">
        <v>1531</v>
      </c>
      <c r="F1775" s="93">
        <v>5211133</v>
      </c>
      <c r="G1775" s="93" t="s">
        <v>1542</v>
      </c>
      <c r="H1775" s="719">
        <v>630</v>
      </c>
      <c r="I1775" s="93">
        <v>80</v>
      </c>
      <c r="J1775" s="93" t="s">
        <v>1523</v>
      </c>
    </row>
    <row r="1776" spans="1:10">
      <c r="A1776" s="93" t="s">
        <v>2297</v>
      </c>
      <c r="B1776" s="93" t="s">
        <v>2298</v>
      </c>
      <c r="C1776" s="93" t="s">
        <v>673</v>
      </c>
      <c r="D1776" s="93" t="s">
        <v>1527</v>
      </c>
      <c r="E1776" s="93" t="s">
        <v>1531</v>
      </c>
      <c r="F1776" s="93">
        <v>5211133</v>
      </c>
      <c r="G1776" s="93" t="s">
        <v>1542</v>
      </c>
      <c r="H1776" s="719">
        <v>3780</v>
      </c>
      <c r="I1776" s="93">
        <v>200</v>
      </c>
      <c r="J1776" s="93" t="s">
        <v>1523</v>
      </c>
    </row>
    <row r="1777" spans="1:10">
      <c r="A1777" s="93" t="s">
        <v>2297</v>
      </c>
      <c r="B1777" s="93" t="s">
        <v>2298</v>
      </c>
      <c r="C1777" s="93" t="s">
        <v>673</v>
      </c>
      <c r="D1777" s="93" t="s">
        <v>1527</v>
      </c>
      <c r="E1777" s="93" t="s">
        <v>1531</v>
      </c>
      <c r="F1777" s="93">
        <v>5211133</v>
      </c>
      <c r="G1777" s="93" t="s">
        <v>1542</v>
      </c>
      <c r="H1777" s="719">
        <v>630</v>
      </c>
      <c r="I1777" s="93">
        <v>80</v>
      </c>
      <c r="J1777" s="93" t="s">
        <v>1523</v>
      </c>
    </row>
    <row r="1778" spans="1:10">
      <c r="A1778" s="93" t="s">
        <v>2297</v>
      </c>
      <c r="B1778" s="93" t="s">
        <v>2298</v>
      </c>
      <c r="C1778" s="93" t="s">
        <v>673</v>
      </c>
      <c r="D1778" s="93" t="s">
        <v>1527</v>
      </c>
      <c r="E1778" s="93" t="s">
        <v>1531</v>
      </c>
      <c r="F1778" s="93">
        <v>5211133</v>
      </c>
      <c r="G1778" s="93" t="s">
        <v>1542</v>
      </c>
      <c r="H1778" s="719">
        <v>2520</v>
      </c>
      <c r="I1778" s="93">
        <v>125</v>
      </c>
      <c r="J1778" s="93" t="s">
        <v>1523</v>
      </c>
    </row>
    <row r="1779" spans="1:10">
      <c r="A1779" s="93" t="s">
        <v>2297</v>
      </c>
      <c r="B1779" s="93" t="s">
        <v>2298</v>
      </c>
      <c r="C1779" s="93" t="s">
        <v>673</v>
      </c>
      <c r="D1779" s="93" t="s">
        <v>1527</v>
      </c>
      <c r="E1779" s="93" t="s">
        <v>1531</v>
      </c>
      <c r="F1779" s="93">
        <v>5211133</v>
      </c>
      <c r="G1779" s="93" t="s">
        <v>1542</v>
      </c>
      <c r="H1779" s="719">
        <v>630</v>
      </c>
      <c r="I1779" s="93">
        <v>80</v>
      </c>
      <c r="J1779" s="93" t="s">
        <v>1523</v>
      </c>
    </row>
    <row r="1780" spans="1:10">
      <c r="A1780" s="93" t="s">
        <v>2297</v>
      </c>
      <c r="B1780" s="93" t="s">
        <v>2298</v>
      </c>
      <c r="C1780" s="93" t="s">
        <v>673</v>
      </c>
      <c r="D1780" s="93" t="s">
        <v>1527</v>
      </c>
      <c r="E1780" s="93" t="s">
        <v>1531</v>
      </c>
      <c r="F1780" s="93">
        <v>5211133</v>
      </c>
      <c r="G1780" s="93" t="s">
        <v>1542</v>
      </c>
      <c r="H1780" s="719">
        <v>630</v>
      </c>
      <c r="I1780" s="93">
        <v>80</v>
      </c>
      <c r="J1780" s="93" t="s">
        <v>1523</v>
      </c>
    </row>
    <row r="1781" spans="1:10">
      <c r="A1781" s="93" t="s">
        <v>2297</v>
      </c>
      <c r="B1781" s="93" t="s">
        <v>2298</v>
      </c>
      <c r="C1781" s="93" t="s">
        <v>673</v>
      </c>
      <c r="D1781" s="93" t="s">
        <v>1527</v>
      </c>
      <c r="E1781" s="93" t="s">
        <v>1531</v>
      </c>
      <c r="F1781" s="93">
        <v>5211133</v>
      </c>
      <c r="G1781" s="93" t="s">
        <v>1542</v>
      </c>
      <c r="H1781" s="719">
        <v>3150</v>
      </c>
      <c r="I1781" s="93">
        <v>125</v>
      </c>
      <c r="J1781" s="93" t="s">
        <v>1523</v>
      </c>
    </row>
    <row r="1782" spans="1:10">
      <c r="A1782" s="93" t="s">
        <v>2297</v>
      </c>
      <c r="B1782" s="93" t="s">
        <v>2298</v>
      </c>
      <c r="C1782" s="93" t="s">
        <v>673</v>
      </c>
      <c r="D1782" s="93" t="s">
        <v>1527</v>
      </c>
      <c r="E1782" s="93" t="s">
        <v>1531</v>
      </c>
      <c r="F1782" s="93">
        <v>5211133</v>
      </c>
      <c r="G1782" s="93" t="s">
        <v>1542</v>
      </c>
      <c r="H1782" s="719">
        <v>630</v>
      </c>
      <c r="I1782" s="93">
        <v>80</v>
      </c>
      <c r="J1782" s="93" t="s">
        <v>1523</v>
      </c>
    </row>
    <row r="1783" spans="1:10">
      <c r="A1783" s="93" t="s">
        <v>2297</v>
      </c>
      <c r="B1783" s="93" t="s">
        <v>2298</v>
      </c>
      <c r="C1783" s="93" t="s">
        <v>673</v>
      </c>
      <c r="D1783" s="93" t="s">
        <v>1527</v>
      </c>
      <c r="E1783" s="93" t="s">
        <v>1531</v>
      </c>
      <c r="F1783" s="93">
        <v>5211133</v>
      </c>
      <c r="G1783" s="93" t="s">
        <v>1542</v>
      </c>
      <c r="H1783" s="719">
        <v>630</v>
      </c>
      <c r="I1783" s="93">
        <v>80</v>
      </c>
      <c r="J1783" s="93" t="s">
        <v>1523</v>
      </c>
    </row>
    <row r="1784" spans="1:10">
      <c r="A1784" s="93" t="s">
        <v>2297</v>
      </c>
      <c r="B1784" s="93" t="s">
        <v>2298</v>
      </c>
      <c r="C1784" s="93" t="s">
        <v>673</v>
      </c>
      <c r="D1784" s="93" t="s">
        <v>1527</v>
      </c>
      <c r="E1784" s="93" t="s">
        <v>1531</v>
      </c>
      <c r="F1784" s="93">
        <v>5211133</v>
      </c>
      <c r="G1784" s="93" t="s">
        <v>1542</v>
      </c>
      <c r="H1784" s="719">
        <v>630</v>
      </c>
      <c r="I1784" s="93">
        <v>80</v>
      </c>
      <c r="J1784" s="93" t="s">
        <v>1523</v>
      </c>
    </row>
    <row r="1785" spans="1:10">
      <c r="A1785" s="93" t="s">
        <v>2297</v>
      </c>
      <c r="B1785" s="93" t="s">
        <v>2298</v>
      </c>
      <c r="C1785" s="93" t="s">
        <v>673</v>
      </c>
      <c r="D1785" s="93" t="s">
        <v>1527</v>
      </c>
      <c r="E1785" s="93" t="s">
        <v>1531</v>
      </c>
      <c r="F1785" s="93">
        <v>5211133</v>
      </c>
      <c r="G1785" s="93" t="s">
        <v>1542</v>
      </c>
      <c r="H1785" s="719">
        <v>630</v>
      </c>
      <c r="I1785" s="93">
        <v>80</v>
      </c>
      <c r="J1785" s="93" t="s">
        <v>1523</v>
      </c>
    </row>
    <row r="1786" spans="1:10">
      <c r="A1786" s="93" t="s">
        <v>2297</v>
      </c>
      <c r="B1786" s="93" t="s">
        <v>2298</v>
      </c>
      <c r="C1786" s="93" t="s">
        <v>673</v>
      </c>
      <c r="D1786" s="93" t="s">
        <v>1527</v>
      </c>
      <c r="E1786" s="93" t="s">
        <v>1531</v>
      </c>
      <c r="F1786" s="93">
        <v>5211133</v>
      </c>
      <c r="G1786" s="93" t="s">
        <v>1542</v>
      </c>
      <c r="H1786" s="719">
        <v>630</v>
      </c>
      <c r="I1786" s="93">
        <v>80</v>
      </c>
      <c r="J1786" s="93" t="s">
        <v>1523</v>
      </c>
    </row>
    <row r="1787" spans="1:10">
      <c r="A1787" s="93" t="s">
        <v>2297</v>
      </c>
      <c r="B1787" s="93" t="s">
        <v>2298</v>
      </c>
      <c r="C1787" s="93" t="s">
        <v>673</v>
      </c>
      <c r="D1787" s="93" t="s">
        <v>1527</v>
      </c>
      <c r="E1787" s="93" t="s">
        <v>1531</v>
      </c>
      <c r="F1787" s="93">
        <v>5210632</v>
      </c>
      <c r="G1787" s="93" t="s">
        <v>1542</v>
      </c>
      <c r="H1787" s="719">
        <v>4480</v>
      </c>
      <c r="I1787" s="93">
        <v>200</v>
      </c>
      <c r="J1787" s="93" t="s">
        <v>1523</v>
      </c>
    </row>
    <row r="1788" spans="1:10">
      <c r="A1788" s="93" t="s">
        <v>2297</v>
      </c>
      <c r="B1788" s="93" t="s">
        <v>2298</v>
      </c>
      <c r="C1788" s="93" t="s">
        <v>673</v>
      </c>
      <c r="D1788" s="93" t="s">
        <v>1527</v>
      </c>
      <c r="E1788" s="93" t="s">
        <v>1531</v>
      </c>
      <c r="F1788" s="93">
        <v>5210632</v>
      </c>
      <c r="G1788" s="93" t="s">
        <v>1542</v>
      </c>
      <c r="H1788" s="719">
        <v>8960</v>
      </c>
      <c r="I1788" s="93">
        <v>200</v>
      </c>
      <c r="J1788" s="93" t="s">
        <v>1523</v>
      </c>
    </row>
    <row r="1789" spans="1:10">
      <c r="A1789" s="93" t="s">
        <v>2297</v>
      </c>
      <c r="B1789" s="93" t="s">
        <v>2298</v>
      </c>
      <c r="C1789" s="93" t="s">
        <v>673</v>
      </c>
      <c r="D1789" s="93" t="s">
        <v>1527</v>
      </c>
      <c r="E1789" s="93" t="s">
        <v>1531</v>
      </c>
      <c r="F1789" s="93">
        <v>5210632</v>
      </c>
      <c r="G1789" s="93" t="s">
        <v>1542</v>
      </c>
      <c r="H1789" s="719">
        <v>31360</v>
      </c>
      <c r="I1789" s="93">
        <v>315</v>
      </c>
      <c r="J1789" s="93" t="s">
        <v>1523</v>
      </c>
    </row>
    <row r="1790" spans="1:10">
      <c r="A1790" s="93" t="s">
        <v>2297</v>
      </c>
      <c r="B1790" s="93" t="s">
        <v>2298</v>
      </c>
      <c r="C1790" s="93" t="s">
        <v>673</v>
      </c>
      <c r="D1790" s="93" t="s">
        <v>1527</v>
      </c>
      <c r="E1790" s="93" t="s">
        <v>1531</v>
      </c>
      <c r="F1790" s="93">
        <v>5210632</v>
      </c>
      <c r="G1790" s="93" t="s">
        <v>1542</v>
      </c>
      <c r="H1790" s="719">
        <v>4480</v>
      </c>
      <c r="I1790" s="93">
        <v>200</v>
      </c>
      <c r="J1790" s="93" t="s">
        <v>1523</v>
      </c>
    </row>
    <row r="1791" spans="1:10">
      <c r="A1791" s="93" t="s">
        <v>2297</v>
      </c>
      <c r="B1791" s="93" t="s">
        <v>2298</v>
      </c>
      <c r="C1791" s="93" t="s">
        <v>673</v>
      </c>
      <c r="D1791" s="93" t="s">
        <v>1527</v>
      </c>
      <c r="E1791" s="93" t="s">
        <v>1531</v>
      </c>
      <c r="F1791" s="93">
        <v>5210632</v>
      </c>
      <c r="G1791" s="93" t="s">
        <v>1542</v>
      </c>
      <c r="H1791" s="719">
        <v>4480</v>
      </c>
      <c r="I1791" s="93">
        <v>200</v>
      </c>
      <c r="J1791" s="93" t="s">
        <v>1523</v>
      </c>
    </row>
    <row r="1792" spans="1:10">
      <c r="A1792" s="93" t="s">
        <v>2297</v>
      </c>
      <c r="B1792" s="93" t="s">
        <v>2298</v>
      </c>
      <c r="C1792" s="93" t="s">
        <v>673</v>
      </c>
      <c r="D1792" s="93" t="s">
        <v>1527</v>
      </c>
      <c r="E1792" s="93" t="s">
        <v>1531</v>
      </c>
      <c r="F1792" s="93">
        <v>5210632</v>
      </c>
      <c r="G1792" s="93" t="s">
        <v>1542</v>
      </c>
      <c r="H1792" s="719">
        <v>4480</v>
      </c>
      <c r="I1792" s="93">
        <v>200</v>
      </c>
      <c r="J1792" s="93" t="s">
        <v>1523</v>
      </c>
    </row>
    <row r="1793" spans="1:10">
      <c r="A1793" s="93" t="s">
        <v>2297</v>
      </c>
      <c r="B1793" s="93" t="s">
        <v>2298</v>
      </c>
      <c r="C1793" s="93" t="s">
        <v>676</v>
      </c>
      <c r="D1793" s="93" t="s">
        <v>1527</v>
      </c>
      <c r="E1793" s="93" t="s">
        <v>1544</v>
      </c>
      <c r="F1793" s="93">
        <v>5220111</v>
      </c>
      <c r="G1793" s="93" t="s">
        <v>1542</v>
      </c>
      <c r="H1793" s="719">
        <v>5720</v>
      </c>
      <c r="I1793" s="93">
        <v>200</v>
      </c>
      <c r="J1793" s="93" t="s">
        <v>1523</v>
      </c>
    </row>
    <row r="1794" spans="1:10">
      <c r="A1794" s="93" t="s">
        <v>2297</v>
      </c>
      <c r="B1794" s="93" t="s">
        <v>2298</v>
      </c>
      <c r="C1794" s="93" t="s">
        <v>676</v>
      </c>
      <c r="D1794" s="93" t="s">
        <v>1527</v>
      </c>
      <c r="E1794" s="93" t="s">
        <v>1531</v>
      </c>
      <c r="F1794" s="93">
        <v>5220111</v>
      </c>
      <c r="G1794" s="93" t="s">
        <v>1542</v>
      </c>
      <c r="H1794" s="719">
        <v>2800</v>
      </c>
      <c r="I1794" s="93">
        <v>125</v>
      </c>
      <c r="J1794" s="93" t="s">
        <v>1523</v>
      </c>
    </row>
    <row r="1795" spans="1:10">
      <c r="A1795" s="93" t="s">
        <v>2297</v>
      </c>
      <c r="B1795" s="93" t="s">
        <v>2298</v>
      </c>
      <c r="C1795" s="93" t="s">
        <v>676</v>
      </c>
      <c r="D1795" s="93" t="s">
        <v>1527</v>
      </c>
      <c r="E1795" s="93" t="s">
        <v>1531</v>
      </c>
      <c r="F1795" s="93" t="s">
        <v>2644</v>
      </c>
      <c r="G1795" s="93" t="s">
        <v>1542</v>
      </c>
      <c r="H1795" s="719">
        <v>800</v>
      </c>
      <c r="I1795" s="93">
        <v>80</v>
      </c>
      <c r="J1795" s="93" t="s">
        <v>1523</v>
      </c>
    </row>
    <row r="1796" spans="1:10">
      <c r="A1796" s="93" t="s">
        <v>2297</v>
      </c>
      <c r="B1796" s="93" t="s">
        <v>2298</v>
      </c>
      <c r="C1796" s="93" t="s">
        <v>676</v>
      </c>
      <c r="D1796" s="93" t="s">
        <v>1527</v>
      </c>
      <c r="E1796" s="93" t="s">
        <v>1544</v>
      </c>
      <c r="F1796" s="93">
        <v>5220111</v>
      </c>
      <c r="G1796" s="93" t="s">
        <v>1542</v>
      </c>
      <c r="H1796" s="719">
        <v>2803</v>
      </c>
      <c r="I1796" s="93">
        <v>125</v>
      </c>
      <c r="J1796" s="93" t="s">
        <v>1523</v>
      </c>
    </row>
    <row r="1797" spans="1:10">
      <c r="A1797" s="93" t="s">
        <v>2297</v>
      </c>
      <c r="B1797" s="93" t="s">
        <v>2298</v>
      </c>
      <c r="C1797" s="93" t="s">
        <v>676</v>
      </c>
      <c r="D1797" s="93" t="s">
        <v>1527</v>
      </c>
      <c r="E1797" s="93" t="s">
        <v>1531</v>
      </c>
      <c r="F1797" s="93">
        <v>5220111</v>
      </c>
      <c r="G1797" s="93" t="s">
        <v>1542</v>
      </c>
      <c r="H1797" s="719">
        <v>7000</v>
      </c>
      <c r="I1797" s="93">
        <v>200</v>
      </c>
      <c r="J1797" s="93" t="s">
        <v>1523</v>
      </c>
    </row>
    <row r="1798" spans="1:10">
      <c r="A1798" s="93" t="s">
        <v>2297</v>
      </c>
      <c r="B1798" s="93" t="s">
        <v>2298</v>
      </c>
      <c r="C1798" s="93" t="s">
        <v>676</v>
      </c>
      <c r="D1798" s="93" t="s">
        <v>1527</v>
      </c>
      <c r="E1798" s="93" t="s">
        <v>1531</v>
      </c>
      <c r="F1798" s="93">
        <v>5220111</v>
      </c>
      <c r="G1798" s="93" t="s">
        <v>1542</v>
      </c>
      <c r="H1798" s="719">
        <v>6500</v>
      </c>
      <c r="I1798" s="93">
        <v>2100</v>
      </c>
      <c r="J1798" s="93" t="s">
        <v>1523</v>
      </c>
    </row>
    <row r="1799" spans="1:10">
      <c r="A1799" s="93" t="s">
        <v>2297</v>
      </c>
      <c r="B1799" s="93" t="s">
        <v>2298</v>
      </c>
      <c r="C1799" s="93" t="s">
        <v>676</v>
      </c>
      <c r="D1799" s="93" t="s">
        <v>1527</v>
      </c>
      <c r="E1799" s="93" t="s">
        <v>1531</v>
      </c>
      <c r="F1799" s="93">
        <v>5220111</v>
      </c>
      <c r="G1799" s="93" t="s">
        <v>1542</v>
      </c>
      <c r="H1799" s="719">
        <v>6500</v>
      </c>
      <c r="I1799" s="93">
        <v>200</v>
      </c>
      <c r="J1799" s="93" t="s">
        <v>1523</v>
      </c>
    </row>
    <row r="1800" spans="1:10">
      <c r="A1800" s="93" t="s">
        <v>2297</v>
      </c>
      <c r="B1800" s="93" t="s">
        <v>2298</v>
      </c>
      <c r="C1800" s="93" t="s">
        <v>676</v>
      </c>
      <c r="D1800" s="93" t="s">
        <v>1527</v>
      </c>
      <c r="E1800" s="93" t="s">
        <v>1531</v>
      </c>
      <c r="F1800" s="93">
        <v>5220111</v>
      </c>
      <c r="G1800" s="93" t="s">
        <v>1542</v>
      </c>
      <c r="H1800" s="719">
        <v>7000</v>
      </c>
      <c r="I1800" s="93">
        <v>200</v>
      </c>
      <c r="J1800" s="93" t="s">
        <v>1523</v>
      </c>
    </row>
    <row r="1801" spans="1:10">
      <c r="A1801" s="93" t="s">
        <v>2297</v>
      </c>
      <c r="B1801" s="93" t="s">
        <v>2298</v>
      </c>
      <c r="C1801" s="93" t="s">
        <v>676</v>
      </c>
      <c r="D1801" s="93" t="s">
        <v>1527</v>
      </c>
      <c r="E1801" s="93" t="s">
        <v>1531</v>
      </c>
      <c r="F1801" s="93">
        <v>5220111</v>
      </c>
      <c r="G1801" s="93" t="s">
        <v>1542</v>
      </c>
      <c r="H1801" s="719">
        <v>6500</v>
      </c>
      <c r="I1801" s="93">
        <v>200</v>
      </c>
      <c r="J1801" s="93" t="s">
        <v>1523</v>
      </c>
    </row>
    <row r="1802" spans="1:10">
      <c r="A1802" s="93" t="s">
        <v>2297</v>
      </c>
      <c r="B1802" s="93" t="s">
        <v>2298</v>
      </c>
      <c r="C1802" s="93" t="s">
        <v>676</v>
      </c>
      <c r="D1802" s="93" t="s">
        <v>1527</v>
      </c>
      <c r="E1802" s="93" t="s">
        <v>1531</v>
      </c>
      <c r="F1802" s="93" t="s">
        <v>2645</v>
      </c>
      <c r="G1802" s="93" t="s">
        <v>1542</v>
      </c>
      <c r="H1802" s="719">
        <v>2003</v>
      </c>
      <c r="I1802" s="93">
        <v>125</v>
      </c>
      <c r="J1802" s="93" t="s">
        <v>1523</v>
      </c>
    </row>
    <row r="1803" spans="1:10">
      <c r="A1803" s="93" t="s">
        <v>2297</v>
      </c>
      <c r="B1803" s="93" t="s">
        <v>2298</v>
      </c>
      <c r="C1803" s="93" t="s">
        <v>676</v>
      </c>
      <c r="D1803" s="93" t="s">
        <v>1527</v>
      </c>
      <c r="E1803" s="93" t="s">
        <v>1531</v>
      </c>
      <c r="F1803" s="93">
        <v>5220111</v>
      </c>
      <c r="G1803" s="93" t="s">
        <v>1542</v>
      </c>
      <c r="H1803" s="719">
        <v>6000</v>
      </c>
      <c r="I1803" s="93">
        <v>200</v>
      </c>
      <c r="J1803" s="93" t="s">
        <v>1523</v>
      </c>
    </row>
    <row r="1804" spans="1:10">
      <c r="A1804" s="93" t="s">
        <v>2297</v>
      </c>
      <c r="B1804" s="93" t="s">
        <v>2298</v>
      </c>
      <c r="C1804" s="93" t="s">
        <v>676</v>
      </c>
      <c r="D1804" s="93" t="s">
        <v>1527</v>
      </c>
      <c r="E1804" s="93" t="s">
        <v>1531</v>
      </c>
      <c r="F1804" s="93">
        <v>5220111</v>
      </c>
      <c r="G1804" s="93" t="s">
        <v>1542</v>
      </c>
      <c r="H1804" s="719">
        <v>16000</v>
      </c>
      <c r="I1804" s="93">
        <v>315</v>
      </c>
      <c r="J1804" s="93" t="s">
        <v>1523</v>
      </c>
    </row>
    <row r="1805" spans="1:10">
      <c r="A1805" s="93" t="s">
        <v>2297</v>
      </c>
      <c r="B1805" s="93" t="s">
        <v>2298</v>
      </c>
      <c r="C1805" s="93" t="s">
        <v>676</v>
      </c>
      <c r="D1805" s="93" t="s">
        <v>1527</v>
      </c>
      <c r="E1805" s="93" t="s">
        <v>1531</v>
      </c>
      <c r="F1805" s="93">
        <v>5220111</v>
      </c>
      <c r="G1805" s="93" t="s">
        <v>1542</v>
      </c>
      <c r="H1805" s="719">
        <v>6000</v>
      </c>
      <c r="I1805" s="93">
        <v>200</v>
      </c>
      <c r="J1805" s="93" t="s">
        <v>1523</v>
      </c>
    </row>
    <row r="1806" spans="1:10">
      <c r="A1806" s="93" t="s">
        <v>2297</v>
      </c>
      <c r="B1806" s="93" t="s">
        <v>2298</v>
      </c>
      <c r="C1806" s="93" t="s">
        <v>676</v>
      </c>
      <c r="D1806" s="93" t="s">
        <v>1527</v>
      </c>
      <c r="E1806" s="93" t="s">
        <v>1531</v>
      </c>
      <c r="F1806" s="93" t="s">
        <v>2645</v>
      </c>
      <c r="G1806" s="93" t="s">
        <v>1542</v>
      </c>
      <c r="H1806" s="719">
        <v>2000</v>
      </c>
      <c r="I1806" s="93">
        <v>125</v>
      </c>
      <c r="J1806" s="93" t="s">
        <v>1523</v>
      </c>
    </row>
    <row r="1807" spans="1:10">
      <c r="A1807" s="93" t="s">
        <v>2297</v>
      </c>
      <c r="B1807" s="93" t="s">
        <v>2298</v>
      </c>
      <c r="C1807" s="93" t="s">
        <v>676</v>
      </c>
      <c r="D1807" s="93" t="s">
        <v>1527</v>
      </c>
      <c r="E1807" s="93" t="s">
        <v>1531</v>
      </c>
      <c r="F1807" s="93">
        <v>5220111</v>
      </c>
      <c r="G1807" s="93" t="s">
        <v>1542</v>
      </c>
      <c r="H1807" s="719">
        <v>12000</v>
      </c>
      <c r="I1807" s="93">
        <v>315</v>
      </c>
      <c r="J1807" s="93" t="s">
        <v>1523</v>
      </c>
    </row>
    <row r="1808" spans="1:10">
      <c r="A1808" s="93" t="s">
        <v>2297</v>
      </c>
      <c r="B1808" s="93" t="s">
        <v>2298</v>
      </c>
      <c r="C1808" s="93" t="s">
        <v>676</v>
      </c>
      <c r="D1808" s="93" t="s">
        <v>1527</v>
      </c>
      <c r="E1808" s="93" t="s">
        <v>1531</v>
      </c>
      <c r="F1808" s="93">
        <v>5220111</v>
      </c>
      <c r="G1808" s="93" t="s">
        <v>1542</v>
      </c>
      <c r="H1808" s="719">
        <v>16000</v>
      </c>
      <c r="I1808" s="93">
        <v>315</v>
      </c>
      <c r="J1808" s="93" t="s">
        <v>1523</v>
      </c>
    </row>
    <row r="1809" spans="1:10">
      <c r="A1809" s="93" t="s">
        <v>2297</v>
      </c>
      <c r="B1809" s="93" t="s">
        <v>2298</v>
      </c>
      <c r="C1809" s="93" t="s">
        <v>676</v>
      </c>
      <c r="D1809" s="93" t="s">
        <v>1527</v>
      </c>
      <c r="E1809" s="93" t="s">
        <v>1531</v>
      </c>
      <c r="F1809" s="93" t="s">
        <v>2645</v>
      </c>
      <c r="G1809" s="93" t="s">
        <v>1542</v>
      </c>
      <c r="H1809" s="719">
        <v>4000</v>
      </c>
      <c r="I1809" s="93">
        <v>200</v>
      </c>
      <c r="J1809" s="93" t="s">
        <v>1523</v>
      </c>
    </row>
    <row r="1810" spans="1:10">
      <c r="A1810" s="93" t="s">
        <v>2297</v>
      </c>
      <c r="B1810" s="93" t="s">
        <v>2298</v>
      </c>
      <c r="C1810" s="93" t="s">
        <v>663</v>
      </c>
      <c r="D1810" s="93" t="s">
        <v>1527</v>
      </c>
      <c r="E1810" s="93" t="s">
        <v>1546</v>
      </c>
      <c r="F1810" s="93" t="s">
        <v>2646</v>
      </c>
      <c r="G1810" s="93" t="s">
        <v>1542</v>
      </c>
      <c r="H1810" s="719">
        <v>362</v>
      </c>
      <c r="I1810" s="93">
        <v>50</v>
      </c>
      <c r="J1810" s="93" t="s">
        <v>1523</v>
      </c>
    </row>
    <row r="1811" spans="1:10">
      <c r="A1811" s="93" t="s">
        <v>2297</v>
      </c>
      <c r="B1811" s="93" t="s">
        <v>2298</v>
      </c>
      <c r="C1811" s="93" t="s">
        <v>663</v>
      </c>
      <c r="D1811" s="93" t="s">
        <v>1527</v>
      </c>
      <c r="E1811" s="93" t="s">
        <v>1546</v>
      </c>
      <c r="F1811" s="93" t="s">
        <v>2646</v>
      </c>
      <c r="G1811" s="93" t="s">
        <v>1542</v>
      </c>
      <c r="H1811" s="719">
        <v>362</v>
      </c>
      <c r="I1811" s="93">
        <v>50</v>
      </c>
      <c r="J1811" s="93" t="s">
        <v>1523</v>
      </c>
    </row>
    <row r="1812" spans="1:10">
      <c r="A1812" s="93" t="s">
        <v>2297</v>
      </c>
      <c r="B1812" s="93" t="s">
        <v>2298</v>
      </c>
      <c r="C1812" s="93" t="s">
        <v>663</v>
      </c>
      <c r="D1812" s="93" t="s">
        <v>1527</v>
      </c>
      <c r="E1812" s="93" t="s">
        <v>1546</v>
      </c>
      <c r="F1812" s="93" t="s">
        <v>2647</v>
      </c>
      <c r="G1812" s="93" t="s">
        <v>1542</v>
      </c>
      <c r="H1812" s="719">
        <v>1120</v>
      </c>
      <c r="I1812" s="93">
        <v>80</v>
      </c>
      <c r="J1812" s="93" t="s">
        <v>1523</v>
      </c>
    </row>
    <row r="1813" spans="1:10">
      <c r="A1813" s="93" t="s">
        <v>2297</v>
      </c>
      <c r="B1813" s="93" t="s">
        <v>2298</v>
      </c>
      <c r="C1813" s="93" t="s">
        <v>663</v>
      </c>
      <c r="D1813" s="93" t="s">
        <v>1527</v>
      </c>
      <c r="E1813" s="93" t="s">
        <v>1546</v>
      </c>
      <c r="F1813" s="93" t="s">
        <v>2648</v>
      </c>
      <c r="G1813" s="93" t="s">
        <v>1542</v>
      </c>
      <c r="H1813" s="719">
        <v>500</v>
      </c>
      <c r="I1813" s="93">
        <v>50</v>
      </c>
      <c r="J1813" s="93" t="s">
        <v>1523</v>
      </c>
    </row>
    <row r="1814" spans="1:10">
      <c r="A1814" s="93" t="s">
        <v>2297</v>
      </c>
      <c r="B1814" s="93" t="s">
        <v>2298</v>
      </c>
      <c r="C1814" s="93" t="s">
        <v>663</v>
      </c>
      <c r="D1814" s="93" t="s">
        <v>1527</v>
      </c>
      <c r="E1814" s="93" t="s">
        <v>1546</v>
      </c>
      <c r="F1814" s="93" t="s">
        <v>2648</v>
      </c>
      <c r="G1814" s="93" t="s">
        <v>1542</v>
      </c>
      <c r="H1814" s="719">
        <v>500</v>
      </c>
      <c r="I1814" s="93">
        <v>50</v>
      </c>
      <c r="J1814" s="93" t="s">
        <v>1523</v>
      </c>
    </row>
    <row r="1815" spans="1:10">
      <c r="A1815" s="93" t="s">
        <v>2297</v>
      </c>
      <c r="B1815" s="93" t="s">
        <v>2298</v>
      </c>
      <c r="C1815" s="93" t="s">
        <v>663</v>
      </c>
      <c r="D1815" s="93" t="s">
        <v>1527</v>
      </c>
      <c r="E1815" s="93" t="s">
        <v>1546</v>
      </c>
      <c r="F1815" s="93" t="s">
        <v>2648</v>
      </c>
      <c r="G1815" s="93" t="s">
        <v>1542</v>
      </c>
      <c r="H1815" s="719">
        <v>500</v>
      </c>
      <c r="I1815" s="93">
        <v>50</v>
      </c>
      <c r="J1815" s="93" t="s">
        <v>1523</v>
      </c>
    </row>
    <row r="1816" spans="1:10">
      <c r="A1816" s="93" t="s">
        <v>2297</v>
      </c>
      <c r="B1816" s="93" t="s">
        <v>2298</v>
      </c>
      <c r="C1816" s="93" t="s">
        <v>663</v>
      </c>
      <c r="D1816" s="93" t="s">
        <v>1527</v>
      </c>
      <c r="E1816" s="93" t="s">
        <v>1546</v>
      </c>
      <c r="F1816" s="93" t="s">
        <v>2648</v>
      </c>
      <c r="G1816" s="93" t="s">
        <v>1542</v>
      </c>
      <c r="H1816" s="719">
        <v>500</v>
      </c>
      <c r="I1816" s="93">
        <v>50</v>
      </c>
      <c r="J1816" s="93" t="s">
        <v>1523</v>
      </c>
    </row>
    <row r="1817" spans="1:10">
      <c r="A1817" s="93" t="s">
        <v>2297</v>
      </c>
      <c r="B1817" s="93" t="s">
        <v>2298</v>
      </c>
      <c r="C1817" s="93" t="s">
        <v>663</v>
      </c>
      <c r="D1817" s="93" t="s">
        <v>1527</v>
      </c>
      <c r="E1817" s="93" t="s">
        <v>1546</v>
      </c>
      <c r="F1817" s="93" t="s">
        <v>2648</v>
      </c>
      <c r="G1817" s="93" t="s">
        <v>1542</v>
      </c>
      <c r="H1817" s="719">
        <v>500</v>
      </c>
      <c r="I1817" s="93">
        <v>50</v>
      </c>
      <c r="J1817" s="93" t="s">
        <v>1523</v>
      </c>
    </row>
    <row r="1818" spans="1:10">
      <c r="A1818" s="93" t="s">
        <v>2297</v>
      </c>
      <c r="B1818" s="93" t="s">
        <v>2298</v>
      </c>
      <c r="C1818" s="93" t="s">
        <v>663</v>
      </c>
      <c r="D1818" s="93" t="s">
        <v>1527</v>
      </c>
      <c r="E1818" s="93" t="s">
        <v>1546</v>
      </c>
      <c r="F1818" s="93" t="s">
        <v>2648</v>
      </c>
      <c r="G1818" s="93" t="s">
        <v>1542</v>
      </c>
      <c r="H1818" s="719">
        <v>500</v>
      </c>
      <c r="I1818" s="93">
        <v>50</v>
      </c>
      <c r="J1818" s="93" t="s">
        <v>1523</v>
      </c>
    </row>
    <row r="1819" spans="1:10">
      <c r="A1819" s="93" t="s">
        <v>2297</v>
      </c>
      <c r="B1819" s="93" t="s">
        <v>2298</v>
      </c>
      <c r="C1819" s="93" t="s">
        <v>663</v>
      </c>
      <c r="D1819" s="93" t="s">
        <v>1527</v>
      </c>
      <c r="E1819" s="93" t="s">
        <v>1546</v>
      </c>
      <c r="F1819" s="93" t="s">
        <v>2648</v>
      </c>
      <c r="G1819" s="93" t="s">
        <v>1542</v>
      </c>
      <c r="H1819" s="719">
        <v>500</v>
      </c>
      <c r="I1819" s="93">
        <v>50</v>
      </c>
      <c r="J1819" s="93" t="s">
        <v>1523</v>
      </c>
    </row>
    <row r="1820" spans="1:10">
      <c r="A1820" s="93" t="s">
        <v>2297</v>
      </c>
      <c r="B1820" s="93" t="s">
        <v>2298</v>
      </c>
      <c r="C1820" s="93" t="s">
        <v>663</v>
      </c>
      <c r="D1820" s="93" t="s">
        <v>1527</v>
      </c>
      <c r="E1820" s="93" t="s">
        <v>1546</v>
      </c>
      <c r="F1820" s="93" t="s">
        <v>2649</v>
      </c>
      <c r="G1820" s="93" t="s">
        <v>1542</v>
      </c>
      <c r="H1820" s="719">
        <v>3030</v>
      </c>
      <c r="I1820" s="93">
        <v>125</v>
      </c>
      <c r="J1820" s="93" t="s">
        <v>1523</v>
      </c>
    </row>
    <row r="1821" spans="1:10">
      <c r="A1821" s="93" t="s">
        <v>2297</v>
      </c>
      <c r="B1821" s="93" t="s">
        <v>2298</v>
      </c>
      <c r="C1821" s="93" t="s">
        <v>673</v>
      </c>
      <c r="D1821" s="93" t="s">
        <v>1527</v>
      </c>
      <c r="E1821" s="93" t="s">
        <v>1583</v>
      </c>
      <c r="F1821" s="93">
        <v>5210632</v>
      </c>
      <c r="G1821" s="93" t="s">
        <v>1542</v>
      </c>
      <c r="H1821" s="719">
        <v>4480</v>
      </c>
      <c r="I1821" s="93">
        <v>200</v>
      </c>
      <c r="J1821" s="93" t="s">
        <v>1523</v>
      </c>
    </row>
    <row r="1822" spans="1:10">
      <c r="A1822" s="93" t="s">
        <v>2297</v>
      </c>
      <c r="B1822" s="93" t="s">
        <v>2298</v>
      </c>
      <c r="C1822" s="93" t="s">
        <v>673</v>
      </c>
      <c r="D1822" s="93" t="s">
        <v>1527</v>
      </c>
      <c r="E1822" s="93" t="s">
        <v>1531</v>
      </c>
      <c r="F1822" s="93">
        <v>5210632</v>
      </c>
      <c r="G1822" s="93" t="s">
        <v>1542</v>
      </c>
      <c r="H1822" s="719">
        <v>4480</v>
      </c>
      <c r="I1822" s="93">
        <v>200</v>
      </c>
      <c r="J1822" s="93" t="s">
        <v>1523</v>
      </c>
    </row>
    <row r="1823" spans="1:10">
      <c r="A1823" s="93" t="s">
        <v>2297</v>
      </c>
      <c r="B1823" s="93" t="s">
        <v>2298</v>
      </c>
      <c r="C1823" s="93" t="s">
        <v>673</v>
      </c>
      <c r="D1823" s="93" t="s">
        <v>1527</v>
      </c>
      <c r="E1823" s="93" t="s">
        <v>1531</v>
      </c>
      <c r="F1823" s="93">
        <v>5210632</v>
      </c>
      <c r="G1823" s="93" t="s">
        <v>1542</v>
      </c>
      <c r="H1823" s="719">
        <v>640</v>
      </c>
      <c r="I1823" s="93">
        <v>80</v>
      </c>
      <c r="J1823" s="93" t="s">
        <v>1523</v>
      </c>
    </row>
    <row r="1824" spans="1:10">
      <c r="A1824" s="93" t="s">
        <v>2297</v>
      </c>
      <c r="B1824" s="93" t="s">
        <v>2298</v>
      </c>
      <c r="C1824" s="93" t="s">
        <v>673</v>
      </c>
      <c r="D1824" s="93" t="s">
        <v>1527</v>
      </c>
      <c r="E1824" s="93" t="s">
        <v>1531</v>
      </c>
      <c r="F1824" s="93">
        <v>5210632</v>
      </c>
      <c r="G1824" s="93" t="s">
        <v>1542</v>
      </c>
      <c r="H1824" s="719">
        <v>320</v>
      </c>
      <c r="I1824" s="93">
        <v>50</v>
      </c>
      <c r="J1824" s="93" t="s">
        <v>1523</v>
      </c>
    </row>
    <row r="1825" spans="1:10">
      <c r="A1825" s="93" t="s">
        <v>2297</v>
      </c>
      <c r="B1825" s="93" t="s">
        <v>2298</v>
      </c>
      <c r="C1825" s="93" t="s">
        <v>673</v>
      </c>
      <c r="D1825" s="93" t="s">
        <v>1527</v>
      </c>
      <c r="E1825" s="93" t="s">
        <v>1531</v>
      </c>
      <c r="F1825" s="93">
        <v>5210632</v>
      </c>
      <c r="G1825" s="93" t="s">
        <v>1542</v>
      </c>
      <c r="H1825" s="719">
        <v>640</v>
      </c>
      <c r="I1825" s="93">
        <v>80</v>
      </c>
      <c r="J1825" s="93" t="s">
        <v>1523</v>
      </c>
    </row>
    <row r="1826" spans="1:10">
      <c r="A1826" s="93" t="s">
        <v>2297</v>
      </c>
      <c r="B1826" s="93" t="s">
        <v>2298</v>
      </c>
      <c r="C1826" s="93" t="s">
        <v>673</v>
      </c>
      <c r="D1826" s="93" t="s">
        <v>1527</v>
      </c>
      <c r="E1826" s="93" t="s">
        <v>1531</v>
      </c>
      <c r="F1826" s="93">
        <v>5210632</v>
      </c>
      <c r="G1826" s="93" t="s">
        <v>1542</v>
      </c>
      <c r="H1826" s="719">
        <v>640</v>
      </c>
      <c r="I1826" s="93">
        <v>80</v>
      </c>
      <c r="J1826" s="93" t="s">
        <v>1523</v>
      </c>
    </row>
    <row r="1827" spans="1:10">
      <c r="A1827" s="93" t="s">
        <v>2297</v>
      </c>
      <c r="B1827" s="93" t="s">
        <v>2298</v>
      </c>
      <c r="C1827" s="93" t="s">
        <v>673</v>
      </c>
      <c r="D1827" s="93" t="s">
        <v>1527</v>
      </c>
      <c r="E1827" s="93" t="s">
        <v>1531</v>
      </c>
      <c r="F1827" s="93">
        <v>5210632</v>
      </c>
      <c r="G1827" s="93" t="s">
        <v>1542</v>
      </c>
      <c r="H1827" s="719">
        <v>4480</v>
      </c>
      <c r="I1827" s="93">
        <v>200</v>
      </c>
      <c r="J1827" s="93" t="s">
        <v>1523</v>
      </c>
    </row>
    <row r="1828" spans="1:10">
      <c r="A1828" s="93" t="s">
        <v>2297</v>
      </c>
      <c r="B1828" s="93" t="s">
        <v>2298</v>
      </c>
      <c r="C1828" s="93" t="s">
        <v>676</v>
      </c>
      <c r="D1828" s="93" t="s">
        <v>1527</v>
      </c>
      <c r="E1828" s="93" t="s">
        <v>1546</v>
      </c>
      <c r="F1828" s="93" t="s">
        <v>1792</v>
      </c>
      <c r="G1828" s="93" t="s">
        <v>1542</v>
      </c>
      <c r="H1828" s="719">
        <v>1500</v>
      </c>
      <c r="I1828" s="93">
        <v>125</v>
      </c>
      <c r="J1828" s="93" t="s">
        <v>1523</v>
      </c>
    </row>
    <row r="1829" spans="1:10">
      <c r="A1829" s="93" t="s">
        <v>2297</v>
      </c>
      <c r="B1829" s="93" t="s">
        <v>2298</v>
      </c>
      <c r="C1829" s="93" t="s">
        <v>676</v>
      </c>
      <c r="D1829" s="93" t="s">
        <v>1527</v>
      </c>
      <c r="E1829" s="93" t="s">
        <v>1546</v>
      </c>
      <c r="F1829" s="93" t="s">
        <v>1792</v>
      </c>
      <c r="G1829" s="93" t="s">
        <v>1542</v>
      </c>
      <c r="H1829" s="719">
        <v>5040</v>
      </c>
      <c r="I1829" s="93">
        <v>200</v>
      </c>
      <c r="J1829" s="93" t="s">
        <v>1523</v>
      </c>
    </row>
    <row r="1830" spans="1:10">
      <c r="A1830" s="93" t="s">
        <v>2297</v>
      </c>
      <c r="B1830" s="93" t="s">
        <v>2307</v>
      </c>
      <c r="C1830" s="93" t="s">
        <v>244</v>
      </c>
      <c r="D1830" s="93" t="s">
        <v>68</v>
      </c>
      <c r="E1830" s="93" t="s">
        <v>1719</v>
      </c>
      <c r="F1830" s="93" t="s">
        <v>1654</v>
      </c>
      <c r="G1830" s="93" t="s">
        <v>1541</v>
      </c>
      <c r="H1830" s="719">
        <v>5000</v>
      </c>
      <c r="I1830" s="93">
        <v>200</v>
      </c>
      <c r="J1830" s="93" t="s">
        <v>1523</v>
      </c>
    </row>
    <row r="1831" spans="1:10">
      <c r="A1831" s="93" t="s">
        <v>2297</v>
      </c>
      <c r="B1831" s="93" t="s">
        <v>2298</v>
      </c>
      <c r="C1831" s="93" t="s">
        <v>244</v>
      </c>
      <c r="D1831" s="93" t="s">
        <v>68</v>
      </c>
      <c r="E1831" s="93" t="s">
        <v>2650</v>
      </c>
      <c r="F1831" s="93" t="s">
        <v>1654</v>
      </c>
      <c r="G1831" s="93" t="s">
        <v>1541</v>
      </c>
      <c r="H1831" s="719">
        <v>4000</v>
      </c>
      <c r="I1831" s="93">
        <v>200</v>
      </c>
      <c r="J1831" s="93" t="s">
        <v>1523</v>
      </c>
    </row>
    <row r="1832" spans="1:10">
      <c r="A1832" s="93" t="s">
        <v>2297</v>
      </c>
      <c r="B1832" s="93" t="s">
        <v>2298</v>
      </c>
      <c r="C1832" s="93" t="s">
        <v>244</v>
      </c>
      <c r="D1832" s="93" t="s">
        <v>68</v>
      </c>
      <c r="E1832" s="93" t="s">
        <v>1721</v>
      </c>
      <c r="F1832" s="93" t="s">
        <v>1654</v>
      </c>
      <c r="G1832" s="93" t="s">
        <v>1541</v>
      </c>
      <c r="H1832" s="719">
        <v>5240</v>
      </c>
      <c r="I1832" s="93">
        <v>200</v>
      </c>
      <c r="J1832" s="93" t="s">
        <v>1523</v>
      </c>
    </row>
    <row r="1833" spans="1:10">
      <c r="A1833" s="93" t="s">
        <v>2297</v>
      </c>
      <c r="B1833" s="93" t="s">
        <v>2298</v>
      </c>
      <c r="C1833" s="93" t="s">
        <v>244</v>
      </c>
      <c r="D1833" s="93" t="s">
        <v>68</v>
      </c>
      <c r="E1833" s="93" t="s">
        <v>1720</v>
      </c>
      <c r="F1833" s="93" t="s">
        <v>1654</v>
      </c>
      <c r="G1833" s="93" t="s">
        <v>1541</v>
      </c>
      <c r="H1833" s="719">
        <v>4200</v>
      </c>
      <c r="I1833" s="93">
        <v>200</v>
      </c>
      <c r="J1833" s="93" t="s">
        <v>1523</v>
      </c>
    </row>
    <row r="1834" spans="1:10">
      <c r="A1834" s="93" t="s">
        <v>2297</v>
      </c>
      <c r="B1834" s="93" t="s">
        <v>2298</v>
      </c>
      <c r="C1834" s="93" t="s">
        <v>243</v>
      </c>
      <c r="D1834" s="93" t="s">
        <v>68</v>
      </c>
      <c r="E1834" s="93" t="s">
        <v>1708</v>
      </c>
      <c r="F1834" s="93">
        <v>5210632</v>
      </c>
      <c r="G1834" s="93" t="s">
        <v>1541</v>
      </c>
      <c r="H1834" s="719">
        <v>1432</v>
      </c>
      <c r="I1834" s="93">
        <v>125</v>
      </c>
      <c r="J1834" s="93" t="s">
        <v>1523</v>
      </c>
    </row>
    <row r="1835" spans="1:10">
      <c r="A1835" s="93" t="s">
        <v>2297</v>
      </c>
      <c r="B1835" s="93" t="s">
        <v>2298</v>
      </c>
      <c r="C1835" s="93" t="s">
        <v>243</v>
      </c>
      <c r="D1835" s="93" t="s">
        <v>68</v>
      </c>
      <c r="E1835" s="93" t="s">
        <v>1695</v>
      </c>
      <c r="F1835" s="93">
        <v>5210632</v>
      </c>
      <c r="G1835" s="93" t="s">
        <v>1541</v>
      </c>
      <c r="H1835" s="719">
        <v>9900</v>
      </c>
      <c r="I1835" s="93">
        <v>200</v>
      </c>
      <c r="J1835" s="93" t="s">
        <v>1523</v>
      </c>
    </row>
    <row r="1836" spans="1:10">
      <c r="A1836" s="93" t="s">
        <v>2297</v>
      </c>
      <c r="B1836" s="93" t="s">
        <v>2298</v>
      </c>
      <c r="C1836" s="93" t="s">
        <v>243</v>
      </c>
      <c r="D1836" s="93" t="s">
        <v>68</v>
      </c>
      <c r="E1836" s="93" t="s">
        <v>1707</v>
      </c>
      <c r="F1836" s="93">
        <v>5210632</v>
      </c>
      <c r="G1836" s="93" t="s">
        <v>1541</v>
      </c>
      <c r="H1836" s="719">
        <v>4260</v>
      </c>
      <c r="I1836" s="93">
        <v>200</v>
      </c>
      <c r="J1836" s="93" t="s">
        <v>1523</v>
      </c>
    </row>
    <row r="1837" spans="1:10">
      <c r="A1837" s="93" t="s">
        <v>2297</v>
      </c>
      <c r="B1837" s="93" t="s">
        <v>2298</v>
      </c>
      <c r="C1837" s="93" t="s">
        <v>243</v>
      </c>
      <c r="D1837" s="93" t="s">
        <v>68</v>
      </c>
      <c r="E1837" s="93" t="s">
        <v>2651</v>
      </c>
      <c r="F1837" s="93">
        <v>5210632</v>
      </c>
      <c r="G1837" s="93" t="s">
        <v>1541</v>
      </c>
      <c r="H1837" s="719">
        <v>4920</v>
      </c>
      <c r="I1837" s="93">
        <v>200</v>
      </c>
      <c r="J1837" s="93" t="s">
        <v>1523</v>
      </c>
    </row>
    <row r="1838" spans="1:10">
      <c r="A1838" s="93" t="s">
        <v>2297</v>
      </c>
      <c r="B1838" s="93" t="s">
        <v>2298</v>
      </c>
      <c r="C1838" s="93" t="s">
        <v>243</v>
      </c>
      <c r="D1838" s="93" t="s">
        <v>68</v>
      </c>
      <c r="E1838" s="93" t="s">
        <v>1694</v>
      </c>
      <c r="F1838" s="93">
        <v>5210632</v>
      </c>
      <c r="G1838" s="93" t="s">
        <v>1541</v>
      </c>
      <c r="H1838" s="719">
        <v>1481</v>
      </c>
      <c r="I1838" s="93">
        <v>125</v>
      </c>
      <c r="J1838" s="93" t="s">
        <v>1523</v>
      </c>
    </row>
    <row r="1839" spans="1:10">
      <c r="A1839" s="93" t="s">
        <v>2297</v>
      </c>
      <c r="B1839" s="93" t="s">
        <v>2298</v>
      </c>
      <c r="C1839" s="93" t="s">
        <v>243</v>
      </c>
      <c r="D1839" s="93" t="s">
        <v>68</v>
      </c>
      <c r="E1839" s="93" t="s">
        <v>2652</v>
      </c>
      <c r="F1839" s="93" t="s">
        <v>2653</v>
      </c>
      <c r="G1839" s="93" t="s">
        <v>1541</v>
      </c>
      <c r="H1839" s="719">
        <v>1950</v>
      </c>
      <c r="I1839" s="93">
        <v>125</v>
      </c>
      <c r="J1839" s="93" t="s">
        <v>1523</v>
      </c>
    </row>
    <row r="1840" spans="1:10">
      <c r="A1840" s="93" t="s">
        <v>2297</v>
      </c>
      <c r="B1840" s="93" t="s">
        <v>2298</v>
      </c>
      <c r="C1840" s="93" t="s">
        <v>243</v>
      </c>
      <c r="D1840" s="93" t="s">
        <v>68</v>
      </c>
      <c r="E1840" s="93" t="s">
        <v>2654</v>
      </c>
      <c r="F1840" s="93" t="s">
        <v>2655</v>
      </c>
      <c r="G1840" s="93" t="s">
        <v>1541</v>
      </c>
      <c r="H1840" s="719">
        <v>2698</v>
      </c>
      <c r="I1840" s="93">
        <v>125</v>
      </c>
      <c r="J1840" s="93" t="s">
        <v>1523</v>
      </c>
    </row>
    <row r="1841" spans="1:10">
      <c r="A1841" s="93" t="s">
        <v>2297</v>
      </c>
      <c r="B1841" s="93" t="s">
        <v>2307</v>
      </c>
      <c r="C1841" s="93" t="s">
        <v>676</v>
      </c>
      <c r="D1841" s="93" t="s">
        <v>1527</v>
      </c>
      <c r="E1841" s="93" t="s">
        <v>1544</v>
      </c>
      <c r="F1841" s="93">
        <v>5220111</v>
      </c>
      <c r="G1841" s="93" t="s">
        <v>1542</v>
      </c>
      <c r="H1841" s="719">
        <v>1283</v>
      </c>
      <c r="I1841" s="93">
        <v>125</v>
      </c>
      <c r="J1841" s="93" t="s">
        <v>1523</v>
      </c>
    </row>
    <row r="1842" spans="1:10">
      <c r="A1842" s="93" t="s">
        <v>2297</v>
      </c>
      <c r="B1842" s="93" t="s">
        <v>2307</v>
      </c>
      <c r="C1842" s="93" t="s">
        <v>676</v>
      </c>
      <c r="D1842" s="93" t="s">
        <v>1527</v>
      </c>
      <c r="E1842" s="93" t="s">
        <v>1531</v>
      </c>
      <c r="F1842" s="93">
        <v>5220111</v>
      </c>
      <c r="G1842" s="93" t="s">
        <v>1542</v>
      </c>
      <c r="H1842" s="719">
        <v>7000</v>
      </c>
      <c r="I1842" s="93">
        <v>200</v>
      </c>
      <c r="J1842" s="93" t="s">
        <v>1523</v>
      </c>
    </row>
    <row r="1843" spans="1:10">
      <c r="A1843" s="93" t="s">
        <v>2297</v>
      </c>
      <c r="B1843" s="93" t="s">
        <v>2307</v>
      </c>
      <c r="C1843" s="93" t="s">
        <v>676</v>
      </c>
      <c r="D1843" s="93" t="s">
        <v>1527</v>
      </c>
      <c r="E1843" s="93" t="s">
        <v>1531</v>
      </c>
      <c r="F1843" s="93">
        <v>5220111</v>
      </c>
      <c r="G1843" s="93" t="s">
        <v>1542</v>
      </c>
      <c r="H1843" s="719">
        <v>2750</v>
      </c>
      <c r="I1843" s="93">
        <v>125</v>
      </c>
      <c r="J1843" s="93" t="s">
        <v>1523</v>
      </c>
    </row>
    <row r="1844" spans="1:10">
      <c r="A1844" s="93" t="s">
        <v>2297</v>
      </c>
      <c r="B1844" s="93" t="s">
        <v>2307</v>
      </c>
      <c r="C1844" s="93" t="s">
        <v>676</v>
      </c>
      <c r="D1844" s="93" t="s">
        <v>1527</v>
      </c>
      <c r="E1844" s="93" t="s">
        <v>1531</v>
      </c>
      <c r="F1844" s="93">
        <v>5220111</v>
      </c>
      <c r="G1844" s="93" t="s">
        <v>1542</v>
      </c>
      <c r="H1844" s="719">
        <v>1500</v>
      </c>
      <c r="I1844" s="93">
        <v>125</v>
      </c>
      <c r="J1844" s="93" t="s">
        <v>1523</v>
      </c>
    </row>
    <row r="1845" spans="1:10">
      <c r="A1845" s="93" t="s">
        <v>2297</v>
      </c>
      <c r="B1845" s="93" t="s">
        <v>2307</v>
      </c>
      <c r="C1845" s="93" t="s">
        <v>676</v>
      </c>
      <c r="D1845" s="93" t="s">
        <v>1527</v>
      </c>
      <c r="E1845" s="93" t="s">
        <v>1531</v>
      </c>
      <c r="F1845" s="93">
        <v>5220111</v>
      </c>
      <c r="G1845" s="93" t="s">
        <v>1542</v>
      </c>
      <c r="H1845" s="719">
        <v>2750</v>
      </c>
      <c r="I1845" s="93">
        <v>125</v>
      </c>
      <c r="J1845" s="93" t="s">
        <v>1523</v>
      </c>
    </row>
    <row r="1846" spans="1:10">
      <c r="A1846" s="93" t="s">
        <v>2297</v>
      </c>
      <c r="B1846" s="93" t="s">
        <v>2307</v>
      </c>
      <c r="C1846" s="93" t="s">
        <v>676</v>
      </c>
      <c r="D1846" s="93" t="s">
        <v>1527</v>
      </c>
      <c r="E1846" s="93" t="s">
        <v>1531</v>
      </c>
      <c r="F1846" s="93">
        <v>5220111</v>
      </c>
      <c r="G1846" s="93" t="s">
        <v>1542</v>
      </c>
      <c r="H1846" s="719">
        <v>1500</v>
      </c>
      <c r="I1846" s="93">
        <v>125</v>
      </c>
      <c r="J1846" s="93" t="s">
        <v>1523</v>
      </c>
    </row>
    <row r="1847" spans="1:10">
      <c r="A1847" s="93" t="s">
        <v>2297</v>
      </c>
      <c r="B1847" s="93" t="s">
        <v>2307</v>
      </c>
      <c r="C1847" s="93" t="s">
        <v>676</v>
      </c>
      <c r="D1847" s="93" t="s">
        <v>1527</v>
      </c>
      <c r="E1847" s="93" t="s">
        <v>1531</v>
      </c>
      <c r="F1847" s="93">
        <v>5220111</v>
      </c>
      <c r="G1847" s="93" t="s">
        <v>1542</v>
      </c>
      <c r="H1847" s="719">
        <v>6500</v>
      </c>
      <c r="I1847" s="93">
        <v>200</v>
      </c>
      <c r="J1847" s="93" t="s">
        <v>1523</v>
      </c>
    </row>
    <row r="1848" spans="1:10">
      <c r="A1848" s="93" t="s">
        <v>2297</v>
      </c>
      <c r="B1848" s="93" t="s">
        <v>2307</v>
      </c>
      <c r="C1848" s="93" t="s">
        <v>676</v>
      </c>
      <c r="D1848" s="93" t="s">
        <v>1527</v>
      </c>
      <c r="E1848" s="93" t="s">
        <v>1531</v>
      </c>
      <c r="F1848" s="93">
        <v>5220111</v>
      </c>
      <c r="G1848" s="93" t="s">
        <v>1542</v>
      </c>
      <c r="H1848" s="719">
        <v>5500</v>
      </c>
      <c r="I1848" s="93">
        <v>200</v>
      </c>
      <c r="J1848" s="93" t="s">
        <v>1523</v>
      </c>
    </row>
    <row r="1849" spans="1:10">
      <c r="A1849" s="93" t="s">
        <v>2297</v>
      </c>
      <c r="B1849" s="93" t="s">
        <v>2307</v>
      </c>
      <c r="C1849" s="93" t="s">
        <v>676</v>
      </c>
      <c r="D1849" s="93" t="s">
        <v>1527</v>
      </c>
      <c r="E1849" s="93" t="s">
        <v>1531</v>
      </c>
      <c r="F1849" s="93">
        <v>5220111</v>
      </c>
      <c r="G1849" s="93" t="s">
        <v>1542</v>
      </c>
      <c r="H1849" s="719">
        <v>3000</v>
      </c>
      <c r="I1849" s="93">
        <v>125</v>
      </c>
      <c r="J1849" s="93" t="s">
        <v>1523</v>
      </c>
    </row>
    <row r="1850" spans="1:10">
      <c r="A1850" s="93" t="s">
        <v>2297</v>
      </c>
      <c r="B1850" s="93" t="s">
        <v>2307</v>
      </c>
      <c r="C1850" s="93" t="s">
        <v>676</v>
      </c>
      <c r="D1850" s="93" t="s">
        <v>1527</v>
      </c>
      <c r="E1850" s="93" t="s">
        <v>1546</v>
      </c>
      <c r="F1850" s="93">
        <v>5220111</v>
      </c>
      <c r="G1850" s="93" t="s">
        <v>1542</v>
      </c>
      <c r="H1850" s="719">
        <v>2001</v>
      </c>
      <c r="I1850" s="93">
        <v>125</v>
      </c>
      <c r="J1850" s="93" t="s">
        <v>1523</v>
      </c>
    </row>
    <row r="1851" spans="1:10">
      <c r="A1851" s="93" t="s">
        <v>2297</v>
      </c>
      <c r="B1851" s="93" t="s">
        <v>2307</v>
      </c>
      <c r="C1851" s="93" t="s">
        <v>663</v>
      </c>
      <c r="D1851" s="93" t="s">
        <v>1527</v>
      </c>
      <c r="E1851" s="93" t="s">
        <v>1546</v>
      </c>
      <c r="F1851" s="93" t="s">
        <v>2649</v>
      </c>
      <c r="G1851" s="93" t="s">
        <v>1542</v>
      </c>
      <c r="H1851" s="719">
        <v>3030</v>
      </c>
      <c r="I1851" s="93">
        <v>125</v>
      </c>
      <c r="J1851" s="93" t="s">
        <v>1523</v>
      </c>
    </row>
    <row r="1852" spans="1:10">
      <c r="A1852" s="93" t="s">
        <v>2297</v>
      </c>
      <c r="B1852" s="93" t="s">
        <v>2307</v>
      </c>
      <c r="C1852" s="93" t="s">
        <v>663</v>
      </c>
      <c r="D1852" s="93" t="s">
        <v>1527</v>
      </c>
      <c r="E1852" s="93" t="s">
        <v>1546</v>
      </c>
      <c r="F1852" s="93" t="s">
        <v>2656</v>
      </c>
      <c r="G1852" s="93" t="s">
        <v>1542</v>
      </c>
      <c r="H1852" s="719">
        <v>480</v>
      </c>
      <c r="I1852" s="93">
        <v>50</v>
      </c>
      <c r="J1852" s="93" t="s">
        <v>1523</v>
      </c>
    </row>
    <row r="1853" spans="1:10">
      <c r="A1853" s="93" t="s">
        <v>2297</v>
      </c>
      <c r="B1853" s="93" t="s">
        <v>2307</v>
      </c>
      <c r="C1853" s="93" t="s">
        <v>663</v>
      </c>
      <c r="D1853" s="93" t="s">
        <v>1527</v>
      </c>
      <c r="E1853" s="93" t="s">
        <v>1546</v>
      </c>
      <c r="F1853" s="93" t="s">
        <v>2657</v>
      </c>
      <c r="G1853" s="93" t="s">
        <v>1542</v>
      </c>
      <c r="H1853" s="719">
        <v>153</v>
      </c>
      <c r="I1853" s="93">
        <v>50</v>
      </c>
      <c r="J1853" s="93" t="s">
        <v>1523</v>
      </c>
    </row>
    <row r="1854" spans="1:10">
      <c r="A1854" s="93" t="s">
        <v>2297</v>
      </c>
      <c r="B1854" s="93" t="s">
        <v>2307</v>
      </c>
      <c r="C1854" s="93" t="s">
        <v>663</v>
      </c>
      <c r="D1854" s="93" t="s">
        <v>1527</v>
      </c>
      <c r="E1854" s="93" t="s">
        <v>1546</v>
      </c>
      <c r="F1854" s="93" t="s">
        <v>2649</v>
      </c>
      <c r="G1854" s="93" t="s">
        <v>1542</v>
      </c>
      <c r="H1854" s="719">
        <v>3030</v>
      </c>
      <c r="I1854" s="93">
        <v>125</v>
      </c>
      <c r="J1854" s="93" t="s">
        <v>1523</v>
      </c>
    </row>
    <row r="1855" spans="1:10">
      <c r="A1855" s="93" t="s">
        <v>2297</v>
      </c>
      <c r="B1855" s="93" t="s">
        <v>2307</v>
      </c>
      <c r="C1855" s="93" t="s">
        <v>663</v>
      </c>
      <c r="D1855" s="93" t="s">
        <v>1527</v>
      </c>
      <c r="E1855" s="93" t="s">
        <v>1546</v>
      </c>
      <c r="F1855" s="93" t="s">
        <v>2658</v>
      </c>
      <c r="G1855" s="93" t="s">
        <v>1542</v>
      </c>
      <c r="H1855" s="719">
        <v>266</v>
      </c>
      <c r="I1855" s="93">
        <v>50</v>
      </c>
      <c r="J1855" s="93" t="s">
        <v>1523</v>
      </c>
    </row>
    <row r="1856" spans="1:10">
      <c r="A1856" s="93" t="s">
        <v>2297</v>
      </c>
      <c r="B1856" s="93" t="s">
        <v>2307</v>
      </c>
      <c r="C1856" s="93" t="s">
        <v>663</v>
      </c>
      <c r="D1856" s="93" t="s">
        <v>1527</v>
      </c>
      <c r="E1856" s="93" t="s">
        <v>1546</v>
      </c>
      <c r="F1856" s="93" t="s">
        <v>2657</v>
      </c>
      <c r="G1856" s="93" t="s">
        <v>1542</v>
      </c>
      <c r="H1856" s="719">
        <v>459</v>
      </c>
      <c r="I1856" s="93">
        <v>50</v>
      </c>
      <c r="J1856" s="93" t="s">
        <v>1523</v>
      </c>
    </row>
    <row r="1857" spans="1:10">
      <c r="A1857" s="93" t="s">
        <v>2297</v>
      </c>
      <c r="B1857" s="93" t="s">
        <v>2298</v>
      </c>
      <c r="C1857" s="93" t="s">
        <v>672</v>
      </c>
      <c r="D1857" s="93" t="s">
        <v>1527</v>
      </c>
      <c r="E1857" s="93" t="s">
        <v>1530</v>
      </c>
      <c r="F1857" s="93" t="s">
        <v>1781</v>
      </c>
      <c r="G1857" s="93" t="s">
        <v>1522</v>
      </c>
      <c r="H1857" s="719">
        <v>2003</v>
      </c>
      <c r="I1857" s="93">
        <v>125</v>
      </c>
      <c r="J1857" s="93" t="s">
        <v>1523</v>
      </c>
    </row>
    <row r="1858" spans="1:10">
      <c r="A1858" s="93" t="s">
        <v>2297</v>
      </c>
      <c r="B1858" s="93" t="s">
        <v>2298</v>
      </c>
      <c r="C1858" s="93" t="s">
        <v>672</v>
      </c>
      <c r="D1858" s="93" t="s">
        <v>1527</v>
      </c>
      <c r="E1858" s="93" t="s">
        <v>1530</v>
      </c>
      <c r="F1858" s="93" t="s">
        <v>1768</v>
      </c>
      <c r="G1858" s="93" t="s">
        <v>1522</v>
      </c>
      <c r="H1858" s="719">
        <v>4885</v>
      </c>
      <c r="I1858" s="93">
        <v>200</v>
      </c>
      <c r="J1858" s="93" t="s">
        <v>1523</v>
      </c>
    </row>
    <row r="1859" spans="1:10">
      <c r="A1859" s="93" t="s">
        <v>2297</v>
      </c>
      <c r="B1859" s="93" t="s">
        <v>2298</v>
      </c>
      <c r="C1859" s="93" t="s">
        <v>672</v>
      </c>
      <c r="D1859" s="93" t="s">
        <v>1527</v>
      </c>
      <c r="E1859" s="93" t="s">
        <v>1531</v>
      </c>
      <c r="F1859" s="93">
        <v>5220106</v>
      </c>
      <c r="G1859" s="93" t="s">
        <v>1522</v>
      </c>
      <c r="H1859" s="719">
        <v>1000</v>
      </c>
      <c r="I1859" s="93">
        <v>80</v>
      </c>
      <c r="J1859" s="93" t="s">
        <v>1523</v>
      </c>
    </row>
    <row r="1860" spans="1:10">
      <c r="A1860" s="93" t="s">
        <v>2297</v>
      </c>
      <c r="B1860" s="93" t="s">
        <v>2298</v>
      </c>
      <c r="C1860" s="93" t="s">
        <v>672</v>
      </c>
      <c r="D1860" s="93" t="s">
        <v>1527</v>
      </c>
      <c r="E1860" s="93" t="s">
        <v>1531</v>
      </c>
      <c r="F1860" s="93">
        <v>5220106</v>
      </c>
      <c r="G1860" s="93" t="s">
        <v>1522</v>
      </c>
      <c r="H1860" s="719">
        <v>1000</v>
      </c>
      <c r="I1860" s="93">
        <v>80</v>
      </c>
      <c r="J1860" s="93" t="s">
        <v>1523</v>
      </c>
    </row>
    <row r="1861" spans="1:10">
      <c r="A1861" s="93" t="s">
        <v>2297</v>
      </c>
      <c r="B1861" s="93" t="s">
        <v>2298</v>
      </c>
      <c r="C1861" s="93" t="s">
        <v>672</v>
      </c>
      <c r="D1861" s="93" t="s">
        <v>1527</v>
      </c>
      <c r="E1861" s="93" t="s">
        <v>1531</v>
      </c>
      <c r="F1861" s="93">
        <v>5220106</v>
      </c>
      <c r="G1861" s="93" t="s">
        <v>1522</v>
      </c>
      <c r="H1861" s="719">
        <v>1000</v>
      </c>
      <c r="I1861" s="93">
        <v>80</v>
      </c>
      <c r="J1861" s="93" t="s">
        <v>1523</v>
      </c>
    </row>
    <row r="1862" spans="1:10">
      <c r="A1862" s="93" t="s">
        <v>2297</v>
      </c>
      <c r="B1862" s="93" t="s">
        <v>2298</v>
      </c>
      <c r="C1862" s="93" t="s">
        <v>672</v>
      </c>
      <c r="D1862" s="93" t="s">
        <v>1527</v>
      </c>
      <c r="E1862" s="93" t="s">
        <v>1531</v>
      </c>
      <c r="F1862" s="93">
        <v>5220106</v>
      </c>
      <c r="G1862" s="93" t="s">
        <v>1522</v>
      </c>
      <c r="H1862" s="719">
        <v>1500</v>
      </c>
      <c r="I1862" s="93">
        <v>125</v>
      </c>
      <c r="J1862" s="93" t="s">
        <v>1523</v>
      </c>
    </row>
    <row r="1863" spans="1:10">
      <c r="A1863" s="93" t="s">
        <v>2297</v>
      </c>
      <c r="B1863" s="93" t="s">
        <v>2298</v>
      </c>
      <c r="C1863" s="93" t="s">
        <v>672</v>
      </c>
      <c r="D1863" s="93" t="s">
        <v>1527</v>
      </c>
      <c r="E1863" s="93" t="s">
        <v>1531</v>
      </c>
      <c r="F1863" s="93">
        <v>5220106</v>
      </c>
      <c r="G1863" s="93" t="s">
        <v>1522</v>
      </c>
      <c r="H1863" s="719">
        <v>1052</v>
      </c>
      <c r="I1863" s="93">
        <v>80</v>
      </c>
      <c r="J1863" s="93" t="s">
        <v>1523</v>
      </c>
    </row>
    <row r="1864" spans="1:10">
      <c r="A1864" s="93" t="s">
        <v>2297</v>
      </c>
      <c r="B1864" s="93" t="s">
        <v>2298</v>
      </c>
      <c r="C1864" s="93" t="s">
        <v>1671</v>
      </c>
      <c r="D1864" s="93" t="s">
        <v>69</v>
      </c>
      <c r="E1864" s="93" t="s">
        <v>1688</v>
      </c>
      <c r="F1864" s="93">
        <v>5220303</v>
      </c>
      <c r="G1864" s="93" t="s">
        <v>1522</v>
      </c>
      <c r="H1864" s="719">
        <v>2276</v>
      </c>
      <c r="I1864" s="93">
        <v>125</v>
      </c>
      <c r="J1864" s="93" t="s">
        <v>1523</v>
      </c>
    </row>
    <row r="1865" spans="1:10">
      <c r="A1865" s="93" t="s">
        <v>2297</v>
      </c>
      <c r="B1865" s="93" t="s">
        <v>2298</v>
      </c>
      <c r="C1865" s="93" t="s">
        <v>1671</v>
      </c>
      <c r="D1865" s="93" t="s">
        <v>69</v>
      </c>
      <c r="E1865" s="93" t="s">
        <v>1697</v>
      </c>
      <c r="F1865" s="93">
        <v>52200302</v>
      </c>
      <c r="G1865" s="93" t="s">
        <v>1522</v>
      </c>
      <c r="H1865" s="719">
        <v>3070</v>
      </c>
      <c r="I1865" s="93">
        <v>125</v>
      </c>
      <c r="J1865" s="93" t="s">
        <v>1523</v>
      </c>
    </row>
    <row r="1866" spans="1:10">
      <c r="A1866" s="93" t="s">
        <v>2297</v>
      </c>
      <c r="B1866" s="93" t="s">
        <v>2298</v>
      </c>
      <c r="C1866" s="93" t="s">
        <v>1671</v>
      </c>
      <c r="D1866" s="93" t="s">
        <v>69</v>
      </c>
      <c r="E1866" s="93" t="s">
        <v>1685</v>
      </c>
      <c r="F1866" s="93">
        <v>5220302</v>
      </c>
      <c r="G1866" s="93" t="s">
        <v>1522</v>
      </c>
      <c r="H1866" s="719">
        <v>2127</v>
      </c>
      <c r="I1866" s="93">
        <v>125</v>
      </c>
      <c r="J1866" s="93" t="s">
        <v>1523</v>
      </c>
    </row>
    <row r="1867" spans="1:10">
      <c r="A1867" s="93" t="s">
        <v>2297</v>
      </c>
      <c r="B1867" s="93" t="s">
        <v>2298</v>
      </c>
      <c r="C1867" s="93" t="s">
        <v>1671</v>
      </c>
      <c r="D1867" s="93" t="s">
        <v>69</v>
      </c>
      <c r="E1867" s="93" t="s">
        <v>2659</v>
      </c>
      <c r="F1867" s="93" t="s">
        <v>1776</v>
      </c>
      <c r="G1867" s="93" t="s">
        <v>1522</v>
      </c>
      <c r="H1867" s="719">
        <v>1937</v>
      </c>
      <c r="I1867" s="93">
        <v>125</v>
      </c>
      <c r="J1867" s="93" t="s">
        <v>1523</v>
      </c>
    </row>
    <row r="1868" spans="1:10">
      <c r="A1868" s="93" t="s">
        <v>2297</v>
      </c>
      <c r="B1868" s="93" t="s">
        <v>2298</v>
      </c>
      <c r="C1868" s="93" t="s">
        <v>1671</v>
      </c>
      <c r="D1868" s="93" t="s">
        <v>69</v>
      </c>
      <c r="E1868" s="93" t="s">
        <v>2660</v>
      </c>
      <c r="F1868" s="93" t="s">
        <v>1776</v>
      </c>
      <c r="G1868" s="93" t="s">
        <v>1522</v>
      </c>
      <c r="H1868" s="719">
        <v>260</v>
      </c>
      <c r="I1868" s="93">
        <v>50</v>
      </c>
      <c r="J1868" s="93" t="s">
        <v>1523</v>
      </c>
    </row>
    <row r="1869" spans="1:10">
      <c r="A1869" s="93" t="s">
        <v>2297</v>
      </c>
      <c r="B1869" s="93" t="s">
        <v>2298</v>
      </c>
      <c r="C1869" s="93" t="s">
        <v>1671</v>
      </c>
      <c r="D1869" s="93" t="s">
        <v>69</v>
      </c>
      <c r="E1869" s="93" t="s">
        <v>2661</v>
      </c>
      <c r="F1869" s="93" t="s">
        <v>1776</v>
      </c>
      <c r="G1869" s="93" t="s">
        <v>1522</v>
      </c>
      <c r="H1869" s="719">
        <v>119</v>
      </c>
      <c r="I1869" s="93">
        <v>13</v>
      </c>
      <c r="J1869" s="93" t="s">
        <v>1523</v>
      </c>
    </row>
    <row r="1870" spans="1:10">
      <c r="A1870" s="93" t="s">
        <v>2297</v>
      </c>
      <c r="B1870" s="93" t="s">
        <v>2298</v>
      </c>
      <c r="C1870" s="93" t="s">
        <v>1671</v>
      </c>
      <c r="D1870" s="93" t="s">
        <v>69</v>
      </c>
      <c r="E1870" s="93" t="s">
        <v>2662</v>
      </c>
      <c r="F1870" s="93" t="s">
        <v>1776</v>
      </c>
      <c r="G1870" s="93" t="s">
        <v>1522</v>
      </c>
      <c r="H1870" s="719">
        <v>205</v>
      </c>
      <c r="I1870" s="93">
        <v>50</v>
      </c>
      <c r="J1870" s="93" t="s">
        <v>1523</v>
      </c>
    </row>
    <row r="1871" spans="1:10">
      <c r="A1871" s="93" t="s">
        <v>2297</v>
      </c>
      <c r="B1871" s="93" t="s">
        <v>2298</v>
      </c>
      <c r="C1871" s="93" t="s">
        <v>1671</v>
      </c>
      <c r="D1871" s="93" t="s">
        <v>69</v>
      </c>
      <c r="E1871" s="93" t="s">
        <v>2663</v>
      </c>
      <c r="F1871" s="93" t="s">
        <v>2664</v>
      </c>
      <c r="G1871" s="93" t="s">
        <v>1522</v>
      </c>
      <c r="H1871" s="719">
        <v>661</v>
      </c>
      <c r="I1871" s="93">
        <v>80</v>
      </c>
      <c r="J1871" s="93" t="s">
        <v>1523</v>
      </c>
    </row>
    <row r="1872" spans="1:10">
      <c r="A1872" s="93" t="s">
        <v>2297</v>
      </c>
      <c r="B1872" s="93" t="s">
        <v>2298</v>
      </c>
      <c r="C1872" s="93" t="s">
        <v>1665</v>
      </c>
      <c r="D1872" s="93" t="s">
        <v>69</v>
      </c>
      <c r="E1872" s="93" t="s">
        <v>1690</v>
      </c>
      <c r="F1872" s="93">
        <v>5210632</v>
      </c>
      <c r="G1872" s="93" t="s">
        <v>1522</v>
      </c>
      <c r="H1872" s="719">
        <v>1353</v>
      </c>
      <c r="I1872" s="93">
        <v>125</v>
      </c>
      <c r="J1872" s="93" t="s">
        <v>1523</v>
      </c>
    </row>
    <row r="1873" spans="1:10">
      <c r="A1873" s="93" t="s">
        <v>2297</v>
      </c>
      <c r="B1873" s="93" t="s">
        <v>2298</v>
      </c>
      <c r="C1873" s="93" t="s">
        <v>1665</v>
      </c>
      <c r="D1873" s="93" t="s">
        <v>69</v>
      </c>
      <c r="E1873" s="93" t="s">
        <v>2665</v>
      </c>
      <c r="F1873" s="93" t="s">
        <v>2666</v>
      </c>
      <c r="G1873" s="93" t="s">
        <v>1522</v>
      </c>
      <c r="H1873" s="719">
        <v>2052</v>
      </c>
      <c r="I1873" s="93">
        <v>125</v>
      </c>
      <c r="J1873" s="93" t="s">
        <v>1523</v>
      </c>
    </row>
    <row r="1874" spans="1:10">
      <c r="A1874" s="93" t="s">
        <v>2297</v>
      </c>
      <c r="B1874" s="93" t="s">
        <v>2298</v>
      </c>
      <c r="C1874" s="93" t="s">
        <v>1665</v>
      </c>
      <c r="D1874" s="93" t="s">
        <v>69</v>
      </c>
      <c r="E1874" s="93" t="s">
        <v>1714</v>
      </c>
      <c r="F1874" s="93" t="s">
        <v>2667</v>
      </c>
      <c r="G1874" s="93" t="s">
        <v>1522</v>
      </c>
      <c r="H1874" s="719">
        <v>584</v>
      </c>
      <c r="I1874" s="93">
        <v>80</v>
      </c>
      <c r="J1874" s="93" t="s">
        <v>1523</v>
      </c>
    </row>
    <row r="1875" spans="1:10">
      <c r="A1875" s="93" t="s">
        <v>2297</v>
      </c>
      <c r="B1875" s="93" t="s">
        <v>2298</v>
      </c>
      <c r="C1875" s="93" t="s">
        <v>1665</v>
      </c>
      <c r="D1875" s="93" t="s">
        <v>69</v>
      </c>
      <c r="E1875" s="93" t="s">
        <v>2668</v>
      </c>
      <c r="F1875" s="93" t="s">
        <v>2667</v>
      </c>
      <c r="G1875" s="93" t="s">
        <v>1522</v>
      </c>
      <c r="H1875" s="719">
        <v>1056</v>
      </c>
      <c r="I1875" s="93">
        <v>80</v>
      </c>
      <c r="J1875" s="93" t="s">
        <v>1523</v>
      </c>
    </row>
    <row r="1876" spans="1:10">
      <c r="A1876" s="93" t="s">
        <v>2297</v>
      </c>
      <c r="B1876" s="93" t="s">
        <v>2298</v>
      </c>
      <c r="C1876" s="93" t="s">
        <v>1665</v>
      </c>
      <c r="D1876" s="93" t="s">
        <v>69</v>
      </c>
      <c r="E1876" s="93" t="s">
        <v>1667</v>
      </c>
      <c r="F1876" s="93" t="s">
        <v>2669</v>
      </c>
      <c r="G1876" s="93" t="s">
        <v>1522</v>
      </c>
      <c r="H1876" s="719">
        <v>540</v>
      </c>
      <c r="I1876" s="93">
        <v>80</v>
      </c>
      <c r="J1876" s="93" t="s">
        <v>1523</v>
      </c>
    </row>
    <row r="1877" spans="1:10">
      <c r="A1877" s="93" t="s">
        <v>2297</v>
      </c>
      <c r="B1877" s="93" t="s">
        <v>2298</v>
      </c>
      <c r="C1877" s="93" t="s">
        <v>1665</v>
      </c>
      <c r="D1877" s="93" t="s">
        <v>69</v>
      </c>
      <c r="E1877" s="93" t="s">
        <v>2670</v>
      </c>
      <c r="F1877" s="93" t="s">
        <v>2671</v>
      </c>
      <c r="G1877" s="93" t="s">
        <v>1522</v>
      </c>
      <c r="H1877" s="719">
        <v>544</v>
      </c>
      <c r="I1877" s="93">
        <v>80</v>
      </c>
      <c r="J1877" s="93" t="s">
        <v>1523</v>
      </c>
    </row>
    <row r="1878" spans="1:10">
      <c r="A1878" s="93" t="s">
        <v>2297</v>
      </c>
      <c r="B1878" s="93" t="s">
        <v>2298</v>
      </c>
      <c r="C1878" s="93" t="s">
        <v>1665</v>
      </c>
      <c r="D1878" s="93" t="s">
        <v>69</v>
      </c>
      <c r="E1878" s="93" t="s">
        <v>1669</v>
      </c>
      <c r="F1878" s="93" t="s">
        <v>2669</v>
      </c>
      <c r="G1878" s="93" t="s">
        <v>1522</v>
      </c>
      <c r="H1878" s="719">
        <v>1560</v>
      </c>
      <c r="I1878" s="93">
        <v>125</v>
      </c>
      <c r="J1878" s="93" t="s">
        <v>1523</v>
      </c>
    </row>
    <row r="1879" spans="1:10">
      <c r="A1879" s="93" t="s">
        <v>2297</v>
      </c>
      <c r="B1879" s="93" t="s">
        <v>2298</v>
      </c>
      <c r="C1879" s="93" t="s">
        <v>1665</v>
      </c>
      <c r="D1879" s="93" t="s">
        <v>69</v>
      </c>
      <c r="E1879" s="93" t="s">
        <v>1763</v>
      </c>
      <c r="F1879" s="93" t="s">
        <v>2672</v>
      </c>
      <c r="G1879" s="93" t="s">
        <v>1522</v>
      </c>
      <c r="H1879" s="719">
        <v>2068</v>
      </c>
      <c r="I1879" s="93">
        <v>125</v>
      </c>
      <c r="J1879" s="93" t="s">
        <v>1523</v>
      </c>
    </row>
    <row r="1880" spans="1:10">
      <c r="A1880" s="93" t="s">
        <v>2297</v>
      </c>
      <c r="B1880" s="93" t="s">
        <v>2298</v>
      </c>
      <c r="C1880" s="93" t="s">
        <v>1665</v>
      </c>
      <c r="D1880" s="93" t="s">
        <v>69</v>
      </c>
      <c r="E1880" s="93" t="s">
        <v>2673</v>
      </c>
      <c r="F1880" s="93" t="s">
        <v>2672</v>
      </c>
      <c r="G1880" s="93" t="s">
        <v>1522</v>
      </c>
      <c r="H1880" s="719">
        <v>1074</v>
      </c>
      <c r="I1880" s="93">
        <v>80</v>
      </c>
      <c r="J1880" s="93" t="s">
        <v>1523</v>
      </c>
    </row>
    <row r="1881" spans="1:10">
      <c r="A1881" s="93" t="s">
        <v>2297</v>
      </c>
      <c r="B1881" s="93" t="s">
        <v>2298</v>
      </c>
      <c r="C1881" s="93" t="s">
        <v>1665</v>
      </c>
      <c r="D1881" s="93" t="s">
        <v>69</v>
      </c>
      <c r="E1881" s="93" t="s">
        <v>1753</v>
      </c>
      <c r="F1881" s="93" t="s">
        <v>2672</v>
      </c>
      <c r="G1881" s="93" t="s">
        <v>1522</v>
      </c>
      <c r="H1881" s="719">
        <v>1560</v>
      </c>
      <c r="I1881" s="93">
        <v>125</v>
      </c>
      <c r="J1881" s="93" t="s">
        <v>1523</v>
      </c>
    </row>
    <row r="1882" spans="1:10">
      <c r="A1882" s="93" t="s">
        <v>2297</v>
      </c>
      <c r="B1882" s="93" t="s">
        <v>2298</v>
      </c>
      <c r="C1882" s="93" t="s">
        <v>1665</v>
      </c>
      <c r="D1882" s="93" t="s">
        <v>69</v>
      </c>
      <c r="E1882" s="93" t="s">
        <v>1754</v>
      </c>
      <c r="F1882" s="93" t="s">
        <v>2672</v>
      </c>
      <c r="G1882" s="93" t="s">
        <v>1522</v>
      </c>
      <c r="H1882" s="719">
        <v>1060</v>
      </c>
      <c r="I1882" s="93">
        <v>80</v>
      </c>
      <c r="J1882" s="93" t="s">
        <v>1523</v>
      </c>
    </row>
    <row r="1883" spans="1:10">
      <c r="A1883" s="93" t="s">
        <v>2297</v>
      </c>
      <c r="B1883" s="93" t="s">
        <v>2298</v>
      </c>
      <c r="C1883" s="93" t="s">
        <v>1665</v>
      </c>
      <c r="D1883" s="93" t="s">
        <v>69</v>
      </c>
      <c r="E1883" s="93" t="s">
        <v>1755</v>
      </c>
      <c r="F1883" s="93" t="s">
        <v>2672</v>
      </c>
      <c r="G1883" s="93" t="s">
        <v>1522</v>
      </c>
      <c r="H1883" s="719">
        <v>1061</v>
      </c>
      <c r="I1883" s="93">
        <v>80</v>
      </c>
      <c r="J1883" s="93" t="s">
        <v>1523</v>
      </c>
    </row>
    <row r="1884" spans="1:10">
      <c r="A1884" s="93" t="s">
        <v>2297</v>
      </c>
      <c r="B1884" s="93" t="s">
        <v>2298</v>
      </c>
      <c r="C1884" s="93" t="s">
        <v>1665</v>
      </c>
      <c r="D1884" s="93" t="s">
        <v>69</v>
      </c>
      <c r="E1884" s="93" t="s">
        <v>1764</v>
      </c>
      <c r="F1884" s="93" t="s">
        <v>2672</v>
      </c>
      <c r="G1884" s="93" t="s">
        <v>1522</v>
      </c>
      <c r="H1884" s="719">
        <v>2622</v>
      </c>
      <c r="I1884" s="93">
        <v>125</v>
      </c>
      <c r="J1884" s="93" t="s">
        <v>1523</v>
      </c>
    </row>
    <row r="1885" spans="1:10">
      <c r="A1885" s="93" t="s">
        <v>2297</v>
      </c>
      <c r="B1885" s="93" t="s">
        <v>2298</v>
      </c>
      <c r="C1885" s="93" t="s">
        <v>1665</v>
      </c>
      <c r="D1885" s="93" t="s">
        <v>69</v>
      </c>
      <c r="E1885" s="93" t="s">
        <v>1765</v>
      </c>
      <c r="F1885" s="93" t="s">
        <v>2672</v>
      </c>
      <c r="G1885" s="93" t="s">
        <v>1522</v>
      </c>
      <c r="H1885" s="719">
        <v>2070</v>
      </c>
      <c r="I1885" s="93">
        <v>125</v>
      </c>
      <c r="J1885" s="93" t="s">
        <v>1523</v>
      </c>
    </row>
    <row r="1886" spans="1:10">
      <c r="A1886" s="93" t="s">
        <v>2297</v>
      </c>
      <c r="B1886" s="93" t="s">
        <v>2298</v>
      </c>
      <c r="C1886" s="93" t="s">
        <v>1665</v>
      </c>
      <c r="D1886" s="93" t="s">
        <v>69</v>
      </c>
      <c r="E1886" s="93" t="s">
        <v>1766</v>
      </c>
      <c r="F1886" s="93" t="s">
        <v>2672</v>
      </c>
      <c r="G1886" s="93" t="s">
        <v>1522</v>
      </c>
      <c r="H1886" s="719">
        <v>2120</v>
      </c>
      <c r="I1886" s="93">
        <v>125</v>
      </c>
      <c r="J1886" s="93" t="s">
        <v>1523</v>
      </c>
    </row>
    <row r="1887" spans="1:10">
      <c r="A1887" s="93" t="s">
        <v>2297</v>
      </c>
      <c r="B1887" s="93" t="s">
        <v>2298</v>
      </c>
      <c r="C1887" s="93" t="s">
        <v>1665</v>
      </c>
      <c r="D1887" s="93" t="s">
        <v>69</v>
      </c>
      <c r="E1887" s="93" t="s">
        <v>1767</v>
      </c>
      <c r="F1887" s="93" t="s">
        <v>2672</v>
      </c>
      <c r="G1887" s="93" t="s">
        <v>1522</v>
      </c>
      <c r="H1887" s="719">
        <v>2268</v>
      </c>
      <c r="I1887" s="93">
        <v>125</v>
      </c>
      <c r="J1887" s="93" t="s">
        <v>1523</v>
      </c>
    </row>
    <row r="1888" spans="1:10">
      <c r="A1888" s="93" t="s">
        <v>2297</v>
      </c>
      <c r="B1888" s="93" t="s">
        <v>2298</v>
      </c>
      <c r="C1888" s="93" t="s">
        <v>1665</v>
      </c>
      <c r="D1888" s="93" t="s">
        <v>69</v>
      </c>
      <c r="E1888" s="93" t="s">
        <v>1714</v>
      </c>
      <c r="F1888" s="93" t="s">
        <v>2672</v>
      </c>
      <c r="G1888" s="93" t="s">
        <v>1522</v>
      </c>
      <c r="H1888" s="719">
        <v>411</v>
      </c>
      <c r="I1888" s="93">
        <v>50</v>
      </c>
      <c r="J1888" s="93" t="s">
        <v>1523</v>
      </c>
    </row>
    <row r="1889" spans="1:10">
      <c r="A1889" s="93" t="s">
        <v>2297</v>
      </c>
      <c r="B1889" s="93" t="s">
        <v>2298</v>
      </c>
      <c r="C1889" s="93" t="s">
        <v>1665</v>
      </c>
      <c r="D1889" s="93" t="s">
        <v>69</v>
      </c>
      <c r="E1889" s="93" t="s">
        <v>1752</v>
      </c>
      <c r="F1889" s="93" t="s">
        <v>2672</v>
      </c>
      <c r="G1889" s="93" t="s">
        <v>1522</v>
      </c>
      <c r="H1889" s="719">
        <v>2068</v>
      </c>
      <c r="I1889" s="93">
        <v>125</v>
      </c>
      <c r="J1889" s="93" t="s">
        <v>1523</v>
      </c>
    </row>
    <row r="1890" spans="1:10">
      <c r="A1890" s="93" t="s">
        <v>2297</v>
      </c>
      <c r="B1890" s="93" t="s">
        <v>2298</v>
      </c>
      <c r="C1890" s="93" t="s">
        <v>1665</v>
      </c>
      <c r="D1890" s="93" t="s">
        <v>69</v>
      </c>
      <c r="E1890" s="93" t="s">
        <v>2674</v>
      </c>
      <c r="F1890" s="93" t="s">
        <v>2675</v>
      </c>
      <c r="G1890" s="93" t="s">
        <v>1522</v>
      </c>
      <c r="H1890" s="719">
        <v>2310</v>
      </c>
      <c r="I1890" s="93">
        <v>125</v>
      </c>
      <c r="J1890" s="93" t="s">
        <v>1523</v>
      </c>
    </row>
    <row r="1891" spans="1:10">
      <c r="A1891" s="93" t="s">
        <v>2297</v>
      </c>
      <c r="B1891" s="93" t="s">
        <v>2298</v>
      </c>
      <c r="C1891" s="93" t="s">
        <v>1665</v>
      </c>
      <c r="D1891" s="93" t="s">
        <v>69</v>
      </c>
      <c r="E1891" s="93" t="s">
        <v>2661</v>
      </c>
      <c r="F1891" s="93" t="s">
        <v>2675</v>
      </c>
      <c r="G1891" s="93" t="s">
        <v>1522</v>
      </c>
      <c r="H1891" s="719">
        <v>2310</v>
      </c>
      <c r="I1891" s="93">
        <v>125</v>
      </c>
      <c r="J1891" s="93" t="s">
        <v>1523</v>
      </c>
    </row>
    <row r="1892" spans="1:10">
      <c r="A1892" s="93" t="s">
        <v>2297</v>
      </c>
      <c r="B1892" s="93" t="s">
        <v>2298</v>
      </c>
      <c r="C1892" s="93" t="s">
        <v>1665</v>
      </c>
      <c r="D1892" s="93" t="s">
        <v>69</v>
      </c>
      <c r="E1892" s="93" t="s">
        <v>2662</v>
      </c>
      <c r="F1892" s="93" t="s">
        <v>2675</v>
      </c>
      <c r="G1892" s="93" t="s">
        <v>1522</v>
      </c>
      <c r="H1892" s="719">
        <v>4626</v>
      </c>
      <c r="I1892" s="93">
        <v>200</v>
      </c>
      <c r="J1892" s="93" t="s">
        <v>1523</v>
      </c>
    </row>
    <row r="1893" spans="1:10">
      <c r="A1893" s="93" t="s">
        <v>2297</v>
      </c>
      <c r="B1893" s="93" t="s">
        <v>2298</v>
      </c>
      <c r="C1893" s="93" t="s">
        <v>1665</v>
      </c>
      <c r="D1893" s="93" t="s">
        <v>69</v>
      </c>
      <c r="E1893" s="93" t="s">
        <v>2659</v>
      </c>
      <c r="F1893" s="93" t="s">
        <v>2675</v>
      </c>
      <c r="G1893" s="93" t="s">
        <v>1522</v>
      </c>
      <c r="H1893" s="719">
        <v>2312</v>
      </c>
      <c r="I1893" s="93">
        <v>125</v>
      </c>
      <c r="J1893" s="93" t="s">
        <v>1523</v>
      </c>
    </row>
    <row r="1894" spans="1:10">
      <c r="A1894" s="93" t="s">
        <v>2297</v>
      </c>
      <c r="B1894" s="93" t="s">
        <v>2298</v>
      </c>
      <c r="C1894" s="93" t="s">
        <v>1665</v>
      </c>
      <c r="D1894" s="93" t="s">
        <v>69</v>
      </c>
      <c r="E1894" s="93" t="s">
        <v>2676</v>
      </c>
      <c r="F1894" s="93" t="s">
        <v>2675</v>
      </c>
      <c r="G1894" s="93" t="s">
        <v>1522</v>
      </c>
      <c r="H1894" s="719">
        <v>2312</v>
      </c>
      <c r="I1894" s="93">
        <v>125</v>
      </c>
      <c r="J1894" s="93" t="s">
        <v>1523</v>
      </c>
    </row>
    <row r="1895" spans="1:10">
      <c r="A1895" s="93" t="s">
        <v>2297</v>
      </c>
      <c r="B1895" s="93" t="s">
        <v>2298</v>
      </c>
      <c r="C1895" s="93" t="s">
        <v>1665</v>
      </c>
      <c r="D1895" s="93" t="s">
        <v>69</v>
      </c>
      <c r="E1895" s="93" t="s">
        <v>2677</v>
      </c>
      <c r="F1895" s="93">
        <v>5211114</v>
      </c>
      <c r="G1895" s="93" t="s">
        <v>1522</v>
      </c>
      <c r="H1895" s="719">
        <v>1048</v>
      </c>
      <c r="I1895" s="93">
        <v>80</v>
      </c>
      <c r="J1895" s="93" t="s">
        <v>1523</v>
      </c>
    </row>
    <row r="1896" spans="1:10">
      <c r="A1896" s="93" t="s">
        <v>2297</v>
      </c>
      <c r="B1896" s="93" t="s">
        <v>2307</v>
      </c>
      <c r="C1896" s="93" t="s">
        <v>1571</v>
      </c>
      <c r="D1896" s="93" t="s">
        <v>1527</v>
      </c>
      <c r="E1896" s="93" t="s">
        <v>1528</v>
      </c>
      <c r="F1896" s="93">
        <v>5220108</v>
      </c>
      <c r="G1896" s="93" t="s">
        <v>1522</v>
      </c>
      <c r="H1896" s="719">
        <v>1504</v>
      </c>
      <c r="I1896" s="93">
        <v>125</v>
      </c>
      <c r="J1896" s="93" t="s">
        <v>1523</v>
      </c>
    </row>
    <row r="1897" spans="1:10">
      <c r="A1897" s="93" t="s">
        <v>2297</v>
      </c>
      <c r="B1897" s="93" t="s">
        <v>2307</v>
      </c>
      <c r="C1897" s="93" t="s">
        <v>672</v>
      </c>
      <c r="D1897" s="93" t="s">
        <v>1527</v>
      </c>
      <c r="E1897" s="93" t="s">
        <v>1528</v>
      </c>
      <c r="F1897" s="93" t="s">
        <v>2678</v>
      </c>
      <c r="G1897" s="93" t="s">
        <v>1522</v>
      </c>
      <c r="H1897" s="719">
        <v>1010</v>
      </c>
      <c r="I1897" s="93">
        <v>80</v>
      </c>
      <c r="J1897" s="93" t="s">
        <v>1523</v>
      </c>
    </row>
    <row r="1898" spans="1:10">
      <c r="A1898" s="93" t="s">
        <v>2297</v>
      </c>
      <c r="B1898" s="93" t="s">
        <v>2307</v>
      </c>
      <c r="C1898" s="93" t="s">
        <v>672</v>
      </c>
      <c r="D1898" s="93" t="s">
        <v>1527</v>
      </c>
      <c r="E1898" s="93" t="s">
        <v>1530</v>
      </c>
      <c r="F1898" s="93" t="s">
        <v>2679</v>
      </c>
      <c r="G1898" s="93" t="s">
        <v>1522</v>
      </c>
      <c r="H1898" s="719">
        <v>440</v>
      </c>
      <c r="I1898" s="93">
        <v>50</v>
      </c>
      <c r="J1898" s="93" t="s">
        <v>1523</v>
      </c>
    </row>
    <row r="1899" spans="1:10">
      <c r="A1899" s="93" t="s">
        <v>2297</v>
      </c>
      <c r="B1899" s="93" t="s">
        <v>2307</v>
      </c>
      <c r="C1899" s="93" t="s">
        <v>672</v>
      </c>
      <c r="D1899" s="93" t="s">
        <v>1527</v>
      </c>
      <c r="E1899" s="93" t="s">
        <v>1528</v>
      </c>
      <c r="F1899" s="93" t="s">
        <v>2680</v>
      </c>
      <c r="G1899" s="93" t="s">
        <v>1522</v>
      </c>
      <c r="H1899" s="719">
        <v>1502</v>
      </c>
      <c r="I1899" s="93">
        <v>125</v>
      </c>
      <c r="J1899" s="93" t="s">
        <v>1523</v>
      </c>
    </row>
    <row r="1900" spans="1:10">
      <c r="A1900" s="93" t="s">
        <v>2297</v>
      </c>
      <c r="B1900" s="93" t="s">
        <v>2307</v>
      </c>
      <c r="C1900" s="93" t="s">
        <v>672</v>
      </c>
      <c r="D1900" s="93" t="s">
        <v>1527</v>
      </c>
      <c r="E1900" s="93" t="s">
        <v>1530</v>
      </c>
      <c r="F1900" s="93" t="s">
        <v>1768</v>
      </c>
      <c r="G1900" s="93" t="s">
        <v>1522</v>
      </c>
      <c r="H1900" s="719">
        <v>1660</v>
      </c>
      <c r="I1900" s="93">
        <v>125</v>
      </c>
      <c r="J1900" s="93" t="s">
        <v>1523</v>
      </c>
    </row>
    <row r="1901" spans="1:10">
      <c r="A1901" s="93" t="s">
        <v>2297</v>
      </c>
      <c r="B1901" s="93" t="s">
        <v>2307</v>
      </c>
      <c r="C1901" s="93" t="s">
        <v>672</v>
      </c>
      <c r="D1901" s="93" t="s">
        <v>1527</v>
      </c>
      <c r="E1901" s="93" t="s">
        <v>1530</v>
      </c>
      <c r="F1901" s="93" t="s">
        <v>2649</v>
      </c>
      <c r="G1901" s="93" t="s">
        <v>1522</v>
      </c>
      <c r="H1901" s="719">
        <v>3032</v>
      </c>
      <c r="I1901" s="93">
        <v>125</v>
      </c>
      <c r="J1901" s="93" t="s">
        <v>1523</v>
      </c>
    </row>
    <row r="1902" spans="1:10">
      <c r="A1902" s="93" t="s">
        <v>2297</v>
      </c>
      <c r="B1902" s="93" t="s">
        <v>2307</v>
      </c>
      <c r="C1902" s="93" t="s">
        <v>672</v>
      </c>
      <c r="D1902" s="93" t="s">
        <v>1527</v>
      </c>
      <c r="E1902" s="93" t="s">
        <v>1779</v>
      </c>
      <c r="F1902" s="93" t="s">
        <v>1782</v>
      </c>
      <c r="G1902" s="93" t="s">
        <v>1522</v>
      </c>
      <c r="H1902" s="719">
        <v>2446</v>
      </c>
      <c r="I1902" s="93">
        <v>125</v>
      </c>
      <c r="J1902" s="93" t="s">
        <v>1523</v>
      </c>
    </row>
    <row r="1903" spans="1:10">
      <c r="A1903" s="93" t="s">
        <v>2297</v>
      </c>
      <c r="B1903" s="93" t="s">
        <v>2307</v>
      </c>
      <c r="C1903" s="93" t="s">
        <v>672</v>
      </c>
      <c r="D1903" s="93" t="s">
        <v>1527</v>
      </c>
      <c r="E1903" s="93" t="s">
        <v>1530</v>
      </c>
      <c r="F1903" s="93">
        <v>5210632</v>
      </c>
      <c r="G1903" s="93" t="s">
        <v>1522</v>
      </c>
      <c r="H1903" s="719">
        <v>1429</v>
      </c>
      <c r="I1903" s="93">
        <v>125</v>
      </c>
      <c r="J1903" s="93" t="s">
        <v>1543</v>
      </c>
    </row>
    <row r="1904" spans="1:10">
      <c r="A1904" s="93" t="s">
        <v>2297</v>
      </c>
      <c r="B1904" s="93" t="s">
        <v>2307</v>
      </c>
      <c r="C1904" s="93" t="s">
        <v>244</v>
      </c>
      <c r="D1904" s="93" t="s">
        <v>68</v>
      </c>
      <c r="E1904" s="93" t="s">
        <v>2650</v>
      </c>
      <c r="F1904" s="93" t="s">
        <v>1654</v>
      </c>
      <c r="G1904" s="93" t="s">
        <v>1541</v>
      </c>
      <c r="H1904" s="719">
        <v>5000</v>
      </c>
      <c r="I1904" s="93">
        <v>200</v>
      </c>
      <c r="J1904" s="93" t="s">
        <v>1523</v>
      </c>
    </row>
    <row r="1905" spans="1:10">
      <c r="A1905" s="93" t="s">
        <v>2297</v>
      </c>
      <c r="B1905" s="93" t="s">
        <v>2307</v>
      </c>
      <c r="C1905" s="93" t="s">
        <v>244</v>
      </c>
      <c r="D1905" s="93" t="s">
        <v>68</v>
      </c>
      <c r="E1905" s="93" t="s">
        <v>2681</v>
      </c>
      <c r="F1905" s="93" t="s">
        <v>1658</v>
      </c>
      <c r="G1905" s="93" t="s">
        <v>1541</v>
      </c>
      <c r="H1905" s="719">
        <v>6000</v>
      </c>
      <c r="I1905" s="93">
        <v>200</v>
      </c>
      <c r="J1905" s="93" t="s">
        <v>1523</v>
      </c>
    </row>
    <row r="1906" spans="1:10">
      <c r="A1906" s="93" t="s">
        <v>2297</v>
      </c>
      <c r="B1906" s="93" t="s">
        <v>2307</v>
      </c>
      <c r="C1906" s="93" t="s">
        <v>244</v>
      </c>
      <c r="D1906" s="93" t="s">
        <v>68</v>
      </c>
      <c r="E1906" s="93" t="s">
        <v>1710</v>
      </c>
      <c r="F1906" s="93" t="s">
        <v>1658</v>
      </c>
      <c r="G1906" s="93" t="s">
        <v>1541</v>
      </c>
      <c r="H1906" s="719">
        <v>6400</v>
      </c>
      <c r="I1906" s="93">
        <v>200</v>
      </c>
      <c r="J1906" s="93" t="s">
        <v>1523</v>
      </c>
    </row>
    <row r="1907" spans="1:10">
      <c r="A1907" s="93" t="s">
        <v>2297</v>
      </c>
      <c r="B1907" s="93" t="s">
        <v>2320</v>
      </c>
      <c r="C1907" s="93" t="s">
        <v>676</v>
      </c>
      <c r="D1907" s="93" t="s">
        <v>1527</v>
      </c>
      <c r="E1907" s="93" t="s">
        <v>1544</v>
      </c>
      <c r="F1907" s="93" t="s">
        <v>2682</v>
      </c>
      <c r="G1907" s="93" t="s">
        <v>1542</v>
      </c>
      <c r="H1907" s="719">
        <v>3603</v>
      </c>
      <c r="I1907" s="93">
        <v>200</v>
      </c>
      <c r="J1907" s="93" t="s">
        <v>1523</v>
      </c>
    </row>
    <row r="1908" spans="1:10">
      <c r="A1908" s="93" t="s">
        <v>2297</v>
      </c>
      <c r="B1908" s="93" t="s">
        <v>2320</v>
      </c>
      <c r="C1908" s="93" t="s">
        <v>676</v>
      </c>
      <c r="D1908" s="93" t="s">
        <v>1527</v>
      </c>
      <c r="E1908" s="93" t="s">
        <v>1531</v>
      </c>
      <c r="F1908" s="93">
        <v>5220111</v>
      </c>
      <c r="G1908" s="93" t="s">
        <v>1542</v>
      </c>
      <c r="H1908" s="719">
        <v>1550</v>
      </c>
      <c r="I1908" s="93">
        <v>125</v>
      </c>
      <c r="J1908" s="93" t="s">
        <v>1523</v>
      </c>
    </row>
    <row r="1909" spans="1:10">
      <c r="A1909" s="93" t="s">
        <v>2297</v>
      </c>
      <c r="B1909" s="93" t="s">
        <v>2320</v>
      </c>
      <c r="C1909" s="93" t="s">
        <v>676</v>
      </c>
      <c r="D1909" s="93" t="s">
        <v>1527</v>
      </c>
      <c r="E1909" s="93" t="s">
        <v>1531</v>
      </c>
      <c r="F1909" s="93" t="s">
        <v>2683</v>
      </c>
      <c r="G1909" s="93" t="s">
        <v>1542</v>
      </c>
      <c r="H1909" s="719">
        <v>2600</v>
      </c>
      <c r="I1909" s="93">
        <v>125</v>
      </c>
      <c r="J1909" s="93" t="s">
        <v>1523</v>
      </c>
    </row>
    <row r="1910" spans="1:10">
      <c r="A1910" s="93" t="s">
        <v>2297</v>
      </c>
      <c r="B1910" s="93" t="s">
        <v>2320</v>
      </c>
      <c r="C1910" s="93" t="s">
        <v>676</v>
      </c>
      <c r="D1910" s="93" t="s">
        <v>1527</v>
      </c>
      <c r="E1910" s="93" t="s">
        <v>1531</v>
      </c>
      <c r="F1910" s="93" t="s">
        <v>2683</v>
      </c>
      <c r="G1910" s="93" t="s">
        <v>1542</v>
      </c>
      <c r="H1910" s="719">
        <v>2000</v>
      </c>
      <c r="I1910" s="93">
        <v>125</v>
      </c>
      <c r="J1910" s="93" t="s">
        <v>1523</v>
      </c>
    </row>
    <row r="1911" spans="1:10">
      <c r="A1911" s="93" t="s">
        <v>2297</v>
      </c>
      <c r="B1911" s="93" t="s">
        <v>2320</v>
      </c>
      <c r="C1911" s="93" t="s">
        <v>676</v>
      </c>
      <c r="D1911" s="93" t="s">
        <v>1527</v>
      </c>
      <c r="E1911" s="93" t="s">
        <v>1544</v>
      </c>
      <c r="F1911" s="93">
        <v>5220111</v>
      </c>
      <c r="G1911" s="93" t="s">
        <v>1542</v>
      </c>
      <c r="H1911" s="719">
        <v>2753</v>
      </c>
      <c r="I1911" s="93">
        <v>125</v>
      </c>
      <c r="J1911" s="93" t="s">
        <v>1523</v>
      </c>
    </row>
    <row r="1912" spans="1:10">
      <c r="A1912" s="93" t="s">
        <v>2297</v>
      </c>
      <c r="B1912" s="93" t="s">
        <v>2320</v>
      </c>
      <c r="C1912" s="93" t="s">
        <v>676</v>
      </c>
      <c r="D1912" s="93" t="s">
        <v>1527</v>
      </c>
      <c r="E1912" s="93" t="s">
        <v>1544</v>
      </c>
      <c r="F1912" s="93" t="s">
        <v>2644</v>
      </c>
      <c r="G1912" s="93" t="s">
        <v>1542</v>
      </c>
      <c r="H1912" s="719">
        <v>803</v>
      </c>
      <c r="I1912" s="93">
        <v>80</v>
      </c>
      <c r="J1912" s="93" t="s">
        <v>1523</v>
      </c>
    </row>
    <row r="1913" spans="1:10">
      <c r="A1913" s="93" t="s">
        <v>2297</v>
      </c>
      <c r="B1913" s="93" t="s">
        <v>2320</v>
      </c>
      <c r="C1913" s="93" t="s">
        <v>676</v>
      </c>
      <c r="D1913" s="93" t="s">
        <v>1527</v>
      </c>
      <c r="E1913" s="93" t="s">
        <v>1531</v>
      </c>
      <c r="F1913" s="93" t="s">
        <v>2683</v>
      </c>
      <c r="G1913" s="93" t="s">
        <v>1542</v>
      </c>
      <c r="H1913" s="719">
        <v>2600</v>
      </c>
      <c r="I1913" s="93">
        <v>125</v>
      </c>
      <c r="J1913" s="93" t="s">
        <v>1523</v>
      </c>
    </row>
    <row r="1914" spans="1:10">
      <c r="A1914" s="93" t="s">
        <v>2297</v>
      </c>
      <c r="B1914" s="93" t="s">
        <v>2320</v>
      </c>
      <c r="C1914" s="93" t="s">
        <v>676</v>
      </c>
      <c r="D1914" s="93" t="s">
        <v>1527</v>
      </c>
      <c r="E1914" s="93" t="s">
        <v>1531</v>
      </c>
      <c r="F1914" s="93">
        <v>5220111</v>
      </c>
      <c r="G1914" s="93" t="s">
        <v>1542</v>
      </c>
      <c r="H1914" s="719">
        <v>2750</v>
      </c>
      <c r="I1914" s="93">
        <v>125</v>
      </c>
      <c r="J1914" s="93" t="s">
        <v>1523</v>
      </c>
    </row>
    <row r="1915" spans="1:10">
      <c r="A1915" s="93" t="s">
        <v>2297</v>
      </c>
      <c r="B1915" s="93" t="s">
        <v>2320</v>
      </c>
      <c r="C1915" s="93" t="s">
        <v>676</v>
      </c>
      <c r="D1915" s="93" t="s">
        <v>1527</v>
      </c>
      <c r="E1915" s="93" t="s">
        <v>1531</v>
      </c>
      <c r="F1915" s="93">
        <v>5220111</v>
      </c>
      <c r="G1915" s="93" t="s">
        <v>1542</v>
      </c>
      <c r="H1915" s="719">
        <v>4950</v>
      </c>
      <c r="I1915" s="93">
        <v>200</v>
      </c>
      <c r="J1915" s="93" t="s">
        <v>1523</v>
      </c>
    </row>
    <row r="1916" spans="1:10">
      <c r="A1916" s="93" t="s">
        <v>2297</v>
      </c>
      <c r="B1916" s="93" t="s">
        <v>2320</v>
      </c>
      <c r="C1916" s="93" t="s">
        <v>676</v>
      </c>
      <c r="D1916" s="93" t="s">
        <v>1527</v>
      </c>
      <c r="E1916" s="93" t="s">
        <v>1544</v>
      </c>
      <c r="F1916" s="93" t="s">
        <v>2684</v>
      </c>
      <c r="G1916" s="93" t="s">
        <v>1542</v>
      </c>
      <c r="H1916" s="719">
        <v>1803</v>
      </c>
      <c r="I1916" s="93">
        <v>125</v>
      </c>
      <c r="J1916" s="93" t="s">
        <v>1523</v>
      </c>
    </row>
    <row r="1917" spans="1:10">
      <c r="A1917" s="93" t="s">
        <v>2297</v>
      </c>
      <c r="B1917" s="93" t="s">
        <v>2320</v>
      </c>
      <c r="C1917" s="93" t="s">
        <v>676</v>
      </c>
      <c r="D1917" s="93" t="s">
        <v>1527</v>
      </c>
      <c r="E1917" s="93" t="s">
        <v>1531</v>
      </c>
      <c r="F1917" s="93" t="s">
        <v>2684</v>
      </c>
      <c r="G1917" s="93" t="s">
        <v>1542</v>
      </c>
      <c r="H1917" s="719">
        <v>1800</v>
      </c>
      <c r="I1917" s="93">
        <v>125</v>
      </c>
      <c r="J1917" s="93" t="s">
        <v>1523</v>
      </c>
    </row>
    <row r="1918" spans="1:10">
      <c r="A1918" s="93" t="s">
        <v>2297</v>
      </c>
      <c r="B1918" s="93" t="s">
        <v>2320</v>
      </c>
      <c r="C1918" s="93" t="s">
        <v>676</v>
      </c>
      <c r="D1918" s="93" t="s">
        <v>1527</v>
      </c>
      <c r="E1918" s="93" t="s">
        <v>1531</v>
      </c>
      <c r="F1918" s="93" t="s">
        <v>2684</v>
      </c>
      <c r="G1918" s="93" t="s">
        <v>1542</v>
      </c>
      <c r="H1918" s="719">
        <v>1800</v>
      </c>
      <c r="I1918" s="93">
        <v>125</v>
      </c>
      <c r="J1918" s="93" t="s">
        <v>1523</v>
      </c>
    </row>
    <row r="1919" spans="1:10">
      <c r="A1919" s="93" t="s">
        <v>2297</v>
      </c>
      <c r="B1919" s="93" t="s">
        <v>2320</v>
      </c>
      <c r="C1919" s="93" t="s">
        <v>676</v>
      </c>
      <c r="D1919" s="93" t="s">
        <v>1527</v>
      </c>
      <c r="E1919" s="93" t="s">
        <v>1531</v>
      </c>
      <c r="F1919" s="93" t="s">
        <v>2684</v>
      </c>
      <c r="G1919" s="93" t="s">
        <v>1542</v>
      </c>
      <c r="H1919" s="719">
        <v>1800</v>
      </c>
      <c r="I1919" s="93">
        <v>125</v>
      </c>
      <c r="J1919" s="93" t="s">
        <v>1523</v>
      </c>
    </row>
    <row r="1920" spans="1:10">
      <c r="A1920" s="93" t="s">
        <v>2297</v>
      </c>
      <c r="B1920" s="93" t="s">
        <v>2320</v>
      </c>
      <c r="C1920" s="93" t="s">
        <v>676</v>
      </c>
      <c r="D1920" s="93" t="s">
        <v>1527</v>
      </c>
      <c r="E1920" s="93" t="s">
        <v>1531</v>
      </c>
      <c r="F1920" s="93" t="s">
        <v>2685</v>
      </c>
      <c r="G1920" s="93" t="s">
        <v>1542</v>
      </c>
      <c r="H1920" s="719">
        <v>500</v>
      </c>
      <c r="I1920" s="93">
        <v>50</v>
      </c>
      <c r="J1920" s="93" t="s">
        <v>1523</v>
      </c>
    </row>
    <row r="1921" spans="1:10">
      <c r="A1921" s="93" t="s">
        <v>2297</v>
      </c>
      <c r="B1921" s="93" t="s">
        <v>2320</v>
      </c>
      <c r="C1921" s="93" t="s">
        <v>673</v>
      </c>
      <c r="D1921" s="93" t="s">
        <v>1527</v>
      </c>
      <c r="E1921" s="93" t="s">
        <v>1579</v>
      </c>
      <c r="F1921" s="93">
        <v>5211133</v>
      </c>
      <c r="G1921" s="93" t="s">
        <v>1542</v>
      </c>
      <c r="H1921" s="719">
        <v>632</v>
      </c>
      <c r="I1921" s="93">
        <v>80</v>
      </c>
      <c r="J1921" s="93" t="s">
        <v>1523</v>
      </c>
    </row>
    <row r="1922" spans="1:10">
      <c r="A1922" s="93" t="s">
        <v>2297</v>
      </c>
      <c r="B1922" s="93" t="s">
        <v>2320</v>
      </c>
      <c r="C1922" s="93" t="s">
        <v>673</v>
      </c>
      <c r="D1922" s="93" t="s">
        <v>1527</v>
      </c>
      <c r="E1922" s="93" t="s">
        <v>1531</v>
      </c>
      <c r="F1922" s="93">
        <v>5211133</v>
      </c>
      <c r="G1922" s="93" t="s">
        <v>1542</v>
      </c>
      <c r="H1922" s="719">
        <v>630</v>
      </c>
      <c r="I1922" s="93">
        <v>80</v>
      </c>
      <c r="J1922" s="93" t="s">
        <v>1523</v>
      </c>
    </row>
    <row r="1923" spans="1:10">
      <c r="A1923" s="93" t="s">
        <v>2297</v>
      </c>
      <c r="B1923" s="93" t="s">
        <v>2320</v>
      </c>
      <c r="C1923" s="93" t="s">
        <v>673</v>
      </c>
      <c r="D1923" s="93" t="s">
        <v>1527</v>
      </c>
      <c r="E1923" s="93" t="s">
        <v>1531</v>
      </c>
      <c r="F1923" s="93">
        <v>5211133</v>
      </c>
      <c r="G1923" s="93" t="s">
        <v>1542</v>
      </c>
      <c r="H1923" s="719">
        <v>630</v>
      </c>
      <c r="I1923" s="93">
        <v>80</v>
      </c>
      <c r="J1923" s="93" t="s">
        <v>1523</v>
      </c>
    </row>
    <row r="1924" spans="1:10">
      <c r="A1924" s="93" t="s">
        <v>2297</v>
      </c>
      <c r="B1924" s="93" t="s">
        <v>2320</v>
      </c>
      <c r="C1924" s="93" t="s">
        <v>673</v>
      </c>
      <c r="D1924" s="93" t="s">
        <v>1527</v>
      </c>
      <c r="E1924" s="93" t="s">
        <v>1531</v>
      </c>
      <c r="F1924" s="93">
        <v>5211133</v>
      </c>
      <c r="G1924" s="93" t="s">
        <v>1542</v>
      </c>
      <c r="H1924" s="719">
        <v>630</v>
      </c>
      <c r="I1924" s="93">
        <v>80</v>
      </c>
      <c r="J1924" s="93" t="s">
        <v>1523</v>
      </c>
    </row>
    <row r="1925" spans="1:10">
      <c r="A1925" s="93" t="s">
        <v>2297</v>
      </c>
      <c r="B1925" s="93" t="s">
        <v>2320</v>
      </c>
      <c r="C1925" s="93" t="s">
        <v>673</v>
      </c>
      <c r="D1925" s="93" t="s">
        <v>1527</v>
      </c>
      <c r="E1925" s="93" t="s">
        <v>1531</v>
      </c>
      <c r="F1925" s="93">
        <v>5211133</v>
      </c>
      <c r="G1925" s="93" t="s">
        <v>1542</v>
      </c>
      <c r="H1925" s="719">
        <v>630</v>
      </c>
      <c r="I1925" s="93">
        <v>80</v>
      </c>
      <c r="J1925" s="93" t="s">
        <v>1523</v>
      </c>
    </row>
    <row r="1926" spans="1:10">
      <c r="A1926" s="93" t="s">
        <v>2297</v>
      </c>
      <c r="B1926" s="93" t="s">
        <v>2320</v>
      </c>
      <c r="C1926" s="93" t="s">
        <v>673</v>
      </c>
      <c r="D1926" s="93" t="s">
        <v>1527</v>
      </c>
      <c r="E1926" s="93" t="s">
        <v>1531</v>
      </c>
      <c r="F1926" s="93">
        <v>5211133</v>
      </c>
      <c r="G1926" s="93" t="s">
        <v>1542</v>
      </c>
      <c r="H1926" s="719">
        <v>630</v>
      </c>
      <c r="I1926" s="93">
        <v>80</v>
      </c>
      <c r="J1926" s="93" t="s">
        <v>1523</v>
      </c>
    </row>
    <row r="1927" spans="1:10">
      <c r="A1927" s="93" t="s">
        <v>2297</v>
      </c>
      <c r="B1927" s="93" t="s">
        <v>2320</v>
      </c>
      <c r="C1927" s="93" t="s">
        <v>673</v>
      </c>
      <c r="D1927" s="93" t="s">
        <v>1527</v>
      </c>
      <c r="E1927" s="93" t="s">
        <v>1531</v>
      </c>
      <c r="F1927" s="93">
        <v>5211133</v>
      </c>
      <c r="G1927" s="93" t="s">
        <v>1542</v>
      </c>
      <c r="H1927" s="719">
        <v>630</v>
      </c>
      <c r="I1927" s="93">
        <v>80</v>
      </c>
      <c r="J1927" s="93" t="s">
        <v>1523</v>
      </c>
    </row>
    <row r="1928" spans="1:10">
      <c r="A1928" s="93" t="s">
        <v>2297</v>
      </c>
      <c r="B1928" s="93" t="s">
        <v>2320</v>
      </c>
      <c r="C1928" s="93" t="s">
        <v>673</v>
      </c>
      <c r="D1928" s="93" t="s">
        <v>1527</v>
      </c>
      <c r="E1928" s="93" t="s">
        <v>1531</v>
      </c>
      <c r="F1928" s="93">
        <v>5211133</v>
      </c>
      <c r="G1928" s="93" t="s">
        <v>1542</v>
      </c>
      <c r="H1928" s="719">
        <v>630</v>
      </c>
      <c r="I1928" s="93">
        <v>80</v>
      </c>
      <c r="J1928" s="93" t="s">
        <v>1523</v>
      </c>
    </row>
    <row r="1929" spans="1:10">
      <c r="A1929" s="93" t="s">
        <v>2297</v>
      </c>
      <c r="B1929" s="93" t="s">
        <v>2320</v>
      </c>
      <c r="C1929" s="93" t="s">
        <v>670</v>
      </c>
      <c r="D1929" s="93" t="s">
        <v>1527</v>
      </c>
      <c r="E1929" s="93" t="s">
        <v>1531</v>
      </c>
      <c r="F1929" s="93">
        <v>5220104</v>
      </c>
      <c r="G1929" s="93" t="s">
        <v>1542</v>
      </c>
      <c r="H1929" s="719">
        <v>500</v>
      </c>
      <c r="I1929" s="93">
        <v>50</v>
      </c>
      <c r="J1929" s="93" t="s">
        <v>1523</v>
      </c>
    </row>
    <row r="1930" spans="1:10">
      <c r="A1930" s="93" t="s">
        <v>2297</v>
      </c>
      <c r="B1930" s="93" t="s">
        <v>2320</v>
      </c>
      <c r="C1930" s="93" t="s">
        <v>670</v>
      </c>
      <c r="D1930" s="93" t="s">
        <v>1527</v>
      </c>
      <c r="E1930" s="93" t="s">
        <v>1531</v>
      </c>
      <c r="F1930" s="93">
        <v>5220104</v>
      </c>
      <c r="G1930" s="93" t="s">
        <v>1542</v>
      </c>
      <c r="H1930" s="719">
        <v>250</v>
      </c>
      <c r="I1930" s="93">
        <v>50</v>
      </c>
      <c r="J1930" s="93" t="s">
        <v>1523</v>
      </c>
    </row>
    <row r="1931" spans="1:10">
      <c r="A1931" s="93" t="s">
        <v>2297</v>
      </c>
      <c r="B1931" s="93" t="s">
        <v>2320</v>
      </c>
      <c r="C1931" s="93" t="s">
        <v>670</v>
      </c>
      <c r="D1931" s="93" t="s">
        <v>1527</v>
      </c>
      <c r="E1931" s="93" t="s">
        <v>1531</v>
      </c>
      <c r="F1931" s="93">
        <v>5220104</v>
      </c>
      <c r="G1931" s="93" t="s">
        <v>1542</v>
      </c>
      <c r="H1931" s="719">
        <v>250</v>
      </c>
      <c r="I1931" s="93">
        <v>50</v>
      </c>
      <c r="J1931" s="93" t="s">
        <v>1523</v>
      </c>
    </row>
    <row r="1932" spans="1:10">
      <c r="A1932" s="93" t="s">
        <v>2297</v>
      </c>
      <c r="B1932" s="93" t="s">
        <v>2320</v>
      </c>
      <c r="C1932" s="93" t="s">
        <v>670</v>
      </c>
      <c r="D1932" s="93" t="s">
        <v>1527</v>
      </c>
      <c r="E1932" s="93" t="s">
        <v>1531</v>
      </c>
      <c r="F1932" s="93">
        <v>5220104</v>
      </c>
      <c r="G1932" s="93" t="s">
        <v>1542</v>
      </c>
      <c r="H1932" s="719">
        <v>500</v>
      </c>
      <c r="I1932" s="93">
        <v>50</v>
      </c>
      <c r="J1932" s="93" t="s">
        <v>1523</v>
      </c>
    </row>
    <row r="1933" spans="1:10">
      <c r="A1933" s="93" t="s">
        <v>2297</v>
      </c>
      <c r="B1933" s="93" t="s">
        <v>2320</v>
      </c>
      <c r="C1933" s="93" t="s">
        <v>670</v>
      </c>
      <c r="D1933" s="93" t="s">
        <v>1527</v>
      </c>
      <c r="E1933" s="93" t="s">
        <v>1544</v>
      </c>
      <c r="F1933" s="93">
        <v>5220104</v>
      </c>
      <c r="G1933" s="93" t="s">
        <v>1542</v>
      </c>
      <c r="H1933" s="719">
        <v>253</v>
      </c>
      <c r="I1933" s="93">
        <v>50</v>
      </c>
      <c r="J1933" s="93" t="s">
        <v>1523</v>
      </c>
    </row>
    <row r="1934" spans="1:10">
      <c r="A1934" s="93" t="s">
        <v>2297</v>
      </c>
      <c r="B1934" s="93" t="s">
        <v>2320</v>
      </c>
      <c r="C1934" s="93" t="s">
        <v>670</v>
      </c>
      <c r="D1934" s="93" t="s">
        <v>1527</v>
      </c>
      <c r="E1934" s="93" t="s">
        <v>1531</v>
      </c>
      <c r="F1934" s="93">
        <v>5220104</v>
      </c>
      <c r="G1934" s="93" t="s">
        <v>1542</v>
      </c>
      <c r="H1934" s="719">
        <v>250</v>
      </c>
      <c r="I1934" s="93">
        <v>50</v>
      </c>
      <c r="J1934" s="93" t="s">
        <v>1523</v>
      </c>
    </row>
    <row r="1935" spans="1:10">
      <c r="A1935" s="93" t="s">
        <v>2297</v>
      </c>
      <c r="B1935" s="93" t="s">
        <v>2320</v>
      </c>
      <c r="C1935" s="93" t="s">
        <v>670</v>
      </c>
      <c r="D1935" s="93" t="s">
        <v>1527</v>
      </c>
      <c r="E1935" s="93" t="s">
        <v>1531</v>
      </c>
      <c r="F1935" s="93">
        <v>5220104</v>
      </c>
      <c r="G1935" s="93" t="s">
        <v>1542</v>
      </c>
      <c r="H1935" s="719">
        <v>1000</v>
      </c>
      <c r="I1935" s="93">
        <v>80</v>
      </c>
      <c r="J1935" s="93" t="s">
        <v>1523</v>
      </c>
    </row>
    <row r="1936" spans="1:10">
      <c r="A1936" s="93" t="s">
        <v>2297</v>
      </c>
      <c r="B1936" s="93" t="s">
        <v>2320</v>
      </c>
      <c r="C1936" s="93" t="s">
        <v>670</v>
      </c>
      <c r="D1936" s="93" t="s">
        <v>1527</v>
      </c>
      <c r="E1936" s="93" t="s">
        <v>1531</v>
      </c>
      <c r="F1936" s="93">
        <v>5220104</v>
      </c>
      <c r="G1936" s="93" t="s">
        <v>1542</v>
      </c>
      <c r="H1936" s="719">
        <v>1000</v>
      </c>
      <c r="I1936" s="93">
        <v>80</v>
      </c>
      <c r="J1936" s="93" t="s">
        <v>1523</v>
      </c>
    </row>
    <row r="1937" spans="1:10">
      <c r="A1937" s="93" t="s">
        <v>2297</v>
      </c>
      <c r="B1937" s="93" t="s">
        <v>2320</v>
      </c>
      <c r="C1937" s="93" t="s">
        <v>670</v>
      </c>
      <c r="D1937" s="93" t="s">
        <v>1527</v>
      </c>
      <c r="E1937" s="93" t="s">
        <v>1544</v>
      </c>
      <c r="F1937" s="93">
        <v>5220104</v>
      </c>
      <c r="G1937" s="93" t="s">
        <v>1542</v>
      </c>
      <c r="H1937" s="719">
        <v>503</v>
      </c>
      <c r="I1937" s="93">
        <v>80</v>
      </c>
      <c r="J1937" s="93" t="s">
        <v>1523</v>
      </c>
    </row>
    <row r="1938" spans="1:10">
      <c r="A1938" s="93" t="s">
        <v>2297</v>
      </c>
      <c r="B1938" s="93" t="s">
        <v>2320</v>
      </c>
      <c r="C1938" s="93" t="s">
        <v>670</v>
      </c>
      <c r="D1938" s="93" t="s">
        <v>1527</v>
      </c>
      <c r="E1938" s="93" t="s">
        <v>1531</v>
      </c>
      <c r="F1938" s="93">
        <v>5220104</v>
      </c>
      <c r="G1938" s="93" t="s">
        <v>1542</v>
      </c>
      <c r="H1938" s="719">
        <v>500</v>
      </c>
      <c r="I1938" s="93">
        <v>50</v>
      </c>
      <c r="J1938" s="93" t="s">
        <v>1523</v>
      </c>
    </row>
    <row r="1939" spans="1:10">
      <c r="A1939" s="93" t="s">
        <v>2297</v>
      </c>
      <c r="B1939" s="93" t="s">
        <v>2320</v>
      </c>
      <c r="C1939" s="93" t="s">
        <v>670</v>
      </c>
      <c r="D1939" s="93" t="s">
        <v>1527</v>
      </c>
      <c r="E1939" s="93" t="s">
        <v>1531</v>
      </c>
      <c r="F1939" s="93">
        <v>5220104</v>
      </c>
      <c r="G1939" s="93" t="s">
        <v>1542</v>
      </c>
      <c r="H1939" s="719">
        <v>1000</v>
      </c>
      <c r="I1939" s="93">
        <v>80</v>
      </c>
      <c r="J1939" s="93" t="s">
        <v>1523</v>
      </c>
    </row>
    <row r="1940" spans="1:10">
      <c r="A1940" s="93" t="s">
        <v>2297</v>
      </c>
      <c r="B1940" s="93" t="s">
        <v>2320</v>
      </c>
      <c r="C1940" s="93" t="s">
        <v>670</v>
      </c>
      <c r="D1940" s="93" t="s">
        <v>1527</v>
      </c>
      <c r="E1940" s="93" t="s">
        <v>1544</v>
      </c>
      <c r="F1940" s="93">
        <v>5220104</v>
      </c>
      <c r="G1940" s="93" t="s">
        <v>1542</v>
      </c>
      <c r="H1940" s="719">
        <v>378</v>
      </c>
      <c r="I1940" s="93">
        <v>50</v>
      </c>
      <c r="J1940" s="93" t="s">
        <v>1523</v>
      </c>
    </row>
    <row r="1941" spans="1:10">
      <c r="A1941" s="93" t="s">
        <v>2297</v>
      </c>
      <c r="B1941" s="93" t="s">
        <v>2320</v>
      </c>
      <c r="C1941" s="93" t="s">
        <v>670</v>
      </c>
      <c r="D1941" s="93" t="s">
        <v>1527</v>
      </c>
      <c r="E1941" s="93" t="s">
        <v>1531</v>
      </c>
      <c r="F1941" s="93">
        <v>5220104</v>
      </c>
      <c r="G1941" s="93" t="s">
        <v>1542</v>
      </c>
      <c r="H1941" s="719">
        <v>1500</v>
      </c>
      <c r="I1941" s="93">
        <v>125</v>
      </c>
      <c r="J1941" s="93" t="s">
        <v>1523</v>
      </c>
    </row>
    <row r="1942" spans="1:10">
      <c r="A1942" s="93" t="s">
        <v>2297</v>
      </c>
      <c r="B1942" s="93" t="s">
        <v>2320</v>
      </c>
      <c r="C1942" s="93" t="s">
        <v>670</v>
      </c>
      <c r="D1942" s="93" t="s">
        <v>1527</v>
      </c>
      <c r="E1942" s="93" t="s">
        <v>1531</v>
      </c>
      <c r="F1942" s="93">
        <v>5220104</v>
      </c>
      <c r="G1942" s="93" t="s">
        <v>1542</v>
      </c>
      <c r="H1942" s="719">
        <v>1500</v>
      </c>
      <c r="I1942" s="93">
        <v>125</v>
      </c>
      <c r="J1942" s="93" t="s">
        <v>1523</v>
      </c>
    </row>
    <row r="1943" spans="1:10">
      <c r="A1943" s="93" t="s">
        <v>2297</v>
      </c>
      <c r="B1943" s="93" t="s">
        <v>2320</v>
      </c>
      <c r="C1943" s="93" t="s">
        <v>670</v>
      </c>
      <c r="D1943" s="93" t="s">
        <v>1527</v>
      </c>
      <c r="E1943" s="93" t="s">
        <v>1531</v>
      </c>
      <c r="F1943" s="93">
        <v>5220104</v>
      </c>
      <c r="G1943" s="93" t="s">
        <v>1542</v>
      </c>
      <c r="H1943" s="719">
        <v>375</v>
      </c>
      <c r="I1943" s="93">
        <v>50</v>
      </c>
      <c r="J1943" s="93" t="s">
        <v>1523</v>
      </c>
    </row>
    <row r="1944" spans="1:10">
      <c r="A1944" s="93" t="s">
        <v>2297</v>
      </c>
      <c r="B1944" s="93" t="s">
        <v>2320</v>
      </c>
      <c r="C1944" s="93" t="s">
        <v>670</v>
      </c>
      <c r="D1944" s="93" t="s">
        <v>1527</v>
      </c>
      <c r="E1944" s="93" t="s">
        <v>1531</v>
      </c>
      <c r="F1944" s="93" t="s">
        <v>2678</v>
      </c>
      <c r="G1944" s="93" t="s">
        <v>1542</v>
      </c>
      <c r="H1944" s="719">
        <v>84</v>
      </c>
      <c r="I1944" s="93">
        <v>13</v>
      </c>
      <c r="J1944" s="93" t="s">
        <v>1523</v>
      </c>
    </row>
    <row r="1945" spans="1:10">
      <c r="A1945" s="93" t="s">
        <v>2297</v>
      </c>
      <c r="B1945" s="93" t="s">
        <v>2320</v>
      </c>
      <c r="C1945" s="93" t="s">
        <v>670</v>
      </c>
      <c r="D1945" s="93" t="s">
        <v>1527</v>
      </c>
      <c r="E1945" s="93" t="s">
        <v>1531</v>
      </c>
      <c r="F1945" s="93" t="s">
        <v>2678</v>
      </c>
      <c r="G1945" s="93" t="s">
        <v>1542</v>
      </c>
      <c r="H1945" s="719">
        <v>840</v>
      </c>
      <c r="I1945" s="93">
        <v>80</v>
      </c>
      <c r="J1945" s="93" t="s">
        <v>1523</v>
      </c>
    </row>
    <row r="1946" spans="1:10">
      <c r="A1946" s="93" t="s">
        <v>2297</v>
      </c>
      <c r="B1946" s="93" t="s">
        <v>2320</v>
      </c>
      <c r="C1946" s="93" t="s">
        <v>670</v>
      </c>
      <c r="D1946" s="93" t="s">
        <v>1527</v>
      </c>
      <c r="E1946" s="93" t="s">
        <v>1531</v>
      </c>
      <c r="F1946" s="93" t="s">
        <v>2678</v>
      </c>
      <c r="G1946" s="93" t="s">
        <v>1542</v>
      </c>
      <c r="H1946" s="719">
        <v>168</v>
      </c>
      <c r="I1946" s="93">
        <v>50</v>
      </c>
      <c r="J1946" s="93" t="s">
        <v>1523</v>
      </c>
    </row>
    <row r="1947" spans="1:10">
      <c r="A1947" s="93" t="s">
        <v>2297</v>
      </c>
      <c r="B1947" s="93" t="s">
        <v>2320</v>
      </c>
      <c r="C1947" s="93" t="s">
        <v>670</v>
      </c>
      <c r="D1947" s="93" t="s">
        <v>1527</v>
      </c>
      <c r="E1947" s="93" t="s">
        <v>1544</v>
      </c>
      <c r="F1947" s="93" t="s">
        <v>2678</v>
      </c>
      <c r="G1947" s="93" t="s">
        <v>1542</v>
      </c>
      <c r="H1947" s="719">
        <v>86</v>
      </c>
      <c r="I1947" s="93">
        <v>13</v>
      </c>
      <c r="J1947" s="93" t="s">
        <v>1523</v>
      </c>
    </row>
    <row r="1948" spans="1:10">
      <c r="A1948" s="93" t="s">
        <v>2297</v>
      </c>
      <c r="B1948" s="93" t="s">
        <v>2320</v>
      </c>
      <c r="C1948" s="93" t="s">
        <v>670</v>
      </c>
      <c r="D1948" s="93" t="s">
        <v>1527</v>
      </c>
      <c r="E1948" s="93" t="s">
        <v>1544</v>
      </c>
      <c r="F1948" s="93">
        <v>5220120</v>
      </c>
      <c r="G1948" s="93" t="s">
        <v>1542</v>
      </c>
      <c r="H1948" s="719">
        <v>153</v>
      </c>
      <c r="I1948" s="93">
        <v>50</v>
      </c>
      <c r="J1948" s="93" t="s">
        <v>1523</v>
      </c>
    </row>
    <row r="1949" spans="1:10">
      <c r="A1949" s="93" t="s">
        <v>2297</v>
      </c>
      <c r="B1949" s="93" t="s">
        <v>2320</v>
      </c>
      <c r="C1949" s="93" t="s">
        <v>670</v>
      </c>
      <c r="D1949" s="93" t="s">
        <v>1527</v>
      </c>
      <c r="E1949" s="93" t="s">
        <v>1583</v>
      </c>
      <c r="F1949" s="93">
        <v>5220120</v>
      </c>
      <c r="G1949" s="93" t="s">
        <v>1542</v>
      </c>
      <c r="H1949" s="719">
        <v>1502</v>
      </c>
      <c r="I1949" s="93">
        <v>125</v>
      </c>
      <c r="J1949" s="93" t="s">
        <v>1523</v>
      </c>
    </row>
    <row r="1950" spans="1:10">
      <c r="A1950" s="93" t="s">
        <v>2297</v>
      </c>
      <c r="B1950" s="93" t="s">
        <v>2320</v>
      </c>
      <c r="C1950" s="93" t="s">
        <v>670</v>
      </c>
      <c r="D1950" s="93" t="s">
        <v>1527</v>
      </c>
      <c r="E1950" s="93" t="s">
        <v>1531</v>
      </c>
      <c r="F1950" s="93">
        <v>5220120</v>
      </c>
      <c r="G1950" s="93" t="s">
        <v>1542</v>
      </c>
      <c r="H1950" s="719">
        <v>1500</v>
      </c>
      <c r="I1950" s="93">
        <v>125</v>
      </c>
      <c r="J1950" s="93" t="s">
        <v>1523</v>
      </c>
    </row>
    <row r="1951" spans="1:10">
      <c r="A1951" s="93" t="s">
        <v>2297</v>
      </c>
      <c r="B1951" s="93" t="s">
        <v>2320</v>
      </c>
      <c r="C1951" s="93" t="s">
        <v>670</v>
      </c>
      <c r="D1951" s="93" t="s">
        <v>1527</v>
      </c>
      <c r="E1951" s="93" t="s">
        <v>1544</v>
      </c>
      <c r="F1951" s="93">
        <v>5220121</v>
      </c>
      <c r="G1951" s="93" t="s">
        <v>1542</v>
      </c>
      <c r="H1951" s="719">
        <v>253</v>
      </c>
      <c r="I1951" s="93">
        <v>50</v>
      </c>
      <c r="J1951" s="93" t="s">
        <v>1523</v>
      </c>
    </row>
    <row r="1952" spans="1:10">
      <c r="A1952" s="93" t="s">
        <v>2297</v>
      </c>
      <c r="B1952" s="93" t="s">
        <v>2320</v>
      </c>
      <c r="C1952" s="93" t="s">
        <v>670</v>
      </c>
      <c r="D1952" s="93" t="s">
        <v>1527</v>
      </c>
      <c r="E1952" s="93" t="s">
        <v>1583</v>
      </c>
      <c r="F1952" s="93">
        <v>5220121</v>
      </c>
      <c r="G1952" s="93" t="s">
        <v>1542</v>
      </c>
      <c r="H1952" s="719">
        <v>2502</v>
      </c>
      <c r="I1952" s="93">
        <v>125</v>
      </c>
      <c r="J1952" s="93" t="s">
        <v>1523</v>
      </c>
    </row>
    <row r="1953" spans="1:10">
      <c r="A1953" s="93" t="s">
        <v>2297</v>
      </c>
      <c r="B1953" s="93" t="s">
        <v>2320</v>
      </c>
      <c r="C1953" s="93" t="s">
        <v>670</v>
      </c>
      <c r="D1953" s="93" t="s">
        <v>1527</v>
      </c>
      <c r="E1953" s="93" t="s">
        <v>1531</v>
      </c>
      <c r="F1953" s="93">
        <v>5220121</v>
      </c>
      <c r="G1953" s="93" t="s">
        <v>1542</v>
      </c>
      <c r="H1953" s="719">
        <v>2500</v>
      </c>
      <c r="I1953" s="93">
        <v>125</v>
      </c>
      <c r="J1953" s="93" t="s">
        <v>1523</v>
      </c>
    </row>
    <row r="1954" spans="1:10">
      <c r="A1954" s="93" t="s">
        <v>2297</v>
      </c>
      <c r="B1954" s="93" t="s">
        <v>2320</v>
      </c>
      <c r="C1954" s="93" t="s">
        <v>1633</v>
      </c>
      <c r="D1954" s="93" t="s">
        <v>1527</v>
      </c>
      <c r="E1954" s="93" t="s">
        <v>1544</v>
      </c>
      <c r="F1954" s="93">
        <v>5220108</v>
      </c>
      <c r="G1954" s="93" t="s">
        <v>1542</v>
      </c>
      <c r="H1954" s="719">
        <v>378</v>
      </c>
      <c r="I1954" s="93">
        <v>50</v>
      </c>
      <c r="J1954" s="93" t="s">
        <v>1523</v>
      </c>
    </row>
    <row r="1955" spans="1:10">
      <c r="A1955" s="93" t="s">
        <v>2297</v>
      </c>
      <c r="B1955" s="93" t="s">
        <v>2320</v>
      </c>
      <c r="C1955" s="93" t="s">
        <v>1633</v>
      </c>
      <c r="D1955" s="93" t="s">
        <v>1527</v>
      </c>
      <c r="E1955" s="93" t="s">
        <v>1531</v>
      </c>
      <c r="F1955" s="93">
        <v>5220108</v>
      </c>
      <c r="G1955" s="93" t="s">
        <v>1542</v>
      </c>
      <c r="H1955" s="719">
        <v>750</v>
      </c>
      <c r="I1955" s="93">
        <v>80</v>
      </c>
      <c r="J1955" s="93" t="s">
        <v>1523</v>
      </c>
    </row>
    <row r="1956" spans="1:10">
      <c r="A1956" s="93" t="s">
        <v>2297</v>
      </c>
      <c r="B1956" s="93" t="s">
        <v>2320</v>
      </c>
      <c r="C1956" s="93" t="s">
        <v>1633</v>
      </c>
      <c r="D1956" s="93" t="s">
        <v>1527</v>
      </c>
      <c r="E1956" s="93" t="s">
        <v>1531</v>
      </c>
      <c r="F1956" s="93">
        <v>5220108</v>
      </c>
      <c r="G1956" s="93" t="s">
        <v>1542</v>
      </c>
      <c r="H1956" s="719">
        <v>1125</v>
      </c>
      <c r="I1956" s="93">
        <v>80</v>
      </c>
      <c r="J1956" s="93" t="s">
        <v>1523</v>
      </c>
    </row>
    <row r="1957" spans="1:10">
      <c r="A1957" s="93" t="s">
        <v>2297</v>
      </c>
      <c r="B1957" s="93" t="s">
        <v>2320</v>
      </c>
      <c r="C1957" s="93" t="s">
        <v>1633</v>
      </c>
      <c r="D1957" s="93" t="s">
        <v>1527</v>
      </c>
      <c r="E1957" s="93" t="s">
        <v>1531</v>
      </c>
      <c r="F1957" s="93">
        <v>5220108</v>
      </c>
      <c r="G1957" s="93" t="s">
        <v>1542</v>
      </c>
      <c r="H1957" s="719">
        <v>375</v>
      </c>
      <c r="I1957" s="93">
        <v>50</v>
      </c>
      <c r="J1957" s="93" t="s">
        <v>1523</v>
      </c>
    </row>
    <row r="1958" spans="1:10">
      <c r="A1958" s="93" t="s">
        <v>2297</v>
      </c>
      <c r="B1958" s="93" t="s">
        <v>2320</v>
      </c>
      <c r="C1958" s="93" t="s">
        <v>1665</v>
      </c>
      <c r="D1958" s="93" t="s">
        <v>69</v>
      </c>
      <c r="E1958" s="93" t="s">
        <v>1666</v>
      </c>
      <c r="F1958" s="93" t="s">
        <v>2669</v>
      </c>
      <c r="G1958" s="93" t="s">
        <v>1522</v>
      </c>
      <c r="H1958" s="719">
        <v>4543</v>
      </c>
      <c r="I1958" s="93">
        <v>200</v>
      </c>
      <c r="J1958" s="93" t="s">
        <v>1523</v>
      </c>
    </row>
    <row r="1959" spans="1:10">
      <c r="A1959" s="93" t="s">
        <v>2297</v>
      </c>
      <c r="B1959" s="93" t="s">
        <v>2320</v>
      </c>
      <c r="C1959" s="93" t="s">
        <v>1665</v>
      </c>
      <c r="D1959" s="93" t="s">
        <v>69</v>
      </c>
      <c r="E1959" s="93" t="s">
        <v>1730</v>
      </c>
      <c r="F1959" s="93" t="s">
        <v>2669</v>
      </c>
      <c r="G1959" s="93" t="s">
        <v>1522</v>
      </c>
      <c r="H1959" s="719">
        <v>6901</v>
      </c>
      <c r="I1959" s="93">
        <v>200</v>
      </c>
      <c r="J1959" s="93" t="s">
        <v>1523</v>
      </c>
    </row>
    <row r="1960" spans="1:10">
      <c r="A1960" s="93" t="s">
        <v>2297</v>
      </c>
      <c r="B1960" s="93" t="s">
        <v>2320</v>
      </c>
      <c r="C1960" s="93" t="s">
        <v>1665</v>
      </c>
      <c r="D1960" s="93" t="s">
        <v>69</v>
      </c>
      <c r="E1960" s="93" t="s">
        <v>1731</v>
      </c>
      <c r="F1960" s="93" t="s">
        <v>2669</v>
      </c>
      <c r="G1960" s="93" t="s">
        <v>1522</v>
      </c>
      <c r="H1960" s="719">
        <v>1052</v>
      </c>
      <c r="I1960" s="93">
        <v>80</v>
      </c>
      <c r="J1960" s="93" t="s">
        <v>1523</v>
      </c>
    </row>
    <row r="1961" spans="1:10">
      <c r="A1961" s="93" t="s">
        <v>2297</v>
      </c>
      <c r="B1961" s="93" t="s">
        <v>2320</v>
      </c>
      <c r="C1961" s="93" t="s">
        <v>1665</v>
      </c>
      <c r="D1961" s="93" t="s">
        <v>69</v>
      </c>
      <c r="E1961" s="93" t="s">
        <v>1687</v>
      </c>
      <c r="F1961" s="93" t="s">
        <v>2686</v>
      </c>
      <c r="G1961" s="93" t="s">
        <v>1522</v>
      </c>
      <c r="H1961" s="719">
        <v>1074</v>
      </c>
      <c r="I1961" s="93">
        <v>80</v>
      </c>
      <c r="J1961" s="93" t="s">
        <v>1523</v>
      </c>
    </row>
    <row r="1962" spans="1:10">
      <c r="A1962" s="93" t="s">
        <v>2297</v>
      </c>
      <c r="B1962" s="93" t="s">
        <v>2320</v>
      </c>
      <c r="C1962" s="93" t="s">
        <v>1665</v>
      </c>
      <c r="D1962" s="93" t="s">
        <v>69</v>
      </c>
      <c r="E1962" s="93" t="s">
        <v>2687</v>
      </c>
      <c r="F1962" s="93" t="s">
        <v>2686</v>
      </c>
      <c r="G1962" s="93" t="s">
        <v>1522</v>
      </c>
      <c r="H1962" s="719">
        <v>3102</v>
      </c>
      <c r="I1962" s="93">
        <v>125</v>
      </c>
      <c r="J1962" s="93" t="s">
        <v>1523</v>
      </c>
    </row>
    <row r="1963" spans="1:10">
      <c r="A1963" s="93" t="s">
        <v>2297</v>
      </c>
      <c r="B1963" s="93" t="s">
        <v>2320</v>
      </c>
      <c r="C1963" s="93" t="s">
        <v>1665</v>
      </c>
      <c r="D1963" s="93" t="s">
        <v>69</v>
      </c>
      <c r="E1963" s="93" t="s">
        <v>2688</v>
      </c>
      <c r="F1963" s="93" t="s">
        <v>2686</v>
      </c>
      <c r="G1963" s="93" t="s">
        <v>1522</v>
      </c>
      <c r="H1963" s="719">
        <v>1070</v>
      </c>
      <c r="I1963" s="93">
        <v>80</v>
      </c>
      <c r="J1963" s="93" t="s">
        <v>1523</v>
      </c>
    </row>
    <row r="1964" spans="1:10">
      <c r="A1964" s="93" t="s">
        <v>2297</v>
      </c>
      <c r="B1964" s="93" t="s">
        <v>2320</v>
      </c>
      <c r="C1964" s="93" t="s">
        <v>1665</v>
      </c>
      <c r="D1964" s="93" t="s">
        <v>69</v>
      </c>
      <c r="E1964" s="93" t="s">
        <v>1670</v>
      </c>
      <c r="F1964" s="93" t="s">
        <v>2686</v>
      </c>
      <c r="G1964" s="93" t="s">
        <v>1522</v>
      </c>
      <c r="H1964" s="719">
        <v>3092</v>
      </c>
      <c r="I1964" s="93">
        <v>125</v>
      </c>
      <c r="J1964" s="93" t="s">
        <v>1523</v>
      </c>
    </row>
    <row r="1965" spans="1:10">
      <c r="A1965" s="93" t="s">
        <v>2297</v>
      </c>
      <c r="B1965" s="93" t="s">
        <v>2320</v>
      </c>
      <c r="C1965" s="93" t="s">
        <v>1665</v>
      </c>
      <c r="D1965" s="93" t="s">
        <v>69</v>
      </c>
      <c r="E1965" s="93" t="s">
        <v>2689</v>
      </c>
      <c r="F1965" s="93" t="s">
        <v>2686</v>
      </c>
      <c r="G1965" s="93" t="s">
        <v>1522</v>
      </c>
      <c r="H1965" s="719">
        <v>1074</v>
      </c>
      <c r="I1965" s="93">
        <v>80</v>
      </c>
      <c r="J1965" s="93" t="s">
        <v>1523</v>
      </c>
    </row>
    <row r="1966" spans="1:10">
      <c r="A1966" s="93" t="s">
        <v>2297</v>
      </c>
      <c r="B1966" s="93" t="s">
        <v>2320</v>
      </c>
      <c r="C1966" s="93" t="s">
        <v>1665</v>
      </c>
      <c r="D1966" s="93" t="s">
        <v>69</v>
      </c>
      <c r="E1966" s="93" t="s">
        <v>1755</v>
      </c>
      <c r="F1966" s="93" t="s">
        <v>2686</v>
      </c>
      <c r="G1966" s="93" t="s">
        <v>1522</v>
      </c>
      <c r="H1966" s="719">
        <v>1480</v>
      </c>
      <c r="I1966" s="93">
        <v>125</v>
      </c>
      <c r="J1966" s="93" t="s">
        <v>1523</v>
      </c>
    </row>
    <row r="1967" spans="1:10">
      <c r="A1967" s="93" t="s">
        <v>2297</v>
      </c>
      <c r="B1967" s="93" t="s">
        <v>2320</v>
      </c>
      <c r="C1967" s="93" t="s">
        <v>1665</v>
      </c>
      <c r="D1967" s="93" t="s">
        <v>69</v>
      </c>
      <c r="E1967" s="93" t="s">
        <v>1716</v>
      </c>
      <c r="F1967" s="93" t="s">
        <v>2686</v>
      </c>
      <c r="G1967" s="93" t="s">
        <v>1522</v>
      </c>
      <c r="H1967" s="719">
        <v>4602</v>
      </c>
      <c r="I1967" s="93">
        <v>200</v>
      </c>
      <c r="J1967" s="93" t="s">
        <v>1523</v>
      </c>
    </row>
    <row r="1968" spans="1:10">
      <c r="A1968" s="93" t="s">
        <v>2297</v>
      </c>
      <c r="B1968" s="93" t="s">
        <v>2320</v>
      </c>
      <c r="C1968" s="93" t="s">
        <v>1665</v>
      </c>
      <c r="D1968" s="93" t="s">
        <v>69</v>
      </c>
      <c r="E1968" s="93" t="s">
        <v>2690</v>
      </c>
      <c r="F1968" s="93" t="s">
        <v>2686</v>
      </c>
      <c r="G1968" s="93" t="s">
        <v>1522</v>
      </c>
      <c r="H1968" s="719">
        <v>1063</v>
      </c>
      <c r="I1968" s="93">
        <v>80</v>
      </c>
      <c r="J1968" s="93" t="s">
        <v>1523</v>
      </c>
    </row>
    <row r="1969" spans="1:10">
      <c r="A1969" s="93" t="s">
        <v>2297</v>
      </c>
      <c r="B1969" s="93" t="s">
        <v>2320</v>
      </c>
      <c r="C1969" s="93" t="s">
        <v>1665</v>
      </c>
      <c r="D1969" s="93" t="s">
        <v>69</v>
      </c>
      <c r="E1969" s="93" t="s">
        <v>2691</v>
      </c>
      <c r="F1969" s="93" t="s">
        <v>2686</v>
      </c>
      <c r="G1969" s="93" t="s">
        <v>1522</v>
      </c>
      <c r="H1969" s="719">
        <v>5544</v>
      </c>
      <c r="I1969" s="93">
        <v>200</v>
      </c>
      <c r="J1969" s="93" t="s">
        <v>1523</v>
      </c>
    </row>
    <row r="1970" spans="1:10">
      <c r="A1970" s="93" t="s">
        <v>2297</v>
      </c>
      <c r="B1970" s="93" t="s">
        <v>2320</v>
      </c>
      <c r="C1970" s="93" t="s">
        <v>1671</v>
      </c>
      <c r="D1970" s="93" t="s">
        <v>69</v>
      </c>
      <c r="E1970" s="93" t="s">
        <v>2676</v>
      </c>
      <c r="F1970" s="93" t="s">
        <v>1776</v>
      </c>
      <c r="G1970" s="93" t="s">
        <v>1522</v>
      </c>
      <c r="H1970" s="719">
        <v>682</v>
      </c>
      <c r="I1970" s="93">
        <v>80</v>
      </c>
      <c r="J1970" s="93" t="s">
        <v>1523</v>
      </c>
    </row>
    <row r="1971" spans="1:10">
      <c r="A1971" s="93" t="s">
        <v>2297</v>
      </c>
      <c r="B1971" s="93" t="s">
        <v>2320</v>
      </c>
      <c r="C1971" s="93" t="s">
        <v>1671</v>
      </c>
      <c r="D1971" s="93" t="s">
        <v>69</v>
      </c>
      <c r="E1971" s="93" t="s">
        <v>2662</v>
      </c>
      <c r="F1971" s="93" t="s">
        <v>1776</v>
      </c>
      <c r="G1971" s="93" t="s">
        <v>1522</v>
      </c>
      <c r="H1971" s="719">
        <v>29</v>
      </c>
      <c r="I1971" s="93">
        <v>13</v>
      </c>
      <c r="J1971" s="93" t="s">
        <v>1523</v>
      </c>
    </row>
    <row r="1972" spans="1:10">
      <c r="A1972" s="93" t="s">
        <v>2297</v>
      </c>
      <c r="B1972" s="93" t="s">
        <v>2320</v>
      </c>
      <c r="C1972" s="93" t="s">
        <v>1671</v>
      </c>
      <c r="D1972" s="93" t="s">
        <v>69</v>
      </c>
      <c r="E1972" s="93" t="s">
        <v>1756</v>
      </c>
      <c r="F1972" s="93" t="s">
        <v>2692</v>
      </c>
      <c r="G1972" s="93" t="s">
        <v>1522</v>
      </c>
      <c r="H1972" s="719">
        <v>4141</v>
      </c>
      <c r="I1972" s="93">
        <v>200</v>
      </c>
      <c r="J1972" s="93" t="s">
        <v>1523</v>
      </c>
    </row>
    <row r="1973" spans="1:10">
      <c r="A1973" s="93" t="s">
        <v>2297</v>
      </c>
      <c r="B1973" s="93" t="s">
        <v>2320</v>
      </c>
      <c r="C1973" s="93" t="s">
        <v>1671</v>
      </c>
      <c r="D1973" s="93" t="s">
        <v>69</v>
      </c>
      <c r="E1973" s="93" t="s">
        <v>2693</v>
      </c>
      <c r="F1973" s="93" t="s">
        <v>2692</v>
      </c>
      <c r="G1973" s="93" t="s">
        <v>1522</v>
      </c>
      <c r="H1973" s="719">
        <v>7121</v>
      </c>
      <c r="I1973" s="93">
        <v>200</v>
      </c>
      <c r="J1973" s="93" t="s">
        <v>1523</v>
      </c>
    </row>
    <row r="1974" spans="1:10">
      <c r="A1974" s="93" t="s">
        <v>2297</v>
      </c>
      <c r="B1974" s="93" t="s">
        <v>2320</v>
      </c>
      <c r="C1974" s="93" t="s">
        <v>1671</v>
      </c>
      <c r="D1974" s="93" t="s">
        <v>69</v>
      </c>
      <c r="E1974" s="93" t="s">
        <v>2694</v>
      </c>
      <c r="F1974" s="93" t="s">
        <v>2695</v>
      </c>
      <c r="G1974" s="93" t="s">
        <v>1522</v>
      </c>
      <c r="H1974" s="719">
        <v>3071</v>
      </c>
      <c r="I1974" s="93">
        <v>125</v>
      </c>
      <c r="J1974" s="93" t="s">
        <v>1523</v>
      </c>
    </row>
    <row r="1975" spans="1:10">
      <c r="A1975" s="93" t="s">
        <v>2297</v>
      </c>
      <c r="B1975" s="93" t="s">
        <v>2320</v>
      </c>
      <c r="C1975" s="93" t="s">
        <v>1671</v>
      </c>
      <c r="D1975" s="93" t="s">
        <v>69</v>
      </c>
      <c r="E1975" s="93" t="s">
        <v>1685</v>
      </c>
      <c r="F1975" s="93" t="s">
        <v>2695</v>
      </c>
      <c r="G1975" s="93" t="s">
        <v>1522</v>
      </c>
      <c r="H1975" s="719">
        <v>2013</v>
      </c>
      <c r="I1975" s="93">
        <v>125</v>
      </c>
      <c r="J1975" s="93" t="s">
        <v>1523</v>
      </c>
    </row>
    <row r="1976" spans="1:10">
      <c r="A1976" s="93" t="s">
        <v>2297</v>
      </c>
      <c r="B1976" s="93" t="s">
        <v>2320</v>
      </c>
      <c r="C1976" s="93" t="s">
        <v>1671</v>
      </c>
      <c r="D1976" s="93" t="s">
        <v>69</v>
      </c>
      <c r="E1976" s="93" t="s">
        <v>1684</v>
      </c>
      <c r="F1976" s="93" t="s">
        <v>2695</v>
      </c>
      <c r="G1976" s="93" t="s">
        <v>1522</v>
      </c>
      <c r="H1976" s="719">
        <v>703</v>
      </c>
      <c r="I1976" s="93">
        <v>80</v>
      </c>
      <c r="J1976" s="93" t="s">
        <v>1523</v>
      </c>
    </row>
    <row r="1977" spans="1:10">
      <c r="A1977" s="93" t="s">
        <v>2297</v>
      </c>
      <c r="B1977" s="93" t="s">
        <v>2320</v>
      </c>
      <c r="C1977" s="93" t="s">
        <v>1671</v>
      </c>
      <c r="D1977" s="93" t="s">
        <v>69</v>
      </c>
      <c r="E1977" s="93" t="s">
        <v>1689</v>
      </c>
      <c r="F1977" s="93" t="s">
        <v>2695</v>
      </c>
      <c r="G1977" s="93" t="s">
        <v>1522</v>
      </c>
      <c r="H1977" s="719">
        <v>2746</v>
      </c>
      <c r="I1977" s="93">
        <v>125</v>
      </c>
      <c r="J1977" s="93" t="s">
        <v>1523</v>
      </c>
    </row>
    <row r="1978" spans="1:10">
      <c r="A1978" s="93" t="s">
        <v>2297</v>
      </c>
      <c r="B1978" s="93" t="s">
        <v>2320</v>
      </c>
      <c r="C1978" s="93" t="s">
        <v>1671</v>
      </c>
      <c r="D1978" s="93" t="s">
        <v>69</v>
      </c>
      <c r="E1978" s="93" t="s">
        <v>2677</v>
      </c>
      <c r="F1978" s="93" t="s">
        <v>2695</v>
      </c>
      <c r="G1978" s="93" t="s">
        <v>1522</v>
      </c>
      <c r="H1978" s="719">
        <v>3070</v>
      </c>
      <c r="I1978" s="93">
        <v>125</v>
      </c>
      <c r="J1978" s="93" t="s">
        <v>1523</v>
      </c>
    </row>
    <row r="1979" spans="1:10">
      <c r="A1979" s="93" t="s">
        <v>2297</v>
      </c>
      <c r="B1979" s="93" t="s">
        <v>2320</v>
      </c>
      <c r="C1979" s="93" t="s">
        <v>551</v>
      </c>
      <c r="D1979" s="93" t="s">
        <v>1527</v>
      </c>
      <c r="E1979" s="93" t="s">
        <v>2696</v>
      </c>
      <c r="F1979" s="93" t="s">
        <v>1682</v>
      </c>
      <c r="G1979" s="93" t="s">
        <v>1522</v>
      </c>
      <c r="H1979" s="719">
        <v>200</v>
      </c>
      <c r="I1979" s="93">
        <v>50</v>
      </c>
      <c r="J1979" s="93" t="s">
        <v>1523</v>
      </c>
    </row>
    <row r="1980" spans="1:10">
      <c r="A1980" s="93" t="s">
        <v>2297</v>
      </c>
      <c r="B1980" s="93" t="s">
        <v>2320</v>
      </c>
      <c r="C1980" s="93" t="s">
        <v>1532</v>
      </c>
      <c r="D1980" s="93" t="s">
        <v>1527</v>
      </c>
      <c r="E1980" s="93" t="s">
        <v>1548</v>
      </c>
      <c r="F1980" s="93">
        <v>5220108</v>
      </c>
      <c r="G1980" s="93" t="s">
        <v>1522</v>
      </c>
      <c r="H1980" s="719">
        <v>1000</v>
      </c>
      <c r="I1980" s="93">
        <v>80</v>
      </c>
      <c r="J1980" s="93" t="s">
        <v>1523</v>
      </c>
    </row>
    <row r="1981" spans="1:10">
      <c r="A1981" s="93" t="s">
        <v>2297</v>
      </c>
      <c r="B1981" s="93" t="s">
        <v>2320</v>
      </c>
      <c r="C1981" s="93" t="s">
        <v>1532</v>
      </c>
      <c r="D1981" s="93" t="s">
        <v>1527</v>
      </c>
      <c r="E1981" s="93" t="s">
        <v>1548</v>
      </c>
      <c r="F1981" s="93">
        <v>5220118</v>
      </c>
      <c r="G1981" s="93" t="s">
        <v>1522</v>
      </c>
      <c r="H1981" s="719">
        <v>30000</v>
      </c>
      <c r="I1981" s="93">
        <v>315</v>
      </c>
      <c r="J1981" s="93" t="s">
        <v>1523</v>
      </c>
    </row>
    <row r="1982" spans="1:10">
      <c r="A1982" s="93" t="s">
        <v>2297</v>
      </c>
      <c r="B1982" s="93" t="s">
        <v>2320</v>
      </c>
      <c r="C1982" s="93" t="s">
        <v>1532</v>
      </c>
      <c r="D1982" s="93" t="s">
        <v>1527</v>
      </c>
      <c r="E1982" s="93" t="s">
        <v>1548</v>
      </c>
      <c r="F1982" s="93">
        <v>5220201</v>
      </c>
      <c r="G1982" s="93" t="s">
        <v>1522</v>
      </c>
      <c r="H1982" s="719">
        <v>1000</v>
      </c>
      <c r="I1982" s="93">
        <v>80</v>
      </c>
      <c r="J1982" s="93" t="s">
        <v>1523</v>
      </c>
    </row>
    <row r="1983" spans="1:10">
      <c r="A1983" s="93" t="s">
        <v>2297</v>
      </c>
      <c r="B1983" s="93" t="s">
        <v>2320</v>
      </c>
      <c r="C1983" s="93" t="s">
        <v>1532</v>
      </c>
      <c r="D1983" s="93" t="s">
        <v>1527</v>
      </c>
      <c r="E1983" s="93" t="s">
        <v>1548</v>
      </c>
      <c r="F1983" s="93">
        <v>5220201</v>
      </c>
      <c r="G1983" s="93" t="s">
        <v>1522</v>
      </c>
      <c r="H1983" s="719">
        <v>2000</v>
      </c>
      <c r="I1983" s="93">
        <v>125</v>
      </c>
      <c r="J1983" s="93" t="s">
        <v>1523</v>
      </c>
    </row>
    <row r="1984" spans="1:10">
      <c r="A1984" s="93" t="s">
        <v>2297</v>
      </c>
      <c r="B1984" s="93" t="s">
        <v>2320</v>
      </c>
      <c r="C1984" s="93" t="s">
        <v>1532</v>
      </c>
      <c r="D1984" s="93" t="s">
        <v>1527</v>
      </c>
      <c r="E1984" s="93" t="s">
        <v>1548</v>
      </c>
      <c r="F1984" s="93">
        <v>5220201</v>
      </c>
      <c r="G1984" s="93" t="s">
        <v>1522</v>
      </c>
      <c r="H1984" s="719">
        <v>3000</v>
      </c>
      <c r="I1984" s="93">
        <v>125</v>
      </c>
      <c r="J1984" s="93" t="s">
        <v>1523</v>
      </c>
    </row>
    <row r="1985" spans="1:10">
      <c r="A1985" s="93" t="s">
        <v>2297</v>
      </c>
      <c r="B1985" s="93" t="s">
        <v>2320</v>
      </c>
      <c r="C1985" s="93" t="s">
        <v>1532</v>
      </c>
      <c r="D1985" s="93" t="s">
        <v>1527</v>
      </c>
      <c r="E1985" s="93" t="s">
        <v>1548</v>
      </c>
      <c r="F1985" s="93">
        <v>5220201</v>
      </c>
      <c r="G1985" s="93" t="s">
        <v>1522</v>
      </c>
      <c r="H1985" s="719">
        <v>1000</v>
      </c>
      <c r="I1985" s="93">
        <v>80</v>
      </c>
      <c r="J1985" s="93" t="s">
        <v>1523</v>
      </c>
    </row>
    <row r="1986" spans="1:10">
      <c r="A1986" s="93" t="s">
        <v>2297</v>
      </c>
      <c r="B1986" s="93" t="s">
        <v>2320</v>
      </c>
      <c r="C1986" s="93" t="s">
        <v>1532</v>
      </c>
      <c r="D1986" s="93" t="s">
        <v>1527</v>
      </c>
      <c r="E1986" s="93" t="s">
        <v>1548</v>
      </c>
      <c r="F1986" s="93">
        <v>5220201</v>
      </c>
      <c r="G1986" s="93" t="s">
        <v>1522</v>
      </c>
      <c r="H1986" s="719">
        <v>3000</v>
      </c>
      <c r="I1986" s="93">
        <v>125</v>
      </c>
      <c r="J1986" s="93" t="s">
        <v>1523</v>
      </c>
    </row>
    <row r="1987" spans="1:10">
      <c r="A1987" s="93" t="s">
        <v>2297</v>
      </c>
      <c r="B1987" s="93" t="s">
        <v>2298</v>
      </c>
      <c r="C1987" s="93" t="s">
        <v>1552</v>
      </c>
      <c r="D1987" s="93" t="s">
        <v>70</v>
      </c>
      <c r="E1987" s="93" t="s">
        <v>1747</v>
      </c>
      <c r="F1987" s="93" t="s">
        <v>1718</v>
      </c>
      <c r="G1987" s="93" t="s">
        <v>1539</v>
      </c>
      <c r="H1987" s="719">
        <v>630</v>
      </c>
      <c r="I1987" s="93">
        <v>80</v>
      </c>
      <c r="J1987" s="93" t="s">
        <v>1523</v>
      </c>
    </row>
    <row r="1988" spans="1:10">
      <c r="A1988" s="93" t="s">
        <v>2297</v>
      </c>
      <c r="B1988" s="93" t="s">
        <v>2298</v>
      </c>
      <c r="C1988" s="93" t="s">
        <v>1552</v>
      </c>
      <c r="D1988" s="93" t="s">
        <v>70</v>
      </c>
      <c r="E1988" s="93" t="s">
        <v>1749</v>
      </c>
      <c r="F1988" s="93" t="s">
        <v>1718</v>
      </c>
      <c r="G1988" s="93" t="s">
        <v>1539</v>
      </c>
      <c r="H1988" s="719">
        <v>1638</v>
      </c>
      <c r="I1988" s="93">
        <v>125</v>
      </c>
      <c r="J1988" s="93" t="s">
        <v>1523</v>
      </c>
    </row>
    <row r="1989" spans="1:10">
      <c r="A1989" s="93" t="s">
        <v>2297</v>
      </c>
      <c r="B1989" s="93" t="s">
        <v>2298</v>
      </c>
      <c r="C1989" s="93" t="s">
        <v>1552</v>
      </c>
      <c r="D1989" s="93" t="s">
        <v>70</v>
      </c>
      <c r="E1989" s="93" t="s">
        <v>1748</v>
      </c>
      <c r="F1989" s="93" t="s">
        <v>1718</v>
      </c>
      <c r="G1989" s="93" t="s">
        <v>1539</v>
      </c>
      <c r="H1989" s="719">
        <v>3042</v>
      </c>
      <c r="I1989" s="93">
        <v>125</v>
      </c>
      <c r="J1989" s="93" t="s">
        <v>1523</v>
      </c>
    </row>
    <row r="1990" spans="1:10">
      <c r="A1990" s="93" t="s">
        <v>2297</v>
      </c>
      <c r="B1990" s="93" t="s">
        <v>2298</v>
      </c>
      <c r="C1990" s="93" t="s">
        <v>1552</v>
      </c>
      <c r="D1990" s="93" t="s">
        <v>70</v>
      </c>
      <c r="E1990" s="93" t="s">
        <v>1750</v>
      </c>
      <c r="F1990" s="93" t="s">
        <v>1718</v>
      </c>
      <c r="G1990" s="93" t="s">
        <v>1539</v>
      </c>
      <c r="H1990" s="719">
        <v>2880</v>
      </c>
      <c r="I1990" s="93">
        <v>125</v>
      </c>
      <c r="J1990" s="93" t="s">
        <v>1523</v>
      </c>
    </row>
    <row r="1991" spans="1:10">
      <c r="A1991" s="93" t="s">
        <v>2297</v>
      </c>
      <c r="B1991" s="93" t="s">
        <v>2298</v>
      </c>
      <c r="C1991" s="93" t="s">
        <v>1552</v>
      </c>
      <c r="D1991" s="93" t="s">
        <v>70</v>
      </c>
      <c r="E1991" s="93" t="s">
        <v>2697</v>
      </c>
      <c r="F1991" s="93" t="s">
        <v>1718</v>
      </c>
      <c r="G1991" s="93" t="s">
        <v>1539</v>
      </c>
      <c r="H1991" s="719">
        <v>1345</v>
      </c>
      <c r="I1991" s="93">
        <v>125</v>
      </c>
      <c r="J1991" s="93" t="s">
        <v>1523</v>
      </c>
    </row>
    <row r="1992" spans="1:10">
      <c r="A1992" s="93" t="s">
        <v>2297</v>
      </c>
      <c r="B1992" s="93" t="s">
        <v>2298</v>
      </c>
      <c r="C1992" s="93" t="s">
        <v>1552</v>
      </c>
      <c r="D1992" s="93" t="s">
        <v>70</v>
      </c>
      <c r="E1992" s="93" t="s">
        <v>2697</v>
      </c>
      <c r="F1992" s="93" t="s">
        <v>1718</v>
      </c>
      <c r="G1992" s="93" t="s">
        <v>1539</v>
      </c>
      <c r="H1992" s="719">
        <v>293</v>
      </c>
      <c r="I1992" s="93">
        <v>50</v>
      </c>
      <c r="J1992" s="93" t="s">
        <v>1523</v>
      </c>
    </row>
    <row r="1993" spans="1:10">
      <c r="A1993" s="93" t="s">
        <v>2297</v>
      </c>
      <c r="B1993" s="93" t="s">
        <v>2298</v>
      </c>
      <c r="C1993" s="93" t="s">
        <v>244</v>
      </c>
      <c r="D1993" s="93" t="s">
        <v>70</v>
      </c>
      <c r="E1993" s="93" t="s">
        <v>1739</v>
      </c>
      <c r="F1993" s="93">
        <v>5210632</v>
      </c>
      <c r="G1993" s="93" t="s">
        <v>1539</v>
      </c>
      <c r="H1993" s="719">
        <v>840</v>
      </c>
      <c r="I1993" s="93">
        <v>80</v>
      </c>
      <c r="J1993" s="93" t="s">
        <v>1523</v>
      </c>
    </row>
    <row r="1994" spans="1:10">
      <c r="A1994" s="93" t="s">
        <v>2297</v>
      </c>
      <c r="B1994" s="93" t="s">
        <v>2298</v>
      </c>
      <c r="C1994" s="93" t="s">
        <v>244</v>
      </c>
      <c r="D1994" s="93" t="s">
        <v>70</v>
      </c>
      <c r="E1994" s="93" t="s">
        <v>1740</v>
      </c>
      <c r="F1994" s="93">
        <v>5210632</v>
      </c>
      <c r="G1994" s="93" t="s">
        <v>1539</v>
      </c>
      <c r="H1994" s="719">
        <v>4000</v>
      </c>
      <c r="I1994" s="93">
        <v>200</v>
      </c>
      <c r="J1994" s="93" t="s">
        <v>1523</v>
      </c>
    </row>
    <row r="1995" spans="1:10">
      <c r="A1995" s="93" t="s">
        <v>2297</v>
      </c>
      <c r="B1995" s="93" t="s">
        <v>2298</v>
      </c>
      <c r="C1995" s="93" t="s">
        <v>244</v>
      </c>
      <c r="D1995" s="93" t="s">
        <v>70</v>
      </c>
      <c r="E1995" s="93" t="s">
        <v>1741</v>
      </c>
      <c r="F1995" s="93">
        <v>5210632</v>
      </c>
      <c r="G1995" s="93" t="s">
        <v>1539</v>
      </c>
      <c r="H1995" s="719">
        <v>2400</v>
      </c>
      <c r="I1995" s="93">
        <v>125</v>
      </c>
      <c r="J1995" s="93" t="s">
        <v>1523</v>
      </c>
    </row>
    <row r="1996" spans="1:10">
      <c r="A1996" s="93" t="s">
        <v>2297</v>
      </c>
      <c r="B1996" s="93" t="s">
        <v>2298</v>
      </c>
      <c r="C1996" s="93" t="s">
        <v>244</v>
      </c>
      <c r="D1996" s="93" t="s">
        <v>70</v>
      </c>
      <c r="E1996" s="93" t="s">
        <v>1739</v>
      </c>
      <c r="F1996" s="93">
        <v>5210632</v>
      </c>
      <c r="G1996" s="93" t="s">
        <v>1539</v>
      </c>
      <c r="H1996" s="719">
        <v>5200</v>
      </c>
      <c r="I1996" s="93">
        <v>200</v>
      </c>
      <c r="J1996" s="93" t="s">
        <v>1523</v>
      </c>
    </row>
    <row r="1997" spans="1:10">
      <c r="A1997" s="93" t="s">
        <v>2297</v>
      </c>
      <c r="B1997" s="93" t="s">
        <v>2298</v>
      </c>
      <c r="C1997" s="93" t="s">
        <v>244</v>
      </c>
      <c r="D1997" s="93" t="s">
        <v>70</v>
      </c>
      <c r="E1997" s="93" t="s">
        <v>1740</v>
      </c>
      <c r="F1997" s="93">
        <v>5210646</v>
      </c>
      <c r="G1997" s="93" t="s">
        <v>1539</v>
      </c>
      <c r="H1997" s="719">
        <v>1200</v>
      </c>
      <c r="I1997" s="93">
        <v>80</v>
      </c>
      <c r="J1997" s="93" t="s">
        <v>1523</v>
      </c>
    </row>
    <row r="1998" spans="1:10">
      <c r="A1998" s="93" t="s">
        <v>2297</v>
      </c>
      <c r="B1998" s="93" t="s">
        <v>2298</v>
      </c>
      <c r="C1998" s="93" t="s">
        <v>244</v>
      </c>
      <c r="D1998" s="93" t="s">
        <v>70</v>
      </c>
      <c r="E1998" s="93" t="s">
        <v>1739</v>
      </c>
      <c r="F1998" s="93">
        <v>5210637</v>
      </c>
      <c r="G1998" s="93" t="s">
        <v>1539</v>
      </c>
      <c r="H1998" s="719">
        <v>1120</v>
      </c>
      <c r="I1998" s="93">
        <v>80</v>
      </c>
      <c r="J1998" s="93" t="s">
        <v>1523</v>
      </c>
    </row>
    <row r="1999" spans="1:10">
      <c r="A1999" s="93" t="s">
        <v>2297</v>
      </c>
      <c r="B1999" s="93" t="s">
        <v>2298</v>
      </c>
      <c r="C1999" s="93" t="s">
        <v>244</v>
      </c>
      <c r="D1999" s="93" t="s">
        <v>70</v>
      </c>
      <c r="E1999" s="93" t="s">
        <v>1741</v>
      </c>
      <c r="F1999" s="93">
        <v>5210637</v>
      </c>
      <c r="G1999" s="93" t="s">
        <v>1539</v>
      </c>
      <c r="H1999" s="719">
        <v>120</v>
      </c>
      <c r="I1999" s="93">
        <v>20</v>
      </c>
      <c r="J1999" s="93" t="s">
        <v>1523</v>
      </c>
    </row>
    <row r="2000" spans="1:10">
      <c r="A2000" s="93" t="s">
        <v>2297</v>
      </c>
      <c r="B2000" s="93" t="s">
        <v>2298</v>
      </c>
      <c r="C2000" s="93" t="s">
        <v>240</v>
      </c>
      <c r="D2000" s="93" t="s">
        <v>70</v>
      </c>
      <c r="E2000" s="93" t="s">
        <v>1740</v>
      </c>
      <c r="F2000" s="93">
        <v>5210632</v>
      </c>
      <c r="G2000" s="93" t="s">
        <v>1539</v>
      </c>
      <c r="H2000" s="719">
        <v>4000</v>
      </c>
      <c r="I2000" s="93">
        <v>200</v>
      </c>
      <c r="J2000" s="93" t="s">
        <v>1523</v>
      </c>
    </row>
    <row r="2001" spans="1:10">
      <c r="A2001" s="93" t="s">
        <v>2297</v>
      </c>
      <c r="B2001" s="93" t="s">
        <v>2298</v>
      </c>
      <c r="C2001" s="93" t="s">
        <v>240</v>
      </c>
      <c r="D2001" s="93" t="s">
        <v>70</v>
      </c>
      <c r="E2001" s="93" t="s">
        <v>1741</v>
      </c>
      <c r="F2001" s="93">
        <v>5210632</v>
      </c>
      <c r="G2001" s="93" t="s">
        <v>1539</v>
      </c>
      <c r="H2001" s="719">
        <v>1000</v>
      </c>
      <c r="I2001" s="93">
        <v>80</v>
      </c>
      <c r="J2001" s="93" t="s">
        <v>1523</v>
      </c>
    </row>
    <row r="2002" spans="1:10">
      <c r="A2002" s="93" t="s">
        <v>2297</v>
      </c>
      <c r="B2002" s="93" t="s">
        <v>2298</v>
      </c>
      <c r="C2002" s="93" t="s">
        <v>240</v>
      </c>
      <c r="D2002" s="93" t="s">
        <v>70</v>
      </c>
      <c r="E2002" s="93" t="s">
        <v>2698</v>
      </c>
      <c r="F2002" s="93">
        <v>5210632</v>
      </c>
      <c r="G2002" s="93" t="s">
        <v>1539</v>
      </c>
      <c r="H2002" s="719">
        <v>3360</v>
      </c>
      <c r="I2002" s="93">
        <v>200</v>
      </c>
      <c r="J2002" s="93" t="s">
        <v>1523</v>
      </c>
    </row>
    <row r="2003" spans="1:10">
      <c r="A2003" s="93" t="s">
        <v>2297</v>
      </c>
      <c r="B2003" s="93" t="s">
        <v>2298</v>
      </c>
      <c r="C2003" s="93" t="s">
        <v>240</v>
      </c>
      <c r="D2003" s="93" t="s">
        <v>70</v>
      </c>
      <c r="E2003" s="93" t="s">
        <v>2698</v>
      </c>
      <c r="F2003" s="93">
        <v>5210632</v>
      </c>
      <c r="G2003" s="93" t="s">
        <v>1539</v>
      </c>
      <c r="H2003" s="719">
        <v>3360</v>
      </c>
      <c r="I2003" s="93">
        <v>200</v>
      </c>
      <c r="J2003" s="93" t="s">
        <v>1523</v>
      </c>
    </row>
    <row r="2004" spans="1:10">
      <c r="A2004" s="93" t="s">
        <v>2297</v>
      </c>
      <c r="B2004" s="93" t="s">
        <v>2298</v>
      </c>
      <c r="C2004" s="93" t="s">
        <v>240</v>
      </c>
      <c r="D2004" s="93" t="s">
        <v>70</v>
      </c>
      <c r="E2004" s="93" t="s">
        <v>2699</v>
      </c>
      <c r="F2004" s="93">
        <v>5210632</v>
      </c>
      <c r="G2004" s="93" t="s">
        <v>1539</v>
      </c>
      <c r="H2004" s="719">
        <v>3360</v>
      </c>
      <c r="I2004" s="93">
        <v>200</v>
      </c>
      <c r="J2004" s="93" t="s">
        <v>1523</v>
      </c>
    </row>
    <row r="2005" spans="1:10">
      <c r="A2005" s="93" t="s">
        <v>2297</v>
      </c>
      <c r="B2005" s="93" t="s">
        <v>2298</v>
      </c>
      <c r="C2005" s="93" t="s">
        <v>240</v>
      </c>
      <c r="D2005" s="93" t="s">
        <v>70</v>
      </c>
      <c r="E2005" s="93" t="s">
        <v>2700</v>
      </c>
      <c r="F2005" s="93">
        <v>5210632</v>
      </c>
      <c r="G2005" s="93" t="s">
        <v>1541</v>
      </c>
      <c r="H2005" s="719">
        <v>3360</v>
      </c>
      <c r="I2005" s="93">
        <v>200</v>
      </c>
      <c r="J2005" s="93" t="s">
        <v>1523</v>
      </c>
    </row>
    <row r="2006" spans="1:10">
      <c r="A2006" s="93" t="s">
        <v>2297</v>
      </c>
      <c r="B2006" s="93" t="s">
        <v>2298</v>
      </c>
      <c r="C2006" s="93" t="s">
        <v>309</v>
      </c>
      <c r="D2006" s="93" t="s">
        <v>70</v>
      </c>
      <c r="E2006" s="93" t="s">
        <v>1751</v>
      </c>
      <c r="F2006" s="93">
        <v>5211240</v>
      </c>
      <c r="G2006" s="93" t="s">
        <v>1539</v>
      </c>
      <c r="H2006" s="719">
        <v>4321</v>
      </c>
      <c r="I2006" s="93">
        <v>200</v>
      </c>
      <c r="J2006" s="93" t="s">
        <v>1543</v>
      </c>
    </row>
    <row r="2007" spans="1:10">
      <c r="A2007" s="93" t="s">
        <v>2297</v>
      </c>
      <c r="B2007" s="93" t="s">
        <v>2298</v>
      </c>
      <c r="C2007" s="93" t="s">
        <v>1873</v>
      </c>
      <c r="D2007" s="93" t="s">
        <v>1553</v>
      </c>
      <c r="E2007" s="93" t="s">
        <v>2701</v>
      </c>
      <c r="F2007" s="93">
        <v>5220211</v>
      </c>
      <c r="G2007" s="93" t="s">
        <v>1539</v>
      </c>
      <c r="H2007" s="719">
        <v>1824</v>
      </c>
      <c r="I2007" s="93">
        <v>125</v>
      </c>
      <c r="J2007" s="93" t="s">
        <v>1523</v>
      </c>
    </row>
    <row r="2008" spans="1:10">
      <c r="A2008" s="93" t="s">
        <v>2297</v>
      </c>
      <c r="B2008" s="93" t="s">
        <v>2298</v>
      </c>
      <c r="C2008" s="93" t="s">
        <v>1557</v>
      </c>
      <c r="D2008" s="93" t="s">
        <v>1553</v>
      </c>
      <c r="E2008" s="93" t="s">
        <v>2702</v>
      </c>
      <c r="F2008" s="93">
        <v>521</v>
      </c>
      <c r="G2008" s="93" t="s">
        <v>1539</v>
      </c>
      <c r="H2008" s="719">
        <v>300000</v>
      </c>
      <c r="I2008" s="93">
        <v>500</v>
      </c>
      <c r="J2008" s="93" t="s">
        <v>1523</v>
      </c>
    </row>
    <row r="2009" spans="1:10">
      <c r="A2009" s="93" t="s">
        <v>2297</v>
      </c>
      <c r="B2009" s="93" t="s">
        <v>2298</v>
      </c>
      <c r="C2009" s="93" t="s">
        <v>1557</v>
      </c>
      <c r="D2009" s="93" t="s">
        <v>1553</v>
      </c>
      <c r="E2009" s="93" t="s">
        <v>2703</v>
      </c>
      <c r="F2009" s="93">
        <v>521</v>
      </c>
      <c r="G2009" s="93" t="s">
        <v>1539</v>
      </c>
      <c r="H2009" s="719">
        <v>100000</v>
      </c>
      <c r="I2009" s="93">
        <v>500</v>
      </c>
      <c r="J2009" s="93" t="s">
        <v>1523</v>
      </c>
    </row>
    <row r="2010" spans="1:10">
      <c r="A2010" s="93" t="s">
        <v>2297</v>
      </c>
      <c r="B2010" s="93" t="s">
        <v>2298</v>
      </c>
      <c r="C2010" s="93" t="s">
        <v>1557</v>
      </c>
      <c r="D2010" s="93" t="s">
        <v>1553</v>
      </c>
      <c r="E2010" s="93" t="s">
        <v>2704</v>
      </c>
      <c r="F2010" s="93">
        <v>5220204</v>
      </c>
      <c r="G2010" s="93" t="s">
        <v>1539</v>
      </c>
      <c r="H2010" s="719">
        <v>2000</v>
      </c>
      <c r="I2010" s="93">
        <v>125</v>
      </c>
      <c r="J2010" s="93" t="s">
        <v>1523</v>
      </c>
    </row>
    <row r="2011" spans="1:10">
      <c r="A2011" s="93" t="s">
        <v>2297</v>
      </c>
      <c r="B2011" s="93" t="s">
        <v>2298</v>
      </c>
      <c r="C2011" s="93" t="s">
        <v>1555</v>
      </c>
      <c r="D2011" s="93" t="s">
        <v>1553</v>
      </c>
      <c r="E2011" s="93" t="s">
        <v>2705</v>
      </c>
      <c r="F2011" s="93">
        <v>5220211</v>
      </c>
      <c r="G2011" s="93" t="s">
        <v>1539</v>
      </c>
      <c r="H2011" s="719">
        <v>1824</v>
      </c>
      <c r="I2011" s="93">
        <v>125</v>
      </c>
      <c r="J2011" s="93" t="s">
        <v>1523</v>
      </c>
    </row>
    <row r="2012" spans="1:10">
      <c r="A2012" s="93" t="s">
        <v>2297</v>
      </c>
      <c r="B2012" s="93" t="s">
        <v>2298</v>
      </c>
      <c r="C2012" s="93" t="s">
        <v>244</v>
      </c>
      <c r="D2012" s="93" t="s">
        <v>70</v>
      </c>
      <c r="E2012" s="93" t="s">
        <v>1681</v>
      </c>
      <c r="F2012" s="93" t="s">
        <v>2706</v>
      </c>
      <c r="G2012" s="93" t="s">
        <v>1539</v>
      </c>
      <c r="H2012" s="719">
        <v>230</v>
      </c>
      <c r="I2012" s="93">
        <v>32</v>
      </c>
      <c r="J2012" s="93" t="s">
        <v>1523</v>
      </c>
    </row>
    <row r="2013" spans="1:10">
      <c r="A2013" s="93" t="s">
        <v>2297</v>
      </c>
      <c r="B2013" s="93" t="s">
        <v>2298</v>
      </c>
      <c r="C2013" s="93" t="s">
        <v>244</v>
      </c>
      <c r="D2013" s="93" t="s">
        <v>70</v>
      </c>
      <c r="E2013" s="93" t="s">
        <v>2707</v>
      </c>
      <c r="F2013" s="93">
        <v>5220203</v>
      </c>
      <c r="G2013" s="93" t="s">
        <v>1539</v>
      </c>
      <c r="H2013" s="719">
        <v>2010</v>
      </c>
      <c r="I2013" s="93">
        <v>125</v>
      </c>
      <c r="J2013" s="93" t="s">
        <v>1523</v>
      </c>
    </row>
    <row r="2014" spans="1:10">
      <c r="A2014" s="93" t="s">
        <v>2297</v>
      </c>
      <c r="B2014" s="93" t="s">
        <v>2298</v>
      </c>
      <c r="C2014" s="93" t="s">
        <v>244</v>
      </c>
      <c r="D2014" s="93" t="s">
        <v>70</v>
      </c>
      <c r="E2014" s="93" t="s">
        <v>2707</v>
      </c>
      <c r="F2014" s="93" t="s">
        <v>2708</v>
      </c>
      <c r="G2014" s="93" t="s">
        <v>1539</v>
      </c>
      <c r="H2014" s="719">
        <v>2010</v>
      </c>
      <c r="I2014" s="93">
        <v>125</v>
      </c>
      <c r="J2014" s="93" t="s">
        <v>1523</v>
      </c>
    </row>
    <row r="2015" spans="1:10">
      <c r="A2015" s="93" t="s">
        <v>2297</v>
      </c>
      <c r="B2015" s="93" t="s">
        <v>2298</v>
      </c>
      <c r="C2015" s="93" t="s">
        <v>244</v>
      </c>
      <c r="D2015" s="93" t="s">
        <v>70</v>
      </c>
      <c r="E2015" s="93" t="s">
        <v>2709</v>
      </c>
      <c r="F2015" s="93" t="s">
        <v>2706</v>
      </c>
      <c r="G2015" s="93" t="s">
        <v>1539</v>
      </c>
      <c r="H2015" s="719">
        <v>2010</v>
      </c>
      <c r="I2015" s="93">
        <v>125</v>
      </c>
      <c r="J2015" s="93" t="s">
        <v>1523</v>
      </c>
    </row>
    <row r="2016" spans="1:10">
      <c r="A2016" s="93" t="s">
        <v>2297</v>
      </c>
      <c r="B2016" s="93" t="s">
        <v>2307</v>
      </c>
      <c r="C2016" s="93" t="s">
        <v>528</v>
      </c>
      <c r="D2016" s="93" t="s">
        <v>73</v>
      </c>
      <c r="E2016" s="93" t="s">
        <v>2710</v>
      </c>
      <c r="F2016" s="93">
        <v>5220113</v>
      </c>
      <c r="G2016" s="93" t="s">
        <v>1539</v>
      </c>
      <c r="H2016" s="719">
        <v>18050</v>
      </c>
      <c r="I2016" s="93">
        <v>315</v>
      </c>
      <c r="J2016" s="93" t="s">
        <v>1523</v>
      </c>
    </row>
    <row r="2017" spans="1:10">
      <c r="A2017" s="93" t="s">
        <v>2297</v>
      </c>
      <c r="B2017" s="93" t="s">
        <v>2307</v>
      </c>
      <c r="C2017" s="93" t="s">
        <v>1651</v>
      </c>
      <c r="D2017" s="93" t="s">
        <v>1527</v>
      </c>
      <c r="E2017" s="93" t="s">
        <v>1595</v>
      </c>
      <c r="F2017" s="93">
        <v>522</v>
      </c>
      <c r="G2017" s="93" t="s">
        <v>1539</v>
      </c>
      <c r="H2017" s="719">
        <v>50000</v>
      </c>
      <c r="I2017" s="93">
        <v>500</v>
      </c>
      <c r="J2017" s="93" t="s">
        <v>1523</v>
      </c>
    </row>
    <row r="2018" spans="1:10">
      <c r="A2018" s="93" t="s">
        <v>2297</v>
      </c>
      <c r="B2018" s="93" t="s">
        <v>2307</v>
      </c>
      <c r="C2018" s="93" t="s">
        <v>649</v>
      </c>
      <c r="D2018" s="93" t="s">
        <v>1527</v>
      </c>
      <c r="E2018" s="93" t="s">
        <v>2711</v>
      </c>
      <c r="F2018" s="93">
        <v>522</v>
      </c>
      <c r="G2018" s="93" t="s">
        <v>1539</v>
      </c>
      <c r="H2018" s="719">
        <v>50000</v>
      </c>
      <c r="I2018" s="93">
        <v>500</v>
      </c>
      <c r="J2018" s="93" t="s">
        <v>1523</v>
      </c>
    </row>
    <row r="2019" spans="1:10">
      <c r="A2019" s="93" t="s">
        <v>2297</v>
      </c>
      <c r="B2019" s="93" t="s">
        <v>2320</v>
      </c>
      <c r="C2019" s="93" t="s">
        <v>1672</v>
      </c>
      <c r="D2019" s="93" t="s">
        <v>66</v>
      </c>
      <c r="E2019" s="93" t="s">
        <v>2712</v>
      </c>
      <c r="F2019" s="93">
        <v>5210927</v>
      </c>
      <c r="G2019" s="93" t="s">
        <v>1539</v>
      </c>
      <c r="H2019" s="719">
        <v>1824</v>
      </c>
      <c r="I2019" s="93">
        <v>125</v>
      </c>
      <c r="J2019" s="93" t="s">
        <v>1543</v>
      </c>
    </row>
    <row r="2020" spans="1:10">
      <c r="A2020" s="93" t="s">
        <v>2297</v>
      </c>
      <c r="B2020" s="93" t="s">
        <v>2320</v>
      </c>
      <c r="C2020" s="93" t="s">
        <v>1672</v>
      </c>
      <c r="D2020" s="93" t="s">
        <v>66</v>
      </c>
      <c r="E2020" s="93" t="s">
        <v>2713</v>
      </c>
      <c r="F2020" s="93">
        <v>5210927</v>
      </c>
      <c r="G2020" s="93" t="s">
        <v>1539</v>
      </c>
      <c r="H2020" s="719">
        <v>1824</v>
      </c>
      <c r="I2020" s="93">
        <v>125</v>
      </c>
      <c r="J2020" s="93" t="s">
        <v>1543</v>
      </c>
    </row>
    <row r="2021" spans="1:10">
      <c r="A2021" s="93" t="s">
        <v>2297</v>
      </c>
      <c r="B2021" s="93" t="s">
        <v>2320</v>
      </c>
      <c r="C2021" s="93" t="s">
        <v>551</v>
      </c>
      <c r="D2021" s="93" t="s">
        <v>1527</v>
      </c>
      <c r="E2021" s="93" t="s">
        <v>1634</v>
      </c>
      <c r="F2021" s="93">
        <v>5220105</v>
      </c>
      <c r="G2021" s="93" t="s">
        <v>1522</v>
      </c>
      <c r="H2021" s="719">
        <v>1000</v>
      </c>
      <c r="I2021" s="93">
        <v>80</v>
      </c>
      <c r="J2021" s="93" t="s">
        <v>1523</v>
      </c>
    </row>
    <row r="2022" spans="1:10">
      <c r="A2022" s="93" t="s">
        <v>2297</v>
      </c>
      <c r="B2022" s="93" t="s">
        <v>2320</v>
      </c>
      <c r="C2022" s="93" t="s">
        <v>677</v>
      </c>
      <c r="D2022" s="93" t="s">
        <v>1527</v>
      </c>
      <c r="E2022" s="93" t="s">
        <v>1561</v>
      </c>
      <c r="F2022" s="93">
        <v>5211019</v>
      </c>
      <c r="G2022" s="93" t="s">
        <v>1541</v>
      </c>
      <c r="H2022" s="719">
        <v>3600</v>
      </c>
      <c r="I2022" s="93">
        <v>200</v>
      </c>
      <c r="J2022" s="93" t="s">
        <v>1523</v>
      </c>
    </row>
    <row r="2023" spans="1:10">
      <c r="A2023" s="93" t="s">
        <v>2297</v>
      </c>
      <c r="B2023" s="93" t="s">
        <v>2320</v>
      </c>
      <c r="C2023" s="93" t="s">
        <v>677</v>
      </c>
      <c r="D2023" s="93" t="s">
        <v>1527</v>
      </c>
      <c r="E2023" s="93" t="s">
        <v>1561</v>
      </c>
      <c r="F2023" s="93" t="s">
        <v>2649</v>
      </c>
      <c r="G2023" s="93" t="s">
        <v>1541</v>
      </c>
      <c r="H2023" s="719">
        <v>1515</v>
      </c>
      <c r="I2023" s="93">
        <v>125</v>
      </c>
      <c r="J2023" s="93" t="s">
        <v>1523</v>
      </c>
    </row>
    <row r="2024" spans="1:10">
      <c r="A2024" s="93" t="s">
        <v>2297</v>
      </c>
      <c r="B2024" s="93" t="s">
        <v>2320</v>
      </c>
      <c r="C2024" s="93" t="s">
        <v>677</v>
      </c>
      <c r="D2024" s="93" t="s">
        <v>1527</v>
      </c>
      <c r="E2024" s="93" t="s">
        <v>1561</v>
      </c>
      <c r="F2024" s="93" t="s">
        <v>2656</v>
      </c>
      <c r="G2024" s="93" t="s">
        <v>1541</v>
      </c>
      <c r="H2024" s="719">
        <v>240</v>
      </c>
      <c r="I2024" s="93">
        <v>50</v>
      </c>
      <c r="J2024" s="93" t="s">
        <v>1523</v>
      </c>
    </row>
    <row r="2025" spans="1:10">
      <c r="A2025" s="93" t="s">
        <v>2297</v>
      </c>
      <c r="B2025" s="93" t="s">
        <v>2320</v>
      </c>
      <c r="C2025" s="93" t="s">
        <v>677</v>
      </c>
      <c r="D2025" s="93" t="s">
        <v>1527</v>
      </c>
      <c r="E2025" s="93" t="s">
        <v>1561</v>
      </c>
      <c r="F2025" s="93" t="s">
        <v>2714</v>
      </c>
      <c r="G2025" s="93" t="s">
        <v>1541</v>
      </c>
      <c r="H2025" s="719">
        <v>560</v>
      </c>
      <c r="I2025" s="93">
        <v>80</v>
      </c>
      <c r="J2025" s="93" t="s">
        <v>1523</v>
      </c>
    </row>
    <row r="2026" spans="1:10">
      <c r="A2026" s="93" t="s">
        <v>2297</v>
      </c>
      <c r="B2026" s="93" t="s">
        <v>2320</v>
      </c>
      <c r="C2026" s="93" t="s">
        <v>677</v>
      </c>
      <c r="D2026" s="93" t="s">
        <v>1527</v>
      </c>
      <c r="E2026" s="93" t="s">
        <v>1561</v>
      </c>
      <c r="F2026" s="93" t="s">
        <v>2658</v>
      </c>
      <c r="G2026" s="93" t="s">
        <v>1541</v>
      </c>
      <c r="H2026" s="719">
        <v>133</v>
      </c>
      <c r="I2026" s="93">
        <v>50</v>
      </c>
      <c r="J2026" s="93" t="s">
        <v>1523</v>
      </c>
    </row>
    <row r="2027" spans="1:10">
      <c r="A2027" s="93" t="s">
        <v>2297</v>
      </c>
      <c r="B2027" s="93" t="s">
        <v>2320</v>
      </c>
      <c r="C2027" s="93" t="s">
        <v>677</v>
      </c>
      <c r="D2027" s="93" t="s">
        <v>1527</v>
      </c>
      <c r="E2027" s="93" t="s">
        <v>1561</v>
      </c>
      <c r="F2027" s="93" t="s">
        <v>2657</v>
      </c>
      <c r="G2027" s="93" t="s">
        <v>1541</v>
      </c>
      <c r="H2027" s="719">
        <v>153</v>
      </c>
      <c r="I2027" s="93">
        <v>50</v>
      </c>
      <c r="J2027" s="93" t="s">
        <v>1523</v>
      </c>
    </row>
    <row r="2028" spans="1:10">
      <c r="A2028" s="93" t="s">
        <v>2297</v>
      </c>
      <c r="B2028" s="93" t="s">
        <v>2320</v>
      </c>
      <c r="C2028" s="93" t="s">
        <v>677</v>
      </c>
      <c r="D2028" s="93" t="s">
        <v>1527</v>
      </c>
      <c r="E2028" s="93" t="s">
        <v>1561</v>
      </c>
      <c r="F2028" s="93">
        <v>5220119</v>
      </c>
      <c r="G2028" s="93" t="s">
        <v>1541</v>
      </c>
      <c r="H2028" s="719">
        <v>768</v>
      </c>
      <c r="I2028" s="93">
        <v>80</v>
      </c>
      <c r="J2028" s="93" t="s">
        <v>1523</v>
      </c>
    </row>
    <row r="2029" spans="1:10">
      <c r="A2029" s="93" t="s">
        <v>2297</v>
      </c>
      <c r="B2029" s="93" t="s">
        <v>2320</v>
      </c>
      <c r="C2029" s="93" t="s">
        <v>677</v>
      </c>
      <c r="D2029" s="93" t="s">
        <v>1527</v>
      </c>
      <c r="E2029" s="93" t="s">
        <v>1561</v>
      </c>
      <c r="F2029" s="93">
        <v>5211133</v>
      </c>
      <c r="G2029" s="93" t="s">
        <v>1541</v>
      </c>
      <c r="H2029" s="719">
        <v>1260</v>
      </c>
      <c r="I2029" s="93">
        <v>125</v>
      </c>
      <c r="J2029" s="93" t="s">
        <v>1523</v>
      </c>
    </row>
    <row r="2030" spans="1:10">
      <c r="A2030" s="93" t="s">
        <v>2297</v>
      </c>
      <c r="B2030" s="93" t="s">
        <v>2320</v>
      </c>
      <c r="C2030" s="93" t="s">
        <v>677</v>
      </c>
      <c r="D2030" s="93" t="s">
        <v>1527</v>
      </c>
      <c r="E2030" s="93" t="s">
        <v>1561</v>
      </c>
      <c r="F2030" s="93">
        <v>5211133</v>
      </c>
      <c r="G2030" s="93" t="s">
        <v>1541</v>
      </c>
      <c r="H2030" s="719">
        <v>86</v>
      </c>
      <c r="I2030" s="93">
        <v>32</v>
      </c>
      <c r="J2030" s="93" t="s">
        <v>1523</v>
      </c>
    </row>
    <row r="2031" spans="1:10">
      <c r="A2031" s="93" t="s">
        <v>2297</v>
      </c>
      <c r="B2031" s="93" t="s">
        <v>2320</v>
      </c>
      <c r="C2031" s="93" t="s">
        <v>677</v>
      </c>
      <c r="D2031" s="93" t="s">
        <v>1527</v>
      </c>
      <c r="E2031" s="93" t="s">
        <v>1561</v>
      </c>
      <c r="F2031" s="93">
        <v>5220105</v>
      </c>
      <c r="G2031" s="93" t="s">
        <v>1541</v>
      </c>
      <c r="H2031" s="719">
        <v>1003</v>
      </c>
      <c r="I2031" s="93">
        <v>80</v>
      </c>
      <c r="J2031" s="93" t="s">
        <v>1523</v>
      </c>
    </row>
    <row r="2032" spans="1:10">
      <c r="A2032" s="93" t="s">
        <v>2297</v>
      </c>
      <c r="B2032" s="93" t="s">
        <v>2320</v>
      </c>
      <c r="C2032" s="93" t="s">
        <v>677</v>
      </c>
      <c r="D2032" s="93" t="s">
        <v>1527</v>
      </c>
      <c r="E2032" s="93" t="s">
        <v>1561</v>
      </c>
      <c r="F2032" s="93">
        <v>5220105</v>
      </c>
      <c r="G2032" s="93" t="s">
        <v>1541</v>
      </c>
      <c r="H2032" s="719">
        <v>750</v>
      </c>
      <c r="I2032" s="93">
        <v>80</v>
      </c>
      <c r="J2032" s="93" t="s">
        <v>1523</v>
      </c>
    </row>
    <row r="2033" spans="1:10">
      <c r="A2033" s="93" t="s">
        <v>2297</v>
      </c>
      <c r="B2033" s="93" t="s">
        <v>2320</v>
      </c>
      <c r="C2033" s="93" t="s">
        <v>677</v>
      </c>
      <c r="D2033" s="93" t="s">
        <v>1527</v>
      </c>
      <c r="E2033" s="93" t="s">
        <v>1561</v>
      </c>
      <c r="F2033" s="93">
        <v>5220221</v>
      </c>
      <c r="G2033" s="93" t="s">
        <v>1541</v>
      </c>
      <c r="H2033" s="719">
        <v>75</v>
      </c>
      <c r="I2033" s="93">
        <v>32</v>
      </c>
      <c r="J2033" s="93" t="s">
        <v>1523</v>
      </c>
    </row>
    <row r="2034" spans="1:10">
      <c r="A2034" s="93" t="s">
        <v>2297</v>
      </c>
      <c r="B2034" s="93" t="s">
        <v>2320</v>
      </c>
      <c r="C2034" s="93" t="s">
        <v>677</v>
      </c>
      <c r="D2034" s="93" t="s">
        <v>1527</v>
      </c>
      <c r="E2034" s="93" t="s">
        <v>1561</v>
      </c>
      <c r="F2034" s="93">
        <v>5220221</v>
      </c>
      <c r="G2034" s="93" t="s">
        <v>1541</v>
      </c>
      <c r="H2034" s="719">
        <v>300</v>
      </c>
      <c r="I2034" s="93">
        <v>50</v>
      </c>
      <c r="J2034" s="93" t="s">
        <v>1523</v>
      </c>
    </row>
    <row r="2035" spans="1:10">
      <c r="A2035" s="93" t="s">
        <v>2297</v>
      </c>
      <c r="B2035" s="93" t="s">
        <v>2320</v>
      </c>
      <c r="C2035" s="93" t="s">
        <v>677</v>
      </c>
      <c r="D2035" s="93" t="s">
        <v>1527</v>
      </c>
      <c r="E2035" s="93" t="s">
        <v>1561</v>
      </c>
      <c r="F2035" s="93">
        <v>5210514</v>
      </c>
      <c r="G2035" s="93" t="s">
        <v>1541</v>
      </c>
      <c r="H2035" s="719">
        <v>554</v>
      </c>
      <c r="I2035" s="93">
        <v>80</v>
      </c>
      <c r="J2035" s="93" t="s">
        <v>1523</v>
      </c>
    </row>
    <row r="2036" spans="1:10">
      <c r="A2036" s="93" t="s">
        <v>2297</v>
      </c>
      <c r="B2036" s="93" t="s">
        <v>2320</v>
      </c>
      <c r="C2036" s="93" t="s">
        <v>551</v>
      </c>
      <c r="D2036" s="93" t="s">
        <v>1527</v>
      </c>
      <c r="E2036" s="93" t="s">
        <v>2715</v>
      </c>
      <c r="F2036" s="93">
        <v>5220105</v>
      </c>
      <c r="G2036" s="93" t="s">
        <v>1541</v>
      </c>
      <c r="H2036" s="719">
        <v>1003</v>
      </c>
      <c r="I2036" s="93">
        <v>80</v>
      </c>
      <c r="J2036" s="93" t="s">
        <v>1523</v>
      </c>
    </row>
    <row r="2037" spans="1:10">
      <c r="A2037" s="93" t="s">
        <v>2297</v>
      </c>
      <c r="B2037" s="93" t="s">
        <v>2320</v>
      </c>
      <c r="C2037" s="93" t="s">
        <v>551</v>
      </c>
      <c r="D2037" s="93" t="s">
        <v>1527</v>
      </c>
      <c r="E2037" s="93" t="s">
        <v>1563</v>
      </c>
      <c r="F2037" s="93" t="s">
        <v>2649</v>
      </c>
      <c r="G2037" s="93" t="s">
        <v>1541</v>
      </c>
      <c r="H2037" s="719">
        <v>3030</v>
      </c>
      <c r="I2037" s="93">
        <v>125</v>
      </c>
      <c r="J2037" s="93" t="s">
        <v>1523</v>
      </c>
    </row>
    <row r="2038" spans="1:10">
      <c r="A2038" s="93" t="s">
        <v>2297</v>
      </c>
      <c r="B2038" s="93" t="s">
        <v>2320</v>
      </c>
      <c r="C2038" s="93" t="s">
        <v>551</v>
      </c>
      <c r="D2038" s="93" t="s">
        <v>1527</v>
      </c>
      <c r="E2038" s="93" t="s">
        <v>1563</v>
      </c>
      <c r="F2038" s="93">
        <v>5220115</v>
      </c>
      <c r="G2038" s="93" t="s">
        <v>1541</v>
      </c>
      <c r="H2038" s="719">
        <v>1002</v>
      </c>
      <c r="I2038" s="93">
        <v>80</v>
      </c>
      <c r="J2038" s="93" t="s">
        <v>1523</v>
      </c>
    </row>
    <row r="2039" spans="1:10">
      <c r="A2039" s="93" t="s">
        <v>2297</v>
      </c>
      <c r="B2039" s="93" t="s">
        <v>2320</v>
      </c>
      <c r="C2039" s="93" t="s">
        <v>551</v>
      </c>
      <c r="D2039" s="93" t="s">
        <v>1527</v>
      </c>
      <c r="E2039" s="93" t="s">
        <v>1528</v>
      </c>
      <c r="F2039" s="93">
        <v>5211019</v>
      </c>
      <c r="G2039" s="93" t="s">
        <v>1541</v>
      </c>
      <c r="H2039" s="719">
        <v>602</v>
      </c>
      <c r="I2039" s="93">
        <v>80</v>
      </c>
      <c r="J2039" s="93" t="s">
        <v>1523</v>
      </c>
    </row>
    <row r="2040" spans="1:10">
      <c r="A2040" s="93" t="s">
        <v>2297</v>
      </c>
      <c r="B2040" s="93" t="s">
        <v>2320</v>
      </c>
      <c r="C2040" s="93" t="s">
        <v>676</v>
      </c>
      <c r="D2040" s="93" t="s">
        <v>1527</v>
      </c>
      <c r="E2040" s="93" t="s">
        <v>1531</v>
      </c>
      <c r="F2040" s="93" t="s">
        <v>1768</v>
      </c>
      <c r="G2040" s="93" t="s">
        <v>1542</v>
      </c>
      <c r="H2040" s="719">
        <v>14620</v>
      </c>
      <c r="I2040" s="93">
        <v>315</v>
      </c>
      <c r="J2040" s="93" t="s">
        <v>1523</v>
      </c>
    </row>
    <row r="2041" spans="1:10">
      <c r="A2041" s="93" t="s">
        <v>2297</v>
      </c>
      <c r="B2041" s="93" t="s">
        <v>2320</v>
      </c>
      <c r="C2041" s="93" t="s">
        <v>676</v>
      </c>
      <c r="D2041" s="93" t="s">
        <v>1527</v>
      </c>
      <c r="E2041" s="93" t="s">
        <v>1531</v>
      </c>
      <c r="F2041" s="93" t="s">
        <v>1768</v>
      </c>
      <c r="G2041" s="93" t="s">
        <v>1542</v>
      </c>
      <c r="H2041" s="719">
        <v>2600</v>
      </c>
      <c r="I2041" s="93">
        <v>315</v>
      </c>
      <c r="J2041" s="93" t="s">
        <v>1523</v>
      </c>
    </row>
    <row r="2042" spans="1:10">
      <c r="A2042" s="93" t="s">
        <v>2297</v>
      </c>
      <c r="B2042" s="93" t="s">
        <v>2320</v>
      </c>
      <c r="C2042" s="93" t="s">
        <v>676</v>
      </c>
      <c r="D2042" s="93" t="s">
        <v>1527</v>
      </c>
      <c r="E2042" s="93" t="s">
        <v>1531</v>
      </c>
      <c r="F2042" s="93" t="s">
        <v>1768</v>
      </c>
      <c r="G2042" s="93" t="s">
        <v>1542</v>
      </c>
      <c r="H2042" s="719">
        <v>6540</v>
      </c>
      <c r="I2042" s="93">
        <v>200</v>
      </c>
      <c r="J2042" s="93" t="s">
        <v>1523</v>
      </c>
    </row>
    <row r="2043" spans="1:10">
      <c r="A2043" s="93" t="s">
        <v>2297</v>
      </c>
      <c r="B2043" s="93" t="s">
        <v>2320</v>
      </c>
      <c r="C2043" s="93" t="s">
        <v>676</v>
      </c>
      <c r="D2043" s="93" t="s">
        <v>1527</v>
      </c>
      <c r="E2043" s="93" t="s">
        <v>1531</v>
      </c>
      <c r="F2043" s="93" t="s">
        <v>1768</v>
      </c>
      <c r="G2043" s="93" t="s">
        <v>1542</v>
      </c>
      <c r="H2043" s="719">
        <v>6540</v>
      </c>
      <c r="I2043" s="93">
        <v>200</v>
      </c>
      <c r="J2043" s="93" t="s">
        <v>1523</v>
      </c>
    </row>
    <row r="2044" spans="1:10">
      <c r="A2044" s="93" t="s">
        <v>2297</v>
      </c>
      <c r="B2044" s="93" t="s">
        <v>2320</v>
      </c>
      <c r="C2044" s="93" t="s">
        <v>676</v>
      </c>
      <c r="D2044" s="93" t="s">
        <v>1527</v>
      </c>
      <c r="E2044" s="93" t="s">
        <v>1531</v>
      </c>
      <c r="F2044" s="93" t="s">
        <v>1783</v>
      </c>
      <c r="G2044" s="93" t="s">
        <v>1542</v>
      </c>
      <c r="H2044" s="719">
        <v>480</v>
      </c>
      <c r="I2044" s="93">
        <v>50</v>
      </c>
      <c r="J2044" s="93" t="s">
        <v>1523</v>
      </c>
    </row>
    <row r="2045" spans="1:10">
      <c r="A2045" s="93" t="s">
        <v>2297</v>
      </c>
      <c r="B2045" s="93" t="s">
        <v>2320</v>
      </c>
      <c r="C2045" s="93" t="s">
        <v>676</v>
      </c>
      <c r="D2045" s="93" t="s">
        <v>1527</v>
      </c>
      <c r="E2045" s="93" t="s">
        <v>1531</v>
      </c>
      <c r="F2045" s="93" t="s">
        <v>1783</v>
      </c>
      <c r="G2045" s="93" t="s">
        <v>1542</v>
      </c>
      <c r="H2045" s="719">
        <v>480</v>
      </c>
      <c r="I2045" s="93">
        <v>50</v>
      </c>
      <c r="J2045" s="93" t="s">
        <v>1523</v>
      </c>
    </row>
    <row r="2046" spans="1:10">
      <c r="A2046" s="93" t="s">
        <v>2297</v>
      </c>
      <c r="B2046" s="93" t="s">
        <v>2320</v>
      </c>
      <c r="C2046" s="93" t="s">
        <v>676</v>
      </c>
      <c r="D2046" s="93" t="s">
        <v>1527</v>
      </c>
      <c r="E2046" s="93" t="s">
        <v>1544</v>
      </c>
      <c r="F2046" s="93" t="s">
        <v>1785</v>
      </c>
      <c r="G2046" s="93" t="s">
        <v>1542</v>
      </c>
      <c r="H2046" s="719">
        <v>246</v>
      </c>
      <c r="I2046" s="93">
        <v>125</v>
      </c>
      <c r="J2046" s="93" t="s">
        <v>1523</v>
      </c>
    </row>
    <row r="2047" spans="1:10">
      <c r="A2047" s="93" t="s">
        <v>2297</v>
      </c>
      <c r="B2047" s="93" t="s">
        <v>2320</v>
      </c>
      <c r="C2047" s="93" t="s">
        <v>676</v>
      </c>
      <c r="D2047" s="93" t="s">
        <v>1527</v>
      </c>
      <c r="E2047" s="93" t="s">
        <v>1544</v>
      </c>
      <c r="F2047" s="93" t="s">
        <v>1782</v>
      </c>
      <c r="G2047" s="93" t="s">
        <v>1542</v>
      </c>
      <c r="H2047" s="719">
        <v>1224</v>
      </c>
      <c r="I2047" s="93">
        <v>125</v>
      </c>
      <c r="J2047" s="93" t="s">
        <v>1523</v>
      </c>
    </row>
    <row r="2048" spans="1:10">
      <c r="A2048" s="93" t="s">
        <v>2297</v>
      </c>
      <c r="B2048" s="93" t="s">
        <v>2320</v>
      </c>
      <c r="C2048" s="93" t="s">
        <v>676</v>
      </c>
      <c r="D2048" s="93" t="s">
        <v>1527</v>
      </c>
      <c r="E2048" s="93" t="s">
        <v>1531</v>
      </c>
      <c r="F2048" s="93" t="s">
        <v>1782</v>
      </c>
      <c r="G2048" s="93" t="s">
        <v>1542</v>
      </c>
      <c r="H2048" s="719">
        <v>2442</v>
      </c>
      <c r="I2048" s="93">
        <v>125</v>
      </c>
      <c r="J2048" s="93" t="s">
        <v>1523</v>
      </c>
    </row>
    <row r="2049" spans="1:10">
      <c r="A2049" s="93" t="s">
        <v>2297</v>
      </c>
      <c r="B2049" s="93" t="s">
        <v>2320</v>
      </c>
      <c r="C2049" s="93" t="s">
        <v>676</v>
      </c>
      <c r="D2049" s="93" t="s">
        <v>1527</v>
      </c>
      <c r="E2049" s="93" t="s">
        <v>1531</v>
      </c>
      <c r="F2049" s="93" t="s">
        <v>1782</v>
      </c>
      <c r="G2049" s="93" t="s">
        <v>1542</v>
      </c>
      <c r="H2049" s="719">
        <v>1221</v>
      </c>
      <c r="I2049" s="93">
        <v>125</v>
      </c>
      <c r="J2049" s="93" t="s">
        <v>1523</v>
      </c>
    </row>
    <row r="2050" spans="1:10">
      <c r="A2050" s="93" t="s">
        <v>2297</v>
      </c>
      <c r="B2050" s="93" t="s">
        <v>2320</v>
      </c>
      <c r="C2050" s="93" t="s">
        <v>676</v>
      </c>
      <c r="D2050" s="93" t="s">
        <v>1527</v>
      </c>
      <c r="E2050" s="93" t="s">
        <v>1531</v>
      </c>
      <c r="F2050" s="93" t="s">
        <v>1782</v>
      </c>
      <c r="G2050" s="93" t="s">
        <v>1542</v>
      </c>
      <c r="H2050" s="719">
        <v>1221</v>
      </c>
      <c r="I2050" s="93">
        <v>125</v>
      </c>
      <c r="J2050" s="93" t="s">
        <v>1523</v>
      </c>
    </row>
    <row r="2051" spans="1:10">
      <c r="A2051" s="93" t="s">
        <v>2297</v>
      </c>
      <c r="B2051" s="93" t="s">
        <v>2320</v>
      </c>
      <c r="C2051" s="93" t="s">
        <v>676</v>
      </c>
      <c r="D2051" s="93" t="s">
        <v>1527</v>
      </c>
      <c r="E2051" s="93" t="s">
        <v>1531</v>
      </c>
      <c r="F2051" s="93" t="s">
        <v>1782</v>
      </c>
      <c r="G2051" s="93" t="s">
        <v>1542</v>
      </c>
      <c r="H2051" s="719">
        <v>2442</v>
      </c>
      <c r="I2051" s="93">
        <v>125</v>
      </c>
      <c r="J2051" s="93" t="s">
        <v>1523</v>
      </c>
    </row>
    <row r="2052" spans="1:10">
      <c r="A2052" s="93" t="s">
        <v>2297</v>
      </c>
      <c r="B2052" s="93" t="s">
        <v>2320</v>
      </c>
      <c r="C2052" s="93" t="s">
        <v>676</v>
      </c>
      <c r="D2052" s="93" t="s">
        <v>1527</v>
      </c>
      <c r="E2052" s="93" t="s">
        <v>1544</v>
      </c>
      <c r="F2052" s="93" t="s">
        <v>1768</v>
      </c>
      <c r="G2052" s="93" t="s">
        <v>1542</v>
      </c>
      <c r="H2052" s="719">
        <v>703</v>
      </c>
      <c r="I2052" s="93">
        <v>80</v>
      </c>
      <c r="J2052" s="93" t="s">
        <v>1523</v>
      </c>
    </row>
    <row r="2053" spans="1:10">
      <c r="A2053" s="93" t="s">
        <v>2297</v>
      </c>
      <c r="B2053" s="93" t="s">
        <v>2320</v>
      </c>
      <c r="C2053" s="93" t="s">
        <v>676</v>
      </c>
      <c r="D2053" s="93" t="s">
        <v>1527</v>
      </c>
      <c r="E2053" s="93" t="s">
        <v>1531</v>
      </c>
      <c r="F2053" s="93" t="s">
        <v>1768</v>
      </c>
      <c r="G2053" s="93" t="s">
        <v>1542</v>
      </c>
      <c r="H2053" s="719">
        <v>5000</v>
      </c>
      <c r="I2053" s="93">
        <v>200</v>
      </c>
      <c r="J2053" s="93" t="s">
        <v>1523</v>
      </c>
    </row>
    <row r="2054" spans="1:10">
      <c r="A2054" s="93" t="s">
        <v>2297</v>
      </c>
      <c r="B2054" s="93" t="s">
        <v>2320</v>
      </c>
      <c r="C2054" s="93" t="s">
        <v>676</v>
      </c>
      <c r="D2054" s="93" t="s">
        <v>1527</v>
      </c>
      <c r="E2054" s="93" t="s">
        <v>1531</v>
      </c>
      <c r="F2054" s="93" t="s">
        <v>1768</v>
      </c>
      <c r="G2054" s="93" t="s">
        <v>1542</v>
      </c>
      <c r="H2054" s="719">
        <v>3270</v>
      </c>
      <c r="I2054" s="93">
        <v>200</v>
      </c>
      <c r="J2054" s="93" t="s">
        <v>1523</v>
      </c>
    </row>
    <row r="2055" spans="1:10">
      <c r="A2055" s="93" t="s">
        <v>2297</v>
      </c>
      <c r="B2055" s="93" t="s">
        <v>2320</v>
      </c>
      <c r="C2055" s="93" t="s">
        <v>676</v>
      </c>
      <c r="D2055" s="93" t="s">
        <v>1527</v>
      </c>
      <c r="E2055" s="93" t="s">
        <v>1531</v>
      </c>
      <c r="F2055" s="93" t="s">
        <v>1768</v>
      </c>
      <c r="G2055" s="93" t="s">
        <v>1542</v>
      </c>
      <c r="H2055" s="719">
        <v>6540</v>
      </c>
      <c r="I2055" s="93">
        <v>200</v>
      </c>
      <c r="J2055" s="93" t="s">
        <v>1523</v>
      </c>
    </row>
    <row r="2056" spans="1:10">
      <c r="A2056" s="93" t="s">
        <v>2297</v>
      </c>
      <c r="B2056" s="93" t="s">
        <v>2320</v>
      </c>
      <c r="C2056" s="93" t="s">
        <v>676</v>
      </c>
      <c r="D2056" s="93" t="s">
        <v>1527</v>
      </c>
      <c r="E2056" s="93" t="s">
        <v>1531</v>
      </c>
      <c r="F2056" s="93" t="s">
        <v>2682</v>
      </c>
      <c r="G2056" s="93" t="s">
        <v>1542</v>
      </c>
      <c r="H2056" s="719">
        <v>3600</v>
      </c>
      <c r="I2056" s="93">
        <v>200</v>
      </c>
      <c r="J2056" s="93" t="s">
        <v>1523</v>
      </c>
    </row>
    <row r="2057" spans="1:10">
      <c r="A2057" s="93" t="s">
        <v>2297</v>
      </c>
      <c r="B2057" s="93" t="s">
        <v>2320</v>
      </c>
      <c r="C2057" s="93" t="s">
        <v>676</v>
      </c>
      <c r="D2057" s="93" t="s">
        <v>1527</v>
      </c>
      <c r="E2057" s="93" t="s">
        <v>1531</v>
      </c>
      <c r="F2057" s="93" t="s">
        <v>2682</v>
      </c>
      <c r="G2057" s="93" t="s">
        <v>1542</v>
      </c>
      <c r="H2057" s="719">
        <v>3600</v>
      </c>
      <c r="I2057" s="93">
        <v>200</v>
      </c>
      <c r="J2057" s="93" t="s">
        <v>1523</v>
      </c>
    </row>
    <row r="2058" spans="1:10">
      <c r="A2058" s="93" t="s">
        <v>2297</v>
      </c>
      <c r="B2058" s="93" t="s">
        <v>2320</v>
      </c>
      <c r="C2058" s="93" t="s">
        <v>676</v>
      </c>
      <c r="D2058" s="93" t="s">
        <v>1527</v>
      </c>
      <c r="E2058" s="93" t="s">
        <v>1531</v>
      </c>
      <c r="F2058" s="93" t="s">
        <v>2683</v>
      </c>
      <c r="G2058" s="93" t="s">
        <v>1542</v>
      </c>
      <c r="H2058" s="719">
        <v>600</v>
      </c>
      <c r="I2058" s="93">
        <v>80</v>
      </c>
      <c r="J2058" s="93" t="s">
        <v>1523</v>
      </c>
    </row>
    <row r="2059" spans="1:10">
      <c r="A2059" s="93" t="s">
        <v>2297</v>
      </c>
      <c r="B2059" s="93" t="s">
        <v>2320</v>
      </c>
      <c r="C2059" s="93" t="s">
        <v>673</v>
      </c>
      <c r="D2059" s="93" t="s">
        <v>1527</v>
      </c>
      <c r="E2059" s="93" t="s">
        <v>1544</v>
      </c>
      <c r="F2059" s="93">
        <v>5220221</v>
      </c>
      <c r="G2059" s="93" t="s">
        <v>1542</v>
      </c>
      <c r="H2059" s="719">
        <v>77</v>
      </c>
      <c r="I2059" s="93">
        <v>13</v>
      </c>
      <c r="J2059" s="93" t="s">
        <v>1523</v>
      </c>
    </row>
    <row r="2060" spans="1:10">
      <c r="A2060" s="93" t="s">
        <v>2297</v>
      </c>
      <c r="B2060" s="93" t="s">
        <v>2320</v>
      </c>
      <c r="C2060" s="93" t="s">
        <v>673</v>
      </c>
      <c r="D2060" s="93" t="s">
        <v>1527</v>
      </c>
      <c r="E2060" s="93" t="s">
        <v>1579</v>
      </c>
      <c r="F2060" s="93">
        <v>5220221</v>
      </c>
      <c r="G2060" s="93" t="s">
        <v>1542</v>
      </c>
      <c r="H2060" s="719">
        <v>302</v>
      </c>
      <c r="I2060" s="93">
        <v>50</v>
      </c>
      <c r="J2060" s="93" t="s">
        <v>1523</v>
      </c>
    </row>
    <row r="2061" spans="1:10">
      <c r="A2061" s="93" t="s">
        <v>2297</v>
      </c>
      <c r="B2061" s="93" t="s">
        <v>2320</v>
      </c>
      <c r="C2061" s="93" t="s">
        <v>673</v>
      </c>
      <c r="D2061" s="93" t="s">
        <v>1527</v>
      </c>
      <c r="E2061" s="93" t="s">
        <v>1531</v>
      </c>
      <c r="F2061" s="93">
        <v>5220221</v>
      </c>
      <c r="G2061" s="93" t="s">
        <v>1542</v>
      </c>
      <c r="H2061" s="719">
        <v>300</v>
      </c>
      <c r="I2061" s="93">
        <v>50</v>
      </c>
      <c r="J2061" s="93" t="s">
        <v>1523</v>
      </c>
    </row>
    <row r="2062" spans="1:10">
      <c r="A2062" s="93" t="s">
        <v>2297</v>
      </c>
      <c r="B2062" s="93" t="s">
        <v>2320</v>
      </c>
      <c r="C2062" s="93" t="s">
        <v>673</v>
      </c>
      <c r="D2062" s="93" t="s">
        <v>1527</v>
      </c>
      <c r="E2062" s="93" t="s">
        <v>1531</v>
      </c>
      <c r="F2062" s="93">
        <v>5220221</v>
      </c>
      <c r="G2062" s="93" t="s">
        <v>1542</v>
      </c>
      <c r="H2062" s="719">
        <v>75</v>
      </c>
      <c r="I2062" s="93">
        <v>13</v>
      </c>
      <c r="J2062" s="93" t="s">
        <v>1523</v>
      </c>
    </row>
    <row r="2063" spans="1:10">
      <c r="A2063" s="93" t="s">
        <v>2297</v>
      </c>
      <c r="B2063" s="93" t="s">
        <v>2320</v>
      </c>
      <c r="C2063" s="93" t="s">
        <v>673</v>
      </c>
      <c r="D2063" s="93" t="s">
        <v>1527</v>
      </c>
      <c r="E2063" s="93" t="s">
        <v>1531</v>
      </c>
      <c r="F2063" s="93">
        <v>5220221</v>
      </c>
      <c r="G2063" s="93" t="s">
        <v>1542</v>
      </c>
      <c r="H2063" s="719">
        <v>300</v>
      </c>
      <c r="I2063" s="93">
        <v>50</v>
      </c>
      <c r="J2063" s="93" t="s">
        <v>1523</v>
      </c>
    </row>
    <row r="2064" spans="1:10">
      <c r="A2064" s="93" t="s">
        <v>2297</v>
      </c>
      <c r="B2064" s="93" t="s">
        <v>2320</v>
      </c>
      <c r="C2064" s="93" t="s">
        <v>673</v>
      </c>
      <c r="D2064" s="93" t="s">
        <v>1527</v>
      </c>
      <c r="E2064" s="93" t="s">
        <v>1531</v>
      </c>
      <c r="F2064" s="93">
        <v>5220221</v>
      </c>
      <c r="G2064" s="93" t="s">
        <v>1542</v>
      </c>
      <c r="H2064" s="719">
        <v>300</v>
      </c>
      <c r="I2064" s="93">
        <v>50</v>
      </c>
      <c r="J2064" s="93" t="s">
        <v>1523</v>
      </c>
    </row>
    <row r="2065" spans="1:10">
      <c r="A2065" s="93" t="s">
        <v>2297</v>
      </c>
      <c r="B2065" s="93" t="s">
        <v>2320</v>
      </c>
      <c r="C2065" s="93" t="s">
        <v>673</v>
      </c>
      <c r="D2065" s="93" t="s">
        <v>1527</v>
      </c>
      <c r="E2065" s="93" t="s">
        <v>1531</v>
      </c>
      <c r="F2065" s="93">
        <v>5220221</v>
      </c>
      <c r="G2065" s="93" t="s">
        <v>1542</v>
      </c>
      <c r="H2065" s="719">
        <v>300</v>
      </c>
      <c r="I2065" s="93">
        <v>50</v>
      </c>
      <c r="J2065" s="93" t="s">
        <v>1523</v>
      </c>
    </row>
    <row r="2066" spans="1:10">
      <c r="A2066" s="93" t="s">
        <v>2297</v>
      </c>
      <c r="B2066" s="93" t="s">
        <v>2320</v>
      </c>
      <c r="C2066" s="93" t="s">
        <v>663</v>
      </c>
      <c r="D2066" s="93" t="s">
        <v>1527</v>
      </c>
      <c r="E2066" s="93" t="s">
        <v>1546</v>
      </c>
      <c r="F2066" s="93">
        <v>5210632</v>
      </c>
      <c r="G2066" s="93" t="s">
        <v>1542</v>
      </c>
      <c r="H2066" s="719">
        <v>17920</v>
      </c>
      <c r="I2066" s="93">
        <v>315</v>
      </c>
      <c r="J2066" s="93" t="s">
        <v>1523</v>
      </c>
    </row>
    <row r="2067" spans="1:10">
      <c r="A2067" s="93" t="s">
        <v>2297</v>
      </c>
      <c r="B2067" s="93" t="s">
        <v>2320</v>
      </c>
      <c r="C2067" s="93" t="s">
        <v>663</v>
      </c>
      <c r="D2067" s="93" t="s">
        <v>1527</v>
      </c>
      <c r="E2067" s="93" t="s">
        <v>1546</v>
      </c>
      <c r="F2067" s="93">
        <v>5220119</v>
      </c>
      <c r="G2067" s="93" t="s">
        <v>1542</v>
      </c>
      <c r="H2067" s="719">
        <v>1536</v>
      </c>
      <c r="I2067" s="93">
        <v>125</v>
      </c>
      <c r="J2067" s="93" t="s">
        <v>1523</v>
      </c>
    </row>
    <row r="2068" spans="1:10">
      <c r="A2068" s="93" t="s">
        <v>2297</v>
      </c>
      <c r="B2068" s="93" t="s">
        <v>2320</v>
      </c>
      <c r="C2068" s="93" t="s">
        <v>663</v>
      </c>
      <c r="D2068" s="93" t="s">
        <v>1527</v>
      </c>
      <c r="E2068" s="93" t="s">
        <v>1546</v>
      </c>
      <c r="F2068" s="93" t="s">
        <v>2685</v>
      </c>
      <c r="G2068" s="93" t="s">
        <v>1542</v>
      </c>
      <c r="H2068" s="719">
        <v>500</v>
      </c>
      <c r="I2068" s="93">
        <v>50</v>
      </c>
      <c r="J2068" s="93" t="s">
        <v>1523</v>
      </c>
    </row>
    <row r="2069" spans="1:10">
      <c r="A2069" s="93" t="s">
        <v>2297</v>
      </c>
      <c r="B2069" s="93" t="s">
        <v>2716</v>
      </c>
      <c r="C2069" s="93" t="s">
        <v>670</v>
      </c>
      <c r="D2069" s="93" t="s">
        <v>1527</v>
      </c>
      <c r="E2069" s="93" t="s">
        <v>1544</v>
      </c>
      <c r="F2069" s="93">
        <v>5220115</v>
      </c>
      <c r="G2069" s="93" t="s">
        <v>1542</v>
      </c>
      <c r="H2069" s="719">
        <v>102</v>
      </c>
      <c r="I2069" s="93">
        <v>13</v>
      </c>
      <c r="J2069" s="93" t="s">
        <v>1523</v>
      </c>
    </row>
    <row r="2070" spans="1:10">
      <c r="A2070" s="93" t="s">
        <v>2297</v>
      </c>
      <c r="B2070" s="93" t="s">
        <v>2716</v>
      </c>
      <c r="C2070" s="93" t="s">
        <v>670</v>
      </c>
      <c r="D2070" s="93" t="s">
        <v>1527</v>
      </c>
      <c r="E2070" s="93" t="s">
        <v>1583</v>
      </c>
      <c r="F2070" s="93">
        <v>5220115</v>
      </c>
      <c r="G2070" s="93" t="s">
        <v>1542</v>
      </c>
      <c r="H2070" s="719">
        <v>1002</v>
      </c>
      <c r="I2070" s="93">
        <v>80</v>
      </c>
      <c r="J2070" s="93" t="s">
        <v>1523</v>
      </c>
    </row>
    <row r="2071" spans="1:10">
      <c r="A2071" s="93" t="s">
        <v>2297</v>
      </c>
      <c r="B2071" s="93" t="s">
        <v>2716</v>
      </c>
      <c r="C2071" s="93" t="s">
        <v>670</v>
      </c>
      <c r="D2071" s="93" t="s">
        <v>1527</v>
      </c>
      <c r="E2071" s="93" t="s">
        <v>1531</v>
      </c>
      <c r="F2071" s="93">
        <v>5220115</v>
      </c>
      <c r="G2071" s="93" t="s">
        <v>1542</v>
      </c>
      <c r="H2071" s="719">
        <v>1002</v>
      </c>
      <c r="I2071" s="93">
        <v>80</v>
      </c>
      <c r="J2071" s="93" t="s">
        <v>1523</v>
      </c>
    </row>
    <row r="2072" spans="1:10">
      <c r="A2072" s="93" t="s">
        <v>2297</v>
      </c>
      <c r="B2072" s="93" t="s">
        <v>2716</v>
      </c>
      <c r="C2072" s="93" t="s">
        <v>670</v>
      </c>
      <c r="D2072" s="93" t="s">
        <v>1527</v>
      </c>
      <c r="E2072" s="93" t="s">
        <v>1544</v>
      </c>
      <c r="F2072" s="93">
        <v>5220104</v>
      </c>
      <c r="G2072" s="93" t="s">
        <v>1542</v>
      </c>
      <c r="H2072" s="719">
        <v>253</v>
      </c>
      <c r="I2072" s="93">
        <v>50</v>
      </c>
      <c r="J2072" s="93" t="s">
        <v>1523</v>
      </c>
    </row>
    <row r="2073" spans="1:10">
      <c r="A2073" s="93" t="s">
        <v>2297</v>
      </c>
      <c r="B2073" s="93" t="s">
        <v>2716</v>
      </c>
      <c r="C2073" s="93" t="s">
        <v>1624</v>
      </c>
      <c r="D2073" s="93" t="s">
        <v>68</v>
      </c>
      <c r="E2073" s="93" t="s">
        <v>1720</v>
      </c>
      <c r="F2073" s="93">
        <v>5211101</v>
      </c>
      <c r="G2073" s="93" t="s">
        <v>1541</v>
      </c>
      <c r="H2073" s="719">
        <v>3706</v>
      </c>
      <c r="I2073" s="93">
        <v>200</v>
      </c>
      <c r="J2073" s="93" t="s">
        <v>1523</v>
      </c>
    </row>
    <row r="2074" spans="1:10">
      <c r="A2074" s="93" t="s">
        <v>2297</v>
      </c>
      <c r="B2074" s="93" t="s">
        <v>2716</v>
      </c>
      <c r="C2074" s="93" t="s">
        <v>1624</v>
      </c>
      <c r="D2074" s="93" t="s">
        <v>68</v>
      </c>
      <c r="E2074" s="93" t="s">
        <v>1713</v>
      </c>
      <c r="F2074" s="93">
        <v>5211101</v>
      </c>
      <c r="G2074" s="93" t="s">
        <v>1540</v>
      </c>
      <c r="H2074" s="719">
        <v>4492</v>
      </c>
      <c r="I2074" s="93">
        <v>200</v>
      </c>
      <c r="J2074" s="93" t="s">
        <v>1523</v>
      </c>
    </row>
    <row r="2075" spans="1:10">
      <c r="A2075" s="93" t="s">
        <v>2297</v>
      </c>
      <c r="B2075" s="93" t="s">
        <v>2716</v>
      </c>
      <c r="C2075" s="93" t="s">
        <v>1624</v>
      </c>
      <c r="D2075" s="93" t="s">
        <v>68</v>
      </c>
      <c r="E2075" s="93" t="s">
        <v>2681</v>
      </c>
      <c r="F2075" s="93">
        <v>5211101</v>
      </c>
      <c r="G2075" s="93" t="s">
        <v>1541</v>
      </c>
      <c r="H2075" s="719">
        <v>27000</v>
      </c>
      <c r="I2075" s="93">
        <v>500</v>
      </c>
      <c r="J2075" s="93" t="s">
        <v>1523</v>
      </c>
    </row>
    <row r="2076" spans="1:10">
      <c r="A2076" s="93" t="s">
        <v>2297</v>
      </c>
      <c r="B2076" s="93" t="s">
        <v>2716</v>
      </c>
      <c r="C2076" s="93" t="s">
        <v>1624</v>
      </c>
      <c r="D2076" s="93" t="s">
        <v>68</v>
      </c>
      <c r="E2076" s="93" t="s">
        <v>1710</v>
      </c>
      <c r="F2076" s="93">
        <v>5211101</v>
      </c>
      <c r="G2076" s="93" t="s">
        <v>1540</v>
      </c>
      <c r="H2076" s="719">
        <v>5000</v>
      </c>
      <c r="I2076" s="93">
        <v>50</v>
      </c>
      <c r="J2076" s="93" t="s">
        <v>1523</v>
      </c>
    </row>
    <row r="2077" spans="1:10">
      <c r="A2077" s="93" t="s">
        <v>2297</v>
      </c>
      <c r="B2077" s="93" t="s">
        <v>2716</v>
      </c>
      <c r="C2077" s="93" t="s">
        <v>1624</v>
      </c>
      <c r="D2077" s="93" t="s">
        <v>70</v>
      </c>
      <c r="E2077" s="93" t="s">
        <v>2717</v>
      </c>
      <c r="F2077" s="93">
        <v>5210602</v>
      </c>
      <c r="G2077" s="93" t="s">
        <v>1541</v>
      </c>
      <c r="H2077" s="719">
        <v>253</v>
      </c>
      <c r="I2077" s="93">
        <v>50</v>
      </c>
      <c r="J2077" s="93" t="s">
        <v>1523</v>
      </c>
    </row>
    <row r="2078" spans="1:10">
      <c r="A2078" s="93" t="s">
        <v>2297</v>
      </c>
      <c r="B2078" s="93" t="s">
        <v>2716</v>
      </c>
      <c r="C2078" s="93" t="s">
        <v>1624</v>
      </c>
      <c r="D2078" s="93" t="s">
        <v>70</v>
      </c>
      <c r="E2078" s="93" t="s">
        <v>2718</v>
      </c>
      <c r="F2078" s="93">
        <v>5210602</v>
      </c>
      <c r="G2078" s="93" t="s">
        <v>1541</v>
      </c>
      <c r="H2078" s="719">
        <v>580</v>
      </c>
      <c r="I2078" s="93">
        <v>80</v>
      </c>
      <c r="J2078" s="93" t="s">
        <v>1523</v>
      </c>
    </row>
    <row r="2079" spans="1:10">
      <c r="A2079" s="93" t="s">
        <v>2297</v>
      </c>
      <c r="B2079" s="93" t="s">
        <v>2716</v>
      </c>
      <c r="C2079" s="93" t="s">
        <v>1624</v>
      </c>
      <c r="D2079" s="93" t="s">
        <v>70</v>
      </c>
      <c r="E2079" s="93" t="s">
        <v>2719</v>
      </c>
      <c r="F2079" s="93">
        <v>5210602</v>
      </c>
      <c r="G2079" s="93" t="s">
        <v>1541</v>
      </c>
      <c r="H2079" s="719">
        <v>667</v>
      </c>
      <c r="I2079" s="93">
        <v>80</v>
      </c>
      <c r="J2079" s="93" t="s">
        <v>1523</v>
      </c>
    </row>
    <row r="2080" spans="1:10">
      <c r="A2080" s="93" t="s">
        <v>2297</v>
      </c>
      <c r="B2080" s="93" t="s">
        <v>2716</v>
      </c>
      <c r="C2080" s="93" t="s">
        <v>1624</v>
      </c>
      <c r="D2080" s="93" t="s">
        <v>70</v>
      </c>
      <c r="E2080" s="93" t="s">
        <v>2720</v>
      </c>
      <c r="F2080" s="93" t="s">
        <v>2721</v>
      </c>
      <c r="G2080" s="93" t="s">
        <v>1541</v>
      </c>
      <c r="H2080" s="719">
        <v>11500</v>
      </c>
      <c r="I2080" s="93">
        <v>315</v>
      </c>
      <c r="J2080" s="93" t="s">
        <v>1523</v>
      </c>
    </row>
    <row r="2081" spans="1:10">
      <c r="A2081" s="93" t="s">
        <v>2297</v>
      </c>
      <c r="B2081" s="93" t="s">
        <v>2716</v>
      </c>
      <c r="C2081" s="93" t="s">
        <v>1624</v>
      </c>
      <c r="D2081" s="93" t="s">
        <v>70</v>
      </c>
      <c r="E2081" s="93" t="s">
        <v>2722</v>
      </c>
      <c r="F2081" s="93">
        <v>5210513</v>
      </c>
      <c r="G2081" s="93" t="s">
        <v>1541</v>
      </c>
      <c r="H2081" s="719">
        <v>550</v>
      </c>
      <c r="I2081" s="93">
        <v>80</v>
      </c>
      <c r="J2081" s="93" t="s">
        <v>1523</v>
      </c>
    </row>
    <row r="2082" spans="1:10">
      <c r="A2082" s="93" t="s">
        <v>2297</v>
      </c>
      <c r="B2082" s="93" t="s">
        <v>2716</v>
      </c>
      <c r="C2082" s="93" t="s">
        <v>1624</v>
      </c>
      <c r="D2082" s="93" t="s">
        <v>70</v>
      </c>
      <c r="E2082" s="93" t="s">
        <v>2723</v>
      </c>
      <c r="F2082" s="93">
        <v>5210602</v>
      </c>
      <c r="G2082" s="93" t="s">
        <v>1541</v>
      </c>
      <c r="H2082" s="719">
        <v>516</v>
      </c>
      <c r="I2082" s="93">
        <v>80</v>
      </c>
      <c r="J2082" s="93" t="s">
        <v>1523</v>
      </c>
    </row>
    <row r="2083" spans="1:10">
      <c r="A2083" s="93" t="s">
        <v>2297</v>
      </c>
      <c r="B2083" s="93" t="s">
        <v>2716</v>
      </c>
      <c r="C2083" s="93" t="s">
        <v>1624</v>
      </c>
      <c r="D2083" s="93" t="s">
        <v>70</v>
      </c>
      <c r="E2083" s="93" t="s">
        <v>2717</v>
      </c>
      <c r="F2083" s="93">
        <v>5210602</v>
      </c>
      <c r="G2083" s="93" t="s">
        <v>1541</v>
      </c>
      <c r="H2083" s="719">
        <v>315</v>
      </c>
      <c r="I2083" s="93">
        <v>50</v>
      </c>
      <c r="J2083" s="93" t="s">
        <v>1523</v>
      </c>
    </row>
    <row r="2084" spans="1:10">
      <c r="A2084" s="93" t="s">
        <v>2297</v>
      </c>
      <c r="B2084" s="93" t="s">
        <v>2716</v>
      </c>
      <c r="C2084" s="93" t="s">
        <v>1624</v>
      </c>
      <c r="D2084" s="93" t="s">
        <v>70</v>
      </c>
      <c r="E2084" s="93" t="s">
        <v>2724</v>
      </c>
      <c r="F2084" s="93">
        <v>5210602</v>
      </c>
      <c r="G2084" s="93" t="s">
        <v>1541</v>
      </c>
      <c r="H2084" s="719">
        <v>1958</v>
      </c>
      <c r="I2084" s="93">
        <v>125</v>
      </c>
      <c r="J2084" s="93" t="s">
        <v>1523</v>
      </c>
    </row>
    <row r="2085" spans="1:10">
      <c r="A2085" s="93" t="s">
        <v>2297</v>
      </c>
      <c r="B2085" s="93" t="s">
        <v>2716</v>
      </c>
      <c r="C2085" s="93" t="s">
        <v>1624</v>
      </c>
      <c r="D2085" s="93" t="s">
        <v>70</v>
      </c>
      <c r="E2085" s="93" t="s">
        <v>2719</v>
      </c>
      <c r="F2085" s="93">
        <v>5210602</v>
      </c>
      <c r="G2085" s="93" t="s">
        <v>1541</v>
      </c>
      <c r="H2085" s="719">
        <v>33</v>
      </c>
      <c r="I2085" s="93">
        <v>10</v>
      </c>
      <c r="J2085" s="93" t="s">
        <v>1523</v>
      </c>
    </row>
    <row r="2086" spans="1:10">
      <c r="A2086" s="93" t="s">
        <v>2297</v>
      </c>
      <c r="B2086" s="93" t="s">
        <v>2716</v>
      </c>
      <c r="C2086" s="93" t="s">
        <v>1624</v>
      </c>
      <c r="D2086" s="93" t="s">
        <v>70</v>
      </c>
      <c r="E2086" s="93" t="s">
        <v>2725</v>
      </c>
      <c r="F2086" s="93">
        <v>5210602</v>
      </c>
      <c r="G2086" s="93" t="s">
        <v>1541</v>
      </c>
      <c r="H2086" s="719">
        <v>590</v>
      </c>
      <c r="I2086" s="93">
        <v>80</v>
      </c>
      <c r="J2086" s="93" t="s">
        <v>1523</v>
      </c>
    </row>
    <row r="2087" spans="1:10">
      <c r="A2087" s="93" t="s">
        <v>2297</v>
      </c>
      <c r="B2087" s="93" t="s">
        <v>2716</v>
      </c>
      <c r="C2087" s="93" t="s">
        <v>1624</v>
      </c>
      <c r="D2087" s="93" t="s">
        <v>70</v>
      </c>
      <c r="E2087" s="93" t="s">
        <v>2726</v>
      </c>
      <c r="F2087" s="93">
        <v>5210602</v>
      </c>
      <c r="G2087" s="93" t="s">
        <v>1541</v>
      </c>
      <c r="H2087" s="719">
        <v>657</v>
      </c>
      <c r="I2087" s="93">
        <v>80</v>
      </c>
      <c r="J2087" s="93" t="s">
        <v>1523</v>
      </c>
    </row>
    <row r="2088" spans="1:10">
      <c r="A2088" s="93" t="s">
        <v>2297</v>
      </c>
      <c r="B2088" s="93" t="s">
        <v>2716</v>
      </c>
      <c r="C2088" s="93" t="s">
        <v>1624</v>
      </c>
      <c r="D2088" s="93" t="s">
        <v>68</v>
      </c>
      <c r="E2088" s="93" t="s">
        <v>1711</v>
      </c>
      <c r="F2088" s="93" t="s">
        <v>2727</v>
      </c>
      <c r="G2088" s="93" t="s">
        <v>1541</v>
      </c>
      <c r="H2088" s="719">
        <v>5000</v>
      </c>
      <c r="I2088" s="93">
        <v>200</v>
      </c>
      <c r="J2088" s="93" t="s">
        <v>1523</v>
      </c>
    </row>
    <row r="2089" spans="1:10">
      <c r="A2089" s="93" t="s">
        <v>2297</v>
      </c>
      <c r="B2089" s="93" t="s">
        <v>2716</v>
      </c>
      <c r="C2089" s="93" t="s">
        <v>1624</v>
      </c>
      <c r="D2089" s="93" t="s">
        <v>70</v>
      </c>
      <c r="E2089" s="93" t="s">
        <v>2728</v>
      </c>
      <c r="F2089" s="93">
        <v>5210602</v>
      </c>
      <c r="G2089" s="93" t="s">
        <v>1541</v>
      </c>
      <c r="H2089" s="719">
        <v>10355</v>
      </c>
      <c r="I2089" s="93">
        <v>315</v>
      </c>
      <c r="J2089" s="93" t="s">
        <v>1523</v>
      </c>
    </row>
    <row r="2090" spans="1:10">
      <c r="A2090" s="93" t="s">
        <v>2297</v>
      </c>
      <c r="B2090" s="93" t="s">
        <v>2716</v>
      </c>
      <c r="C2090" s="93" t="s">
        <v>1624</v>
      </c>
      <c r="D2090" s="93" t="s">
        <v>70</v>
      </c>
      <c r="E2090" s="93" t="s">
        <v>2729</v>
      </c>
      <c r="F2090" s="93">
        <v>5210602</v>
      </c>
      <c r="G2090" s="93" t="s">
        <v>1541</v>
      </c>
      <c r="H2090" s="719">
        <v>10000</v>
      </c>
      <c r="I2090" s="93">
        <v>315</v>
      </c>
      <c r="J2090" s="93" t="s">
        <v>1523</v>
      </c>
    </row>
    <row r="2091" spans="1:10">
      <c r="A2091" s="93" t="s">
        <v>2297</v>
      </c>
      <c r="B2091" s="93" t="s">
        <v>2298</v>
      </c>
      <c r="C2091" s="93" t="s">
        <v>244</v>
      </c>
      <c r="D2091" s="93" t="s">
        <v>68</v>
      </c>
      <c r="E2091" s="93" t="s">
        <v>2730</v>
      </c>
      <c r="F2091" s="93" t="s">
        <v>1654</v>
      </c>
      <c r="G2091" s="93" t="s">
        <v>1539</v>
      </c>
      <c r="H2091" s="719">
        <v>2800</v>
      </c>
      <c r="I2091" s="93">
        <v>125</v>
      </c>
      <c r="J2091" s="93" t="s">
        <v>1523</v>
      </c>
    </row>
    <row r="2092" spans="1:10">
      <c r="A2092" s="93" t="s">
        <v>2297</v>
      </c>
      <c r="B2092" s="93" t="s">
        <v>2298</v>
      </c>
      <c r="C2092" s="93" t="s">
        <v>244</v>
      </c>
      <c r="D2092" s="93" t="s">
        <v>68</v>
      </c>
      <c r="E2092" s="93" t="s">
        <v>2731</v>
      </c>
      <c r="F2092" s="93" t="s">
        <v>1654</v>
      </c>
      <c r="G2092" s="93" t="s">
        <v>1540</v>
      </c>
      <c r="H2092" s="719">
        <v>2000</v>
      </c>
      <c r="I2092" s="93">
        <v>125</v>
      </c>
      <c r="J2092" s="93" t="s">
        <v>1523</v>
      </c>
    </row>
    <row r="2093" spans="1:10">
      <c r="A2093" s="93" t="s">
        <v>2297</v>
      </c>
      <c r="B2093" s="93" t="s">
        <v>2298</v>
      </c>
      <c r="C2093" s="93" t="s">
        <v>244</v>
      </c>
      <c r="D2093" s="93" t="s">
        <v>68</v>
      </c>
      <c r="E2093" s="93" t="s">
        <v>2732</v>
      </c>
      <c r="F2093" s="93" t="s">
        <v>1654</v>
      </c>
      <c r="G2093" s="93" t="s">
        <v>1540</v>
      </c>
      <c r="H2093" s="719">
        <v>1920</v>
      </c>
      <c r="I2093" s="93">
        <v>125</v>
      </c>
      <c r="J2093" s="93" t="s">
        <v>1523</v>
      </c>
    </row>
    <row r="2094" spans="1:10">
      <c r="A2094" s="93" t="s">
        <v>2297</v>
      </c>
      <c r="B2094" s="93" t="s">
        <v>2298</v>
      </c>
      <c r="C2094" s="93" t="s">
        <v>244</v>
      </c>
      <c r="D2094" s="93" t="s">
        <v>68</v>
      </c>
      <c r="E2094" s="93" t="s">
        <v>2733</v>
      </c>
      <c r="F2094" s="93" t="s">
        <v>1658</v>
      </c>
      <c r="G2094" s="93" t="s">
        <v>1540</v>
      </c>
      <c r="H2094" s="719">
        <v>5000</v>
      </c>
      <c r="I2094" s="93">
        <v>200</v>
      </c>
      <c r="J2094" s="93" t="s">
        <v>1523</v>
      </c>
    </row>
    <row r="2095" spans="1:10">
      <c r="A2095" s="93" t="s">
        <v>2297</v>
      </c>
      <c r="B2095" s="93" t="s">
        <v>2298</v>
      </c>
      <c r="C2095" s="93" t="s">
        <v>244</v>
      </c>
      <c r="D2095" s="93" t="s">
        <v>68</v>
      </c>
      <c r="E2095" s="93" t="s">
        <v>2734</v>
      </c>
      <c r="F2095" s="93" t="s">
        <v>1658</v>
      </c>
      <c r="G2095" s="93" t="s">
        <v>1540</v>
      </c>
      <c r="H2095" s="719">
        <v>6000</v>
      </c>
      <c r="I2095" s="93">
        <v>200</v>
      </c>
      <c r="J2095" s="93" t="s">
        <v>1523</v>
      </c>
    </row>
    <row r="2096" spans="1:10">
      <c r="A2096" s="93" t="s">
        <v>2297</v>
      </c>
      <c r="B2096" s="93" t="s">
        <v>2298</v>
      </c>
      <c r="C2096" s="93" t="s">
        <v>244</v>
      </c>
      <c r="D2096" s="93" t="s">
        <v>68</v>
      </c>
      <c r="E2096" s="93" t="s">
        <v>1701</v>
      </c>
      <c r="F2096" s="93" t="s">
        <v>1658</v>
      </c>
      <c r="G2096" s="93" t="s">
        <v>1540</v>
      </c>
      <c r="H2096" s="719">
        <v>2700</v>
      </c>
      <c r="I2096" s="93">
        <v>125</v>
      </c>
      <c r="J2096" s="93" t="s">
        <v>1523</v>
      </c>
    </row>
    <row r="2097" spans="1:10">
      <c r="A2097" s="93" t="s">
        <v>2297</v>
      </c>
      <c r="B2097" s="93" t="s">
        <v>2298</v>
      </c>
      <c r="C2097" s="93" t="s">
        <v>244</v>
      </c>
      <c r="D2097" s="93" t="s">
        <v>68</v>
      </c>
      <c r="E2097" s="93" t="s">
        <v>2735</v>
      </c>
      <c r="F2097" s="93" t="s">
        <v>1658</v>
      </c>
      <c r="G2097" s="93" t="s">
        <v>1540</v>
      </c>
      <c r="H2097" s="719">
        <v>2000</v>
      </c>
      <c r="I2097" s="93">
        <v>125</v>
      </c>
      <c r="J2097" s="93" t="s">
        <v>1523</v>
      </c>
    </row>
    <row r="2098" spans="1:10">
      <c r="A2098" s="93" t="s">
        <v>2297</v>
      </c>
      <c r="B2098" s="93" t="s">
        <v>2298</v>
      </c>
      <c r="C2098" s="93" t="s">
        <v>244</v>
      </c>
      <c r="D2098" s="93" t="s">
        <v>68</v>
      </c>
      <c r="E2098" s="93" t="s">
        <v>2735</v>
      </c>
      <c r="F2098" s="93" t="s">
        <v>1658</v>
      </c>
      <c r="G2098" s="93" t="s">
        <v>1540</v>
      </c>
      <c r="H2098" s="719">
        <v>803</v>
      </c>
      <c r="I2098" s="93">
        <v>80</v>
      </c>
      <c r="J2098" s="93" t="s">
        <v>1523</v>
      </c>
    </row>
    <row r="2099" spans="1:10">
      <c r="A2099" s="93" t="s">
        <v>2297</v>
      </c>
      <c r="B2099" s="93" t="s">
        <v>2298</v>
      </c>
      <c r="C2099" s="93" t="s">
        <v>243</v>
      </c>
      <c r="D2099" s="93" t="s">
        <v>68</v>
      </c>
      <c r="E2099" s="93" t="s">
        <v>1789</v>
      </c>
      <c r="F2099" s="93">
        <v>5211201</v>
      </c>
      <c r="G2099" s="93" t="s">
        <v>1540</v>
      </c>
      <c r="H2099" s="719">
        <v>254</v>
      </c>
      <c r="I2099" s="93">
        <v>50</v>
      </c>
      <c r="J2099" s="93" t="s">
        <v>1523</v>
      </c>
    </row>
    <row r="2100" spans="1:10">
      <c r="A2100" s="93" t="s">
        <v>2297</v>
      </c>
      <c r="B2100" s="93" t="s">
        <v>2298</v>
      </c>
      <c r="C2100" s="93" t="s">
        <v>243</v>
      </c>
      <c r="D2100" s="93" t="s">
        <v>68</v>
      </c>
      <c r="E2100" s="93" t="s">
        <v>1789</v>
      </c>
      <c r="F2100" s="93" t="s">
        <v>2736</v>
      </c>
      <c r="G2100" s="93" t="s">
        <v>1540</v>
      </c>
      <c r="H2100" s="719">
        <v>610</v>
      </c>
      <c r="I2100" s="93">
        <v>80</v>
      </c>
      <c r="J2100" s="93" t="s">
        <v>1523</v>
      </c>
    </row>
    <row r="2101" spans="1:10">
      <c r="A2101" s="93" t="s">
        <v>2297</v>
      </c>
      <c r="B2101" s="93" t="s">
        <v>2298</v>
      </c>
      <c r="C2101" s="93" t="s">
        <v>243</v>
      </c>
      <c r="D2101" s="93" t="s">
        <v>68</v>
      </c>
      <c r="E2101" s="93" t="s">
        <v>1790</v>
      </c>
      <c r="F2101" s="93" t="s">
        <v>2737</v>
      </c>
      <c r="G2101" s="93" t="s">
        <v>1540</v>
      </c>
      <c r="H2101" s="719">
        <v>500</v>
      </c>
      <c r="I2101" s="93">
        <v>50</v>
      </c>
      <c r="J2101" s="93" t="s">
        <v>1523</v>
      </c>
    </row>
    <row r="2102" spans="1:10">
      <c r="A2102" s="93" t="s">
        <v>2297</v>
      </c>
      <c r="B2102" s="93" t="s">
        <v>2298</v>
      </c>
      <c r="C2102" s="93" t="s">
        <v>243</v>
      </c>
      <c r="D2102" s="93" t="s">
        <v>68</v>
      </c>
      <c r="E2102" s="93" t="s">
        <v>1789</v>
      </c>
      <c r="F2102" s="93" t="s">
        <v>2738</v>
      </c>
      <c r="G2102" s="93" t="s">
        <v>1540</v>
      </c>
      <c r="H2102" s="719">
        <v>686</v>
      </c>
      <c r="I2102" s="93">
        <v>80</v>
      </c>
      <c r="J2102" s="93" t="s">
        <v>1523</v>
      </c>
    </row>
    <row r="2103" spans="1:10">
      <c r="A2103" s="93" t="s">
        <v>2297</v>
      </c>
      <c r="B2103" s="93" t="s">
        <v>2298</v>
      </c>
      <c r="C2103" s="93" t="s">
        <v>243</v>
      </c>
      <c r="D2103" s="93" t="s">
        <v>68</v>
      </c>
      <c r="E2103" s="93" t="s">
        <v>1790</v>
      </c>
      <c r="F2103" s="93" t="s">
        <v>2738</v>
      </c>
      <c r="G2103" s="93" t="s">
        <v>1540</v>
      </c>
      <c r="H2103" s="719">
        <v>1450</v>
      </c>
      <c r="I2103" s="93">
        <v>125</v>
      </c>
      <c r="J2103" s="93" t="s">
        <v>1523</v>
      </c>
    </row>
    <row r="2104" spans="1:10">
      <c r="A2104" s="93" t="s">
        <v>2297</v>
      </c>
      <c r="B2104" s="93" t="s">
        <v>2298</v>
      </c>
      <c r="C2104" s="93" t="s">
        <v>243</v>
      </c>
      <c r="D2104" s="93" t="s">
        <v>68</v>
      </c>
      <c r="E2104" s="93" t="s">
        <v>2739</v>
      </c>
      <c r="F2104" s="93">
        <v>5220202</v>
      </c>
      <c r="G2104" s="93" t="s">
        <v>1540</v>
      </c>
      <c r="H2104" s="719">
        <v>1500</v>
      </c>
      <c r="I2104" s="93">
        <v>125</v>
      </c>
      <c r="J2104" s="93" t="s">
        <v>1523</v>
      </c>
    </row>
    <row r="2105" spans="1:10">
      <c r="A2105" s="93" t="s">
        <v>2297</v>
      </c>
      <c r="B2105" s="93" t="s">
        <v>2298</v>
      </c>
      <c r="C2105" s="93" t="s">
        <v>238</v>
      </c>
      <c r="D2105" s="93" t="s">
        <v>68</v>
      </c>
      <c r="E2105" s="93" t="s">
        <v>2740</v>
      </c>
      <c r="F2105" s="93" t="s">
        <v>2741</v>
      </c>
      <c r="G2105" s="93" t="s">
        <v>1540</v>
      </c>
      <c r="H2105" s="719">
        <v>1439</v>
      </c>
      <c r="I2105" s="93">
        <v>125</v>
      </c>
      <c r="J2105" s="93" t="s">
        <v>1523</v>
      </c>
    </row>
    <row r="2106" spans="1:10">
      <c r="A2106" s="93" t="s">
        <v>2297</v>
      </c>
      <c r="B2106" s="93" t="s">
        <v>2716</v>
      </c>
      <c r="C2106" s="93" t="s">
        <v>672</v>
      </c>
      <c r="D2106" s="93" t="s">
        <v>1527</v>
      </c>
      <c r="E2106" s="93" t="s">
        <v>1530</v>
      </c>
      <c r="F2106" s="93">
        <v>5210632</v>
      </c>
      <c r="G2106" s="93" t="s">
        <v>1522</v>
      </c>
      <c r="H2106" s="719">
        <v>3053</v>
      </c>
      <c r="I2106" s="93">
        <v>125</v>
      </c>
      <c r="J2106" s="93" t="s">
        <v>1543</v>
      </c>
    </row>
    <row r="2107" spans="1:10">
      <c r="A2107" s="93" t="s">
        <v>2297</v>
      </c>
      <c r="B2107" s="93" t="s">
        <v>2716</v>
      </c>
      <c r="C2107" s="93" t="s">
        <v>672</v>
      </c>
      <c r="D2107" s="93" t="s">
        <v>1527</v>
      </c>
      <c r="E2107" s="93" t="s">
        <v>1528</v>
      </c>
      <c r="F2107" s="93" t="s">
        <v>2656</v>
      </c>
      <c r="G2107" s="93" t="s">
        <v>1522</v>
      </c>
      <c r="H2107" s="719">
        <v>482</v>
      </c>
      <c r="I2107" s="93">
        <v>50</v>
      </c>
      <c r="J2107" s="93" t="s">
        <v>1523</v>
      </c>
    </row>
    <row r="2108" spans="1:10">
      <c r="A2108" s="93" t="s">
        <v>2297</v>
      </c>
      <c r="B2108" s="93" t="s">
        <v>2716</v>
      </c>
      <c r="C2108" s="93" t="s">
        <v>672</v>
      </c>
      <c r="D2108" s="93" t="s">
        <v>1527</v>
      </c>
      <c r="E2108" s="93" t="s">
        <v>1528</v>
      </c>
      <c r="F2108" s="93" t="s">
        <v>2657</v>
      </c>
      <c r="G2108" s="93" t="s">
        <v>1522</v>
      </c>
      <c r="H2108" s="719">
        <v>514</v>
      </c>
      <c r="I2108" s="93">
        <v>80</v>
      </c>
      <c r="J2108" s="93" t="s">
        <v>1523</v>
      </c>
    </row>
    <row r="2109" spans="1:10">
      <c r="A2109" s="93" t="s">
        <v>2297</v>
      </c>
      <c r="B2109" s="93" t="s">
        <v>2716</v>
      </c>
      <c r="C2109" s="93" t="s">
        <v>672</v>
      </c>
      <c r="D2109" s="93" t="s">
        <v>1527</v>
      </c>
      <c r="E2109" s="93" t="s">
        <v>1779</v>
      </c>
      <c r="F2109" s="93" t="s">
        <v>2658</v>
      </c>
      <c r="G2109" s="93" t="s">
        <v>1522</v>
      </c>
      <c r="H2109" s="719">
        <v>268</v>
      </c>
      <c r="I2109" s="93">
        <v>50</v>
      </c>
      <c r="J2109" s="93" t="s">
        <v>1523</v>
      </c>
    </row>
    <row r="2110" spans="1:10">
      <c r="A2110" s="93" t="s">
        <v>2297</v>
      </c>
      <c r="B2110" s="93" t="s">
        <v>2716</v>
      </c>
      <c r="C2110" s="93" t="s">
        <v>672</v>
      </c>
      <c r="D2110" s="93" t="s">
        <v>1527</v>
      </c>
      <c r="E2110" s="93" t="s">
        <v>1530</v>
      </c>
      <c r="F2110" s="93">
        <v>5220104</v>
      </c>
      <c r="G2110" s="93" t="s">
        <v>1522</v>
      </c>
      <c r="H2110" s="719">
        <v>1002</v>
      </c>
      <c r="I2110" s="93">
        <v>80</v>
      </c>
      <c r="J2110" s="93" t="s">
        <v>1523</v>
      </c>
    </row>
    <row r="2111" spans="1:10">
      <c r="A2111" s="93" t="s">
        <v>2297</v>
      </c>
      <c r="B2111" s="93" t="s">
        <v>2716</v>
      </c>
      <c r="C2111" s="93" t="s">
        <v>672</v>
      </c>
      <c r="D2111" s="93" t="s">
        <v>1527</v>
      </c>
      <c r="E2111" s="93" t="s">
        <v>1528</v>
      </c>
      <c r="F2111" s="93" t="s">
        <v>2714</v>
      </c>
      <c r="G2111" s="93" t="s">
        <v>1522</v>
      </c>
      <c r="H2111" s="719">
        <v>1122</v>
      </c>
      <c r="I2111" s="93">
        <v>80</v>
      </c>
      <c r="J2111" s="93" t="s">
        <v>1523</v>
      </c>
    </row>
    <row r="2112" spans="1:10">
      <c r="A2112" s="93" t="s">
        <v>2297</v>
      </c>
      <c r="B2112" s="93" t="s">
        <v>2716</v>
      </c>
      <c r="C2112" s="93" t="s">
        <v>672</v>
      </c>
      <c r="D2112" s="93" t="s">
        <v>1527</v>
      </c>
      <c r="E2112" s="93" t="s">
        <v>1530</v>
      </c>
      <c r="F2112" s="93">
        <v>5220104</v>
      </c>
      <c r="G2112" s="93" t="s">
        <v>1522</v>
      </c>
      <c r="H2112" s="719">
        <v>1002</v>
      </c>
      <c r="I2112" s="93">
        <v>80</v>
      </c>
      <c r="J2112" s="93" t="s">
        <v>1523</v>
      </c>
    </row>
    <row r="2113" spans="1:10">
      <c r="A2113" s="93" t="s">
        <v>2297</v>
      </c>
      <c r="B2113" s="93" t="s">
        <v>2716</v>
      </c>
      <c r="C2113" s="93" t="s">
        <v>1623</v>
      </c>
      <c r="D2113" s="93" t="s">
        <v>1527</v>
      </c>
      <c r="E2113" s="93" t="s">
        <v>1528</v>
      </c>
      <c r="F2113" s="93" t="s">
        <v>2645</v>
      </c>
      <c r="G2113" s="93" t="s">
        <v>1522</v>
      </c>
      <c r="H2113" s="719">
        <v>2002</v>
      </c>
      <c r="I2113" s="93">
        <v>125</v>
      </c>
      <c r="J2113" s="93" t="s">
        <v>1523</v>
      </c>
    </row>
    <row r="2114" spans="1:10">
      <c r="A2114" s="93" t="s">
        <v>2297</v>
      </c>
      <c r="B2114" s="93" t="s">
        <v>2716</v>
      </c>
      <c r="C2114" s="93" t="s">
        <v>1623</v>
      </c>
      <c r="D2114" s="93" t="s">
        <v>1527</v>
      </c>
      <c r="E2114" s="93" t="s">
        <v>1530</v>
      </c>
      <c r="F2114" s="93" t="s">
        <v>2684</v>
      </c>
      <c r="G2114" s="93" t="s">
        <v>1522</v>
      </c>
      <c r="H2114" s="719">
        <v>1802</v>
      </c>
      <c r="I2114" s="93">
        <v>125</v>
      </c>
      <c r="J2114" s="93" t="s">
        <v>1523</v>
      </c>
    </row>
    <row r="2115" spans="1:10">
      <c r="A2115" s="93" t="s">
        <v>2297</v>
      </c>
      <c r="B2115" s="93" t="s">
        <v>2716</v>
      </c>
      <c r="C2115" s="93" t="s">
        <v>1623</v>
      </c>
      <c r="D2115" s="93" t="s">
        <v>1527</v>
      </c>
      <c r="E2115" s="93" t="s">
        <v>1530</v>
      </c>
      <c r="F2115" s="93" t="s">
        <v>2685</v>
      </c>
      <c r="G2115" s="93" t="s">
        <v>1522</v>
      </c>
      <c r="H2115" s="719">
        <v>502</v>
      </c>
      <c r="I2115" s="93">
        <v>80</v>
      </c>
      <c r="J2115" s="93" t="s">
        <v>1523</v>
      </c>
    </row>
    <row r="2116" spans="1:10">
      <c r="A2116" s="93" t="s">
        <v>2297</v>
      </c>
      <c r="B2116" s="93" t="s">
        <v>2716</v>
      </c>
      <c r="C2116" s="93" t="s">
        <v>1623</v>
      </c>
      <c r="D2116" s="93" t="s">
        <v>1527</v>
      </c>
      <c r="E2116" s="93" t="s">
        <v>1530</v>
      </c>
      <c r="F2116" s="93" t="s">
        <v>2644</v>
      </c>
      <c r="G2116" s="93" t="s">
        <v>1522</v>
      </c>
      <c r="H2116" s="719">
        <v>802</v>
      </c>
      <c r="I2116" s="93">
        <v>80</v>
      </c>
      <c r="J2116" s="93" t="s">
        <v>1523</v>
      </c>
    </row>
    <row r="2117" spans="1:10">
      <c r="A2117" s="93" t="s">
        <v>2297</v>
      </c>
      <c r="B2117" s="93" t="s">
        <v>2716</v>
      </c>
      <c r="C2117" s="93" t="s">
        <v>1623</v>
      </c>
      <c r="D2117" s="93" t="s">
        <v>1527</v>
      </c>
      <c r="E2117" s="93" t="s">
        <v>1528</v>
      </c>
      <c r="F2117" s="93" t="s">
        <v>2683</v>
      </c>
      <c r="G2117" s="93" t="s">
        <v>1522</v>
      </c>
      <c r="H2117" s="719">
        <v>2602</v>
      </c>
      <c r="I2117" s="93">
        <v>125</v>
      </c>
      <c r="J2117" s="93" t="s">
        <v>1523</v>
      </c>
    </row>
    <row r="2118" spans="1:10">
      <c r="A2118" s="93" t="s">
        <v>2297</v>
      </c>
      <c r="B2118" s="93" t="s">
        <v>2716</v>
      </c>
      <c r="C2118" s="93" t="s">
        <v>1623</v>
      </c>
      <c r="D2118" s="93" t="s">
        <v>1527</v>
      </c>
      <c r="E2118" s="93" t="s">
        <v>1528</v>
      </c>
      <c r="F2118" s="93">
        <v>5220111</v>
      </c>
      <c r="G2118" s="93" t="s">
        <v>1522</v>
      </c>
      <c r="H2118" s="719">
        <v>12002</v>
      </c>
      <c r="I2118" s="93">
        <v>315</v>
      </c>
      <c r="J2118" s="93" t="s">
        <v>1523</v>
      </c>
    </row>
    <row r="2119" spans="1:10">
      <c r="A2119" s="93" t="s">
        <v>2297</v>
      </c>
      <c r="B2119" s="93" t="s">
        <v>2716</v>
      </c>
      <c r="C2119" s="93" t="s">
        <v>1623</v>
      </c>
      <c r="D2119" s="93" t="s">
        <v>1527</v>
      </c>
      <c r="E2119" s="93" t="s">
        <v>1528</v>
      </c>
      <c r="F2119" s="93">
        <v>5220111</v>
      </c>
      <c r="G2119" s="93" t="s">
        <v>1522</v>
      </c>
      <c r="H2119" s="719">
        <v>16002</v>
      </c>
      <c r="I2119" s="93">
        <v>315</v>
      </c>
      <c r="J2119" s="93" t="s">
        <v>1523</v>
      </c>
    </row>
    <row r="2120" spans="1:10">
      <c r="A2120" s="93" t="s">
        <v>2297</v>
      </c>
      <c r="B2120" s="93" t="s">
        <v>2716</v>
      </c>
      <c r="C2120" s="93" t="s">
        <v>1623</v>
      </c>
      <c r="D2120" s="93" t="s">
        <v>1527</v>
      </c>
      <c r="E2120" s="93" t="s">
        <v>1528</v>
      </c>
      <c r="F2120" s="93">
        <v>5220111</v>
      </c>
      <c r="G2120" s="93" t="s">
        <v>1522</v>
      </c>
      <c r="H2120" s="719">
        <v>2802</v>
      </c>
      <c r="I2120" s="93">
        <v>125</v>
      </c>
      <c r="J2120" s="93" t="s">
        <v>1523</v>
      </c>
    </row>
    <row r="2121" spans="1:10">
      <c r="A2121" s="93" t="s">
        <v>2297</v>
      </c>
      <c r="B2121" s="93" t="s">
        <v>2716</v>
      </c>
      <c r="C2121" s="93" t="s">
        <v>1623</v>
      </c>
      <c r="D2121" s="93" t="s">
        <v>1527</v>
      </c>
      <c r="E2121" s="93" t="s">
        <v>1528</v>
      </c>
      <c r="F2121" s="93">
        <v>5220111</v>
      </c>
      <c r="G2121" s="93" t="s">
        <v>1522</v>
      </c>
      <c r="H2121" s="719">
        <v>5502</v>
      </c>
      <c r="I2121" s="93">
        <v>200</v>
      </c>
      <c r="J2121" s="93" t="s">
        <v>1523</v>
      </c>
    </row>
    <row r="2122" spans="1:10">
      <c r="A2122" s="93" t="s">
        <v>2297</v>
      </c>
      <c r="B2122" s="93" t="s">
        <v>2716</v>
      </c>
      <c r="C2122" s="93" t="s">
        <v>1623</v>
      </c>
      <c r="D2122" s="93" t="s">
        <v>1527</v>
      </c>
      <c r="E2122" s="93" t="s">
        <v>1528</v>
      </c>
      <c r="F2122" s="93">
        <v>5220111</v>
      </c>
      <c r="G2122" s="93" t="s">
        <v>1522</v>
      </c>
      <c r="H2122" s="719">
        <v>7002</v>
      </c>
      <c r="I2122" s="93">
        <v>200</v>
      </c>
      <c r="J2122" s="93" t="s">
        <v>1523</v>
      </c>
    </row>
    <row r="2123" spans="1:10">
      <c r="A2123" s="93" t="s">
        <v>2297</v>
      </c>
      <c r="B2123" s="93" t="s">
        <v>2716</v>
      </c>
      <c r="C2123" s="93" t="s">
        <v>1623</v>
      </c>
      <c r="D2123" s="93" t="s">
        <v>1527</v>
      </c>
      <c r="E2123" s="93" t="s">
        <v>1528</v>
      </c>
      <c r="F2123" s="93">
        <v>5220111</v>
      </c>
      <c r="G2123" s="93" t="s">
        <v>1522</v>
      </c>
      <c r="H2123" s="719">
        <v>3002</v>
      </c>
      <c r="I2123" s="93">
        <v>125</v>
      </c>
      <c r="J2123" s="93" t="s">
        <v>1523</v>
      </c>
    </row>
    <row r="2124" spans="1:10">
      <c r="A2124" s="93" t="s">
        <v>2297</v>
      </c>
      <c r="B2124" s="93" t="s">
        <v>2716</v>
      </c>
      <c r="C2124" s="93" t="s">
        <v>1623</v>
      </c>
      <c r="D2124" s="93" t="s">
        <v>1527</v>
      </c>
      <c r="E2124" s="93" t="s">
        <v>1528</v>
      </c>
      <c r="F2124" s="93">
        <v>5220111</v>
      </c>
      <c r="G2124" s="93" t="s">
        <v>1522</v>
      </c>
      <c r="H2124" s="719">
        <v>6502</v>
      </c>
      <c r="I2124" s="93">
        <v>200</v>
      </c>
      <c r="J2124" s="93" t="s">
        <v>1523</v>
      </c>
    </row>
    <row r="2125" spans="1:10">
      <c r="A2125" s="93" t="s">
        <v>2297</v>
      </c>
      <c r="B2125" s="93" t="s">
        <v>2716</v>
      </c>
      <c r="C2125" s="93" t="s">
        <v>1623</v>
      </c>
      <c r="D2125" s="93" t="s">
        <v>1527</v>
      </c>
      <c r="E2125" s="93" t="s">
        <v>1779</v>
      </c>
      <c r="F2125" s="93" t="s">
        <v>2682</v>
      </c>
      <c r="G2125" s="93" t="s">
        <v>1522</v>
      </c>
      <c r="H2125" s="719">
        <v>3602</v>
      </c>
      <c r="I2125" s="93">
        <v>125</v>
      </c>
      <c r="J2125" s="93" t="s">
        <v>1523</v>
      </c>
    </row>
    <row r="2126" spans="1:10">
      <c r="A2126" s="93" t="s">
        <v>2297</v>
      </c>
      <c r="B2126" s="93" t="s">
        <v>2716</v>
      </c>
      <c r="C2126" s="93" t="s">
        <v>1665</v>
      </c>
      <c r="D2126" s="93" t="s">
        <v>69</v>
      </c>
      <c r="E2126" s="93" t="s">
        <v>1666</v>
      </c>
      <c r="F2126" s="93" t="s">
        <v>2669</v>
      </c>
      <c r="G2126" s="93" t="s">
        <v>1522</v>
      </c>
      <c r="H2126" s="719">
        <v>4427</v>
      </c>
      <c r="I2126" s="93">
        <v>200</v>
      </c>
      <c r="J2126" s="93" t="s">
        <v>1523</v>
      </c>
    </row>
    <row r="2127" spans="1:10">
      <c r="A2127" s="93" t="s">
        <v>2297</v>
      </c>
      <c r="B2127" s="93" t="s">
        <v>2716</v>
      </c>
      <c r="C2127" s="93" t="s">
        <v>1665</v>
      </c>
      <c r="D2127" s="93" t="s">
        <v>69</v>
      </c>
      <c r="E2127" s="93" t="s">
        <v>1668</v>
      </c>
      <c r="F2127" s="93" t="s">
        <v>2669</v>
      </c>
      <c r="G2127" s="93" t="s">
        <v>1522</v>
      </c>
      <c r="H2127" s="719">
        <v>2932</v>
      </c>
      <c r="I2127" s="93">
        <v>125</v>
      </c>
      <c r="J2127" s="93" t="s">
        <v>1523</v>
      </c>
    </row>
    <row r="2128" spans="1:10">
      <c r="A2128" s="93" t="s">
        <v>2297</v>
      </c>
      <c r="B2128" s="93" t="s">
        <v>2716</v>
      </c>
      <c r="C2128" s="93" t="s">
        <v>1665</v>
      </c>
      <c r="D2128" s="93" t="s">
        <v>69</v>
      </c>
      <c r="E2128" s="93" t="s">
        <v>2742</v>
      </c>
      <c r="F2128" s="93" t="s">
        <v>2743</v>
      </c>
      <c r="G2128" s="93" t="s">
        <v>1522</v>
      </c>
      <c r="H2128" s="719">
        <v>1064</v>
      </c>
      <c r="I2128" s="93">
        <v>80</v>
      </c>
      <c r="J2128" s="93" t="s">
        <v>1523</v>
      </c>
    </row>
    <row r="2129" spans="1:10">
      <c r="A2129" s="93" t="s">
        <v>2297</v>
      </c>
      <c r="B2129" s="93" t="s">
        <v>2716</v>
      </c>
      <c r="C2129" s="93" t="s">
        <v>1665</v>
      </c>
      <c r="D2129" s="93" t="s">
        <v>69</v>
      </c>
      <c r="E2129" s="93" t="s">
        <v>1760</v>
      </c>
      <c r="F2129" s="93" t="s">
        <v>2686</v>
      </c>
      <c r="G2129" s="93" t="s">
        <v>1522</v>
      </c>
      <c r="H2129" s="719">
        <v>1528</v>
      </c>
      <c r="I2129" s="93">
        <v>125</v>
      </c>
      <c r="J2129" s="93" t="s">
        <v>1523</v>
      </c>
    </row>
    <row r="2130" spans="1:10">
      <c r="A2130" s="93" t="s">
        <v>2297</v>
      </c>
      <c r="B2130" s="93" t="s">
        <v>2716</v>
      </c>
      <c r="C2130" s="93" t="s">
        <v>1665</v>
      </c>
      <c r="D2130" s="93" t="s">
        <v>69</v>
      </c>
      <c r="E2130" s="93" t="s">
        <v>2744</v>
      </c>
      <c r="F2130" s="93" t="s">
        <v>2745</v>
      </c>
      <c r="G2130" s="93" t="s">
        <v>1522</v>
      </c>
      <c r="H2130" s="719">
        <v>3132</v>
      </c>
      <c r="I2130" s="93">
        <v>125</v>
      </c>
      <c r="J2130" s="93" t="s">
        <v>1523</v>
      </c>
    </row>
    <row r="2131" spans="1:10">
      <c r="A2131" s="93" t="s">
        <v>2297</v>
      </c>
      <c r="B2131" s="93" t="s">
        <v>2716</v>
      </c>
      <c r="C2131" s="93" t="s">
        <v>1665</v>
      </c>
      <c r="D2131" s="93" t="s">
        <v>69</v>
      </c>
      <c r="E2131" s="93" t="s">
        <v>2742</v>
      </c>
      <c r="F2131" s="93" t="s">
        <v>2745</v>
      </c>
      <c r="G2131" s="93" t="s">
        <v>1522</v>
      </c>
      <c r="H2131" s="719">
        <v>5176</v>
      </c>
      <c r="I2131" s="93">
        <v>200</v>
      </c>
      <c r="J2131" s="93" t="s">
        <v>1523</v>
      </c>
    </row>
    <row r="2132" spans="1:10">
      <c r="A2132" s="93" t="s">
        <v>2297</v>
      </c>
      <c r="B2132" s="93" t="s">
        <v>2716</v>
      </c>
      <c r="C2132" s="93" t="s">
        <v>1665</v>
      </c>
      <c r="D2132" s="93" t="s">
        <v>69</v>
      </c>
      <c r="E2132" s="93" t="s">
        <v>1732</v>
      </c>
      <c r="F2132" s="93" t="s">
        <v>2746</v>
      </c>
      <c r="G2132" s="93" t="s">
        <v>1522</v>
      </c>
      <c r="H2132" s="719">
        <v>8796</v>
      </c>
      <c r="I2132" s="93">
        <v>200</v>
      </c>
      <c r="J2132" s="93" t="s">
        <v>1523</v>
      </c>
    </row>
    <row r="2133" spans="1:10">
      <c r="A2133" s="93" t="s">
        <v>2297</v>
      </c>
      <c r="B2133" s="93" t="s">
        <v>2716</v>
      </c>
      <c r="C2133" s="93" t="s">
        <v>1665</v>
      </c>
      <c r="D2133" s="93" t="s">
        <v>69</v>
      </c>
      <c r="E2133" s="93" t="s">
        <v>1735</v>
      </c>
      <c r="F2133" s="93" t="s">
        <v>2746</v>
      </c>
      <c r="G2133" s="93" t="s">
        <v>1522</v>
      </c>
      <c r="H2133" s="719">
        <v>3172</v>
      </c>
      <c r="I2133" s="93">
        <v>125</v>
      </c>
      <c r="J2133" s="93" t="s">
        <v>1523</v>
      </c>
    </row>
    <row r="2134" spans="1:10">
      <c r="A2134" s="93" t="s">
        <v>2297</v>
      </c>
      <c r="B2134" s="93" t="s">
        <v>2716</v>
      </c>
      <c r="C2134" s="93" t="s">
        <v>1665</v>
      </c>
      <c r="D2134" s="93" t="s">
        <v>69</v>
      </c>
      <c r="E2134" s="93" t="s">
        <v>1737</v>
      </c>
      <c r="F2134" s="93" t="s">
        <v>2746</v>
      </c>
      <c r="G2134" s="93" t="s">
        <v>1522</v>
      </c>
      <c r="H2134" s="719">
        <v>3872</v>
      </c>
      <c r="I2134" s="93">
        <v>200</v>
      </c>
      <c r="J2134" s="93" t="s">
        <v>1523</v>
      </c>
    </row>
    <row r="2135" spans="1:10">
      <c r="A2135" s="93" t="s">
        <v>2297</v>
      </c>
      <c r="B2135" s="93" t="s">
        <v>2716</v>
      </c>
      <c r="C2135" s="93" t="s">
        <v>1665</v>
      </c>
      <c r="D2135" s="93" t="s">
        <v>69</v>
      </c>
      <c r="E2135" s="93" t="s">
        <v>2747</v>
      </c>
      <c r="F2135" s="93" t="s">
        <v>2746</v>
      </c>
      <c r="G2135" s="93" t="s">
        <v>1522</v>
      </c>
      <c r="H2135" s="719">
        <v>3062</v>
      </c>
      <c r="I2135" s="93">
        <v>125</v>
      </c>
      <c r="J2135" s="93" t="s">
        <v>1523</v>
      </c>
    </row>
    <row r="2136" spans="1:10">
      <c r="A2136" s="93" t="s">
        <v>2297</v>
      </c>
      <c r="B2136" s="93" t="s">
        <v>2298</v>
      </c>
      <c r="C2136" s="93" t="s">
        <v>224</v>
      </c>
      <c r="D2136" s="93" t="s">
        <v>70</v>
      </c>
      <c r="E2136" s="93" t="s">
        <v>2748</v>
      </c>
      <c r="F2136" s="93">
        <v>5220214</v>
      </c>
      <c r="G2136" s="93" t="s">
        <v>1539</v>
      </c>
      <c r="H2136" s="719">
        <v>6530</v>
      </c>
      <c r="I2136" s="93">
        <v>200</v>
      </c>
      <c r="J2136" s="93" t="s">
        <v>1543</v>
      </c>
    </row>
    <row r="2137" spans="1:10">
      <c r="A2137" s="93" t="s">
        <v>2297</v>
      </c>
      <c r="B2137" s="93" t="s">
        <v>2298</v>
      </c>
      <c r="C2137" s="93" t="s">
        <v>224</v>
      </c>
      <c r="D2137" s="93" t="s">
        <v>70</v>
      </c>
      <c r="E2137" s="93" t="s">
        <v>2749</v>
      </c>
      <c r="F2137" s="93">
        <v>5220215</v>
      </c>
      <c r="G2137" s="93" t="s">
        <v>1539</v>
      </c>
      <c r="H2137" s="719">
        <v>6530</v>
      </c>
      <c r="I2137" s="93">
        <v>200</v>
      </c>
      <c r="J2137" s="93" t="s">
        <v>1543</v>
      </c>
    </row>
    <row r="2138" spans="1:10">
      <c r="A2138" s="93" t="s">
        <v>2297</v>
      </c>
      <c r="B2138" s="93" t="s">
        <v>2320</v>
      </c>
      <c r="C2138" s="93" t="s">
        <v>203</v>
      </c>
      <c r="D2138" s="93" t="s">
        <v>67</v>
      </c>
      <c r="E2138" s="93" t="s">
        <v>2380</v>
      </c>
      <c r="F2138" s="93">
        <v>5220111</v>
      </c>
      <c r="G2138" s="93" t="s">
        <v>1539</v>
      </c>
      <c r="H2138" s="719">
        <v>70000</v>
      </c>
      <c r="I2138" s="93">
        <v>500</v>
      </c>
      <c r="J2138" s="93" t="s">
        <v>1523</v>
      </c>
    </row>
    <row r="2139" spans="1:10">
      <c r="A2139" s="93" t="s">
        <v>2297</v>
      </c>
      <c r="B2139" s="93" t="s">
        <v>2320</v>
      </c>
      <c r="C2139" s="93" t="s">
        <v>203</v>
      </c>
      <c r="D2139" s="93" t="s">
        <v>67</v>
      </c>
      <c r="E2139" s="93" t="s">
        <v>2374</v>
      </c>
      <c r="F2139" s="93">
        <v>5220111</v>
      </c>
      <c r="G2139" s="93" t="s">
        <v>1539</v>
      </c>
      <c r="H2139" s="719">
        <v>13000</v>
      </c>
      <c r="I2139" s="93">
        <v>315</v>
      </c>
      <c r="J2139" s="93" t="s">
        <v>1523</v>
      </c>
    </row>
    <row r="2140" spans="1:10">
      <c r="A2140" s="93" t="s">
        <v>2297</v>
      </c>
      <c r="B2140" s="93" t="s">
        <v>2320</v>
      </c>
      <c r="C2140" s="93" t="s">
        <v>203</v>
      </c>
      <c r="D2140" s="93" t="s">
        <v>67</v>
      </c>
      <c r="E2140" s="93" t="s">
        <v>2380</v>
      </c>
      <c r="F2140" s="93">
        <v>5220209</v>
      </c>
      <c r="G2140" s="93" t="s">
        <v>1539</v>
      </c>
      <c r="H2140" s="719">
        <v>162000</v>
      </c>
      <c r="I2140" s="93">
        <v>800</v>
      </c>
      <c r="J2140" s="93" t="s">
        <v>1523</v>
      </c>
    </row>
    <row r="2141" spans="1:10">
      <c r="A2141" s="93" t="s">
        <v>2297</v>
      </c>
      <c r="B2141" s="93" t="s">
        <v>2320</v>
      </c>
      <c r="C2141" s="93" t="s">
        <v>203</v>
      </c>
      <c r="D2141" s="93" t="s">
        <v>67</v>
      </c>
      <c r="E2141" s="93" t="s">
        <v>2380</v>
      </c>
      <c r="F2141" s="93">
        <v>5220219</v>
      </c>
      <c r="G2141" s="93" t="s">
        <v>1539</v>
      </c>
      <c r="H2141" s="719">
        <v>31000</v>
      </c>
      <c r="I2141" s="93">
        <v>315</v>
      </c>
      <c r="J2141" s="93" t="s">
        <v>1523</v>
      </c>
    </row>
    <row r="2142" spans="1:10">
      <c r="A2142" s="93" t="s">
        <v>2297</v>
      </c>
      <c r="B2142" s="93" t="s">
        <v>2320</v>
      </c>
      <c r="C2142" s="93" t="s">
        <v>203</v>
      </c>
      <c r="D2142" s="93" t="s">
        <v>67</v>
      </c>
      <c r="E2142" s="93" t="s">
        <v>2380</v>
      </c>
      <c r="F2142" s="93">
        <v>5211237</v>
      </c>
      <c r="G2142" s="93" t="s">
        <v>1539</v>
      </c>
      <c r="H2142" s="719">
        <v>105000</v>
      </c>
      <c r="I2142" s="93">
        <v>500</v>
      </c>
      <c r="J2142" s="93" t="s">
        <v>1523</v>
      </c>
    </row>
    <row r="2143" spans="1:10">
      <c r="A2143" s="93" t="s">
        <v>2297</v>
      </c>
      <c r="B2143" s="93" t="s">
        <v>2320</v>
      </c>
      <c r="C2143" s="93" t="s">
        <v>203</v>
      </c>
      <c r="D2143" s="93" t="s">
        <v>67</v>
      </c>
      <c r="E2143" s="93" t="s">
        <v>2380</v>
      </c>
      <c r="F2143" s="93">
        <v>5211238</v>
      </c>
      <c r="G2143" s="93" t="s">
        <v>1539</v>
      </c>
      <c r="H2143" s="719">
        <v>28000</v>
      </c>
      <c r="I2143" s="93">
        <v>315</v>
      </c>
      <c r="J2143" s="93" t="s">
        <v>1523</v>
      </c>
    </row>
    <row r="2144" spans="1:10">
      <c r="A2144" s="93" t="s">
        <v>2297</v>
      </c>
      <c r="B2144" s="93" t="s">
        <v>2320</v>
      </c>
      <c r="C2144" s="93" t="s">
        <v>203</v>
      </c>
      <c r="D2144" s="93" t="s">
        <v>67</v>
      </c>
      <c r="E2144" s="93" t="s">
        <v>2750</v>
      </c>
      <c r="F2144" s="93">
        <v>5220201</v>
      </c>
      <c r="G2144" s="93" t="s">
        <v>1539</v>
      </c>
      <c r="H2144" s="719">
        <v>20000</v>
      </c>
      <c r="I2144" s="93">
        <v>315</v>
      </c>
      <c r="J2144" s="93" t="s">
        <v>1523</v>
      </c>
    </row>
    <row r="2145" spans="1:10">
      <c r="A2145" s="93" t="s">
        <v>2297</v>
      </c>
      <c r="B2145" s="93" t="s">
        <v>2320</v>
      </c>
      <c r="C2145" s="93" t="s">
        <v>203</v>
      </c>
      <c r="D2145" s="93" t="s">
        <v>67</v>
      </c>
      <c r="E2145" s="93" t="s">
        <v>2751</v>
      </c>
      <c r="F2145" s="93">
        <v>5211237</v>
      </c>
      <c r="G2145" s="93" t="s">
        <v>1539</v>
      </c>
      <c r="H2145" s="719">
        <v>9000</v>
      </c>
      <c r="I2145" s="93">
        <v>200</v>
      </c>
      <c r="J2145" s="93" t="s">
        <v>1523</v>
      </c>
    </row>
    <row r="2146" spans="1:10">
      <c r="A2146" s="93" t="s">
        <v>2297</v>
      </c>
      <c r="B2146" s="93" t="s">
        <v>2320</v>
      </c>
      <c r="C2146" s="93" t="s">
        <v>1723</v>
      </c>
      <c r="D2146" s="93" t="s">
        <v>70</v>
      </c>
      <c r="E2146" s="93" t="s">
        <v>2752</v>
      </c>
      <c r="F2146" s="93">
        <v>5220102</v>
      </c>
      <c r="G2146" s="93" t="s">
        <v>1539</v>
      </c>
      <c r="H2146" s="719">
        <v>1512</v>
      </c>
      <c r="I2146" s="93">
        <v>125</v>
      </c>
      <c r="J2146" s="93" t="s">
        <v>1523</v>
      </c>
    </row>
    <row r="2147" spans="1:10">
      <c r="A2147" s="93" t="s">
        <v>2297</v>
      </c>
      <c r="B2147" s="93" t="s">
        <v>2320</v>
      </c>
      <c r="C2147" s="93" t="s">
        <v>1723</v>
      </c>
      <c r="D2147" s="93" t="s">
        <v>70</v>
      </c>
      <c r="E2147" s="93" t="s">
        <v>2753</v>
      </c>
      <c r="F2147" s="93">
        <v>5220102</v>
      </c>
      <c r="G2147" s="93" t="s">
        <v>1539</v>
      </c>
      <c r="H2147" s="719">
        <v>1512</v>
      </c>
      <c r="I2147" s="93">
        <v>125</v>
      </c>
      <c r="J2147" s="93" t="s">
        <v>1523</v>
      </c>
    </row>
    <row r="2148" spans="1:10">
      <c r="A2148" s="93" t="s">
        <v>2297</v>
      </c>
      <c r="B2148" s="93" t="s">
        <v>2320</v>
      </c>
      <c r="C2148" s="93" t="s">
        <v>1723</v>
      </c>
      <c r="D2148" s="93" t="s">
        <v>70</v>
      </c>
      <c r="E2148" s="93" t="s">
        <v>2754</v>
      </c>
      <c r="F2148" s="93">
        <v>5220102</v>
      </c>
      <c r="G2148" s="93" t="s">
        <v>1539</v>
      </c>
      <c r="H2148" s="719">
        <v>1508</v>
      </c>
      <c r="I2148" s="93">
        <v>125</v>
      </c>
      <c r="J2148" s="93" t="s">
        <v>1523</v>
      </c>
    </row>
    <row r="2149" spans="1:10">
      <c r="A2149" s="93" t="s">
        <v>2297</v>
      </c>
      <c r="B2149" s="93" t="s">
        <v>2320</v>
      </c>
      <c r="C2149" s="93" t="s">
        <v>169</v>
      </c>
      <c r="D2149" s="93" t="s">
        <v>69</v>
      </c>
      <c r="E2149" s="93" t="s">
        <v>2755</v>
      </c>
      <c r="F2149" s="93" t="s">
        <v>2746</v>
      </c>
      <c r="G2149" s="93" t="s">
        <v>1539</v>
      </c>
      <c r="H2149" s="719">
        <v>9900</v>
      </c>
      <c r="I2149" s="93">
        <v>200</v>
      </c>
      <c r="J2149" s="93" t="s">
        <v>1523</v>
      </c>
    </row>
    <row r="2150" spans="1:10">
      <c r="A2150" s="93" t="s">
        <v>2297</v>
      </c>
      <c r="B2150" s="93" t="s">
        <v>2320</v>
      </c>
      <c r="C2150" s="93" t="s">
        <v>169</v>
      </c>
      <c r="D2150" s="93" t="s">
        <v>69</v>
      </c>
      <c r="E2150" s="93" t="s">
        <v>1703</v>
      </c>
      <c r="F2150" s="93" t="s">
        <v>2746</v>
      </c>
      <c r="G2150" s="93" t="s">
        <v>1539</v>
      </c>
      <c r="H2150" s="719">
        <v>2900</v>
      </c>
      <c r="I2150" s="93">
        <v>125</v>
      </c>
      <c r="J2150" s="93" t="s">
        <v>1523</v>
      </c>
    </row>
    <row r="2151" spans="1:10">
      <c r="A2151" s="93" t="s">
        <v>2297</v>
      </c>
      <c r="B2151" s="93" t="s">
        <v>2320</v>
      </c>
      <c r="C2151" s="93" t="s">
        <v>169</v>
      </c>
      <c r="D2151" s="93" t="s">
        <v>69</v>
      </c>
      <c r="E2151" s="93" t="s">
        <v>1725</v>
      </c>
      <c r="F2151" s="93" t="s">
        <v>2746</v>
      </c>
      <c r="G2151" s="93" t="s">
        <v>1539</v>
      </c>
      <c r="H2151" s="719">
        <v>5200</v>
      </c>
      <c r="I2151" s="93">
        <v>200</v>
      </c>
      <c r="J2151" s="93" t="s">
        <v>1523</v>
      </c>
    </row>
    <row r="2152" spans="1:10">
      <c r="A2152" s="93" t="s">
        <v>2297</v>
      </c>
      <c r="B2152" s="93" t="s">
        <v>2320</v>
      </c>
      <c r="C2152" s="93" t="s">
        <v>169</v>
      </c>
      <c r="D2152" s="93" t="s">
        <v>69</v>
      </c>
      <c r="E2152" s="93" t="s">
        <v>1704</v>
      </c>
      <c r="F2152" s="93" t="s">
        <v>2746</v>
      </c>
      <c r="G2152" s="93" t="s">
        <v>1539</v>
      </c>
      <c r="H2152" s="719">
        <v>12000</v>
      </c>
      <c r="I2152" s="93">
        <v>315</v>
      </c>
      <c r="J2152" s="93" t="s">
        <v>1523</v>
      </c>
    </row>
    <row r="2153" spans="1:10">
      <c r="A2153" s="93" t="s">
        <v>2297</v>
      </c>
      <c r="B2153" s="93" t="s">
        <v>2320</v>
      </c>
      <c r="C2153" s="93" t="s">
        <v>169</v>
      </c>
      <c r="D2153" s="93" t="s">
        <v>69</v>
      </c>
      <c r="E2153" s="93" t="s">
        <v>1706</v>
      </c>
      <c r="F2153" s="93" t="s">
        <v>2746</v>
      </c>
      <c r="G2153" s="93" t="s">
        <v>1539</v>
      </c>
      <c r="H2153" s="719">
        <v>8400</v>
      </c>
      <c r="I2153" s="93">
        <v>200</v>
      </c>
      <c r="J2153" s="93" t="s">
        <v>1523</v>
      </c>
    </row>
    <row r="2154" spans="1:10">
      <c r="A2154" s="93" t="s">
        <v>2297</v>
      </c>
      <c r="B2154" s="93" t="s">
        <v>2320</v>
      </c>
      <c r="C2154" s="93" t="s">
        <v>169</v>
      </c>
      <c r="D2154" s="93" t="s">
        <v>69</v>
      </c>
      <c r="E2154" s="93" t="s">
        <v>1705</v>
      </c>
      <c r="F2154" s="93" t="s">
        <v>2746</v>
      </c>
      <c r="G2154" s="93" t="s">
        <v>1539</v>
      </c>
      <c r="H2154" s="719">
        <v>23300</v>
      </c>
      <c r="I2154" s="93">
        <v>315</v>
      </c>
      <c r="J2154" s="93" t="s">
        <v>1523</v>
      </c>
    </row>
    <row r="2155" spans="1:10">
      <c r="A2155" s="93" t="s">
        <v>2297</v>
      </c>
      <c r="B2155" s="93" t="s">
        <v>2320</v>
      </c>
      <c r="C2155" s="93" t="s">
        <v>169</v>
      </c>
      <c r="D2155" s="93" t="s">
        <v>69</v>
      </c>
      <c r="E2155" s="93" t="s">
        <v>1726</v>
      </c>
      <c r="F2155" s="93" t="s">
        <v>2746</v>
      </c>
      <c r="G2155" s="93" t="s">
        <v>1539</v>
      </c>
      <c r="H2155" s="719">
        <v>14300</v>
      </c>
      <c r="I2155" s="93">
        <v>315</v>
      </c>
      <c r="J2155" s="93" t="s">
        <v>1523</v>
      </c>
    </row>
    <row r="2156" spans="1:10">
      <c r="A2156" s="93" t="s">
        <v>2297</v>
      </c>
      <c r="B2156" s="93" t="s">
        <v>2320</v>
      </c>
      <c r="C2156" s="93" t="s">
        <v>205</v>
      </c>
      <c r="D2156" s="93" t="s">
        <v>67</v>
      </c>
      <c r="E2156" s="93" t="s">
        <v>2756</v>
      </c>
      <c r="F2156" s="93">
        <v>5211205</v>
      </c>
      <c r="G2156" s="93" t="s">
        <v>1539</v>
      </c>
      <c r="H2156" s="719">
        <v>20000</v>
      </c>
      <c r="I2156" s="93">
        <v>315</v>
      </c>
      <c r="J2156" s="93" t="s">
        <v>1523</v>
      </c>
    </row>
    <row r="2157" spans="1:10">
      <c r="A2157" s="93" t="s">
        <v>2297</v>
      </c>
      <c r="B2157" s="93" t="s">
        <v>2320</v>
      </c>
      <c r="C2157" s="93" t="s">
        <v>205</v>
      </c>
      <c r="D2157" s="93" t="s">
        <v>67</v>
      </c>
      <c r="E2157" s="93" t="s">
        <v>2757</v>
      </c>
      <c r="F2157" s="93">
        <v>5211205</v>
      </c>
      <c r="G2157" s="93" t="s">
        <v>1539</v>
      </c>
      <c r="H2157" s="719">
        <v>24000</v>
      </c>
      <c r="I2157" s="93">
        <v>315</v>
      </c>
      <c r="J2157" s="93" t="s">
        <v>1523</v>
      </c>
    </row>
    <row r="2158" spans="1:10">
      <c r="A2158" s="93" t="s">
        <v>2297</v>
      </c>
      <c r="B2158" s="93" t="s">
        <v>2320</v>
      </c>
      <c r="C2158" s="93" t="s">
        <v>205</v>
      </c>
      <c r="D2158" s="93" t="s">
        <v>67</v>
      </c>
      <c r="E2158" s="93" t="s">
        <v>1680</v>
      </c>
      <c r="F2158" s="93">
        <v>5211205</v>
      </c>
      <c r="G2158" s="93" t="s">
        <v>1539</v>
      </c>
      <c r="H2158" s="719">
        <v>7000</v>
      </c>
      <c r="I2158" s="93">
        <v>200</v>
      </c>
      <c r="J2158" s="93" t="s">
        <v>1523</v>
      </c>
    </row>
    <row r="2159" spans="1:10">
      <c r="A2159" s="93" t="s">
        <v>2297</v>
      </c>
      <c r="B2159" s="93" t="s">
        <v>2320</v>
      </c>
      <c r="C2159" s="93" t="s">
        <v>205</v>
      </c>
      <c r="D2159" s="93" t="s">
        <v>67</v>
      </c>
      <c r="E2159" s="93" t="s">
        <v>1661</v>
      </c>
      <c r="F2159" s="93">
        <v>5211205</v>
      </c>
      <c r="G2159" s="93" t="s">
        <v>1539</v>
      </c>
      <c r="H2159" s="719">
        <v>8000</v>
      </c>
      <c r="I2159" s="93">
        <v>200</v>
      </c>
      <c r="J2159" s="93" t="s">
        <v>1523</v>
      </c>
    </row>
    <row r="2160" spans="1:10">
      <c r="A2160" s="93" t="s">
        <v>2297</v>
      </c>
      <c r="B2160" s="93" t="s">
        <v>2320</v>
      </c>
      <c r="C2160" s="93" t="s">
        <v>205</v>
      </c>
      <c r="D2160" s="93" t="s">
        <v>67</v>
      </c>
      <c r="E2160" s="93" t="s">
        <v>2758</v>
      </c>
      <c r="F2160" s="93">
        <v>5211205</v>
      </c>
      <c r="G2160" s="93" t="s">
        <v>1539</v>
      </c>
      <c r="H2160" s="719">
        <v>8000</v>
      </c>
      <c r="I2160" s="93">
        <v>200</v>
      </c>
      <c r="J2160" s="93" t="s">
        <v>1523</v>
      </c>
    </row>
    <row r="2161" spans="1:10">
      <c r="A2161" s="93" t="s">
        <v>2297</v>
      </c>
      <c r="B2161" s="93" t="s">
        <v>2320</v>
      </c>
      <c r="C2161" s="93" t="s">
        <v>205</v>
      </c>
      <c r="D2161" s="93" t="s">
        <v>67</v>
      </c>
      <c r="E2161" s="93" t="s">
        <v>2759</v>
      </c>
      <c r="F2161" s="93">
        <v>5220108</v>
      </c>
      <c r="G2161" s="93" t="s">
        <v>1539</v>
      </c>
      <c r="H2161" s="719">
        <v>2000</v>
      </c>
      <c r="I2161" s="93">
        <v>125</v>
      </c>
      <c r="J2161" s="93" t="s">
        <v>1523</v>
      </c>
    </row>
    <row r="2162" spans="1:10">
      <c r="A2162" s="93" t="s">
        <v>2297</v>
      </c>
      <c r="B2162" s="93" t="s">
        <v>2320</v>
      </c>
      <c r="C2162" s="93" t="s">
        <v>205</v>
      </c>
      <c r="D2162" s="93" t="s">
        <v>67</v>
      </c>
      <c r="E2162" s="93" t="s">
        <v>2759</v>
      </c>
      <c r="F2162" s="93" t="s">
        <v>2760</v>
      </c>
      <c r="G2162" s="93" t="s">
        <v>1539</v>
      </c>
      <c r="H2162" s="719">
        <v>20000</v>
      </c>
      <c r="I2162" s="93">
        <v>315</v>
      </c>
      <c r="J2162" s="93" t="s">
        <v>1523</v>
      </c>
    </row>
    <row r="2163" spans="1:10">
      <c r="A2163" s="93" t="s">
        <v>2297</v>
      </c>
      <c r="B2163" s="93" t="s">
        <v>2320</v>
      </c>
      <c r="C2163" s="93" t="s">
        <v>205</v>
      </c>
      <c r="D2163" s="93" t="s">
        <v>67</v>
      </c>
      <c r="E2163" s="93" t="s">
        <v>2759</v>
      </c>
      <c r="F2163" s="93">
        <v>5220210</v>
      </c>
      <c r="G2163" s="93" t="s">
        <v>1539</v>
      </c>
      <c r="H2163" s="719">
        <v>7000</v>
      </c>
      <c r="I2163" s="93">
        <v>200</v>
      </c>
      <c r="J2163" s="93" t="s">
        <v>1523</v>
      </c>
    </row>
    <row r="2164" spans="1:10">
      <c r="A2164" s="93" t="s">
        <v>2297</v>
      </c>
      <c r="B2164" s="93" t="s">
        <v>2320</v>
      </c>
      <c r="C2164" s="93" t="s">
        <v>205</v>
      </c>
      <c r="D2164" s="93" t="s">
        <v>67</v>
      </c>
      <c r="E2164" s="93" t="s">
        <v>2761</v>
      </c>
      <c r="F2164" s="93">
        <v>5220111</v>
      </c>
      <c r="G2164" s="93" t="s">
        <v>1539</v>
      </c>
      <c r="H2164" s="719">
        <v>2000</v>
      </c>
      <c r="I2164" s="93">
        <v>125</v>
      </c>
      <c r="J2164" s="93" t="s">
        <v>1523</v>
      </c>
    </row>
    <row r="2165" spans="1:10">
      <c r="A2165" s="93" t="s">
        <v>2297</v>
      </c>
      <c r="B2165" s="93" t="s">
        <v>2320</v>
      </c>
      <c r="C2165" s="93" t="s">
        <v>205</v>
      </c>
      <c r="D2165" s="93" t="s">
        <v>67</v>
      </c>
      <c r="E2165" s="93" t="s">
        <v>2761</v>
      </c>
      <c r="F2165" s="93">
        <v>5220209</v>
      </c>
      <c r="G2165" s="93" t="s">
        <v>1539</v>
      </c>
      <c r="H2165" s="719">
        <v>2000</v>
      </c>
      <c r="I2165" s="93">
        <v>125</v>
      </c>
      <c r="J2165" s="93" t="s">
        <v>1523</v>
      </c>
    </row>
    <row r="2166" spans="1:10">
      <c r="A2166" s="93" t="s">
        <v>2297</v>
      </c>
      <c r="B2166" s="93" t="s">
        <v>2320</v>
      </c>
      <c r="C2166" s="93" t="s">
        <v>205</v>
      </c>
      <c r="D2166" s="93" t="s">
        <v>67</v>
      </c>
      <c r="E2166" s="93" t="s">
        <v>1680</v>
      </c>
      <c r="F2166" s="93">
        <v>5220220</v>
      </c>
      <c r="G2166" s="93" t="s">
        <v>1539</v>
      </c>
      <c r="H2166" s="719">
        <v>7000</v>
      </c>
      <c r="I2166" s="93">
        <v>200</v>
      </c>
      <c r="J2166" s="93" t="s">
        <v>1523</v>
      </c>
    </row>
    <row r="2167" spans="1:10">
      <c r="A2167" s="93" t="s">
        <v>2297</v>
      </c>
      <c r="B2167" s="93" t="s">
        <v>2320</v>
      </c>
      <c r="C2167" s="93" t="s">
        <v>205</v>
      </c>
      <c r="D2167" s="93" t="s">
        <v>67</v>
      </c>
      <c r="E2167" s="93" t="s">
        <v>2762</v>
      </c>
      <c r="F2167" s="93" t="s">
        <v>2760</v>
      </c>
      <c r="G2167" s="93" t="s">
        <v>1539</v>
      </c>
      <c r="H2167" s="719">
        <v>40000</v>
      </c>
      <c r="I2167" s="93">
        <v>500</v>
      </c>
      <c r="J2167" s="93" t="s">
        <v>1523</v>
      </c>
    </row>
    <row r="2168" spans="1:10">
      <c r="A2168" s="93" t="s">
        <v>2297</v>
      </c>
      <c r="B2168" s="93" t="s">
        <v>2320</v>
      </c>
      <c r="C2168" s="93" t="s">
        <v>205</v>
      </c>
      <c r="D2168" s="93" t="s">
        <v>67</v>
      </c>
      <c r="E2168" s="93" t="s">
        <v>2762</v>
      </c>
      <c r="F2168" s="93">
        <v>5220210</v>
      </c>
      <c r="G2168" s="93" t="s">
        <v>1539</v>
      </c>
      <c r="H2168" s="719">
        <v>14000</v>
      </c>
      <c r="I2168" s="93">
        <v>315</v>
      </c>
      <c r="J2168" s="93" t="s">
        <v>1523</v>
      </c>
    </row>
    <row r="2169" spans="1:10">
      <c r="A2169" s="93" t="s">
        <v>2297</v>
      </c>
      <c r="B2169" s="93" t="s">
        <v>2320</v>
      </c>
      <c r="C2169" s="93" t="s">
        <v>205</v>
      </c>
      <c r="D2169" s="93" t="s">
        <v>67</v>
      </c>
      <c r="E2169" s="93" t="s">
        <v>1679</v>
      </c>
      <c r="F2169" s="93">
        <v>5220220</v>
      </c>
      <c r="G2169" s="93" t="s">
        <v>1539</v>
      </c>
      <c r="H2169" s="719">
        <v>4000</v>
      </c>
      <c r="I2169" s="93">
        <v>200</v>
      </c>
      <c r="J2169" s="93" t="s">
        <v>1523</v>
      </c>
    </row>
    <row r="2170" spans="1:10">
      <c r="A2170" s="93" t="s">
        <v>2297</v>
      </c>
      <c r="B2170" s="93" t="s">
        <v>2320</v>
      </c>
      <c r="C2170" s="93" t="s">
        <v>205</v>
      </c>
      <c r="D2170" s="93" t="s">
        <v>67</v>
      </c>
      <c r="E2170" s="93" t="s">
        <v>2763</v>
      </c>
      <c r="F2170" s="93">
        <v>5220205</v>
      </c>
      <c r="G2170" s="93" t="s">
        <v>1539</v>
      </c>
      <c r="H2170" s="719">
        <v>3000</v>
      </c>
      <c r="I2170" s="93">
        <v>125</v>
      </c>
      <c r="J2170" s="93" t="s">
        <v>1523</v>
      </c>
    </row>
    <row r="2171" spans="1:10">
      <c r="A2171" s="93" t="s">
        <v>2297</v>
      </c>
      <c r="B2171" s="93" t="s">
        <v>2320</v>
      </c>
      <c r="C2171" s="93" t="s">
        <v>205</v>
      </c>
      <c r="D2171" s="93" t="s">
        <v>67</v>
      </c>
      <c r="E2171" s="93" t="s">
        <v>2764</v>
      </c>
      <c r="F2171" s="93">
        <v>5220208</v>
      </c>
      <c r="G2171" s="93" t="s">
        <v>1539</v>
      </c>
      <c r="H2171" s="719">
        <v>4000</v>
      </c>
      <c r="I2171" s="93">
        <v>200</v>
      </c>
      <c r="J2171" s="93" t="s">
        <v>1523</v>
      </c>
    </row>
    <row r="2172" spans="1:10">
      <c r="A2172" s="93" t="s">
        <v>2297</v>
      </c>
      <c r="B2172" s="93" t="s">
        <v>2307</v>
      </c>
      <c r="C2172" s="93" t="s">
        <v>1552</v>
      </c>
      <c r="D2172" s="93" t="s">
        <v>70</v>
      </c>
      <c r="E2172" s="93" t="s">
        <v>1749</v>
      </c>
      <c r="F2172" s="93">
        <v>5210602</v>
      </c>
      <c r="G2172" s="93" t="s">
        <v>1539</v>
      </c>
      <c r="H2172" s="719">
        <v>205</v>
      </c>
      <c r="I2172" s="93">
        <v>32</v>
      </c>
      <c r="J2172" s="93" t="s">
        <v>1523</v>
      </c>
    </row>
    <row r="2173" spans="1:10">
      <c r="A2173" s="93" t="s">
        <v>2297</v>
      </c>
      <c r="B2173" s="93" t="s">
        <v>2307</v>
      </c>
      <c r="C2173" s="93" t="s">
        <v>1552</v>
      </c>
      <c r="D2173" s="93" t="s">
        <v>70</v>
      </c>
      <c r="E2173" s="93" t="s">
        <v>1748</v>
      </c>
      <c r="F2173" s="93">
        <v>5210602</v>
      </c>
      <c r="G2173" s="93" t="s">
        <v>1539</v>
      </c>
      <c r="H2173" s="719">
        <v>1366</v>
      </c>
      <c r="I2173" s="93">
        <v>125</v>
      </c>
      <c r="J2173" s="93" t="s">
        <v>1523</v>
      </c>
    </row>
    <row r="2174" spans="1:10">
      <c r="A2174" s="93" t="s">
        <v>2297</v>
      </c>
      <c r="B2174" s="93" t="s">
        <v>2307</v>
      </c>
      <c r="C2174" s="93" t="s">
        <v>1552</v>
      </c>
      <c r="D2174" s="93" t="s">
        <v>70</v>
      </c>
      <c r="E2174" s="93" t="s">
        <v>1748</v>
      </c>
      <c r="F2174" s="93">
        <v>5210602</v>
      </c>
      <c r="G2174" s="93" t="s">
        <v>1539</v>
      </c>
      <c r="H2174" s="719">
        <v>1200</v>
      </c>
      <c r="I2174" s="93">
        <v>80</v>
      </c>
      <c r="J2174" s="93" t="s">
        <v>1523</v>
      </c>
    </row>
    <row r="2175" spans="1:10">
      <c r="A2175" s="93" t="s">
        <v>2297</v>
      </c>
      <c r="B2175" s="93" t="s">
        <v>2307</v>
      </c>
      <c r="C2175" s="93" t="s">
        <v>1552</v>
      </c>
      <c r="D2175" s="93" t="s">
        <v>70</v>
      </c>
      <c r="E2175" s="93" t="s">
        <v>1750</v>
      </c>
      <c r="F2175" s="93">
        <v>5210602</v>
      </c>
      <c r="G2175" s="93" t="s">
        <v>1539</v>
      </c>
      <c r="H2175" s="719">
        <v>1367</v>
      </c>
      <c r="I2175" s="93">
        <v>125</v>
      </c>
      <c r="J2175" s="93" t="s">
        <v>1523</v>
      </c>
    </row>
    <row r="2176" spans="1:10">
      <c r="A2176" s="93" t="s">
        <v>2297</v>
      </c>
      <c r="B2176" s="93" t="s">
        <v>2307</v>
      </c>
      <c r="C2176" s="93" t="s">
        <v>1552</v>
      </c>
      <c r="D2176" s="93" t="s">
        <v>70</v>
      </c>
      <c r="E2176" s="93" t="s">
        <v>1750</v>
      </c>
      <c r="F2176" s="93">
        <v>5210602</v>
      </c>
      <c r="G2176" s="93" t="s">
        <v>1539</v>
      </c>
      <c r="H2176" s="719">
        <v>1200</v>
      </c>
      <c r="I2176" s="93">
        <v>80</v>
      </c>
      <c r="J2176" s="93" t="s">
        <v>1523</v>
      </c>
    </row>
    <row r="2177" spans="1:10">
      <c r="A2177" s="93" t="s">
        <v>2297</v>
      </c>
      <c r="B2177" s="93" t="s">
        <v>2307</v>
      </c>
      <c r="C2177" s="93" t="s">
        <v>1552</v>
      </c>
      <c r="D2177" s="93" t="s">
        <v>70</v>
      </c>
      <c r="E2177" s="93" t="s">
        <v>1749</v>
      </c>
      <c r="F2177" s="93">
        <v>5210513</v>
      </c>
      <c r="G2177" s="93" t="s">
        <v>1539</v>
      </c>
      <c r="H2177" s="719">
        <v>1811</v>
      </c>
      <c r="I2177" s="93">
        <v>125</v>
      </c>
      <c r="J2177" s="93" t="s">
        <v>1523</v>
      </c>
    </row>
    <row r="2178" spans="1:10">
      <c r="A2178" s="93" t="s">
        <v>2297</v>
      </c>
      <c r="B2178" s="93" t="s">
        <v>2320</v>
      </c>
      <c r="C2178" s="93" t="s">
        <v>1551</v>
      </c>
      <c r="D2178" s="93" t="s">
        <v>70</v>
      </c>
      <c r="E2178" s="93" t="s">
        <v>2765</v>
      </c>
      <c r="F2178" s="93" t="s">
        <v>2766</v>
      </c>
      <c r="G2178" s="93" t="s">
        <v>1539</v>
      </c>
      <c r="H2178" s="719">
        <v>23470</v>
      </c>
      <c r="I2178" s="93">
        <v>315</v>
      </c>
      <c r="J2178" s="93" t="s">
        <v>1523</v>
      </c>
    </row>
    <row r="2179" spans="1:10">
      <c r="A2179" s="93" t="s">
        <v>2297</v>
      </c>
      <c r="B2179" s="93" t="s">
        <v>2320</v>
      </c>
      <c r="C2179" s="93" t="s">
        <v>528</v>
      </c>
      <c r="D2179" s="93" t="s">
        <v>73</v>
      </c>
      <c r="E2179" s="93" t="s">
        <v>2767</v>
      </c>
      <c r="F2179" s="93">
        <v>5220208</v>
      </c>
      <c r="G2179" s="93" t="s">
        <v>1539</v>
      </c>
      <c r="H2179" s="719">
        <v>2010</v>
      </c>
      <c r="I2179" s="93">
        <v>125</v>
      </c>
      <c r="J2179" s="93" t="s">
        <v>1523</v>
      </c>
    </row>
    <row r="2180" spans="1:10">
      <c r="A2180" s="93" t="s">
        <v>2297</v>
      </c>
      <c r="B2180" s="93" t="s">
        <v>2320</v>
      </c>
      <c r="C2180" s="93" t="s">
        <v>528</v>
      </c>
      <c r="D2180" s="93" t="s">
        <v>73</v>
      </c>
      <c r="E2180" s="93" t="s">
        <v>2768</v>
      </c>
      <c r="F2180" s="93">
        <v>5220108</v>
      </c>
      <c r="G2180" s="93" t="s">
        <v>1539</v>
      </c>
      <c r="H2180" s="719">
        <v>1530</v>
      </c>
      <c r="I2180" s="93">
        <v>125</v>
      </c>
      <c r="J2180" s="93" t="s">
        <v>1523</v>
      </c>
    </row>
    <row r="2181" spans="1:10">
      <c r="A2181" s="93" t="s">
        <v>2297</v>
      </c>
      <c r="B2181" s="93" t="s">
        <v>2716</v>
      </c>
      <c r="C2181" s="93" t="s">
        <v>244</v>
      </c>
      <c r="D2181" s="93" t="s">
        <v>68</v>
      </c>
      <c r="E2181" s="93" t="s">
        <v>2769</v>
      </c>
      <c r="F2181" s="93" t="s">
        <v>1658</v>
      </c>
      <c r="G2181" s="93" t="s">
        <v>1540</v>
      </c>
      <c r="H2181" s="719">
        <v>6000</v>
      </c>
      <c r="I2181" s="93">
        <v>200</v>
      </c>
      <c r="J2181" s="93" t="s">
        <v>1523</v>
      </c>
    </row>
    <row r="2182" spans="1:10">
      <c r="A2182" s="93" t="s">
        <v>2297</v>
      </c>
      <c r="B2182" s="93" t="s">
        <v>2716</v>
      </c>
      <c r="C2182" s="93" t="s">
        <v>244</v>
      </c>
      <c r="D2182" s="93" t="s">
        <v>68</v>
      </c>
      <c r="E2182" s="93" t="s">
        <v>1657</v>
      </c>
      <c r="F2182" s="93" t="s">
        <v>1658</v>
      </c>
      <c r="G2182" s="93" t="s">
        <v>1540</v>
      </c>
      <c r="H2182" s="719">
        <v>3960</v>
      </c>
      <c r="I2182" s="93">
        <v>200</v>
      </c>
      <c r="J2182" s="93" t="s">
        <v>1523</v>
      </c>
    </row>
    <row r="2183" spans="1:10">
      <c r="A2183" s="93" t="s">
        <v>2297</v>
      </c>
      <c r="B2183" s="93" t="s">
        <v>2716</v>
      </c>
      <c r="C2183" s="93" t="s">
        <v>244</v>
      </c>
      <c r="D2183" s="93" t="s">
        <v>68</v>
      </c>
      <c r="E2183" s="93" t="s">
        <v>2770</v>
      </c>
      <c r="F2183" s="93" t="s">
        <v>1658</v>
      </c>
      <c r="G2183" s="93" t="s">
        <v>1540</v>
      </c>
      <c r="H2183" s="719">
        <v>2000</v>
      </c>
      <c r="I2183" s="93">
        <v>125</v>
      </c>
      <c r="J2183" s="93" t="s">
        <v>1523</v>
      </c>
    </row>
    <row r="2184" spans="1:10">
      <c r="A2184" s="93" t="s">
        <v>2297</v>
      </c>
      <c r="B2184" s="93" t="s">
        <v>2716</v>
      </c>
      <c r="C2184" s="93" t="s">
        <v>244</v>
      </c>
      <c r="D2184" s="93" t="s">
        <v>68</v>
      </c>
      <c r="E2184" s="93" t="s">
        <v>1653</v>
      </c>
      <c r="F2184" s="93" t="s">
        <v>1654</v>
      </c>
      <c r="G2184" s="93" t="s">
        <v>1541</v>
      </c>
      <c r="H2184" s="719">
        <v>5800</v>
      </c>
      <c r="I2184" s="93">
        <v>200</v>
      </c>
      <c r="J2184" s="93" t="s">
        <v>1523</v>
      </c>
    </row>
    <row r="2185" spans="1:10">
      <c r="A2185" s="93" t="s">
        <v>2297</v>
      </c>
      <c r="B2185" s="93" t="s">
        <v>2716</v>
      </c>
      <c r="C2185" s="93" t="s">
        <v>244</v>
      </c>
      <c r="D2185" s="93" t="s">
        <v>68</v>
      </c>
      <c r="E2185" s="93" t="s">
        <v>1657</v>
      </c>
      <c r="F2185" s="93" t="s">
        <v>1654</v>
      </c>
      <c r="G2185" s="93" t="s">
        <v>1540</v>
      </c>
      <c r="H2185" s="719">
        <v>1000</v>
      </c>
      <c r="I2185" s="93">
        <v>80</v>
      </c>
      <c r="J2185" s="93" t="s">
        <v>1523</v>
      </c>
    </row>
    <row r="2186" spans="1:10">
      <c r="A2186" s="93" t="s">
        <v>2297</v>
      </c>
      <c r="B2186" s="93" t="s">
        <v>2716</v>
      </c>
      <c r="C2186" s="93" t="s">
        <v>244</v>
      </c>
      <c r="D2186" s="93" t="s">
        <v>68</v>
      </c>
      <c r="E2186" s="93" t="s">
        <v>1655</v>
      </c>
      <c r="F2186" s="93" t="s">
        <v>1654</v>
      </c>
      <c r="G2186" s="93" t="s">
        <v>1541</v>
      </c>
      <c r="H2186" s="719">
        <v>3800</v>
      </c>
      <c r="I2186" s="93">
        <v>200</v>
      </c>
      <c r="J2186" s="93" t="s">
        <v>1523</v>
      </c>
    </row>
    <row r="2187" spans="1:10">
      <c r="A2187" s="93" t="s">
        <v>2297</v>
      </c>
      <c r="B2187" s="93" t="s">
        <v>2716</v>
      </c>
      <c r="C2187" s="93" t="s">
        <v>1671</v>
      </c>
      <c r="D2187" s="93" t="s">
        <v>69</v>
      </c>
      <c r="E2187" s="93" t="s">
        <v>2676</v>
      </c>
      <c r="F2187" s="93" t="s">
        <v>1776</v>
      </c>
      <c r="G2187" s="93" t="s">
        <v>1540</v>
      </c>
      <c r="H2187" s="719">
        <v>91</v>
      </c>
      <c r="I2187" s="93">
        <v>13</v>
      </c>
      <c r="J2187" s="93" t="s">
        <v>1523</v>
      </c>
    </row>
    <row r="2188" spans="1:10">
      <c r="A2188" s="93" t="s">
        <v>2297</v>
      </c>
      <c r="B2188" s="93" t="s">
        <v>2716</v>
      </c>
      <c r="C2188" s="93" t="s">
        <v>1671</v>
      </c>
      <c r="D2188" s="93" t="s">
        <v>69</v>
      </c>
      <c r="E2188" s="93" t="s">
        <v>2771</v>
      </c>
      <c r="F2188" s="93">
        <v>5220315</v>
      </c>
      <c r="G2188" s="93" t="s">
        <v>1540</v>
      </c>
      <c r="H2188" s="719">
        <v>2050</v>
      </c>
      <c r="I2188" s="93">
        <v>125</v>
      </c>
      <c r="J2188" s="93" t="s">
        <v>1523</v>
      </c>
    </row>
    <row r="2189" spans="1:10">
      <c r="A2189" s="93" t="s">
        <v>2297</v>
      </c>
      <c r="B2189" s="93" t="s">
        <v>2716</v>
      </c>
      <c r="C2189" s="93" t="s">
        <v>1671</v>
      </c>
      <c r="D2189" s="93" t="s">
        <v>69</v>
      </c>
      <c r="E2189" s="93" t="s">
        <v>1688</v>
      </c>
      <c r="F2189" s="93">
        <v>5220303</v>
      </c>
      <c r="G2189" s="93" t="s">
        <v>1540</v>
      </c>
      <c r="H2189" s="719">
        <v>795</v>
      </c>
      <c r="I2189" s="93">
        <v>80</v>
      </c>
      <c r="J2189" s="93" t="s">
        <v>1523</v>
      </c>
    </row>
    <row r="2190" spans="1:10">
      <c r="A2190" s="93" t="s">
        <v>2297</v>
      </c>
      <c r="B2190" s="93" t="s">
        <v>2716</v>
      </c>
      <c r="C2190" s="93" t="s">
        <v>1671</v>
      </c>
      <c r="D2190" s="93" t="s">
        <v>69</v>
      </c>
      <c r="E2190" s="93" t="s">
        <v>1689</v>
      </c>
      <c r="F2190" s="93">
        <v>5220302</v>
      </c>
      <c r="G2190" s="93" t="s">
        <v>1540</v>
      </c>
      <c r="H2190" s="719">
        <v>324</v>
      </c>
      <c r="I2190" s="93">
        <v>50</v>
      </c>
      <c r="J2190" s="93" t="s">
        <v>1523</v>
      </c>
    </row>
    <row r="2191" spans="1:10">
      <c r="A2191" s="93" t="s">
        <v>2297</v>
      </c>
      <c r="B2191" s="93" t="s">
        <v>2716</v>
      </c>
      <c r="C2191" s="93" t="s">
        <v>1671</v>
      </c>
      <c r="D2191" s="93" t="s">
        <v>69</v>
      </c>
      <c r="E2191" s="93" t="s">
        <v>2772</v>
      </c>
      <c r="F2191" s="93">
        <v>5220302</v>
      </c>
      <c r="G2191" s="93" t="s">
        <v>1540</v>
      </c>
      <c r="H2191" s="719">
        <v>2367</v>
      </c>
      <c r="I2191" s="93">
        <v>125</v>
      </c>
      <c r="J2191" s="93" t="s">
        <v>1523</v>
      </c>
    </row>
    <row r="2192" spans="1:10">
      <c r="A2192" s="93" t="s">
        <v>2297</v>
      </c>
      <c r="B2192" s="93" t="s">
        <v>2716</v>
      </c>
      <c r="C2192" s="93" t="s">
        <v>1671</v>
      </c>
      <c r="D2192" s="93" t="s">
        <v>69</v>
      </c>
      <c r="E2192" s="93" t="s">
        <v>2773</v>
      </c>
      <c r="F2192" s="93">
        <v>5220314</v>
      </c>
      <c r="G2192" s="93" t="s">
        <v>1540</v>
      </c>
      <c r="H2192" s="719">
        <v>3517</v>
      </c>
      <c r="I2192" s="93">
        <v>200</v>
      </c>
      <c r="J2192" s="93" t="s">
        <v>1523</v>
      </c>
    </row>
    <row r="2193" spans="1:10">
      <c r="A2193" s="93" t="s">
        <v>2297</v>
      </c>
      <c r="B2193" s="93" t="s">
        <v>2716</v>
      </c>
      <c r="C2193" s="93" t="s">
        <v>1671</v>
      </c>
      <c r="D2193" s="93" t="s">
        <v>69</v>
      </c>
      <c r="E2193" s="93" t="s">
        <v>2774</v>
      </c>
      <c r="F2193" s="93">
        <v>5220314</v>
      </c>
      <c r="G2193" s="93" t="s">
        <v>1540</v>
      </c>
      <c r="H2193" s="719">
        <v>3570</v>
      </c>
      <c r="I2193" s="93">
        <v>200</v>
      </c>
      <c r="J2193" s="93" t="s">
        <v>1523</v>
      </c>
    </row>
    <row r="2194" spans="1:10">
      <c r="A2194" s="93" t="s">
        <v>2297</v>
      </c>
      <c r="B2194" s="93" t="s">
        <v>2716</v>
      </c>
      <c r="C2194" s="93" t="s">
        <v>1671</v>
      </c>
      <c r="D2194" s="93" t="s">
        <v>69</v>
      </c>
      <c r="E2194" s="93" t="s">
        <v>2775</v>
      </c>
      <c r="F2194" s="93">
        <v>5220314</v>
      </c>
      <c r="G2194" s="93" t="s">
        <v>1540</v>
      </c>
      <c r="H2194" s="719">
        <v>3571</v>
      </c>
      <c r="I2194" s="93">
        <v>200</v>
      </c>
      <c r="J2194" s="93" t="s">
        <v>1523</v>
      </c>
    </row>
    <row r="2195" spans="1:10">
      <c r="A2195" s="93" t="s">
        <v>2297</v>
      </c>
      <c r="B2195" s="93" t="s">
        <v>2716</v>
      </c>
      <c r="C2195" s="93" t="s">
        <v>1671</v>
      </c>
      <c r="D2195" s="93" t="s">
        <v>69</v>
      </c>
      <c r="E2195" s="93" t="s">
        <v>2776</v>
      </c>
      <c r="F2195" s="93">
        <v>5211019</v>
      </c>
      <c r="G2195" s="93" t="s">
        <v>1540</v>
      </c>
      <c r="H2195" s="719">
        <v>2301</v>
      </c>
      <c r="I2195" s="93">
        <v>125</v>
      </c>
      <c r="J2195" s="93" t="s">
        <v>1523</v>
      </c>
    </row>
    <row r="2196" spans="1:10">
      <c r="A2196" s="93" t="s">
        <v>2297</v>
      </c>
      <c r="B2196" s="93" t="s">
        <v>2716</v>
      </c>
      <c r="C2196" s="93" t="s">
        <v>1671</v>
      </c>
      <c r="D2196" s="93" t="s">
        <v>69</v>
      </c>
      <c r="E2196" s="93" t="s">
        <v>1763</v>
      </c>
      <c r="F2196" s="93">
        <v>5220307</v>
      </c>
      <c r="G2196" s="93" t="s">
        <v>1540</v>
      </c>
      <c r="H2196" s="719">
        <v>851</v>
      </c>
      <c r="I2196" s="93">
        <v>80</v>
      </c>
      <c r="J2196" s="93" t="s">
        <v>1523</v>
      </c>
    </row>
    <row r="2197" spans="1:10">
      <c r="A2197" s="93" t="s">
        <v>2297</v>
      </c>
      <c r="B2197" s="93" t="s">
        <v>2716</v>
      </c>
      <c r="C2197" s="93" t="s">
        <v>1671</v>
      </c>
      <c r="D2197" s="93" t="s">
        <v>69</v>
      </c>
      <c r="E2197" s="93" t="s">
        <v>2777</v>
      </c>
      <c r="F2197" s="93">
        <v>5220307</v>
      </c>
      <c r="G2197" s="93" t="s">
        <v>1540</v>
      </c>
      <c r="H2197" s="719">
        <v>1061</v>
      </c>
      <c r="I2197" s="93">
        <v>80</v>
      </c>
      <c r="J2197" s="93" t="s">
        <v>1523</v>
      </c>
    </row>
    <row r="2198" spans="1:10">
      <c r="A2198" s="93" t="s">
        <v>2297</v>
      </c>
      <c r="B2198" s="93" t="s">
        <v>2716</v>
      </c>
      <c r="C2198" s="93" t="s">
        <v>1671</v>
      </c>
      <c r="D2198" s="93" t="s">
        <v>69</v>
      </c>
      <c r="E2198" s="93" t="s">
        <v>1765</v>
      </c>
      <c r="F2198" s="93">
        <v>5220307</v>
      </c>
      <c r="G2198" s="93" t="s">
        <v>1540</v>
      </c>
      <c r="H2198" s="719">
        <v>851</v>
      </c>
      <c r="I2198" s="93">
        <v>80</v>
      </c>
      <c r="J2198" s="93" t="s">
        <v>1523</v>
      </c>
    </row>
    <row r="2199" spans="1:10">
      <c r="A2199" s="93" t="s">
        <v>2297</v>
      </c>
      <c r="B2199" s="93" t="s">
        <v>2716</v>
      </c>
      <c r="C2199" s="93" t="s">
        <v>1671</v>
      </c>
      <c r="D2199" s="93" t="s">
        <v>69</v>
      </c>
      <c r="E2199" s="93" t="s">
        <v>2778</v>
      </c>
      <c r="F2199" s="93">
        <v>5220307</v>
      </c>
      <c r="G2199" s="93" t="s">
        <v>1540</v>
      </c>
      <c r="H2199" s="719">
        <v>2638</v>
      </c>
      <c r="I2199" s="93">
        <v>125</v>
      </c>
      <c r="J2199" s="93" t="s">
        <v>1523</v>
      </c>
    </row>
    <row r="2200" spans="1:10">
      <c r="A2200" s="93" t="s">
        <v>2297</v>
      </c>
      <c r="B2200" s="93" t="s">
        <v>2716</v>
      </c>
      <c r="C2200" s="93" t="s">
        <v>1671</v>
      </c>
      <c r="D2200" s="93" t="s">
        <v>69</v>
      </c>
      <c r="E2200" s="93" t="s">
        <v>2779</v>
      </c>
      <c r="F2200" s="93">
        <v>5220307</v>
      </c>
      <c r="G2200" s="93" t="s">
        <v>1540</v>
      </c>
      <c r="H2200" s="719">
        <v>2120</v>
      </c>
      <c r="I2200" s="93">
        <v>125</v>
      </c>
      <c r="J2200" s="93" t="s">
        <v>1523</v>
      </c>
    </row>
    <row r="2201" spans="1:10">
      <c r="A2201" s="93" t="s">
        <v>2297</v>
      </c>
      <c r="B2201" s="93" t="s">
        <v>2716</v>
      </c>
      <c r="C2201" s="93" t="s">
        <v>1671</v>
      </c>
      <c r="D2201" s="93" t="s">
        <v>69</v>
      </c>
      <c r="E2201" s="93" t="s">
        <v>2780</v>
      </c>
      <c r="F2201" s="93">
        <v>5220307</v>
      </c>
      <c r="G2201" s="93" t="s">
        <v>1540</v>
      </c>
      <c r="H2201" s="719">
        <v>1670</v>
      </c>
      <c r="I2201" s="93">
        <v>125</v>
      </c>
      <c r="J2201" s="93" t="s">
        <v>1523</v>
      </c>
    </row>
    <row r="2202" spans="1:10">
      <c r="A2202" s="93" t="s">
        <v>2297</v>
      </c>
      <c r="B2202" s="93" t="s">
        <v>2716</v>
      </c>
      <c r="C2202" s="93" t="s">
        <v>1671</v>
      </c>
      <c r="D2202" s="93" t="s">
        <v>69</v>
      </c>
      <c r="E2202" s="93" t="s">
        <v>2781</v>
      </c>
      <c r="F2202" s="93">
        <v>5220307</v>
      </c>
      <c r="G2202" s="93" t="s">
        <v>1540</v>
      </c>
      <c r="H2202" s="719">
        <v>1670</v>
      </c>
      <c r="I2202" s="93">
        <v>125</v>
      </c>
      <c r="J2202" s="93" t="s">
        <v>1523</v>
      </c>
    </row>
    <row r="2203" spans="1:10">
      <c r="A2203" s="93" t="s">
        <v>2297</v>
      </c>
      <c r="B2203" s="93" t="s">
        <v>2716</v>
      </c>
      <c r="C2203" s="93" t="s">
        <v>1671</v>
      </c>
      <c r="D2203" s="93" t="s">
        <v>69</v>
      </c>
      <c r="E2203" s="93" t="s">
        <v>2782</v>
      </c>
      <c r="F2203" s="93">
        <v>5220319</v>
      </c>
      <c r="G2203" s="93" t="s">
        <v>1540</v>
      </c>
      <c r="H2203" s="719">
        <v>1017</v>
      </c>
      <c r="I2203" s="93">
        <v>80</v>
      </c>
      <c r="J2203" s="93" t="s">
        <v>1523</v>
      </c>
    </row>
    <row r="2204" spans="1:10">
      <c r="A2204" s="93" t="s">
        <v>2297</v>
      </c>
      <c r="B2204" s="93" t="s">
        <v>2716</v>
      </c>
      <c r="C2204" s="93" t="s">
        <v>1671</v>
      </c>
      <c r="D2204" s="93" t="s">
        <v>69</v>
      </c>
      <c r="E2204" s="93" t="s">
        <v>2783</v>
      </c>
      <c r="F2204" s="93">
        <v>5220319</v>
      </c>
      <c r="G2204" s="93" t="s">
        <v>1540</v>
      </c>
      <c r="H2204" s="719">
        <v>5449</v>
      </c>
      <c r="I2204" s="93">
        <v>200</v>
      </c>
      <c r="J2204" s="93" t="s">
        <v>1523</v>
      </c>
    </row>
    <row r="2205" spans="1:10">
      <c r="A2205" s="93" t="s">
        <v>2297</v>
      </c>
      <c r="B2205" s="93" t="s">
        <v>2716</v>
      </c>
      <c r="C2205" s="93" t="s">
        <v>1671</v>
      </c>
      <c r="D2205" s="93" t="s">
        <v>69</v>
      </c>
      <c r="E2205" s="93" t="s">
        <v>1733</v>
      </c>
      <c r="F2205" s="93">
        <v>5220312</v>
      </c>
      <c r="G2205" s="93" t="s">
        <v>1540</v>
      </c>
      <c r="H2205" s="719">
        <v>7884</v>
      </c>
      <c r="I2205" s="93">
        <v>200</v>
      </c>
      <c r="J2205" s="93" t="s">
        <v>1523</v>
      </c>
    </row>
    <row r="2206" spans="1:10">
      <c r="A2206" s="93" t="s">
        <v>2297</v>
      </c>
      <c r="B2206" s="93" t="s">
        <v>2716</v>
      </c>
      <c r="C2206" s="93" t="s">
        <v>1671</v>
      </c>
      <c r="D2206" s="93" t="s">
        <v>69</v>
      </c>
      <c r="E2206" s="93" t="s">
        <v>1743</v>
      </c>
      <c r="F2206" s="93">
        <v>5220312</v>
      </c>
      <c r="G2206" s="93" t="s">
        <v>1540</v>
      </c>
      <c r="H2206" s="719">
        <v>12102</v>
      </c>
      <c r="I2206" s="93">
        <v>315</v>
      </c>
      <c r="J2206" s="93" t="s">
        <v>1523</v>
      </c>
    </row>
    <row r="2207" spans="1:10">
      <c r="A2207" s="93" t="s">
        <v>2297</v>
      </c>
      <c r="B2207" s="93" t="s">
        <v>2716</v>
      </c>
      <c r="C2207" s="93" t="s">
        <v>1671</v>
      </c>
      <c r="D2207" s="93" t="s">
        <v>69</v>
      </c>
      <c r="E2207" s="93" t="s">
        <v>1734</v>
      </c>
      <c r="F2207" s="93">
        <v>5220312</v>
      </c>
      <c r="G2207" s="93" t="s">
        <v>1540</v>
      </c>
      <c r="H2207" s="719">
        <v>6460</v>
      </c>
      <c r="I2207" s="93">
        <v>200</v>
      </c>
      <c r="J2207" s="93" t="s">
        <v>1523</v>
      </c>
    </row>
    <row r="2208" spans="1:10">
      <c r="A2208" s="93" t="s">
        <v>2297</v>
      </c>
      <c r="B2208" s="93" t="s">
        <v>2716</v>
      </c>
      <c r="C2208" s="93" t="s">
        <v>1671</v>
      </c>
      <c r="D2208" s="93" t="s">
        <v>69</v>
      </c>
      <c r="E2208" s="93" t="s">
        <v>1736</v>
      </c>
      <c r="F2208" s="93">
        <v>5220312</v>
      </c>
      <c r="G2208" s="93" t="s">
        <v>1540</v>
      </c>
      <c r="H2208" s="719">
        <v>4872</v>
      </c>
      <c r="I2208" s="93">
        <v>200</v>
      </c>
      <c r="J2208" s="93" t="s">
        <v>1523</v>
      </c>
    </row>
    <row r="2209" spans="1:10">
      <c r="A2209" s="93" t="s">
        <v>2297</v>
      </c>
      <c r="B2209" s="93" t="s">
        <v>2716</v>
      </c>
      <c r="C2209" s="93" t="s">
        <v>1671</v>
      </c>
      <c r="D2209" s="93" t="s">
        <v>69</v>
      </c>
      <c r="E2209" s="93" t="s">
        <v>1757</v>
      </c>
      <c r="F2209" s="93">
        <v>5220312</v>
      </c>
      <c r="G2209" s="93" t="s">
        <v>1540</v>
      </c>
      <c r="H2209" s="719">
        <v>4020</v>
      </c>
      <c r="I2209" s="93">
        <v>200</v>
      </c>
      <c r="J2209" s="93" t="s">
        <v>1523</v>
      </c>
    </row>
    <row r="2210" spans="1:10">
      <c r="A2210" s="93" t="s">
        <v>2297</v>
      </c>
      <c r="B2210" s="93" t="s">
        <v>2716</v>
      </c>
      <c r="C2210" s="93" t="s">
        <v>1671</v>
      </c>
      <c r="D2210" s="93" t="s">
        <v>69</v>
      </c>
      <c r="E2210" s="93" t="s">
        <v>1758</v>
      </c>
      <c r="F2210" s="93">
        <v>5220208</v>
      </c>
      <c r="G2210" s="93" t="s">
        <v>1540</v>
      </c>
      <c r="H2210" s="719">
        <v>6069</v>
      </c>
      <c r="I2210" s="93">
        <v>200</v>
      </c>
      <c r="J2210" s="93" t="s">
        <v>1523</v>
      </c>
    </row>
    <row r="2211" spans="1:10">
      <c r="A2211" s="93" t="s">
        <v>2297</v>
      </c>
      <c r="B2211" s="93" t="s">
        <v>2784</v>
      </c>
      <c r="C2211" s="93" t="s">
        <v>671</v>
      </c>
      <c r="D2211" s="93" t="s">
        <v>1527</v>
      </c>
      <c r="E2211" s="93" t="s">
        <v>2785</v>
      </c>
      <c r="F2211" s="93">
        <v>5220209</v>
      </c>
      <c r="G2211" s="93" t="s">
        <v>1539</v>
      </c>
      <c r="H2211" s="719">
        <v>51000</v>
      </c>
      <c r="I2211" s="93">
        <v>315</v>
      </c>
      <c r="J2211" s="93" t="s">
        <v>1523</v>
      </c>
    </row>
    <row r="2212" spans="1:10">
      <c r="A2212" s="93" t="s">
        <v>2297</v>
      </c>
      <c r="B2212" s="93" t="s">
        <v>2784</v>
      </c>
      <c r="C2212" s="93" t="s">
        <v>672</v>
      </c>
      <c r="D2212" s="93" t="s">
        <v>1527</v>
      </c>
      <c r="E2212" s="93" t="s">
        <v>1530</v>
      </c>
      <c r="F2212" s="93">
        <v>5220107</v>
      </c>
      <c r="G2212" s="93" t="s">
        <v>1540</v>
      </c>
      <c r="H2212" s="719">
        <v>2005</v>
      </c>
      <c r="I2212" s="93">
        <v>125</v>
      </c>
      <c r="J2212" s="93" t="s">
        <v>1523</v>
      </c>
    </row>
    <row r="2213" spans="1:10">
      <c r="A2213" s="93" t="s">
        <v>2297</v>
      </c>
      <c r="B2213" s="93" t="s">
        <v>2784</v>
      </c>
      <c r="C2213" s="93" t="s">
        <v>665</v>
      </c>
      <c r="D2213" s="93" t="s">
        <v>1527</v>
      </c>
      <c r="E2213" s="93" t="s">
        <v>2696</v>
      </c>
      <c r="F2213" s="93" t="s">
        <v>1682</v>
      </c>
      <c r="G2213" s="93" t="s">
        <v>1540</v>
      </c>
      <c r="H2213" s="719">
        <v>50000</v>
      </c>
      <c r="I2213" s="93">
        <v>200</v>
      </c>
      <c r="J2213" s="93" t="s">
        <v>1523</v>
      </c>
    </row>
    <row r="2214" spans="1:10">
      <c r="A2214" s="93" t="s">
        <v>2297</v>
      </c>
      <c r="B2214" s="93" t="s">
        <v>2784</v>
      </c>
      <c r="C2214" s="93" t="s">
        <v>665</v>
      </c>
      <c r="D2214" s="93" t="s">
        <v>1527</v>
      </c>
      <c r="E2214" s="93" t="s">
        <v>2696</v>
      </c>
      <c r="F2214" s="93" t="s">
        <v>1682</v>
      </c>
      <c r="G2214" s="93" t="s">
        <v>1540</v>
      </c>
      <c r="H2214" s="719">
        <v>50000</v>
      </c>
      <c r="I2214" s="93">
        <v>200</v>
      </c>
      <c r="J2214" s="93" t="s">
        <v>1523</v>
      </c>
    </row>
    <row r="2215" spans="1:10">
      <c r="A2215" s="93" t="s">
        <v>2297</v>
      </c>
      <c r="B2215" s="93" t="s">
        <v>2784</v>
      </c>
      <c r="C2215" s="93" t="s">
        <v>672</v>
      </c>
      <c r="D2215" s="93" t="s">
        <v>1527</v>
      </c>
      <c r="E2215" s="93" t="s">
        <v>1780</v>
      </c>
      <c r="F2215" s="93">
        <v>5220105</v>
      </c>
      <c r="G2215" s="93" t="s">
        <v>1540</v>
      </c>
      <c r="H2215" s="719">
        <v>1005</v>
      </c>
      <c r="I2215" s="93">
        <v>80</v>
      </c>
      <c r="J2215" s="93" t="s">
        <v>1523</v>
      </c>
    </row>
    <row r="2216" spans="1:10">
      <c r="A2216" s="93" t="s">
        <v>2297</v>
      </c>
      <c r="B2216" s="93" t="s">
        <v>2784</v>
      </c>
      <c r="C2216" s="93" t="s">
        <v>1551</v>
      </c>
      <c r="D2216" s="93" t="s">
        <v>70</v>
      </c>
      <c r="E2216" s="93" t="s">
        <v>2786</v>
      </c>
      <c r="F2216" s="93" t="s">
        <v>2787</v>
      </c>
      <c r="G2216" s="93" t="s">
        <v>1522</v>
      </c>
      <c r="H2216" s="719">
        <v>2168</v>
      </c>
      <c r="I2216" s="93">
        <v>125</v>
      </c>
      <c r="J2216" s="93" t="s">
        <v>1543</v>
      </c>
    </row>
    <row r="2217" spans="1:10">
      <c r="A2217" s="93" t="s">
        <v>2297</v>
      </c>
      <c r="B2217" s="93" t="s">
        <v>2784</v>
      </c>
      <c r="C2217" s="93" t="s">
        <v>1532</v>
      </c>
      <c r="D2217" s="93" t="s">
        <v>1527</v>
      </c>
      <c r="E2217" s="93" t="s">
        <v>1548</v>
      </c>
      <c r="F2217" s="93">
        <v>5211226</v>
      </c>
      <c r="G2217" s="93" t="s">
        <v>1522</v>
      </c>
      <c r="H2217" s="719">
        <v>1000</v>
      </c>
      <c r="I2217" s="93">
        <v>80</v>
      </c>
      <c r="J2217" s="93" t="s">
        <v>1523</v>
      </c>
    </row>
    <row r="2218" spans="1:10">
      <c r="A2218" s="93" t="s">
        <v>2297</v>
      </c>
      <c r="B2218" s="93" t="s">
        <v>2784</v>
      </c>
      <c r="C2218" s="93" t="s">
        <v>1532</v>
      </c>
      <c r="D2218" s="93" t="s">
        <v>1527</v>
      </c>
      <c r="E2218" s="93" t="s">
        <v>1548</v>
      </c>
      <c r="F2218" s="93">
        <v>5211226</v>
      </c>
      <c r="G2218" s="93" t="s">
        <v>1522</v>
      </c>
      <c r="H2218" s="719">
        <v>1000</v>
      </c>
      <c r="I2218" s="93">
        <v>80</v>
      </c>
      <c r="J2218" s="93" t="s">
        <v>1523</v>
      </c>
    </row>
    <row r="2219" spans="1:10">
      <c r="A2219" s="93" t="s">
        <v>2297</v>
      </c>
      <c r="B2219" s="93" t="s">
        <v>2784</v>
      </c>
      <c r="C2219" s="93" t="s">
        <v>1532</v>
      </c>
      <c r="D2219" s="93" t="s">
        <v>1527</v>
      </c>
      <c r="E2219" s="93" t="s">
        <v>1548</v>
      </c>
      <c r="F2219" s="93">
        <v>5211226</v>
      </c>
      <c r="G2219" s="93" t="s">
        <v>1522</v>
      </c>
      <c r="H2219" s="719">
        <v>3000</v>
      </c>
      <c r="I2219" s="93">
        <v>125</v>
      </c>
      <c r="J2219" s="93" t="s">
        <v>1523</v>
      </c>
    </row>
    <row r="2220" spans="1:10">
      <c r="A2220" s="93" t="s">
        <v>2297</v>
      </c>
      <c r="B2220" s="93" t="s">
        <v>2784</v>
      </c>
      <c r="C2220" s="93" t="s">
        <v>1532</v>
      </c>
      <c r="D2220" s="93" t="s">
        <v>1527</v>
      </c>
      <c r="E2220" s="93" t="s">
        <v>1548</v>
      </c>
      <c r="F2220" s="93">
        <v>5211226</v>
      </c>
      <c r="G2220" s="93" t="s">
        <v>1522</v>
      </c>
      <c r="H2220" s="719">
        <v>3000</v>
      </c>
      <c r="I2220" s="93">
        <v>125</v>
      </c>
      <c r="J2220" s="93" t="s">
        <v>1523</v>
      </c>
    </row>
    <row r="2221" spans="1:10">
      <c r="A2221" s="93" t="s">
        <v>2297</v>
      </c>
      <c r="B2221" s="93" t="s">
        <v>2784</v>
      </c>
      <c r="C2221" s="93" t="s">
        <v>1532</v>
      </c>
      <c r="D2221" s="93" t="s">
        <v>1527</v>
      </c>
      <c r="E2221" s="93" t="s">
        <v>1548</v>
      </c>
      <c r="F2221" s="93">
        <v>5211226</v>
      </c>
      <c r="G2221" s="93" t="s">
        <v>1522</v>
      </c>
      <c r="H2221" s="719">
        <v>2000</v>
      </c>
      <c r="I2221" s="93">
        <v>125</v>
      </c>
      <c r="J2221" s="93" t="s">
        <v>1523</v>
      </c>
    </row>
    <row r="2222" spans="1:10">
      <c r="A2222" s="93" t="s">
        <v>2297</v>
      </c>
      <c r="B2222" s="93" t="s">
        <v>2784</v>
      </c>
      <c r="C2222" s="93" t="s">
        <v>1532</v>
      </c>
      <c r="D2222" s="93" t="s">
        <v>1527</v>
      </c>
      <c r="E2222" s="93" t="s">
        <v>1548</v>
      </c>
      <c r="F2222" s="93">
        <v>5211226</v>
      </c>
      <c r="G2222" s="93" t="s">
        <v>1522</v>
      </c>
      <c r="H2222" s="719">
        <v>2000</v>
      </c>
      <c r="I2222" s="93">
        <v>125</v>
      </c>
      <c r="J2222" s="93" t="s">
        <v>1523</v>
      </c>
    </row>
    <row r="2223" spans="1:10">
      <c r="A2223" s="93" t="s">
        <v>2297</v>
      </c>
      <c r="B2223" s="93" t="s">
        <v>2784</v>
      </c>
      <c r="C2223" s="93" t="s">
        <v>2788</v>
      </c>
      <c r="D2223" s="93" t="s">
        <v>66</v>
      </c>
      <c r="E2223" s="93" t="s">
        <v>2789</v>
      </c>
      <c r="F2223" s="93">
        <v>5220208</v>
      </c>
      <c r="G2223" s="93" t="s">
        <v>1522</v>
      </c>
      <c r="H2223" s="719">
        <v>8020</v>
      </c>
      <c r="I2223" s="93">
        <v>200</v>
      </c>
      <c r="J2223" s="93" t="s">
        <v>1523</v>
      </c>
    </row>
    <row r="2224" spans="1:10">
      <c r="A2224" s="93" t="s">
        <v>2297</v>
      </c>
      <c r="B2224" s="93" t="s">
        <v>2784</v>
      </c>
      <c r="C2224" s="93" t="s">
        <v>244</v>
      </c>
      <c r="D2224" s="93" t="s">
        <v>70</v>
      </c>
      <c r="E2224" s="93" t="s">
        <v>1738</v>
      </c>
      <c r="F2224" s="93">
        <v>5210632</v>
      </c>
      <c r="G2224" s="93" t="s">
        <v>1522</v>
      </c>
      <c r="H2224" s="719">
        <v>240</v>
      </c>
      <c r="I2224" s="93">
        <v>50</v>
      </c>
      <c r="J2224" s="93" t="s">
        <v>1523</v>
      </c>
    </row>
    <row r="2225" spans="1:10">
      <c r="A2225" s="93" t="s">
        <v>2297</v>
      </c>
      <c r="B2225" s="93" t="s">
        <v>2784</v>
      </c>
      <c r="C2225" s="93" t="s">
        <v>244</v>
      </c>
      <c r="D2225" s="93" t="s">
        <v>70</v>
      </c>
      <c r="E2225" s="93" t="s">
        <v>1739</v>
      </c>
      <c r="F2225" s="93">
        <v>5210632</v>
      </c>
      <c r="G2225" s="93" t="s">
        <v>1522</v>
      </c>
      <c r="H2225" s="719">
        <v>400</v>
      </c>
      <c r="I2225" s="93">
        <v>50</v>
      </c>
      <c r="J2225" s="93" t="s">
        <v>1523</v>
      </c>
    </row>
    <row r="2226" spans="1:10">
      <c r="A2226" s="93" t="s">
        <v>2297</v>
      </c>
      <c r="B2226" s="93" t="s">
        <v>2784</v>
      </c>
      <c r="C2226" s="93" t="s">
        <v>244</v>
      </c>
      <c r="D2226" s="93" t="s">
        <v>70</v>
      </c>
      <c r="E2226" s="93" t="s">
        <v>1741</v>
      </c>
      <c r="F2226" s="93">
        <v>5210632</v>
      </c>
      <c r="G2226" s="93" t="s">
        <v>1522</v>
      </c>
      <c r="H2226" s="719">
        <v>3200</v>
      </c>
      <c r="I2226" s="93">
        <v>125</v>
      </c>
      <c r="J2226" s="93" t="s">
        <v>1523</v>
      </c>
    </row>
    <row r="2227" spans="1:10">
      <c r="A2227" s="93" t="s">
        <v>2297</v>
      </c>
      <c r="B2227" s="93" t="s">
        <v>2784</v>
      </c>
      <c r="C2227" s="93" t="s">
        <v>244</v>
      </c>
      <c r="D2227" s="93" t="s">
        <v>70</v>
      </c>
      <c r="E2227" s="93" t="s">
        <v>2790</v>
      </c>
      <c r="F2227" s="93">
        <v>5210632</v>
      </c>
      <c r="G2227" s="93" t="s">
        <v>1522</v>
      </c>
      <c r="H2227" s="719">
        <v>680</v>
      </c>
      <c r="I2227" s="93">
        <v>80</v>
      </c>
      <c r="J2227" s="93" t="s">
        <v>1523</v>
      </c>
    </row>
    <row r="2228" spans="1:10">
      <c r="A2228" s="93" t="s">
        <v>2297</v>
      </c>
      <c r="B2228" s="93" t="s">
        <v>2784</v>
      </c>
      <c r="C2228" s="93" t="s">
        <v>244</v>
      </c>
      <c r="D2228" s="93" t="s">
        <v>70</v>
      </c>
      <c r="E2228" s="93" t="s">
        <v>2790</v>
      </c>
      <c r="F2228" s="93">
        <v>5210646</v>
      </c>
      <c r="G2228" s="93" t="s">
        <v>1522</v>
      </c>
      <c r="H2228" s="719">
        <v>1400</v>
      </c>
      <c r="I2228" s="93">
        <v>125</v>
      </c>
      <c r="J2228" s="93" t="s">
        <v>1523</v>
      </c>
    </row>
    <row r="2229" spans="1:10">
      <c r="A2229" s="93" t="s">
        <v>2297</v>
      </c>
      <c r="B2229" s="93" t="s">
        <v>2784</v>
      </c>
      <c r="C2229" s="93" t="s">
        <v>244</v>
      </c>
      <c r="D2229" s="93" t="s">
        <v>70</v>
      </c>
      <c r="E2229" s="93" t="s">
        <v>1738</v>
      </c>
      <c r="F2229" s="93">
        <v>5210646</v>
      </c>
      <c r="G2229" s="93" t="s">
        <v>1522</v>
      </c>
      <c r="H2229" s="719">
        <v>1000</v>
      </c>
      <c r="I2229" s="93">
        <v>80</v>
      </c>
      <c r="J2229" s="93" t="s">
        <v>1523</v>
      </c>
    </row>
    <row r="2230" spans="1:10">
      <c r="A2230" s="93" t="s">
        <v>2297</v>
      </c>
      <c r="B2230" s="93" t="s">
        <v>2784</v>
      </c>
      <c r="C2230" s="93" t="s">
        <v>244</v>
      </c>
      <c r="D2230" s="93" t="s">
        <v>70</v>
      </c>
      <c r="E2230" s="93" t="s">
        <v>1739</v>
      </c>
      <c r="F2230" s="93">
        <v>5210646</v>
      </c>
      <c r="G2230" s="93" t="s">
        <v>1522</v>
      </c>
      <c r="H2230" s="719">
        <v>400</v>
      </c>
      <c r="I2230" s="93">
        <v>50</v>
      </c>
      <c r="J2230" s="93" t="s">
        <v>1523</v>
      </c>
    </row>
    <row r="2231" spans="1:10">
      <c r="A2231" s="93" t="s">
        <v>2297</v>
      </c>
      <c r="B2231" s="93" t="s">
        <v>2784</v>
      </c>
      <c r="C2231" s="93" t="s">
        <v>244</v>
      </c>
      <c r="D2231" s="93" t="s">
        <v>70</v>
      </c>
      <c r="E2231" s="93" t="s">
        <v>1740</v>
      </c>
      <c r="F2231" s="93">
        <v>5210646</v>
      </c>
      <c r="G2231" s="93" t="s">
        <v>1522</v>
      </c>
      <c r="H2231" s="719">
        <v>600</v>
      </c>
      <c r="I2231" s="93">
        <v>80</v>
      </c>
      <c r="J2231" s="93" t="s">
        <v>1523</v>
      </c>
    </row>
    <row r="2232" spans="1:10">
      <c r="A2232" s="93" t="s">
        <v>2297</v>
      </c>
      <c r="B2232" s="93" t="s">
        <v>2784</v>
      </c>
      <c r="C2232" s="93" t="s">
        <v>244</v>
      </c>
      <c r="D2232" s="93" t="s">
        <v>70</v>
      </c>
      <c r="E2232" s="93" t="s">
        <v>1741</v>
      </c>
      <c r="F2232" s="93">
        <v>5210646</v>
      </c>
      <c r="G2232" s="93" t="s">
        <v>1522</v>
      </c>
      <c r="H2232" s="719">
        <v>3360</v>
      </c>
      <c r="I2232" s="93">
        <v>200</v>
      </c>
      <c r="J2232" s="93" t="s">
        <v>1523</v>
      </c>
    </row>
    <row r="2233" spans="1:10">
      <c r="A2233" s="93" t="s">
        <v>2297</v>
      </c>
      <c r="B2233" s="93" t="s">
        <v>2784</v>
      </c>
      <c r="C2233" s="93" t="s">
        <v>244</v>
      </c>
      <c r="D2233" s="93" t="s">
        <v>70</v>
      </c>
      <c r="E2233" s="93" t="s">
        <v>1741</v>
      </c>
      <c r="F2233" s="93">
        <v>5210646</v>
      </c>
      <c r="G2233" s="93" t="s">
        <v>1522</v>
      </c>
      <c r="H2233" s="719">
        <v>760</v>
      </c>
      <c r="I2233" s="93">
        <v>80</v>
      </c>
      <c r="J2233" s="93" t="s">
        <v>1523</v>
      </c>
    </row>
    <row r="2234" spans="1:10">
      <c r="A2234" s="93" t="s">
        <v>2297</v>
      </c>
      <c r="B2234" s="93" t="s">
        <v>2784</v>
      </c>
      <c r="C2234" s="93" t="s">
        <v>244</v>
      </c>
      <c r="D2234" s="93" t="s">
        <v>68</v>
      </c>
      <c r="E2234" s="93" t="s">
        <v>2791</v>
      </c>
      <c r="F2234" s="93" t="s">
        <v>2792</v>
      </c>
      <c r="G2234" s="93" t="s">
        <v>1541</v>
      </c>
      <c r="H2234" s="719">
        <v>5000</v>
      </c>
      <c r="I2234" s="93">
        <v>200</v>
      </c>
      <c r="J2234" s="93" t="s">
        <v>1523</v>
      </c>
    </row>
    <row r="2235" spans="1:10">
      <c r="A2235" s="93" t="s">
        <v>2297</v>
      </c>
      <c r="B2235" s="93" t="s">
        <v>2784</v>
      </c>
      <c r="C2235" s="93" t="s">
        <v>244</v>
      </c>
      <c r="D2235" s="93" t="s">
        <v>68</v>
      </c>
      <c r="E2235" s="93" t="s">
        <v>2793</v>
      </c>
      <c r="F2235" s="93" t="s">
        <v>1775</v>
      </c>
      <c r="G2235" s="93" t="s">
        <v>1540</v>
      </c>
      <c r="H2235" s="719">
        <v>6000</v>
      </c>
      <c r="I2235" s="93">
        <v>200</v>
      </c>
      <c r="J2235" s="93" t="s">
        <v>1523</v>
      </c>
    </row>
    <row r="2236" spans="1:10">
      <c r="A2236" s="93" t="s">
        <v>2297</v>
      </c>
      <c r="B2236" s="93" t="s">
        <v>2784</v>
      </c>
      <c r="C2236" s="93" t="s">
        <v>244</v>
      </c>
      <c r="D2236" s="93" t="s">
        <v>68</v>
      </c>
      <c r="E2236" s="93" t="s">
        <v>2794</v>
      </c>
      <c r="F2236" s="93" t="s">
        <v>1775</v>
      </c>
      <c r="G2236" s="93" t="s">
        <v>1540</v>
      </c>
      <c r="H2236" s="719">
        <v>3600</v>
      </c>
      <c r="I2236" s="93">
        <v>200</v>
      </c>
      <c r="J2236" s="93" t="s">
        <v>1523</v>
      </c>
    </row>
    <row r="2237" spans="1:10">
      <c r="A2237" s="93" t="s">
        <v>2297</v>
      </c>
      <c r="B2237" s="93" t="s">
        <v>2784</v>
      </c>
      <c r="C2237" s="93" t="s">
        <v>244</v>
      </c>
      <c r="D2237" s="93" t="s">
        <v>68</v>
      </c>
      <c r="E2237" s="93" t="s">
        <v>2795</v>
      </c>
      <c r="F2237" s="93">
        <v>5220403</v>
      </c>
      <c r="G2237" s="93" t="s">
        <v>1540</v>
      </c>
      <c r="H2237" s="719">
        <v>4000</v>
      </c>
      <c r="I2237" s="93">
        <v>200</v>
      </c>
      <c r="J2237" s="93" t="s">
        <v>1523</v>
      </c>
    </row>
    <row r="2238" spans="1:10">
      <c r="A2238" s="93" t="s">
        <v>2297</v>
      </c>
      <c r="B2238" s="93" t="s">
        <v>2784</v>
      </c>
      <c r="C2238" s="93" t="s">
        <v>244</v>
      </c>
      <c r="D2238" s="93" t="s">
        <v>68</v>
      </c>
      <c r="E2238" s="93" t="s">
        <v>2796</v>
      </c>
      <c r="F2238" s="93" t="s">
        <v>1674</v>
      </c>
      <c r="G2238" s="93" t="s">
        <v>1522</v>
      </c>
      <c r="H2238" s="719">
        <v>455</v>
      </c>
      <c r="I2238" s="93">
        <v>50</v>
      </c>
      <c r="J2238" s="93" t="s">
        <v>1523</v>
      </c>
    </row>
    <row r="2239" spans="1:10">
      <c r="A2239" s="93" t="s">
        <v>2297</v>
      </c>
      <c r="B2239" s="93" t="s">
        <v>2784</v>
      </c>
      <c r="C2239" s="93" t="s">
        <v>244</v>
      </c>
      <c r="D2239" s="93" t="s">
        <v>68</v>
      </c>
      <c r="E2239" s="93" t="s">
        <v>2796</v>
      </c>
      <c r="F2239" s="93" t="s">
        <v>2797</v>
      </c>
      <c r="G2239" s="93" t="s">
        <v>1522</v>
      </c>
      <c r="H2239" s="719">
        <v>390</v>
      </c>
      <c r="I2239" s="93">
        <v>50</v>
      </c>
      <c r="J2239" s="93" t="s">
        <v>1523</v>
      </c>
    </row>
    <row r="2240" spans="1:10">
      <c r="A2240" s="93" t="s">
        <v>2297</v>
      </c>
      <c r="B2240" s="93" t="s">
        <v>2784</v>
      </c>
      <c r="C2240" s="93" t="s">
        <v>1624</v>
      </c>
      <c r="D2240" s="93" t="s">
        <v>70</v>
      </c>
      <c r="E2240" s="93" t="s">
        <v>2798</v>
      </c>
      <c r="F2240" s="93" t="s">
        <v>2799</v>
      </c>
      <c r="G2240" s="93" t="s">
        <v>1522</v>
      </c>
      <c r="H2240" s="719">
        <v>1871</v>
      </c>
      <c r="I2240" s="93">
        <v>125</v>
      </c>
      <c r="J2240" s="93" t="s">
        <v>1523</v>
      </c>
    </row>
    <row r="2241" spans="1:10">
      <c r="A2241" s="93" t="s">
        <v>2297</v>
      </c>
      <c r="B2241" s="93" t="s">
        <v>2784</v>
      </c>
      <c r="C2241" s="93" t="s">
        <v>1624</v>
      </c>
      <c r="D2241" s="93" t="s">
        <v>70</v>
      </c>
      <c r="E2241" s="93" t="s">
        <v>2798</v>
      </c>
      <c r="F2241" s="93" t="s">
        <v>1718</v>
      </c>
      <c r="G2241" s="93" t="s">
        <v>1522</v>
      </c>
      <c r="H2241" s="719">
        <v>9000</v>
      </c>
      <c r="I2241" s="93">
        <v>200</v>
      </c>
      <c r="J2241" s="93" t="s">
        <v>1523</v>
      </c>
    </row>
    <row r="2242" spans="1:10">
      <c r="A2242" s="93" t="s">
        <v>2297</v>
      </c>
      <c r="B2242" s="93" t="s">
        <v>2784</v>
      </c>
      <c r="C2242" s="93" t="s">
        <v>1624</v>
      </c>
      <c r="D2242" s="93" t="s">
        <v>70</v>
      </c>
      <c r="E2242" s="93" t="s">
        <v>2798</v>
      </c>
      <c r="F2242" s="93" t="s">
        <v>2799</v>
      </c>
      <c r="G2242" s="93" t="s">
        <v>1522</v>
      </c>
      <c r="H2242" s="719">
        <v>374</v>
      </c>
      <c r="I2242" s="93">
        <v>50</v>
      </c>
      <c r="J2242" s="93" t="s">
        <v>1523</v>
      </c>
    </row>
    <row r="2243" spans="1:10">
      <c r="A2243" s="93" t="s">
        <v>2297</v>
      </c>
      <c r="B2243" s="93" t="s">
        <v>2784</v>
      </c>
      <c r="C2243" s="93" t="s">
        <v>1624</v>
      </c>
      <c r="D2243" s="93" t="s">
        <v>70</v>
      </c>
      <c r="E2243" s="93" t="s">
        <v>2800</v>
      </c>
      <c r="F2243" s="93" t="s">
        <v>1718</v>
      </c>
      <c r="G2243" s="93" t="s">
        <v>1522</v>
      </c>
      <c r="H2243" s="719">
        <v>5825</v>
      </c>
      <c r="I2243" s="93">
        <v>200</v>
      </c>
      <c r="J2243" s="93" t="s">
        <v>1523</v>
      </c>
    </row>
    <row r="2244" spans="1:10">
      <c r="A2244" s="93" t="s">
        <v>2297</v>
      </c>
      <c r="B2244" s="93" t="s">
        <v>2784</v>
      </c>
      <c r="C2244" s="93" t="s">
        <v>1624</v>
      </c>
      <c r="D2244" s="93" t="s">
        <v>70</v>
      </c>
      <c r="E2244" s="93" t="s">
        <v>2800</v>
      </c>
      <c r="F2244" s="93" t="s">
        <v>1718</v>
      </c>
      <c r="G2244" s="93" t="s">
        <v>1522</v>
      </c>
      <c r="H2244" s="719">
        <v>975</v>
      </c>
      <c r="I2244" s="93">
        <v>80</v>
      </c>
      <c r="J2244" s="93" t="s">
        <v>1523</v>
      </c>
    </row>
    <row r="2245" spans="1:10">
      <c r="A2245" s="93" t="s">
        <v>2297</v>
      </c>
      <c r="B2245" s="93" t="s">
        <v>2784</v>
      </c>
      <c r="C2245" s="93" t="s">
        <v>1624</v>
      </c>
      <c r="D2245" s="93" t="s">
        <v>70</v>
      </c>
      <c r="E2245" s="93" t="s">
        <v>2801</v>
      </c>
      <c r="F2245" s="93" t="s">
        <v>1718</v>
      </c>
      <c r="G2245" s="93" t="s">
        <v>1522</v>
      </c>
      <c r="H2245" s="719">
        <v>863</v>
      </c>
      <c r="I2245" s="93">
        <v>80</v>
      </c>
      <c r="J2245" s="93" t="s">
        <v>1523</v>
      </c>
    </row>
    <row r="2246" spans="1:10">
      <c r="A2246" s="93" t="s">
        <v>2297</v>
      </c>
      <c r="B2246" s="93" t="s">
        <v>2784</v>
      </c>
      <c r="C2246" s="93" t="s">
        <v>1624</v>
      </c>
      <c r="D2246" s="93" t="s">
        <v>70</v>
      </c>
      <c r="E2246" s="93" t="s">
        <v>2801</v>
      </c>
      <c r="F2246" s="93" t="s">
        <v>2799</v>
      </c>
      <c r="G2246" s="93" t="s">
        <v>1522</v>
      </c>
      <c r="H2246" s="719">
        <v>1339</v>
      </c>
      <c r="I2246" s="93">
        <v>125</v>
      </c>
      <c r="J2246" s="93" t="s">
        <v>1523</v>
      </c>
    </row>
    <row r="2247" spans="1:10">
      <c r="A2247" s="93" t="s">
        <v>2297</v>
      </c>
      <c r="B2247" s="93" t="s">
        <v>2784</v>
      </c>
      <c r="C2247" s="93" t="s">
        <v>1624</v>
      </c>
      <c r="D2247" s="93" t="s">
        <v>70</v>
      </c>
      <c r="E2247" s="93" t="s">
        <v>2801</v>
      </c>
      <c r="F2247" s="93" t="s">
        <v>1718</v>
      </c>
      <c r="G2247" s="93" t="s">
        <v>1522</v>
      </c>
      <c r="H2247" s="719">
        <v>1398</v>
      </c>
      <c r="I2247" s="93">
        <v>125</v>
      </c>
      <c r="J2247" s="93" t="s">
        <v>1523</v>
      </c>
    </row>
    <row r="2248" spans="1:10">
      <c r="A2248" s="93" t="s">
        <v>2297</v>
      </c>
      <c r="B2248" s="93" t="s">
        <v>2784</v>
      </c>
      <c r="C2248" s="93" t="s">
        <v>1624</v>
      </c>
      <c r="D2248" s="93" t="s">
        <v>70</v>
      </c>
      <c r="E2248" s="93" t="s">
        <v>2802</v>
      </c>
      <c r="F2248" s="93" t="s">
        <v>2799</v>
      </c>
      <c r="G2248" s="93" t="s">
        <v>1522</v>
      </c>
      <c r="H2248" s="719">
        <v>1008</v>
      </c>
      <c r="I2248" s="93">
        <v>80</v>
      </c>
      <c r="J2248" s="93" t="s">
        <v>1523</v>
      </c>
    </row>
    <row r="2249" spans="1:10">
      <c r="A2249" s="93" t="s">
        <v>2297</v>
      </c>
      <c r="B2249" s="93" t="s">
        <v>2784</v>
      </c>
      <c r="C2249" s="93" t="s">
        <v>1624</v>
      </c>
      <c r="D2249" s="93" t="s">
        <v>70</v>
      </c>
      <c r="E2249" s="93" t="s">
        <v>2802</v>
      </c>
      <c r="F2249" s="93" t="s">
        <v>1718</v>
      </c>
      <c r="G2249" s="93" t="s">
        <v>1522</v>
      </c>
      <c r="H2249" s="719">
        <v>1034</v>
      </c>
      <c r="I2249" s="93">
        <v>80</v>
      </c>
      <c r="J2249" s="93" t="s">
        <v>1523</v>
      </c>
    </row>
    <row r="2250" spans="1:10">
      <c r="A2250" s="93" t="s">
        <v>2297</v>
      </c>
      <c r="B2250" s="93" t="s">
        <v>2784</v>
      </c>
      <c r="C2250" s="93" t="s">
        <v>1624</v>
      </c>
      <c r="D2250" s="93" t="s">
        <v>68</v>
      </c>
      <c r="E2250" s="93" t="s">
        <v>1774</v>
      </c>
      <c r="F2250" s="93">
        <v>5220209</v>
      </c>
      <c r="G2250" s="93" t="s">
        <v>1540</v>
      </c>
      <c r="H2250" s="719">
        <v>6000</v>
      </c>
      <c r="I2250" s="93">
        <v>200</v>
      </c>
      <c r="J2250" s="93" t="s">
        <v>1523</v>
      </c>
    </row>
    <row r="2251" spans="1:10">
      <c r="A2251" s="93" t="s">
        <v>2297</v>
      </c>
      <c r="B2251" s="93" t="s">
        <v>2784</v>
      </c>
      <c r="C2251" s="93" t="s">
        <v>244</v>
      </c>
      <c r="D2251" s="93" t="s">
        <v>68</v>
      </c>
      <c r="E2251" s="93" t="s">
        <v>2769</v>
      </c>
      <c r="F2251" s="93" t="s">
        <v>1658</v>
      </c>
      <c r="G2251" s="93" t="s">
        <v>1542</v>
      </c>
      <c r="H2251" s="719">
        <v>6000</v>
      </c>
      <c r="I2251" s="93">
        <v>200</v>
      </c>
      <c r="J2251" s="93" t="s">
        <v>1523</v>
      </c>
    </row>
    <row r="2252" spans="1:10">
      <c r="A2252" s="93" t="s">
        <v>2297</v>
      </c>
      <c r="B2252" s="93" t="s">
        <v>2784</v>
      </c>
      <c r="C2252" s="93" t="s">
        <v>244</v>
      </c>
      <c r="D2252" s="93" t="s">
        <v>68</v>
      </c>
      <c r="E2252" s="93" t="s">
        <v>1657</v>
      </c>
      <c r="F2252" s="93" t="s">
        <v>1658</v>
      </c>
      <c r="G2252" s="93" t="s">
        <v>1542</v>
      </c>
      <c r="H2252" s="719">
        <v>2440</v>
      </c>
      <c r="I2252" s="93">
        <v>125</v>
      </c>
      <c r="J2252" s="93" t="s">
        <v>1523</v>
      </c>
    </row>
    <row r="2253" spans="1:10">
      <c r="A2253" s="93" t="s">
        <v>2297</v>
      </c>
      <c r="B2253" s="93" t="s">
        <v>2784</v>
      </c>
      <c r="C2253" s="93" t="s">
        <v>244</v>
      </c>
      <c r="D2253" s="93" t="s">
        <v>68</v>
      </c>
      <c r="E2253" s="93" t="s">
        <v>1653</v>
      </c>
      <c r="F2253" s="93" t="s">
        <v>1654</v>
      </c>
      <c r="G2253" s="93" t="s">
        <v>1542</v>
      </c>
      <c r="H2253" s="719">
        <v>3000</v>
      </c>
      <c r="I2253" s="93">
        <v>125</v>
      </c>
      <c r="J2253" s="93" t="s">
        <v>1523</v>
      </c>
    </row>
    <row r="2254" spans="1:10">
      <c r="A2254" s="93" t="s">
        <v>2297</v>
      </c>
      <c r="B2254" s="93" t="s">
        <v>2784</v>
      </c>
      <c r="C2254" s="93" t="s">
        <v>244</v>
      </c>
      <c r="D2254" s="93" t="s">
        <v>68</v>
      </c>
      <c r="E2254" s="93" t="s">
        <v>2803</v>
      </c>
      <c r="F2254" s="93" t="s">
        <v>1654</v>
      </c>
      <c r="G2254" s="93" t="s">
        <v>1542</v>
      </c>
      <c r="H2254" s="719">
        <v>4500</v>
      </c>
      <c r="I2254" s="93">
        <v>200</v>
      </c>
      <c r="J2254" s="93" t="s">
        <v>1523</v>
      </c>
    </row>
    <row r="2255" spans="1:10">
      <c r="A2255" s="93" t="s">
        <v>2297</v>
      </c>
      <c r="B2255" s="93" t="s">
        <v>2804</v>
      </c>
      <c r="C2255" s="93" t="s">
        <v>243</v>
      </c>
      <c r="D2255" s="93" t="s">
        <v>68</v>
      </c>
      <c r="E2255" s="93" t="s">
        <v>2805</v>
      </c>
      <c r="F2255" s="93" t="s">
        <v>1674</v>
      </c>
      <c r="G2255" s="93" t="s">
        <v>1542</v>
      </c>
      <c r="H2255" s="719">
        <v>1000</v>
      </c>
      <c r="I2255" s="93">
        <v>80</v>
      </c>
      <c r="J2255" s="93" t="s">
        <v>1543</v>
      </c>
    </row>
    <row r="2256" spans="1:10">
      <c r="A2256" s="93" t="s">
        <v>2297</v>
      </c>
      <c r="B2256" s="93" t="s">
        <v>2804</v>
      </c>
      <c r="C2256" s="93" t="s">
        <v>243</v>
      </c>
      <c r="D2256" s="93" t="s">
        <v>68</v>
      </c>
      <c r="E2256" s="93" t="s">
        <v>2806</v>
      </c>
      <c r="F2256" s="93" t="s">
        <v>1745</v>
      </c>
      <c r="G2256" s="93" t="s">
        <v>1542</v>
      </c>
      <c r="H2256" s="719">
        <v>86</v>
      </c>
      <c r="I2256" s="93">
        <v>13</v>
      </c>
      <c r="J2256" s="93" t="s">
        <v>1523</v>
      </c>
    </row>
    <row r="2257" spans="1:10">
      <c r="A2257" s="93" t="s">
        <v>2297</v>
      </c>
      <c r="B2257" s="93" t="s">
        <v>2804</v>
      </c>
      <c r="C2257" s="93" t="s">
        <v>243</v>
      </c>
      <c r="D2257" s="93" t="s">
        <v>68</v>
      </c>
      <c r="E2257" s="93" t="s">
        <v>2807</v>
      </c>
      <c r="F2257" s="93" t="s">
        <v>1674</v>
      </c>
      <c r="G2257" s="93" t="s">
        <v>1542</v>
      </c>
      <c r="H2257" s="719">
        <v>400</v>
      </c>
      <c r="I2257" s="93">
        <v>50</v>
      </c>
      <c r="J2257" s="93" t="s">
        <v>1523</v>
      </c>
    </row>
    <row r="2258" spans="1:10">
      <c r="A2258" s="93" t="s">
        <v>2297</v>
      </c>
      <c r="B2258" s="93" t="s">
        <v>2804</v>
      </c>
      <c r="C2258" s="93" t="s">
        <v>243</v>
      </c>
      <c r="D2258" s="93" t="s">
        <v>68</v>
      </c>
      <c r="E2258" s="93" t="s">
        <v>2808</v>
      </c>
      <c r="F2258" s="93" t="s">
        <v>2797</v>
      </c>
      <c r="G2258" s="93" t="s">
        <v>1542</v>
      </c>
      <c r="H2258" s="719">
        <v>169</v>
      </c>
      <c r="I2258" s="93">
        <v>50</v>
      </c>
      <c r="J2258" s="93" t="s">
        <v>1523</v>
      </c>
    </row>
    <row r="2259" spans="1:10">
      <c r="A2259" s="93" t="s">
        <v>2297</v>
      </c>
      <c r="B2259" s="93" t="s">
        <v>2804</v>
      </c>
      <c r="C2259" s="93" t="s">
        <v>672</v>
      </c>
      <c r="D2259" s="93" t="s">
        <v>1527</v>
      </c>
      <c r="E2259" s="93" t="s">
        <v>1530</v>
      </c>
      <c r="F2259" s="93">
        <v>5220106</v>
      </c>
      <c r="G2259" s="93" t="s">
        <v>1540</v>
      </c>
      <c r="H2259" s="719">
        <v>1234</v>
      </c>
      <c r="I2259" s="93">
        <v>125</v>
      </c>
      <c r="J2259" s="93" t="s">
        <v>1523</v>
      </c>
    </row>
    <row r="2260" spans="1:10">
      <c r="A2260" s="93" t="s">
        <v>2297</v>
      </c>
      <c r="B2260" s="93" t="s">
        <v>2804</v>
      </c>
      <c r="C2260" s="93" t="s">
        <v>670</v>
      </c>
      <c r="D2260" s="93" t="s">
        <v>1527</v>
      </c>
      <c r="E2260" s="93" t="s">
        <v>1544</v>
      </c>
      <c r="F2260" s="93">
        <v>5220106</v>
      </c>
      <c r="G2260" s="93" t="s">
        <v>1541</v>
      </c>
      <c r="H2260" s="719">
        <v>128</v>
      </c>
      <c r="I2260" s="93">
        <v>32</v>
      </c>
      <c r="J2260" s="93" t="s">
        <v>1523</v>
      </c>
    </row>
    <row r="2261" spans="1:10">
      <c r="A2261" s="93" t="s">
        <v>2297</v>
      </c>
      <c r="B2261" s="93" t="s">
        <v>2804</v>
      </c>
      <c r="C2261" s="93" t="s">
        <v>670</v>
      </c>
      <c r="D2261" s="93" t="s">
        <v>1527</v>
      </c>
      <c r="E2261" s="93" t="s">
        <v>1583</v>
      </c>
      <c r="F2261" s="93">
        <v>5220106</v>
      </c>
      <c r="G2261" s="93" t="s">
        <v>1541</v>
      </c>
      <c r="H2261" s="719">
        <v>252</v>
      </c>
      <c r="I2261" s="93">
        <v>50</v>
      </c>
      <c r="J2261" s="93" t="s">
        <v>1523</v>
      </c>
    </row>
    <row r="2262" spans="1:10">
      <c r="A2262" s="93" t="s">
        <v>2297</v>
      </c>
      <c r="B2262" s="93" t="s">
        <v>2804</v>
      </c>
      <c r="C2262" s="93" t="s">
        <v>670</v>
      </c>
      <c r="D2262" s="93" t="s">
        <v>1527</v>
      </c>
      <c r="E2262" s="93" t="s">
        <v>1531</v>
      </c>
      <c r="F2262" s="93">
        <v>5220106</v>
      </c>
      <c r="G2262" s="93" t="s">
        <v>1541</v>
      </c>
      <c r="H2262" s="719">
        <v>750</v>
      </c>
      <c r="I2262" s="93">
        <v>80</v>
      </c>
      <c r="J2262" s="93" t="s">
        <v>1523</v>
      </c>
    </row>
    <row r="2263" spans="1:10">
      <c r="A2263" s="93" t="s">
        <v>2297</v>
      </c>
      <c r="B2263" s="93" t="s">
        <v>2804</v>
      </c>
      <c r="C2263" s="93" t="s">
        <v>670</v>
      </c>
      <c r="D2263" s="93" t="s">
        <v>1527</v>
      </c>
      <c r="E2263" s="93" t="s">
        <v>1531</v>
      </c>
      <c r="F2263" s="93">
        <v>5220106</v>
      </c>
      <c r="G2263" s="93" t="s">
        <v>1541</v>
      </c>
      <c r="H2263" s="719">
        <v>250</v>
      </c>
      <c r="I2263" s="93">
        <v>32</v>
      </c>
      <c r="J2263" s="93" t="s">
        <v>1523</v>
      </c>
    </row>
    <row r="2264" spans="1:10">
      <c r="A2264" s="93" t="s">
        <v>2297</v>
      </c>
      <c r="B2264" s="93" t="s">
        <v>2804</v>
      </c>
      <c r="C2264" s="93" t="s">
        <v>670</v>
      </c>
      <c r="D2264" s="93" t="s">
        <v>1527</v>
      </c>
      <c r="E2264" s="93" t="s">
        <v>1531</v>
      </c>
      <c r="F2264" s="93">
        <v>5220106</v>
      </c>
      <c r="G2264" s="93" t="s">
        <v>1541</v>
      </c>
      <c r="H2264" s="719">
        <v>1000</v>
      </c>
      <c r="I2264" s="93">
        <v>80</v>
      </c>
      <c r="J2264" s="93" t="s">
        <v>1523</v>
      </c>
    </row>
    <row r="2265" spans="1:10">
      <c r="A2265" s="93" t="s">
        <v>2297</v>
      </c>
      <c r="B2265" s="93" t="s">
        <v>2804</v>
      </c>
      <c r="C2265" s="93" t="s">
        <v>670</v>
      </c>
      <c r="D2265" s="93" t="s">
        <v>1527</v>
      </c>
      <c r="E2265" s="93" t="s">
        <v>1544</v>
      </c>
      <c r="F2265" s="93">
        <v>5220106</v>
      </c>
      <c r="G2265" s="93" t="s">
        <v>1541</v>
      </c>
      <c r="H2265" s="719">
        <v>503</v>
      </c>
      <c r="I2265" s="93">
        <v>80</v>
      </c>
      <c r="J2265" s="93" t="s">
        <v>1523</v>
      </c>
    </row>
    <row r="2266" spans="1:10">
      <c r="A2266" s="93" t="s">
        <v>2297</v>
      </c>
      <c r="B2266" s="93" t="s">
        <v>2804</v>
      </c>
      <c r="C2266" s="93" t="s">
        <v>670</v>
      </c>
      <c r="D2266" s="93" t="s">
        <v>1527</v>
      </c>
      <c r="E2266" s="93" t="s">
        <v>1531</v>
      </c>
      <c r="F2266" s="93">
        <v>5220106</v>
      </c>
      <c r="G2266" s="93" t="s">
        <v>1541</v>
      </c>
      <c r="H2266" s="719">
        <v>500</v>
      </c>
      <c r="I2266" s="93">
        <v>50</v>
      </c>
      <c r="J2266" s="93" t="s">
        <v>1523</v>
      </c>
    </row>
    <row r="2267" spans="1:10">
      <c r="A2267" s="93" t="s">
        <v>2297</v>
      </c>
      <c r="B2267" s="93" t="s">
        <v>2804</v>
      </c>
      <c r="C2267" s="93" t="s">
        <v>670</v>
      </c>
      <c r="D2267" s="93" t="s">
        <v>1527</v>
      </c>
      <c r="E2267" s="93" t="s">
        <v>1531</v>
      </c>
      <c r="F2267" s="93">
        <v>5220106</v>
      </c>
      <c r="G2267" s="93" t="s">
        <v>1541</v>
      </c>
      <c r="H2267" s="719">
        <v>1000</v>
      </c>
      <c r="I2267" s="93">
        <v>80</v>
      </c>
      <c r="J2267" s="93" t="s">
        <v>1523</v>
      </c>
    </row>
    <row r="2268" spans="1:10">
      <c r="A2268" s="93" t="s">
        <v>2297</v>
      </c>
      <c r="B2268" s="93" t="s">
        <v>2804</v>
      </c>
      <c r="C2268" s="93" t="s">
        <v>670</v>
      </c>
      <c r="D2268" s="93" t="s">
        <v>1527</v>
      </c>
      <c r="E2268" s="93" t="s">
        <v>1531</v>
      </c>
      <c r="F2268" s="93">
        <v>5220106</v>
      </c>
      <c r="G2268" s="93" t="s">
        <v>1541</v>
      </c>
      <c r="H2268" s="719">
        <v>1000</v>
      </c>
      <c r="I2268" s="93">
        <v>80</v>
      </c>
      <c r="J2268" s="93" t="s">
        <v>1523</v>
      </c>
    </row>
    <row r="2269" spans="1:10">
      <c r="A2269" s="93" t="s">
        <v>2297</v>
      </c>
      <c r="B2269" s="93" t="s">
        <v>2804</v>
      </c>
      <c r="C2269" s="93" t="s">
        <v>670</v>
      </c>
      <c r="D2269" s="93" t="s">
        <v>1527</v>
      </c>
      <c r="E2269" s="93" t="s">
        <v>1544</v>
      </c>
      <c r="F2269" s="93">
        <v>5220106</v>
      </c>
      <c r="G2269" s="93" t="s">
        <v>1541</v>
      </c>
      <c r="H2269" s="719">
        <v>178</v>
      </c>
      <c r="I2269" s="93">
        <v>32</v>
      </c>
      <c r="J2269" s="93" t="s">
        <v>1523</v>
      </c>
    </row>
    <row r="2270" spans="1:10">
      <c r="A2270" s="93" t="s">
        <v>2297</v>
      </c>
      <c r="B2270" s="93" t="s">
        <v>2804</v>
      </c>
      <c r="C2270" s="93" t="s">
        <v>670</v>
      </c>
      <c r="D2270" s="93" t="s">
        <v>1527</v>
      </c>
      <c r="E2270" s="93" t="s">
        <v>1531</v>
      </c>
      <c r="F2270" s="93">
        <v>5220106</v>
      </c>
      <c r="G2270" s="93" t="s">
        <v>1541</v>
      </c>
      <c r="H2270" s="719">
        <v>350</v>
      </c>
      <c r="I2270" s="93">
        <v>50</v>
      </c>
      <c r="J2270" s="93" t="s">
        <v>1523</v>
      </c>
    </row>
    <row r="2271" spans="1:10">
      <c r="A2271" s="93" t="s">
        <v>2297</v>
      </c>
      <c r="B2271" s="93" t="s">
        <v>2804</v>
      </c>
      <c r="C2271" s="93" t="s">
        <v>670</v>
      </c>
      <c r="D2271" s="93" t="s">
        <v>1527</v>
      </c>
      <c r="E2271" s="93" t="s">
        <v>1531</v>
      </c>
      <c r="F2271" s="93">
        <v>5220106</v>
      </c>
      <c r="G2271" s="93" t="s">
        <v>1541</v>
      </c>
      <c r="H2271" s="719">
        <v>175</v>
      </c>
      <c r="I2271" s="93">
        <v>32</v>
      </c>
      <c r="J2271" s="93" t="s">
        <v>1523</v>
      </c>
    </row>
    <row r="2272" spans="1:10">
      <c r="A2272" s="93" t="s">
        <v>2297</v>
      </c>
      <c r="B2272" s="93" t="s">
        <v>2804</v>
      </c>
      <c r="C2272" s="93" t="s">
        <v>670</v>
      </c>
      <c r="D2272" s="93" t="s">
        <v>1527</v>
      </c>
      <c r="E2272" s="93" t="s">
        <v>1531</v>
      </c>
      <c r="F2272" s="93">
        <v>5220106</v>
      </c>
      <c r="G2272" s="93" t="s">
        <v>1541</v>
      </c>
      <c r="H2272" s="719">
        <v>175</v>
      </c>
      <c r="I2272" s="93">
        <v>32</v>
      </c>
      <c r="J2272" s="93" t="s">
        <v>1523</v>
      </c>
    </row>
    <row r="2273" spans="1:10">
      <c r="A2273" s="93" t="s">
        <v>2297</v>
      </c>
      <c r="B2273" s="93" t="s">
        <v>2804</v>
      </c>
      <c r="C2273" s="93" t="s">
        <v>670</v>
      </c>
      <c r="D2273" s="93" t="s">
        <v>1527</v>
      </c>
      <c r="E2273" s="93" t="s">
        <v>1531</v>
      </c>
      <c r="F2273" s="93">
        <v>5220106</v>
      </c>
      <c r="G2273" s="93" t="s">
        <v>1541</v>
      </c>
      <c r="H2273" s="719">
        <v>350</v>
      </c>
      <c r="I2273" s="93">
        <v>50</v>
      </c>
      <c r="J2273" s="93" t="s">
        <v>1523</v>
      </c>
    </row>
    <row r="2274" spans="1:10">
      <c r="A2274" s="93" t="s">
        <v>2297</v>
      </c>
      <c r="B2274" s="93" t="s">
        <v>2804</v>
      </c>
      <c r="C2274" s="93" t="s">
        <v>670</v>
      </c>
      <c r="D2274" s="93" t="s">
        <v>1527</v>
      </c>
      <c r="E2274" s="93" t="s">
        <v>1544</v>
      </c>
      <c r="F2274" s="93">
        <v>5220106</v>
      </c>
      <c r="G2274" s="93" t="s">
        <v>1541</v>
      </c>
      <c r="H2274" s="719">
        <v>170</v>
      </c>
      <c r="I2274" s="93">
        <v>32</v>
      </c>
      <c r="J2274" s="93" t="s">
        <v>1523</v>
      </c>
    </row>
    <row r="2275" spans="1:10">
      <c r="A2275" s="93" t="s">
        <v>2297</v>
      </c>
      <c r="B2275" s="93" t="s">
        <v>2804</v>
      </c>
      <c r="C2275" s="93" t="s">
        <v>670</v>
      </c>
      <c r="D2275" s="93" t="s">
        <v>1527</v>
      </c>
      <c r="E2275" s="93" t="s">
        <v>1531</v>
      </c>
      <c r="F2275" s="93">
        <v>5220106</v>
      </c>
      <c r="G2275" s="93" t="s">
        <v>1541</v>
      </c>
      <c r="H2275" s="719">
        <v>334</v>
      </c>
      <c r="I2275" s="93">
        <v>50</v>
      </c>
      <c r="J2275" s="93" t="s">
        <v>1523</v>
      </c>
    </row>
    <row r="2276" spans="1:10">
      <c r="A2276" s="93" t="s">
        <v>2297</v>
      </c>
      <c r="B2276" s="93" t="s">
        <v>2804</v>
      </c>
      <c r="C2276" s="93" t="s">
        <v>670</v>
      </c>
      <c r="D2276" s="93" t="s">
        <v>1527</v>
      </c>
      <c r="E2276" s="93" t="s">
        <v>1531</v>
      </c>
      <c r="F2276" s="93">
        <v>5220106</v>
      </c>
      <c r="G2276" s="93" t="s">
        <v>1541</v>
      </c>
      <c r="H2276" s="719">
        <v>167</v>
      </c>
      <c r="I2276" s="93">
        <v>32</v>
      </c>
      <c r="J2276" s="93" t="s">
        <v>1523</v>
      </c>
    </row>
    <row r="2277" spans="1:10">
      <c r="A2277" s="93" t="s">
        <v>2297</v>
      </c>
      <c r="B2277" s="93" t="s">
        <v>2804</v>
      </c>
      <c r="C2277" s="93" t="s">
        <v>670</v>
      </c>
      <c r="D2277" s="93" t="s">
        <v>1527</v>
      </c>
      <c r="E2277" s="93" t="s">
        <v>1531</v>
      </c>
      <c r="F2277" s="93">
        <v>5220106</v>
      </c>
      <c r="G2277" s="93" t="s">
        <v>1541</v>
      </c>
      <c r="H2277" s="719">
        <v>167</v>
      </c>
      <c r="I2277" s="93">
        <v>32</v>
      </c>
      <c r="J2277" s="93" t="s">
        <v>1523</v>
      </c>
    </row>
    <row r="2278" spans="1:10">
      <c r="A2278" s="93" t="s">
        <v>2297</v>
      </c>
      <c r="B2278" s="93" t="s">
        <v>2804</v>
      </c>
      <c r="C2278" s="93" t="s">
        <v>670</v>
      </c>
      <c r="D2278" s="93" t="s">
        <v>1527</v>
      </c>
      <c r="E2278" s="93" t="s">
        <v>1544</v>
      </c>
      <c r="F2278" s="93">
        <v>5220106</v>
      </c>
      <c r="G2278" s="93" t="s">
        <v>1541</v>
      </c>
      <c r="H2278" s="719">
        <v>334</v>
      </c>
      <c r="I2278" s="93">
        <v>50</v>
      </c>
      <c r="J2278" s="93" t="s">
        <v>1523</v>
      </c>
    </row>
    <row r="2279" spans="1:10">
      <c r="A2279" s="93" t="s">
        <v>2297</v>
      </c>
      <c r="B2279" s="93" t="s">
        <v>2804</v>
      </c>
      <c r="C2279" s="93" t="s">
        <v>670</v>
      </c>
      <c r="D2279" s="93" t="s">
        <v>1527</v>
      </c>
      <c r="E2279" s="93" t="s">
        <v>1531</v>
      </c>
      <c r="F2279" s="93">
        <v>5220106</v>
      </c>
      <c r="G2279" s="93" t="s">
        <v>1541</v>
      </c>
      <c r="H2279" s="719">
        <v>253</v>
      </c>
      <c r="I2279" s="93">
        <v>50</v>
      </c>
      <c r="J2279" s="93" t="s">
        <v>1523</v>
      </c>
    </row>
    <row r="2280" spans="1:10">
      <c r="A2280" s="93" t="s">
        <v>2297</v>
      </c>
      <c r="B2280" s="93" t="s">
        <v>2804</v>
      </c>
      <c r="C2280" s="93" t="s">
        <v>670</v>
      </c>
      <c r="D2280" s="93" t="s">
        <v>1527</v>
      </c>
      <c r="E2280" s="93" t="s">
        <v>1531</v>
      </c>
      <c r="F2280" s="93">
        <v>5220106</v>
      </c>
      <c r="G2280" s="93" t="s">
        <v>1541</v>
      </c>
      <c r="H2280" s="719">
        <v>500</v>
      </c>
      <c r="I2280" s="93">
        <v>50</v>
      </c>
      <c r="J2280" s="93" t="s">
        <v>1523</v>
      </c>
    </row>
    <row r="2281" spans="1:10">
      <c r="A2281" s="93" t="s">
        <v>2297</v>
      </c>
      <c r="B2281" s="93" t="s">
        <v>2804</v>
      </c>
      <c r="C2281" s="93" t="s">
        <v>670</v>
      </c>
      <c r="D2281" s="93" t="s">
        <v>1527</v>
      </c>
      <c r="E2281" s="93" t="s">
        <v>1531</v>
      </c>
      <c r="F2281" s="93">
        <v>5220106</v>
      </c>
      <c r="G2281" s="93" t="s">
        <v>1541</v>
      </c>
      <c r="H2281" s="719">
        <v>250</v>
      </c>
      <c r="I2281" s="93">
        <v>50</v>
      </c>
      <c r="J2281" s="93" t="s">
        <v>1523</v>
      </c>
    </row>
    <row r="2282" spans="1:10">
      <c r="A2282" s="93" t="s">
        <v>2297</v>
      </c>
      <c r="B2282" s="93" t="s">
        <v>2804</v>
      </c>
      <c r="C2282" s="93" t="s">
        <v>670</v>
      </c>
      <c r="D2282" s="93" t="s">
        <v>1527</v>
      </c>
      <c r="E2282" s="93" t="s">
        <v>1531</v>
      </c>
      <c r="F2282" s="93">
        <v>5220106</v>
      </c>
      <c r="G2282" s="93" t="s">
        <v>1541</v>
      </c>
      <c r="H2282" s="719">
        <v>250</v>
      </c>
      <c r="I2282" s="93">
        <v>50</v>
      </c>
      <c r="J2282" s="93" t="s">
        <v>1523</v>
      </c>
    </row>
    <row r="2283" spans="1:10">
      <c r="A2283" s="93" t="s">
        <v>2297</v>
      </c>
      <c r="B2283" s="93" t="s">
        <v>2804</v>
      </c>
      <c r="C2283" s="93" t="s">
        <v>670</v>
      </c>
      <c r="D2283" s="93" t="s">
        <v>1527</v>
      </c>
      <c r="E2283" s="93" t="s">
        <v>1531</v>
      </c>
      <c r="F2283" s="93">
        <v>5220106</v>
      </c>
      <c r="G2283" s="93" t="s">
        <v>1541</v>
      </c>
      <c r="H2283" s="719">
        <v>500</v>
      </c>
      <c r="I2283" s="93">
        <v>50</v>
      </c>
      <c r="J2283" s="93" t="s">
        <v>1523</v>
      </c>
    </row>
    <row r="2284" spans="1:10">
      <c r="A2284" s="93" t="s">
        <v>2297</v>
      </c>
      <c r="B2284" s="93" t="s">
        <v>2804</v>
      </c>
      <c r="C2284" s="93" t="s">
        <v>670</v>
      </c>
      <c r="D2284" s="93" t="s">
        <v>1527</v>
      </c>
      <c r="E2284" s="93" t="s">
        <v>1544</v>
      </c>
      <c r="F2284" s="93">
        <v>5220106</v>
      </c>
      <c r="G2284" s="93" t="s">
        <v>1541</v>
      </c>
      <c r="H2284" s="719">
        <v>321</v>
      </c>
      <c r="I2284" s="93">
        <v>50</v>
      </c>
      <c r="J2284" s="93" t="s">
        <v>1523</v>
      </c>
    </row>
    <row r="2285" spans="1:10">
      <c r="A2285" s="93" t="s">
        <v>2297</v>
      </c>
      <c r="B2285" s="93" t="s">
        <v>2804</v>
      </c>
      <c r="C2285" s="93" t="s">
        <v>670</v>
      </c>
      <c r="D2285" s="93" t="s">
        <v>1527</v>
      </c>
      <c r="E2285" s="93" t="s">
        <v>1531</v>
      </c>
      <c r="F2285" s="93">
        <v>5220106</v>
      </c>
      <c r="G2285" s="93" t="s">
        <v>1541</v>
      </c>
      <c r="H2285" s="719">
        <v>318</v>
      </c>
      <c r="I2285" s="93">
        <v>50</v>
      </c>
      <c r="J2285" s="93" t="s">
        <v>1523</v>
      </c>
    </row>
    <row r="2286" spans="1:10">
      <c r="A2286" s="93" t="s">
        <v>2297</v>
      </c>
      <c r="B2286" s="93" t="s">
        <v>2804</v>
      </c>
      <c r="C2286" s="93" t="s">
        <v>670</v>
      </c>
      <c r="D2286" s="93" t="s">
        <v>1527</v>
      </c>
      <c r="E2286" s="93" t="s">
        <v>1531</v>
      </c>
      <c r="F2286" s="93">
        <v>5220106</v>
      </c>
      <c r="G2286" s="93" t="s">
        <v>1541</v>
      </c>
      <c r="H2286" s="719">
        <v>1272</v>
      </c>
      <c r="I2286" s="93">
        <v>125</v>
      </c>
      <c r="J2286" s="93" t="s">
        <v>1523</v>
      </c>
    </row>
    <row r="2287" spans="1:10">
      <c r="A2287" s="93" t="s">
        <v>2297</v>
      </c>
      <c r="B2287" s="93" t="s">
        <v>2804</v>
      </c>
      <c r="C2287" s="93" t="s">
        <v>670</v>
      </c>
      <c r="D2287" s="93" t="s">
        <v>1527</v>
      </c>
      <c r="E2287" s="93" t="s">
        <v>1531</v>
      </c>
      <c r="F2287" s="93">
        <v>5220106</v>
      </c>
      <c r="G2287" s="93" t="s">
        <v>1541</v>
      </c>
      <c r="H2287" s="719">
        <v>1272</v>
      </c>
      <c r="I2287" s="93">
        <v>125</v>
      </c>
      <c r="J2287" s="93" t="s">
        <v>1523</v>
      </c>
    </row>
    <row r="2288" spans="1:10">
      <c r="A2288" s="93" t="s">
        <v>2297</v>
      </c>
      <c r="B2288" s="93" t="s">
        <v>2804</v>
      </c>
      <c r="C2288" s="93" t="s">
        <v>670</v>
      </c>
      <c r="D2288" s="93" t="s">
        <v>1527</v>
      </c>
      <c r="E2288" s="93" t="s">
        <v>1544</v>
      </c>
      <c r="F2288" s="93">
        <v>5220106</v>
      </c>
      <c r="G2288" s="93" t="s">
        <v>1541</v>
      </c>
      <c r="H2288" s="719">
        <v>253</v>
      </c>
      <c r="I2288" s="93">
        <v>50</v>
      </c>
      <c r="J2288" s="93" t="s">
        <v>1523</v>
      </c>
    </row>
    <row r="2289" spans="1:10">
      <c r="A2289" s="93" t="s">
        <v>2297</v>
      </c>
      <c r="B2289" s="93" t="s">
        <v>2804</v>
      </c>
      <c r="C2289" s="93" t="s">
        <v>670</v>
      </c>
      <c r="D2289" s="93" t="s">
        <v>1527</v>
      </c>
      <c r="E2289" s="93" t="s">
        <v>1531</v>
      </c>
      <c r="F2289" s="93">
        <v>5220106</v>
      </c>
      <c r="G2289" s="93" t="s">
        <v>1541</v>
      </c>
      <c r="H2289" s="719">
        <v>250</v>
      </c>
      <c r="I2289" s="93">
        <v>50</v>
      </c>
      <c r="J2289" s="93" t="s">
        <v>1523</v>
      </c>
    </row>
    <row r="2290" spans="1:10">
      <c r="A2290" s="93" t="s">
        <v>2297</v>
      </c>
      <c r="B2290" s="93" t="s">
        <v>2804</v>
      </c>
      <c r="C2290" s="93" t="s">
        <v>670</v>
      </c>
      <c r="D2290" s="93" t="s">
        <v>1527</v>
      </c>
      <c r="E2290" s="93" t="s">
        <v>1531</v>
      </c>
      <c r="F2290" s="93">
        <v>5220106</v>
      </c>
      <c r="G2290" s="93" t="s">
        <v>1541</v>
      </c>
      <c r="H2290" s="719">
        <v>250</v>
      </c>
      <c r="I2290" s="93">
        <v>50</v>
      </c>
      <c r="J2290" s="93" t="s">
        <v>1523</v>
      </c>
    </row>
    <row r="2291" spans="1:10">
      <c r="A2291" s="93" t="s">
        <v>2297</v>
      </c>
      <c r="B2291" s="93" t="s">
        <v>2804</v>
      </c>
      <c r="C2291" s="93" t="s">
        <v>670</v>
      </c>
      <c r="D2291" s="93" t="s">
        <v>1527</v>
      </c>
      <c r="E2291" s="93" t="s">
        <v>1544</v>
      </c>
      <c r="F2291" s="93">
        <v>5220106</v>
      </c>
      <c r="G2291" s="93" t="s">
        <v>1541</v>
      </c>
      <c r="H2291" s="719">
        <v>311</v>
      </c>
      <c r="I2291" s="93">
        <v>50</v>
      </c>
      <c r="J2291" s="93" t="s">
        <v>1523</v>
      </c>
    </row>
    <row r="2292" spans="1:10">
      <c r="A2292" s="93" t="s">
        <v>2297</v>
      </c>
      <c r="B2292" s="93" t="s">
        <v>2804</v>
      </c>
      <c r="C2292" s="93" t="s">
        <v>670</v>
      </c>
      <c r="D2292" s="93" t="s">
        <v>1527</v>
      </c>
      <c r="E2292" s="93" t="s">
        <v>1531</v>
      </c>
      <c r="F2292" s="93">
        <v>5220106</v>
      </c>
      <c r="G2292" s="93" t="s">
        <v>1541</v>
      </c>
      <c r="H2292" s="719">
        <v>1232</v>
      </c>
      <c r="I2292" s="93">
        <v>125</v>
      </c>
      <c r="J2292" s="93" t="s">
        <v>1523</v>
      </c>
    </row>
    <row r="2293" spans="1:10">
      <c r="A2293" s="93" t="s">
        <v>2297</v>
      </c>
      <c r="B2293" s="93" t="s">
        <v>2804</v>
      </c>
      <c r="C2293" s="93" t="s">
        <v>670</v>
      </c>
      <c r="D2293" s="93" t="s">
        <v>1527</v>
      </c>
      <c r="E2293" s="93" t="s">
        <v>1531</v>
      </c>
      <c r="F2293" s="93">
        <v>5220106</v>
      </c>
      <c r="G2293" s="93" t="s">
        <v>1541</v>
      </c>
      <c r="H2293" s="719">
        <v>500</v>
      </c>
      <c r="I2293" s="93">
        <v>50</v>
      </c>
      <c r="J2293" s="93" t="s">
        <v>1523</v>
      </c>
    </row>
    <row r="2294" spans="1:10">
      <c r="A2294" s="93" t="s">
        <v>2297</v>
      </c>
      <c r="B2294" s="93" t="s">
        <v>2804</v>
      </c>
      <c r="C2294" s="93" t="s">
        <v>670</v>
      </c>
      <c r="D2294" s="93" t="s">
        <v>1527</v>
      </c>
      <c r="E2294" s="93" t="s">
        <v>1531</v>
      </c>
      <c r="F2294" s="93">
        <v>5220106</v>
      </c>
      <c r="G2294" s="93" t="s">
        <v>1541</v>
      </c>
      <c r="H2294" s="719">
        <v>500</v>
      </c>
      <c r="I2294" s="93">
        <v>50</v>
      </c>
      <c r="J2294" s="93" t="s">
        <v>1523</v>
      </c>
    </row>
    <row r="2295" spans="1:10">
      <c r="A2295" s="93" t="s">
        <v>2297</v>
      </c>
      <c r="B2295" s="93" t="s">
        <v>2804</v>
      </c>
      <c r="C2295" s="93" t="s">
        <v>670</v>
      </c>
      <c r="D2295" s="93" t="s">
        <v>1527</v>
      </c>
      <c r="E2295" s="93" t="s">
        <v>1531</v>
      </c>
      <c r="F2295" s="93">
        <v>5220106</v>
      </c>
      <c r="G2295" s="93" t="s">
        <v>1541</v>
      </c>
      <c r="H2295" s="719">
        <v>1232</v>
      </c>
      <c r="I2295" s="93">
        <v>125</v>
      </c>
      <c r="J2295" s="93" t="s">
        <v>1523</v>
      </c>
    </row>
    <row r="2296" spans="1:10">
      <c r="A2296" s="93" t="s">
        <v>2297</v>
      </c>
      <c r="B2296" s="93" t="s">
        <v>2804</v>
      </c>
      <c r="C2296" s="93" t="s">
        <v>670</v>
      </c>
      <c r="D2296" s="93" t="s">
        <v>1527</v>
      </c>
      <c r="E2296" s="93" t="s">
        <v>1531</v>
      </c>
      <c r="F2296" s="93">
        <v>5220106</v>
      </c>
      <c r="G2296" s="93" t="s">
        <v>1541</v>
      </c>
      <c r="H2296" s="719">
        <v>308</v>
      </c>
      <c r="I2296" s="93">
        <v>50</v>
      </c>
      <c r="J2296" s="93" t="s">
        <v>1523</v>
      </c>
    </row>
    <row r="2297" spans="1:10">
      <c r="A2297" s="93" t="s">
        <v>2297</v>
      </c>
      <c r="B2297" s="93" t="s">
        <v>2784</v>
      </c>
      <c r="C2297" s="93" t="s">
        <v>670</v>
      </c>
      <c r="D2297" s="93" t="s">
        <v>1527</v>
      </c>
      <c r="E2297" s="93" t="s">
        <v>1583</v>
      </c>
      <c r="F2297" s="93">
        <v>5220105</v>
      </c>
      <c r="G2297" s="93" t="s">
        <v>1541</v>
      </c>
      <c r="H2297" s="719">
        <v>253</v>
      </c>
      <c r="I2297" s="93">
        <v>50</v>
      </c>
      <c r="J2297" s="93" t="s">
        <v>1523</v>
      </c>
    </row>
    <row r="2298" spans="1:10">
      <c r="A2298" s="93" t="s">
        <v>2297</v>
      </c>
      <c r="B2298" s="93" t="s">
        <v>2784</v>
      </c>
      <c r="C2298" s="93" t="s">
        <v>670</v>
      </c>
      <c r="D2298" s="93" t="s">
        <v>1527</v>
      </c>
      <c r="E2298" s="93" t="s">
        <v>1544</v>
      </c>
      <c r="F2298" s="93">
        <v>5220105</v>
      </c>
      <c r="G2298" s="93" t="s">
        <v>1541</v>
      </c>
      <c r="H2298" s="719">
        <v>128</v>
      </c>
      <c r="I2298" s="93">
        <v>32</v>
      </c>
      <c r="J2298" s="93" t="s">
        <v>1523</v>
      </c>
    </row>
    <row r="2299" spans="1:10">
      <c r="A2299" s="93" t="s">
        <v>2297</v>
      </c>
      <c r="B2299" s="93" t="s">
        <v>2784</v>
      </c>
      <c r="C2299" s="93" t="s">
        <v>670</v>
      </c>
      <c r="D2299" s="93" t="s">
        <v>1527</v>
      </c>
      <c r="E2299" s="93" t="s">
        <v>1531</v>
      </c>
      <c r="F2299" s="93">
        <v>5220105</v>
      </c>
      <c r="G2299" s="93" t="s">
        <v>1541</v>
      </c>
      <c r="H2299" s="719">
        <v>500</v>
      </c>
      <c r="I2299" s="93">
        <v>50</v>
      </c>
      <c r="J2299" s="93" t="s">
        <v>1523</v>
      </c>
    </row>
    <row r="2300" spans="1:10">
      <c r="A2300" s="93" t="s">
        <v>2297</v>
      </c>
      <c r="B2300" s="93" t="s">
        <v>2784</v>
      </c>
      <c r="C2300" s="93" t="s">
        <v>670</v>
      </c>
      <c r="D2300" s="93" t="s">
        <v>1527</v>
      </c>
      <c r="E2300" s="93" t="s">
        <v>1531</v>
      </c>
      <c r="F2300" s="93">
        <v>5220105</v>
      </c>
      <c r="G2300" s="93" t="s">
        <v>1541</v>
      </c>
      <c r="H2300" s="719">
        <v>500</v>
      </c>
      <c r="I2300" s="93">
        <v>50</v>
      </c>
      <c r="J2300" s="93" t="s">
        <v>1523</v>
      </c>
    </row>
    <row r="2301" spans="1:10">
      <c r="A2301" s="93" t="s">
        <v>2297</v>
      </c>
      <c r="B2301" s="93" t="s">
        <v>2784</v>
      </c>
      <c r="C2301" s="93" t="s">
        <v>670</v>
      </c>
      <c r="D2301" s="93" t="s">
        <v>1527</v>
      </c>
      <c r="E2301" s="93" t="s">
        <v>1531</v>
      </c>
      <c r="F2301" s="93">
        <v>5220105</v>
      </c>
      <c r="G2301" s="93" t="s">
        <v>1541</v>
      </c>
      <c r="H2301" s="719">
        <v>1003</v>
      </c>
      <c r="I2301" s="93">
        <v>80</v>
      </c>
      <c r="J2301" s="93" t="s">
        <v>1523</v>
      </c>
    </row>
    <row r="2302" spans="1:10">
      <c r="A2302" s="93" t="s">
        <v>2297</v>
      </c>
      <c r="B2302" s="93" t="s">
        <v>2784</v>
      </c>
      <c r="C2302" s="93" t="s">
        <v>670</v>
      </c>
      <c r="D2302" s="93" t="s">
        <v>1527</v>
      </c>
      <c r="E2302" s="93" t="s">
        <v>1531</v>
      </c>
      <c r="F2302" s="93">
        <v>5220105</v>
      </c>
      <c r="G2302" s="93" t="s">
        <v>1541</v>
      </c>
      <c r="H2302" s="719">
        <v>250</v>
      </c>
      <c r="I2302" s="93">
        <v>50</v>
      </c>
      <c r="J2302" s="93" t="s">
        <v>1523</v>
      </c>
    </row>
    <row r="2303" spans="1:10">
      <c r="A2303" s="93" t="s">
        <v>2297</v>
      </c>
      <c r="B2303" s="93" t="s">
        <v>2784</v>
      </c>
      <c r="C2303" s="93" t="s">
        <v>670</v>
      </c>
      <c r="D2303" s="93" t="s">
        <v>1527</v>
      </c>
      <c r="E2303" s="93" t="s">
        <v>1531</v>
      </c>
      <c r="F2303" s="93">
        <v>5220107</v>
      </c>
      <c r="G2303" s="93" t="s">
        <v>1541</v>
      </c>
      <c r="H2303" s="719">
        <v>503</v>
      </c>
      <c r="I2303" s="93">
        <v>50</v>
      </c>
      <c r="J2303" s="93" t="s">
        <v>1523</v>
      </c>
    </row>
    <row r="2304" spans="1:10">
      <c r="A2304" s="93" t="s">
        <v>2297</v>
      </c>
      <c r="B2304" s="93" t="s">
        <v>2784</v>
      </c>
      <c r="C2304" s="93" t="s">
        <v>670</v>
      </c>
      <c r="D2304" s="93" t="s">
        <v>1527</v>
      </c>
      <c r="E2304" s="93" t="s">
        <v>1531</v>
      </c>
      <c r="F2304" s="93">
        <v>5220107</v>
      </c>
      <c r="G2304" s="93" t="s">
        <v>1541</v>
      </c>
      <c r="H2304" s="719">
        <v>500</v>
      </c>
      <c r="I2304" s="93">
        <v>50</v>
      </c>
      <c r="J2304" s="93" t="s">
        <v>1523</v>
      </c>
    </row>
    <row r="2305" spans="1:10">
      <c r="A2305" s="93" t="s">
        <v>2297</v>
      </c>
      <c r="B2305" s="93" t="s">
        <v>2784</v>
      </c>
      <c r="C2305" s="93" t="s">
        <v>670</v>
      </c>
      <c r="D2305" s="93" t="s">
        <v>1527</v>
      </c>
      <c r="E2305" s="93" t="s">
        <v>1531</v>
      </c>
      <c r="F2305" s="93">
        <v>5220107</v>
      </c>
      <c r="G2305" s="93" t="s">
        <v>1541</v>
      </c>
      <c r="H2305" s="719">
        <v>2000</v>
      </c>
      <c r="I2305" s="93">
        <v>125</v>
      </c>
      <c r="J2305" s="93" t="s">
        <v>1523</v>
      </c>
    </row>
    <row r="2306" spans="1:10">
      <c r="A2306" s="93" t="s">
        <v>2297</v>
      </c>
      <c r="B2306" s="93" t="s">
        <v>2784</v>
      </c>
      <c r="C2306" s="93" t="s">
        <v>670</v>
      </c>
      <c r="D2306" s="93" t="s">
        <v>1527</v>
      </c>
      <c r="E2306" s="93" t="s">
        <v>1531</v>
      </c>
      <c r="F2306" s="93">
        <v>5220107</v>
      </c>
      <c r="G2306" s="93" t="s">
        <v>1541</v>
      </c>
      <c r="H2306" s="719">
        <v>2000</v>
      </c>
      <c r="I2306" s="93">
        <v>125</v>
      </c>
      <c r="J2306" s="93" t="s">
        <v>1523</v>
      </c>
    </row>
    <row r="2307" spans="1:10">
      <c r="A2307" s="93" t="s">
        <v>2297</v>
      </c>
      <c r="B2307" s="93" t="s">
        <v>2804</v>
      </c>
      <c r="C2307" s="93" t="s">
        <v>676</v>
      </c>
      <c r="D2307" s="93" t="s">
        <v>1527</v>
      </c>
      <c r="E2307" s="93" t="s">
        <v>1544</v>
      </c>
      <c r="F2307" s="93">
        <v>5220119</v>
      </c>
      <c r="G2307" s="93" t="s">
        <v>1541</v>
      </c>
      <c r="H2307" s="719">
        <v>771</v>
      </c>
      <c r="I2307" s="93">
        <v>80</v>
      </c>
      <c r="J2307" s="93" t="s">
        <v>1523</v>
      </c>
    </row>
    <row r="2308" spans="1:10">
      <c r="A2308" s="93" t="s">
        <v>2297</v>
      </c>
      <c r="B2308" s="93" t="s">
        <v>2804</v>
      </c>
      <c r="C2308" s="93" t="s">
        <v>676</v>
      </c>
      <c r="D2308" s="93" t="s">
        <v>1527</v>
      </c>
      <c r="E2308" s="93" t="s">
        <v>1544</v>
      </c>
      <c r="F2308" s="93">
        <v>5220119</v>
      </c>
      <c r="G2308" s="93" t="s">
        <v>1541</v>
      </c>
      <c r="H2308" s="719">
        <v>136</v>
      </c>
      <c r="I2308" s="93">
        <v>32</v>
      </c>
      <c r="J2308" s="93" t="s">
        <v>1523</v>
      </c>
    </row>
    <row r="2309" spans="1:10">
      <c r="A2309" s="93" t="s">
        <v>2297</v>
      </c>
      <c r="B2309" s="93" t="s">
        <v>2804</v>
      </c>
      <c r="C2309" s="93" t="s">
        <v>676</v>
      </c>
      <c r="D2309" s="93" t="s">
        <v>1527</v>
      </c>
      <c r="E2309" s="93" t="s">
        <v>1544</v>
      </c>
      <c r="F2309" s="93">
        <v>5220119</v>
      </c>
      <c r="G2309" s="93" t="s">
        <v>1541</v>
      </c>
      <c r="H2309" s="719">
        <v>156</v>
      </c>
      <c r="I2309" s="93">
        <v>32</v>
      </c>
      <c r="J2309" s="93" t="s">
        <v>1523</v>
      </c>
    </row>
    <row r="2310" spans="1:10">
      <c r="A2310" s="93" t="s">
        <v>2297</v>
      </c>
      <c r="B2310" s="93" t="s">
        <v>2804</v>
      </c>
      <c r="C2310" s="93" t="s">
        <v>676</v>
      </c>
      <c r="D2310" s="93" t="s">
        <v>1527</v>
      </c>
      <c r="E2310" s="93" t="s">
        <v>1544</v>
      </c>
      <c r="F2310" s="93">
        <v>5220119</v>
      </c>
      <c r="G2310" s="93" t="s">
        <v>1541</v>
      </c>
      <c r="H2310" s="719">
        <v>243</v>
      </c>
      <c r="I2310" s="93">
        <v>50</v>
      </c>
      <c r="J2310" s="93" t="s">
        <v>1523</v>
      </c>
    </row>
    <row r="2311" spans="1:10">
      <c r="A2311" s="93" t="s">
        <v>2297</v>
      </c>
      <c r="B2311" s="93" t="s">
        <v>2804</v>
      </c>
      <c r="C2311" s="93" t="s">
        <v>676</v>
      </c>
      <c r="D2311" s="93" t="s">
        <v>1527</v>
      </c>
      <c r="E2311" s="93" t="s">
        <v>1531</v>
      </c>
      <c r="F2311" s="93">
        <v>5220119</v>
      </c>
      <c r="G2311" s="93" t="s">
        <v>1541</v>
      </c>
      <c r="H2311" s="719">
        <v>1536</v>
      </c>
      <c r="I2311" s="93">
        <v>125</v>
      </c>
      <c r="J2311" s="93" t="s">
        <v>1523</v>
      </c>
    </row>
    <row r="2312" spans="1:10">
      <c r="A2312" s="93" t="s">
        <v>2297</v>
      </c>
      <c r="B2312" s="93" t="s">
        <v>2804</v>
      </c>
      <c r="C2312" s="93" t="s">
        <v>676</v>
      </c>
      <c r="D2312" s="93" t="s">
        <v>1527</v>
      </c>
      <c r="E2312" s="93" t="s">
        <v>1531</v>
      </c>
      <c r="F2312" s="93">
        <v>5220119</v>
      </c>
      <c r="G2312" s="93" t="s">
        <v>1541</v>
      </c>
      <c r="H2312" s="719">
        <v>768</v>
      </c>
      <c r="I2312" s="93">
        <v>80</v>
      </c>
      <c r="J2312" s="93" t="s">
        <v>1523</v>
      </c>
    </row>
    <row r="2313" spans="1:10">
      <c r="A2313" s="93" t="s">
        <v>2297</v>
      </c>
      <c r="B2313" s="93" t="s">
        <v>2804</v>
      </c>
      <c r="C2313" s="93" t="s">
        <v>676</v>
      </c>
      <c r="D2313" s="93" t="s">
        <v>1527</v>
      </c>
      <c r="E2313" s="93" t="s">
        <v>1531</v>
      </c>
      <c r="F2313" s="93">
        <v>5220119</v>
      </c>
      <c r="G2313" s="93" t="s">
        <v>1541</v>
      </c>
      <c r="H2313" s="719">
        <v>480</v>
      </c>
      <c r="I2313" s="93">
        <v>50</v>
      </c>
      <c r="J2313" s="93" t="s">
        <v>1523</v>
      </c>
    </row>
    <row r="2314" spans="1:10">
      <c r="A2314" s="93" t="s">
        <v>2297</v>
      </c>
      <c r="B2314" s="93" t="s">
        <v>2804</v>
      </c>
      <c r="C2314" s="93" t="s">
        <v>676</v>
      </c>
      <c r="D2314" s="93" t="s">
        <v>1527</v>
      </c>
      <c r="E2314" s="93" t="s">
        <v>1531</v>
      </c>
      <c r="F2314" s="93">
        <v>5220119</v>
      </c>
      <c r="G2314" s="93" t="s">
        <v>1541</v>
      </c>
      <c r="H2314" s="719">
        <v>1120</v>
      </c>
      <c r="I2314" s="93">
        <v>80</v>
      </c>
      <c r="J2314" s="93" t="s">
        <v>1523</v>
      </c>
    </row>
    <row r="2315" spans="1:10">
      <c r="A2315" s="93" t="s">
        <v>2297</v>
      </c>
      <c r="B2315" s="93" t="s">
        <v>2804</v>
      </c>
      <c r="C2315" s="93" t="s">
        <v>676</v>
      </c>
      <c r="D2315" s="93" t="s">
        <v>1527</v>
      </c>
      <c r="E2315" s="93" t="s">
        <v>1531</v>
      </c>
      <c r="F2315" s="93">
        <v>5220119</v>
      </c>
      <c r="G2315" s="93" t="s">
        <v>1541</v>
      </c>
      <c r="H2315" s="719">
        <v>480</v>
      </c>
      <c r="I2315" s="93">
        <v>50</v>
      </c>
      <c r="J2315" s="93" t="s">
        <v>1523</v>
      </c>
    </row>
    <row r="2316" spans="1:10">
      <c r="A2316" s="93" t="s">
        <v>2297</v>
      </c>
      <c r="B2316" s="93" t="s">
        <v>2804</v>
      </c>
      <c r="C2316" s="93" t="s">
        <v>676</v>
      </c>
      <c r="D2316" s="93" t="s">
        <v>1527</v>
      </c>
      <c r="E2316" s="93" t="s">
        <v>1531</v>
      </c>
      <c r="F2316" s="93">
        <v>5220119</v>
      </c>
      <c r="G2316" s="93" t="s">
        <v>1541</v>
      </c>
      <c r="H2316" s="719">
        <v>1120</v>
      </c>
      <c r="I2316" s="93">
        <v>80</v>
      </c>
      <c r="J2316" s="93" t="s">
        <v>1523</v>
      </c>
    </row>
    <row r="2317" spans="1:10">
      <c r="A2317" s="93" t="s">
        <v>2297</v>
      </c>
      <c r="B2317" s="93" t="s">
        <v>2804</v>
      </c>
      <c r="C2317" s="93" t="s">
        <v>676</v>
      </c>
      <c r="D2317" s="93" t="s">
        <v>1527</v>
      </c>
      <c r="E2317" s="93" t="s">
        <v>1531</v>
      </c>
      <c r="F2317" s="93">
        <v>5220119</v>
      </c>
      <c r="G2317" s="93" t="s">
        <v>1541</v>
      </c>
      <c r="H2317" s="719">
        <v>266</v>
      </c>
      <c r="I2317" s="93">
        <v>50</v>
      </c>
      <c r="J2317" s="93" t="s">
        <v>1523</v>
      </c>
    </row>
    <row r="2318" spans="1:10">
      <c r="A2318" s="93" t="s">
        <v>2297</v>
      </c>
      <c r="B2318" s="93" t="s">
        <v>2804</v>
      </c>
      <c r="C2318" s="93" t="s">
        <v>676</v>
      </c>
      <c r="D2318" s="93" t="s">
        <v>1527</v>
      </c>
      <c r="E2318" s="93" t="s">
        <v>1531</v>
      </c>
      <c r="F2318" s="93">
        <v>5220119</v>
      </c>
      <c r="G2318" s="93" t="s">
        <v>1541</v>
      </c>
      <c r="H2318" s="719">
        <v>266</v>
      </c>
      <c r="I2318" s="93">
        <v>50</v>
      </c>
      <c r="J2318" s="93" t="s">
        <v>1523</v>
      </c>
    </row>
    <row r="2319" spans="1:10">
      <c r="A2319" s="93" t="s">
        <v>2297</v>
      </c>
      <c r="B2319" s="93" t="s">
        <v>2804</v>
      </c>
      <c r="C2319" s="93" t="s">
        <v>676</v>
      </c>
      <c r="D2319" s="93" t="s">
        <v>1527</v>
      </c>
      <c r="E2319" s="93" t="s">
        <v>1531</v>
      </c>
      <c r="F2319" s="93">
        <v>5220119</v>
      </c>
      <c r="G2319" s="93" t="s">
        <v>1541</v>
      </c>
      <c r="H2319" s="719">
        <v>1120</v>
      </c>
      <c r="I2319" s="93">
        <v>80</v>
      </c>
      <c r="J2319" s="93" t="s">
        <v>1523</v>
      </c>
    </row>
    <row r="2320" spans="1:10">
      <c r="A2320" s="93" t="s">
        <v>2297</v>
      </c>
      <c r="B2320" s="93" t="s">
        <v>2804</v>
      </c>
      <c r="C2320" s="93" t="s">
        <v>676</v>
      </c>
      <c r="D2320" s="93" t="s">
        <v>1527</v>
      </c>
      <c r="E2320" s="93" t="s">
        <v>1531</v>
      </c>
      <c r="F2320" s="93">
        <v>5220119</v>
      </c>
      <c r="G2320" s="93" t="s">
        <v>1541</v>
      </c>
      <c r="H2320" s="719">
        <v>1120</v>
      </c>
      <c r="I2320" s="93">
        <v>80</v>
      </c>
      <c r="J2320" s="93" t="s">
        <v>1523</v>
      </c>
    </row>
    <row r="2321" spans="1:10">
      <c r="A2321" s="93" t="s">
        <v>2297</v>
      </c>
      <c r="B2321" s="93" t="s">
        <v>2804</v>
      </c>
      <c r="C2321" s="93" t="s">
        <v>676</v>
      </c>
      <c r="D2321" s="93" t="s">
        <v>1527</v>
      </c>
      <c r="E2321" s="93" t="s">
        <v>1531</v>
      </c>
      <c r="F2321" s="93">
        <v>5220119</v>
      </c>
      <c r="G2321" s="93" t="s">
        <v>1541</v>
      </c>
      <c r="H2321" s="719">
        <v>266</v>
      </c>
      <c r="I2321" s="93">
        <v>50</v>
      </c>
      <c r="J2321" s="93" t="s">
        <v>1523</v>
      </c>
    </row>
    <row r="2322" spans="1:10">
      <c r="A2322" s="93" t="s">
        <v>2297</v>
      </c>
      <c r="B2322" s="93" t="s">
        <v>2804</v>
      </c>
      <c r="C2322" s="93" t="s">
        <v>676</v>
      </c>
      <c r="D2322" s="93" t="s">
        <v>1527</v>
      </c>
      <c r="E2322" s="93" t="s">
        <v>1531</v>
      </c>
      <c r="F2322" s="93">
        <v>5220119</v>
      </c>
      <c r="G2322" s="93" t="s">
        <v>1541</v>
      </c>
      <c r="H2322" s="719">
        <v>306</v>
      </c>
      <c r="I2322" s="93">
        <v>50</v>
      </c>
      <c r="J2322" s="93" t="s">
        <v>1523</v>
      </c>
    </row>
    <row r="2323" spans="1:10">
      <c r="A2323" s="93" t="s">
        <v>2297</v>
      </c>
      <c r="B2323" s="93" t="s">
        <v>2804</v>
      </c>
      <c r="C2323" s="93" t="s">
        <v>676</v>
      </c>
      <c r="D2323" s="93" t="s">
        <v>1527</v>
      </c>
      <c r="E2323" s="93" t="s">
        <v>1531</v>
      </c>
      <c r="F2323" s="93">
        <v>5220119</v>
      </c>
      <c r="G2323" s="93" t="s">
        <v>1541</v>
      </c>
      <c r="H2323" s="719">
        <v>768</v>
      </c>
      <c r="I2323" s="93">
        <v>80</v>
      </c>
      <c r="J2323" s="93" t="s">
        <v>1523</v>
      </c>
    </row>
    <row r="2324" spans="1:10">
      <c r="A2324" s="93" t="s">
        <v>2297</v>
      </c>
      <c r="B2324" s="93" t="s">
        <v>2804</v>
      </c>
      <c r="C2324" s="93" t="s">
        <v>676</v>
      </c>
      <c r="D2324" s="93" t="s">
        <v>1527</v>
      </c>
      <c r="E2324" s="93" t="s">
        <v>1531</v>
      </c>
      <c r="F2324" s="93">
        <v>5220119</v>
      </c>
      <c r="G2324" s="93" t="s">
        <v>1541</v>
      </c>
      <c r="H2324" s="719">
        <v>1536</v>
      </c>
      <c r="I2324" s="93">
        <v>125</v>
      </c>
      <c r="J2324" s="93" t="s">
        <v>1523</v>
      </c>
    </row>
    <row r="2325" spans="1:10">
      <c r="A2325" s="93" t="s">
        <v>2297</v>
      </c>
      <c r="B2325" s="93" t="s">
        <v>2804</v>
      </c>
      <c r="C2325" s="93" t="s">
        <v>676</v>
      </c>
      <c r="D2325" s="93" t="s">
        <v>1527</v>
      </c>
      <c r="E2325" s="93" t="s">
        <v>1531</v>
      </c>
      <c r="F2325" s="93">
        <v>5220119</v>
      </c>
      <c r="G2325" s="93" t="s">
        <v>1541</v>
      </c>
      <c r="H2325" s="719">
        <v>480</v>
      </c>
      <c r="I2325" s="93">
        <v>50</v>
      </c>
      <c r="J2325" s="93" t="s">
        <v>1523</v>
      </c>
    </row>
    <row r="2326" spans="1:10">
      <c r="A2326" s="93" t="s">
        <v>2297</v>
      </c>
      <c r="B2326" s="93" t="s">
        <v>2804</v>
      </c>
      <c r="C2326" s="93" t="s">
        <v>676</v>
      </c>
      <c r="D2326" s="93" t="s">
        <v>1527</v>
      </c>
      <c r="E2326" s="93" t="s">
        <v>1531</v>
      </c>
      <c r="F2326" s="93">
        <v>5220119</v>
      </c>
      <c r="G2326" s="93" t="s">
        <v>1541</v>
      </c>
      <c r="H2326" s="719">
        <v>240</v>
      </c>
      <c r="I2326" s="93">
        <v>50</v>
      </c>
      <c r="J2326" s="93" t="s">
        <v>1523</v>
      </c>
    </row>
    <row r="2327" spans="1:10">
      <c r="A2327" s="93" t="s">
        <v>2297</v>
      </c>
      <c r="B2327" s="93" t="s">
        <v>2804</v>
      </c>
      <c r="C2327" s="93" t="s">
        <v>676</v>
      </c>
      <c r="D2327" s="93" t="s">
        <v>1527</v>
      </c>
      <c r="E2327" s="93" t="s">
        <v>1601</v>
      </c>
      <c r="F2327" s="93">
        <v>5211019</v>
      </c>
      <c r="G2327" s="93" t="s">
        <v>1541</v>
      </c>
      <c r="H2327" s="719">
        <v>602</v>
      </c>
      <c r="I2327" s="93">
        <v>80</v>
      </c>
      <c r="J2327" s="93" t="s">
        <v>1523</v>
      </c>
    </row>
    <row r="2328" spans="1:10">
      <c r="A2328" s="93" t="s">
        <v>2297</v>
      </c>
      <c r="B2328" s="93" t="s">
        <v>2804</v>
      </c>
      <c r="C2328" s="93" t="s">
        <v>676</v>
      </c>
      <c r="D2328" s="93" t="s">
        <v>1527</v>
      </c>
      <c r="E2328" s="93" t="s">
        <v>1544</v>
      </c>
      <c r="F2328" s="93">
        <v>5211019</v>
      </c>
      <c r="G2328" s="93" t="s">
        <v>1541</v>
      </c>
      <c r="H2328" s="719">
        <v>153</v>
      </c>
      <c r="I2328" s="93">
        <v>32</v>
      </c>
      <c r="J2328" s="93" t="s">
        <v>1523</v>
      </c>
    </row>
    <row r="2329" spans="1:10">
      <c r="A2329" s="93" t="s">
        <v>2297</v>
      </c>
      <c r="B2329" s="93" t="s">
        <v>2804</v>
      </c>
      <c r="C2329" s="93" t="s">
        <v>676</v>
      </c>
      <c r="D2329" s="93" t="s">
        <v>1527</v>
      </c>
      <c r="E2329" s="93" t="s">
        <v>1531</v>
      </c>
      <c r="F2329" s="93">
        <v>5211019</v>
      </c>
      <c r="G2329" s="93" t="s">
        <v>1541</v>
      </c>
      <c r="H2329" s="719">
        <v>150</v>
      </c>
      <c r="I2329" s="93">
        <v>32</v>
      </c>
      <c r="J2329" s="93" t="s">
        <v>1523</v>
      </c>
    </row>
    <row r="2330" spans="1:10">
      <c r="A2330" s="93" t="s">
        <v>2297</v>
      </c>
      <c r="B2330" s="93" t="s">
        <v>2804</v>
      </c>
      <c r="C2330" s="93" t="s">
        <v>676</v>
      </c>
      <c r="D2330" s="93" t="s">
        <v>1527</v>
      </c>
      <c r="E2330" s="93" t="s">
        <v>1531</v>
      </c>
      <c r="F2330" s="93">
        <v>5211019</v>
      </c>
      <c r="G2330" s="93" t="s">
        <v>1541</v>
      </c>
      <c r="H2330" s="719">
        <v>600</v>
      </c>
      <c r="I2330" s="93">
        <v>80</v>
      </c>
      <c r="J2330" s="93" t="s">
        <v>1523</v>
      </c>
    </row>
    <row r="2331" spans="1:10">
      <c r="A2331" s="93" t="s">
        <v>2297</v>
      </c>
      <c r="B2331" s="93" t="s">
        <v>2804</v>
      </c>
      <c r="C2331" s="93" t="s">
        <v>676</v>
      </c>
      <c r="D2331" s="93" t="s">
        <v>1527</v>
      </c>
      <c r="E2331" s="93" t="s">
        <v>1531</v>
      </c>
      <c r="F2331" s="93">
        <v>5211019</v>
      </c>
      <c r="G2331" s="93" t="s">
        <v>1541</v>
      </c>
      <c r="H2331" s="719">
        <v>600</v>
      </c>
      <c r="I2331" s="93">
        <v>80</v>
      </c>
      <c r="J2331" s="93" t="s">
        <v>1523</v>
      </c>
    </row>
    <row r="2332" spans="1:10">
      <c r="A2332" s="93" t="s">
        <v>2297</v>
      </c>
      <c r="B2332" s="93" t="s">
        <v>2804</v>
      </c>
      <c r="C2332" s="93" t="s">
        <v>676</v>
      </c>
      <c r="D2332" s="93" t="s">
        <v>1527</v>
      </c>
      <c r="E2332" s="93" t="s">
        <v>1531</v>
      </c>
      <c r="F2332" s="93">
        <v>5211019</v>
      </c>
      <c r="G2332" s="93" t="s">
        <v>1541</v>
      </c>
      <c r="H2332" s="719">
        <v>277</v>
      </c>
      <c r="I2332" s="93">
        <v>50</v>
      </c>
      <c r="J2332" s="93" t="s">
        <v>1523</v>
      </c>
    </row>
    <row r="2333" spans="1:10">
      <c r="A2333" s="93" t="s">
        <v>2297</v>
      </c>
      <c r="B2333" s="93" t="s">
        <v>2804</v>
      </c>
      <c r="C2333" s="93" t="s">
        <v>676</v>
      </c>
      <c r="D2333" s="93" t="s">
        <v>1527</v>
      </c>
      <c r="E2333" s="93" t="s">
        <v>1544</v>
      </c>
      <c r="F2333" s="93">
        <v>5211237</v>
      </c>
      <c r="G2333" s="93" t="s">
        <v>1541</v>
      </c>
      <c r="H2333" s="719">
        <v>563</v>
      </c>
      <c r="I2333" s="93">
        <v>80</v>
      </c>
      <c r="J2333" s="93" t="s">
        <v>1523</v>
      </c>
    </row>
    <row r="2334" spans="1:10">
      <c r="A2334" s="93" t="s">
        <v>2297</v>
      </c>
      <c r="B2334" s="93" t="s">
        <v>2804</v>
      </c>
      <c r="C2334" s="93" t="s">
        <v>676</v>
      </c>
      <c r="D2334" s="93" t="s">
        <v>1527</v>
      </c>
      <c r="E2334" s="93" t="s">
        <v>1544</v>
      </c>
      <c r="F2334" s="93">
        <v>5211237</v>
      </c>
      <c r="G2334" s="93" t="s">
        <v>1541</v>
      </c>
      <c r="H2334" s="719">
        <v>114</v>
      </c>
      <c r="I2334" s="93">
        <v>32</v>
      </c>
      <c r="J2334" s="93" t="s">
        <v>1523</v>
      </c>
    </row>
    <row r="2335" spans="1:10">
      <c r="A2335" s="93" t="s">
        <v>2297</v>
      </c>
      <c r="B2335" s="93" t="s">
        <v>2804</v>
      </c>
      <c r="C2335" s="93" t="s">
        <v>676</v>
      </c>
      <c r="D2335" s="93" t="s">
        <v>1527</v>
      </c>
      <c r="E2335" s="93" t="s">
        <v>1544</v>
      </c>
      <c r="F2335" s="93">
        <v>5211237</v>
      </c>
      <c r="G2335" s="93" t="s">
        <v>1541</v>
      </c>
      <c r="H2335" s="719">
        <v>78</v>
      </c>
      <c r="I2335" s="93">
        <v>10</v>
      </c>
      <c r="J2335" s="93" t="s">
        <v>1523</v>
      </c>
    </row>
    <row r="2336" spans="1:10">
      <c r="A2336" s="93" t="s">
        <v>2297</v>
      </c>
      <c r="B2336" s="93" t="s">
        <v>2804</v>
      </c>
      <c r="C2336" s="93" t="s">
        <v>676</v>
      </c>
      <c r="D2336" s="93" t="s">
        <v>1527</v>
      </c>
      <c r="E2336" s="93" t="s">
        <v>1544</v>
      </c>
      <c r="F2336" s="93">
        <v>5211237</v>
      </c>
      <c r="G2336" s="93" t="s">
        <v>1541</v>
      </c>
      <c r="H2336" s="719">
        <v>253</v>
      </c>
      <c r="I2336" s="93">
        <v>50</v>
      </c>
      <c r="J2336" s="93" t="s">
        <v>1523</v>
      </c>
    </row>
    <row r="2337" spans="1:10">
      <c r="A2337" s="93" t="s">
        <v>2297</v>
      </c>
      <c r="B2337" s="93" t="s">
        <v>2804</v>
      </c>
      <c r="C2337" s="93" t="s">
        <v>676</v>
      </c>
      <c r="D2337" s="93" t="s">
        <v>1527</v>
      </c>
      <c r="E2337" s="93" t="s">
        <v>1531</v>
      </c>
      <c r="F2337" s="93">
        <v>5211237</v>
      </c>
      <c r="G2337" s="93" t="s">
        <v>1541</v>
      </c>
      <c r="H2337" s="719">
        <v>1120</v>
      </c>
      <c r="I2337" s="93">
        <v>80</v>
      </c>
      <c r="J2337" s="93" t="s">
        <v>1523</v>
      </c>
    </row>
    <row r="2338" spans="1:10">
      <c r="A2338" s="93" t="s">
        <v>2297</v>
      </c>
      <c r="B2338" s="93" t="s">
        <v>2804</v>
      </c>
      <c r="C2338" s="93" t="s">
        <v>676</v>
      </c>
      <c r="D2338" s="93" t="s">
        <v>1527</v>
      </c>
      <c r="E2338" s="93" t="s">
        <v>1531</v>
      </c>
      <c r="F2338" s="93">
        <v>5211237</v>
      </c>
      <c r="G2338" s="93" t="s">
        <v>1541</v>
      </c>
      <c r="H2338" s="719">
        <v>1120</v>
      </c>
      <c r="I2338" s="93">
        <v>80</v>
      </c>
      <c r="J2338" s="93" t="s">
        <v>1523</v>
      </c>
    </row>
    <row r="2339" spans="1:10">
      <c r="A2339" s="93" t="s">
        <v>2297</v>
      </c>
      <c r="B2339" s="93" t="s">
        <v>2804</v>
      </c>
      <c r="C2339" s="93" t="s">
        <v>676</v>
      </c>
      <c r="D2339" s="93" t="s">
        <v>1527</v>
      </c>
      <c r="E2339" s="93" t="s">
        <v>1531</v>
      </c>
      <c r="F2339" s="93">
        <v>5211237</v>
      </c>
      <c r="G2339" s="93" t="s">
        <v>1541</v>
      </c>
      <c r="H2339" s="719">
        <v>152</v>
      </c>
      <c r="I2339" s="93">
        <v>32</v>
      </c>
      <c r="J2339" s="93" t="s">
        <v>1523</v>
      </c>
    </row>
    <row r="2340" spans="1:10">
      <c r="A2340" s="93" t="s">
        <v>2297</v>
      </c>
      <c r="B2340" s="93" t="s">
        <v>2804</v>
      </c>
      <c r="C2340" s="93" t="s">
        <v>676</v>
      </c>
      <c r="D2340" s="93" t="s">
        <v>1527</v>
      </c>
      <c r="E2340" s="93" t="s">
        <v>1531</v>
      </c>
      <c r="F2340" s="93">
        <v>5211237</v>
      </c>
      <c r="G2340" s="93" t="s">
        <v>1541</v>
      </c>
      <c r="H2340" s="719">
        <v>500</v>
      </c>
      <c r="I2340" s="93">
        <v>50</v>
      </c>
      <c r="J2340" s="93" t="s">
        <v>1523</v>
      </c>
    </row>
    <row r="2341" spans="1:10">
      <c r="A2341" s="93" t="s">
        <v>2297</v>
      </c>
      <c r="B2341" s="93" t="s">
        <v>2804</v>
      </c>
      <c r="C2341" s="93" t="s">
        <v>676</v>
      </c>
      <c r="D2341" s="93" t="s">
        <v>1527</v>
      </c>
      <c r="E2341" s="93" t="s">
        <v>1531</v>
      </c>
      <c r="F2341" s="93">
        <v>5211237</v>
      </c>
      <c r="G2341" s="93" t="s">
        <v>1541</v>
      </c>
      <c r="H2341" s="719">
        <v>500</v>
      </c>
      <c r="I2341" s="93">
        <v>50</v>
      </c>
      <c r="J2341" s="93" t="s">
        <v>1523</v>
      </c>
    </row>
    <row r="2342" spans="1:10">
      <c r="A2342" s="93" t="s">
        <v>2297</v>
      </c>
      <c r="B2342" s="93" t="s">
        <v>2804</v>
      </c>
      <c r="C2342" s="93" t="s">
        <v>676</v>
      </c>
      <c r="D2342" s="93" t="s">
        <v>1527</v>
      </c>
      <c r="E2342" s="93" t="s">
        <v>1531</v>
      </c>
      <c r="F2342" s="93">
        <v>5211237</v>
      </c>
      <c r="G2342" s="93" t="s">
        <v>1541</v>
      </c>
      <c r="H2342" s="719">
        <v>500</v>
      </c>
      <c r="I2342" s="93">
        <v>50</v>
      </c>
      <c r="J2342" s="93" t="s">
        <v>1523</v>
      </c>
    </row>
    <row r="2343" spans="1:10">
      <c r="A2343" s="93" t="s">
        <v>2297</v>
      </c>
      <c r="B2343" s="93" t="s">
        <v>2804</v>
      </c>
      <c r="C2343" s="93" t="s">
        <v>676</v>
      </c>
      <c r="D2343" s="93" t="s">
        <v>1527</v>
      </c>
      <c r="E2343" s="93" t="s">
        <v>1531</v>
      </c>
      <c r="F2343" s="93">
        <v>5211237</v>
      </c>
      <c r="G2343" s="93" t="s">
        <v>1541</v>
      </c>
      <c r="H2343" s="719">
        <v>500</v>
      </c>
      <c r="I2343" s="93">
        <v>50</v>
      </c>
      <c r="J2343" s="93" t="s">
        <v>1523</v>
      </c>
    </row>
    <row r="2344" spans="1:10">
      <c r="A2344" s="93" t="s">
        <v>2297</v>
      </c>
      <c r="B2344" s="93" t="s">
        <v>2804</v>
      </c>
      <c r="C2344" s="93" t="s">
        <v>676</v>
      </c>
      <c r="D2344" s="93" t="s">
        <v>1527</v>
      </c>
      <c r="E2344" s="93" t="s">
        <v>1531</v>
      </c>
      <c r="F2344" s="93">
        <v>5211237</v>
      </c>
      <c r="G2344" s="93" t="s">
        <v>1541</v>
      </c>
      <c r="H2344" s="719">
        <v>500</v>
      </c>
      <c r="I2344" s="93">
        <v>50</v>
      </c>
      <c r="J2344" s="93" t="s">
        <v>1523</v>
      </c>
    </row>
    <row r="2345" spans="1:10">
      <c r="A2345" s="93" t="s">
        <v>2297</v>
      </c>
      <c r="B2345" s="93" t="s">
        <v>2804</v>
      </c>
      <c r="C2345" s="93" t="s">
        <v>676</v>
      </c>
      <c r="D2345" s="93" t="s">
        <v>1527</v>
      </c>
      <c r="E2345" s="93" t="s">
        <v>1531</v>
      </c>
      <c r="F2345" s="93">
        <v>5211237</v>
      </c>
      <c r="G2345" s="93" t="s">
        <v>1541</v>
      </c>
      <c r="H2345" s="719">
        <v>500</v>
      </c>
      <c r="I2345" s="93">
        <v>50</v>
      </c>
      <c r="J2345" s="93" t="s">
        <v>1523</v>
      </c>
    </row>
    <row r="2346" spans="1:10">
      <c r="A2346" s="93" t="s">
        <v>2297</v>
      </c>
      <c r="B2346" s="93" t="s">
        <v>2804</v>
      </c>
      <c r="C2346" s="93" t="s">
        <v>676</v>
      </c>
      <c r="D2346" s="93" t="s">
        <v>1527</v>
      </c>
      <c r="E2346" s="93" t="s">
        <v>1531</v>
      </c>
      <c r="F2346" s="93">
        <v>5211237</v>
      </c>
      <c r="G2346" s="93" t="s">
        <v>1541</v>
      </c>
      <c r="H2346" s="719">
        <v>1000</v>
      </c>
      <c r="I2346" s="93">
        <v>80</v>
      </c>
      <c r="J2346" s="93" t="s">
        <v>1523</v>
      </c>
    </row>
    <row r="2347" spans="1:10">
      <c r="A2347" s="93" t="s">
        <v>2297</v>
      </c>
      <c r="B2347" s="93" t="s">
        <v>2804</v>
      </c>
      <c r="C2347" s="93" t="s">
        <v>676</v>
      </c>
      <c r="D2347" s="93" t="s">
        <v>1527</v>
      </c>
      <c r="E2347" s="93" t="s">
        <v>1531</v>
      </c>
      <c r="F2347" s="93">
        <v>5211237</v>
      </c>
      <c r="G2347" s="93" t="s">
        <v>1541</v>
      </c>
      <c r="H2347" s="719">
        <v>2500</v>
      </c>
      <c r="I2347" s="93">
        <v>125</v>
      </c>
      <c r="J2347" s="93" t="s">
        <v>1523</v>
      </c>
    </row>
    <row r="2348" spans="1:10">
      <c r="A2348" s="93" t="s">
        <v>2297</v>
      </c>
      <c r="B2348" s="93" t="s">
        <v>2804</v>
      </c>
      <c r="C2348" s="93" t="s">
        <v>676</v>
      </c>
      <c r="D2348" s="93" t="s">
        <v>1527</v>
      </c>
      <c r="E2348" s="93" t="s">
        <v>1531</v>
      </c>
      <c r="F2348" s="93">
        <v>5211237</v>
      </c>
      <c r="G2348" s="93" t="s">
        <v>1541</v>
      </c>
      <c r="H2348" s="719">
        <v>152</v>
      </c>
      <c r="I2348" s="93">
        <v>32</v>
      </c>
      <c r="J2348" s="93" t="s">
        <v>1523</v>
      </c>
    </row>
    <row r="2349" spans="1:10">
      <c r="A2349" s="93" t="s">
        <v>2297</v>
      </c>
      <c r="B2349" s="93" t="s">
        <v>2804</v>
      </c>
      <c r="C2349" s="93" t="s">
        <v>676</v>
      </c>
      <c r="D2349" s="93" t="s">
        <v>1527</v>
      </c>
      <c r="E2349" s="93" t="s">
        <v>1531</v>
      </c>
      <c r="F2349" s="93">
        <v>5211237</v>
      </c>
      <c r="G2349" s="93" t="s">
        <v>1541</v>
      </c>
      <c r="H2349" s="719">
        <v>500</v>
      </c>
      <c r="I2349" s="93">
        <v>50</v>
      </c>
      <c r="J2349" s="93" t="s">
        <v>1523</v>
      </c>
    </row>
    <row r="2350" spans="1:10">
      <c r="A2350" s="93" t="s">
        <v>2297</v>
      </c>
      <c r="B2350" s="93" t="s">
        <v>2804</v>
      </c>
      <c r="C2350" s="93" t="s">
        <v>676</v>
      </c>
      <c r="D2350" s="93" t="s">
        <v>1527</v>
      </c>
      <c r="E2350" s="93" t="s">
        <v>1531</v>
      </c>
      <c r="F2350" s="93">
        <v>5211237</v>
      </c>
      <c r="G2350" s="93" t="s">
        <v>1541</v>
      </c>
      <c r="H2350" s="719">
        <v>500</v>
      </c>
      <c r="I2350" s="93">
        <v>50</v>
      </c>
      <c r="J2350" s="93" t="s">
        <v>1523</v>
      </c>
    </row>
    <row r="2351" spans="1:10">
      <c r="A2351" s="93" t="s">
        <v>2297</v>
      </c>
      <c r="B2351" s="93" t="s">
        <v>2804</v>
      </c>
      <c r="C2351" s="93" t="s">
        <v>676</v>
      </c>
      <c r="D2351" s="93" t="s">
        <v>1527</v>
      </c>
      <c r="E2351" s="93" t="s">
        <v>1544</v>
      </c>
      <c r="F2351" s="93">
        <v>5220119</v>
      </c>
      <c r="G2351" s="93" t="s">
        <v>1541</v>
      </c>
      <c r="H2351" s="719">
        <v>563</v>
      </c>
      <c r="I2351" s="93">
        <v>80</v>
      </c>
      <c r="J2351" s="93" t="s">
        <v>1523</v>
      </c>
    </row>
    <row r="2352" spans="1:10">
      <c r="A2352" s="93" t="s">
        <v>2297</v>
      </c>
      <c r="B2352" s="93" t="s">
        <v>2804</v>
      </c>
      <c r="C2352" s="93" t="s">
        <v>676</v>
      </c>
      <c r="D2352" s="93" t="s">
        <v>1527</v>
      </c>
      <c r="E2352" s="93" t="s">
        <v>1531</v>
      </c>
      <c r="F2352" s="93">
        <v>5220119</v>
      </c>
      <c r="G2352" s="93" t="s">
        <v>1541</v>
      </c>
      <c r="H2352" s="719">
        <v>612</v>
      </c>
      <c r="I2352" s="93">
        <v>80</v>
      </c>
      <c r="J2352" s="93" t="s">
        <v>1523</v>
      </c>
    </row>
    <row r="2353" spans="1:10">
      <c r="A2353" s="93" t="s">
        <v>2297</v>
      </c>
      <c r="B2353" s="93" t="s">
        <v>2804</v>
      </c>
      <c r="C2353" s="93" t="s">
        <v>676</v>
      </c>
      <c r="D2353" s="93" t="s">
        <v>1527</v>
      </c>
      <c r="E2353" s="93" t="s">
        <v>1531</v>
      </c>
      <c r="F2353" s="93">
        <v>5220119</v>
      </c>
      <c r="G2353" s="93" t="s">
        <v>1541</v>
      </c>
      <c r="H2353" s="719">
        <v>480</v>
      </c>
      <c r="I2353" s="93">
        <v>50</v>
      </c>
      <c r="J2353" s="93" t="s">
        <v>1523</v>
      </c>
    </row>
    <row r="2354" spans="1:10">
      <c r="A2354" s="93" t="s">
        <v>2297</v>
      </c>
      <c r="B2354" s="93" t="s">
        <v>2804</v>
      </c>
      <c r="C2354" s="93" t="s">
        <v>676</v>
      </c>
      <c r="D2354" s="93" t="s">
        <v>1527</v>
      </c>
      <c r="E2354" s="93" t="s">
        <v>1544</v>
      </c>
      <c r="F2354" s="93">
        <v>5211237</v>
      </c>
      <c r="G2354" s="93" t="s">
        <v>1541</v>
      </c>
      <c r="H2354" s="719">
        <v>483</v>
      </c>
      <c r="I2354" s="93">
        <v>50</v>
      </c>
      <c r="J2354" s="93" t="s">
        <v>1523</v>
      </c>
    </row>
    <row r="2355" spans="1:10">
      <c r="A2355" s="93" t="s">
        <v>2297</v>
      </c>
      <c r="B2355" s="93" t="s">
        <v>2804</v>
      </c>
      <c r="C2355" s="93" t="s">
        <v>676</v>
      </c>
      <c r="D2355" s="93" t="s">
        <v>1527</v>
      </c>
      <c r="E2355" s="93" t="s">
        <v>1544</v>
      </c>
      <c r="F2355" s="93">
        <v>5211237</v>
      </c>
      <c r="G2355" s="93" t="s">
        <v>1541</v>
      </c>
      <c r="H2355" s="719">
        <v>183</v>
      </c>
      <c r="I2355" s="93">
        <v>32</v>
      </c>
      <c r="J2355" s="93" t="s">
        <v>1523</v>
      </c>
    </row>
    <row r="2356" spans="1:10">
      <c r="A2356" s="93" t="s">
        <v>2297</v>
      </c>
      <c r="B2356" s="93" t="s">
        <v>2804</v>
      </c>
      <c r="C2356" s="93" t="s">
        <v>676</v>
      </c>
      <c r="D2356" s="93" t="s">
        <v>1527</v>
      </c>
      <c r="E2356" s="93" t="s">
        <v>1531</v>
      </c>
      <c r="F2356" s="93">
        <v>5211237</v>
      </c>
      <c r="G2356" s="93" t="s">
        <v>1541</v>
      </c>
      <c r="H2356" s="719">
        <v>1086</v>
      </c>
      <c r="I2356" s="93">
        <v>80</v>
      </c>
      <c r="J2356" s="93" t="s">
        <v>1523</v>
      </c>
    </row>
    <row r="2357" spans="1:10">
      <c r="A2357" s="93" t="s">
        <v>2297</v>
      </c>
      <c r="B2357" s="93" t="s">
        <v>2804</v>
      </c>
      <c r="C2357" s="93" t="s">
        <v>676</v>
      </c>
      <c r="D2357" s="93" t="s">
        <v>1527</v>
      </c>
      <c r="E2357" s="93" t="s">
        <v>1531</v>
      </c>
      <c r="F2357" s="93">
        <v>5211237</v>
      </c>
      <c r="G2357" s="93" t="s">
        <v>1541</v>
      </c>
      <c r="H2357" s="719">
        <v>250</v>
      </c>
      <c r="I2357" s="93">
        <v>50</v>
      </c>
      <c r="J2357" s="93" t="s">
        <v>1523</v>
      </c>
    </row>
    <row r="2358" spans="1:10">
      <c r="A2358" s="93" t="s">
        <v>2297</v>
      </c>
      <c r="B2358" s="93" t="s">
        <v>2804</v>
      </c>
      <c r="C2358" s="93" t="s">
        <v>676</v>
      </c>
      <c r="D2358" s="93" t="s">
        <v>1527</v>
      </c>
      <c r="E2358" s="93" t="s">
        <v>1531</v>
      </c>
      <c r="F2358" s="93">
        <v>5211237</v>
      </c>
      <c r="G2358" s="93" t="s">
        <v>1541</v>
      </c>
      <c r="H2358" s="719">
        <v>181</v>
      </c>
      <c r="I2358" s="93">
        <v>32</v>
      </c>
      <c r="J2358" s="93" t="s">
        <v>1523</v>
      </c>
    </row>
    <row r="2359" spans="1:10">
      <c r="A2359" s="93" t="s">
        <v>2297</v>
      </c>
      <c r="B2359" s="93" t="s">
        <v>2804</v>
      </c>
      <c r="C2359" s="93" t="s">
        <v>676</v>
      </c>
      <c r="D2359" s="93" t="s">
        <v>1527</v>
      </c>
      <c r="E2359" s="93" t="s">
        <v>1531</v>
      </c>
      <c r="F2359" s="93">
        <v>5211237</v>
      </c>
      <c r="G2359" s="93" t="s">
        <v>1541</v>
      </c>
      <c r="H2359" s="719">
        <v>362</v>
      </c>
      <c r="I2359" s="93">
        <v>50</v>
      </c>
      <c r="J2359" s="93" t="s">
        <v>1523</v>
      </c>
    </row>
    <row r="2360" spans="1:10">
      <c r="A2360" s="93" t="s">
        <v>2297</v>
      </c>
      <c r="B2360" s="93" t="s">
        <v>2804</v>
      </c>
      <c r="C2360" s="93" t="s">
        <v>676</v>
      </c>
      <c r="D2360" s="93" t="s">
        <v>1527</v>
      </c>
      <c r="E2360" s="93" t="s">
        <v>1531</v>
      </c>
      <c r="F2360" s="93">
        <v>5211237</v>
      </c>
      <c r="G2360" s="93" t="s">
        <v>1541</v>
      </c>
      <c r="H2360" s="719">
        <v>362</v>
      </c>
      <c r="I2360" s="93">
        <v>50</v>
      </c>
      <c r="J2360" s="93" t="s">
        <v>1523</v>
      </c>
    </row>
    <row r="2361" spans="1:10">
      <c r="A2361" s="93" t="s">
        <v>2297</v>
      </c>
      <c r="B2361" s="93" t="s">
        <v>2804</v>
      </c>
      <c r="C2361" s="93" t="s">
        <v>676</v>
      </c>
      <c r="D2361" s="93" t="s">
        <v>1527</v>
      </c>
      <c r="E2361" s="93" t="s">
        <v>1531</v>
      </c>
      <c r="F2361" s="93">
        <v>5211237</v>
      </c>
      <c r="G2361" s="93" t="s">
        <v>1541</v>
      </c>
      <c r="H2361" s="719">
        <v>3940</v>
      </c>
      <c r="I2361" s="93">
        <v>200</v>
      </c>
      <c r="J2361" s="93" t="s">
        <v>1523</v>
      </c>
    </row>
    <row r="2362" spans="1:10">
      <c r="A2362" s="93" t="s">
        <v>2297</v>
      </c>
      <c r="B2362" s="93" t="s">
        <v>2804</v>
      </c>
      <c r="C2362" s="93" t="s">
        <v>676</v>
      </c>
      <c r="D2362" s="93" t="s">
        <v>1527</v>
      </c>
      <c r="E2362" s="93" t="s">
        <v>1531</v>
      </c>
      <c r="F2362" s="93">
        <v>5211237</v>
      </c>
      <c r="G2362" s="93" t="s">
        <v>1541</v>
      </c>
      <c r="H2362" s="719">
        <v>362</v>
      </c>
      <c r="I2362" s="93">
        <v>50</v>
      </c>
      <c r="J2362" s="93" t="s">
        <v>1523</v>
      </c>
    </row>
    <row r="2363" spans="1:10">
      <c r="A2363" s="93" t="s">
        <v>2297</v>
      </c>
      <c r="B2363" s="93" t="s">
        <v>2804</v>
      </c>
      <c r="C2363" s="93" t="s">
        <v>676</v>
      </c>
      <c r="D2363" s="93" t="s">
        <v>1527</v>
      </c>
      <c r="E2363" s="93" t="s">
        <v>1531</v>
      </c>
      <c r="F2363" s="93">
        <v>5211237</v>
      </c>
      <c r="G2363" s="93" t="s">
        <v>1541</v>
      </c>
      <c r="H2363" s="719">
        <v>6540</v>
      </c>
      <c r="I2363" s="93">
        <v>200</v>
      </c>
      <c r="J2363" s="93" t="s">
        <v>1523</v>
      </c>
    </row>
    <row r="2364" spans="1:10">
      <c r="A2364" s="93" t="s">
        <v>2297</v>
      </c>
      <c r="B2364" s="93" t="s">
        <v>2804</v>
      </c>
      <c r="C2364" s="93" t="s">
        <v>676</v>
      </c>
      <c r="D2364" s="93" t="s">
        <v>1527</v>
      </c>
      <c r="E2364" s="93" t="s">
        <v>1531</v>
      </c>
      <c r="F2364" s="93">
        <v>5211237</v>
      </c>
      <c r="G2364" s="93" t="s">
        <v>1541</v>
      </c>
      <c r="H2364" s="719">
        <v>362</v>
      </c>
      <c r="I2364" s="93">
        <v>50</v>
      </c>
      <c r="J2364" s="93" t="s">
        <v>1523</v>
      </c>
    </row>
    <row r="2365" spans="1:10">
      <c r="A2365" s="93" t="s">
        <v>2297</v>
      </c>
      <c r="B2365" s="93" t="s">
        <v>2804</v>
      </c>
      <c r="C2365" s="93" t="s">
        <v>676</v>
      </c>
      <c r="D2365" s="93" t="s">
        <v>1527</v>
      </c>
      <c r="E2365" s="93" t="s">
        <v>1531</v>
      </c>
      <c r="F2365" s="93">
        <v>5211237</v>
      </c>
      <c r="G2365" s="93" t="s">
        <v>1541</v>
      </c>
      <c r="H2365" s="719">
        <v>960</v>
      </c>
      <c r="I2365" s="93">
        <v>80</v>
      </c>
      <c r="J2365" s="93" t="s">
        <v>1523</v>
      </c>
    </row>
    <row r="2366" spans="1:10">
      <c r="A2366" s="93" t="s">
        <v>2297</v>
      </c>
      <c r="B2366" s="93" t="s">
        <v>2804</v>
      </c>
      <c r="C2366" s="93" t="s">
        <v>676</v>
      </c>
      <c r="D2366" s="93" t="s">
        <v>1527</v>
      </c>
      <c r="E2366" s="93" t="s">
        <v>1531</v>
      </c>
      <c r="F2366" s="93">
        <v>5211237</v>
      </c>
      <c r="G2366" s="93" t="s">
        <v>1541</v>
      </c>
      <c r="H2366" s="719">
        <v>19620</v>
      </c>
      <c r="I2366" s="93">
        <v>315</v>
      </c>
      <c r="J2366" s="93" t="s">
        <v>1523</v>
      </c>
    </row>
    <row r="2367" spans="1:10">
      <c r="A2367" s="93" t="s">
        <v>2297</v>
      </c>
      <c r="B2367" s="93" t="s">
        <v>2804</v>
      </c>
      <c r="C2367" s="93" t="s">
        <v>676</v>
      </c>
      <c r="D2367" s="93" t="s">
        <v>1527</v>
      </c>
      <c r="E2367" s="93" t="s">
        <v>1531</v>
      </c>
      <c r="F2367" s="93">
        <v>5211237</v>
      </c>
      <c r="G2367" s="93" t="s">
        <v>1541</v>
      </c>
      <c r="H2367" s="719">
        <v>362</v>
      </c>
      <c r="I2367" s="93">
        <v>50</v>
      </c>
      <c r="J2367" s="93" t="s">
        <v>1523</v>
      </c>
    </row>
    <row r="2368" spans="1:10">
      <c r="A2368" s="93" t="s">
        <v>2297</v>
      </c>
      <c r="B2368" s="93" t="s">
        <v>2804</v>
      </c>
      <c r="C2368" s="93" t="s">
        <v>676</v>
      </c>
      <c r="D2368" s="93" t="s">
        <v>1527</v>
      </c>
      <c r="E2368" s="93" t="s">
        <v>1531</v>
      </c>
      <c r="F2368" s="93">
        <v>5211237</v>
      </c>
      <c r="G2368" s="93" t="s">
        <v>1541</v>
      </c>
      <c r="H2368" s="719">
        <v>362</v>
      </c>
      <c r="I2368" s="93">
        <v>50</v>
      </c>
      <c r="J2368" s="93" t="s">
        <v>1523</v>
      </c>
    </row>
    <row r="2369" spans="1:10">
      <c r="A2369" s="93" t="s">
        <v>2297</v>
      </c>
      <c r="B2369" s="93" t="s">
        <v>2804</v>
      </c>
      <c r="C2369" s="93" t="s">
        <v>676</v>
      </c>
      <c r="D2369" s="93" t="s">
        <v>1527</v>
      </c>
      <c r="E2369" s="93" t="s">
        <v>1531</v>
      </c>
      <c r="F2369" s="93">
        <v>5211237</v>
      </c>
      <c r="G2369" s="93" t="s">
        <v>1541</v>
      </c>
      <c r="H2369" s="719">
        <v>960</v>
      </c>
      <c r="I2369" s="93">
        <v>80</v>
      </c>
      <c r="J2369" s="93" t="s">
        <v>1523</v>
      </c>
    </row>
    <row r="2370" spans="1:10">
      <c r="A2370" s="93" t="s">
        <v>2297</v>
      </c>
      <c r="B2370" s="93" t="s">
        <v>2804</v>
      </c>
      <c r="C2370" s="93" t="s">
        <v>676</v>
      </c>
      <c r="D2370" s="93" t="s">
        <v>1527</v>
      </c>
      <c r="E2370" s="93" t="s">
        <v>1531</v>
      </c>
      <c r="F2370" s="93">
        <v>5211237</v>
      </c>
      <c r="G2370" s="93" t="s">
        <v>1541</v>
      </c>
      <c r="H2370" s="719">
        <v>152</v>
      </c>
      <c r="I2370" s="93">
        <v>32</v>
      </c>
      <c r="J2370" s="93" t="s">
        <v>1523</v>
      </c>
    </row>
    <row r="2371" spans="1:10">
      <c r="A2371" s="93" t="s">
        <v>2297</v>
      </c>
      <c r="B2371" s="93" t="s">
        <v>2804</v>
      </c>
      <c r="C2371" s="93" t="s">
        <v>676</v>
      </c>
      <c r="D2371" s="93" t="s">
        <v>1527</v>
      </c>
      <c r="E2371" s="93" t="s">
        <v>1531</v>
      </c>
      <c r="F2371" s="93">
        <v>5211237</v>
      </c>
      <c r="G2371" s="93" t="s">
        <v>1541</v>
      </c>
      <c r="H2371" s="719">
        <v>333</v>
      </c>
      <c r="I2371" s="93">
        <v>50</v>
      </c>
      <c r="J2371" s="93" t="s">
        <v>1523</v>
      </c>
    </row>
    <row r="2372" spans="1:10">
      <c r="A2372" s="93" t="s">
        <v>2297</v>
      </c>
      <c r="B2372" s="93" t="s">
        <v>2804</v>
      </c>
      <c r="C2372" s="93" t="s">
        <v>676</v>
      </c>
      <c r="D2372" s="93" t="s">
        <v>1527</v>
      </c>
      <c r="E2372" s="93" t="s">
        <v>1531</v>
      </c>
      <c r="F2372" s="93">
        <v>5211237</v>
      </c>
      <c r="G2372" s="93" t="s">
        <v>1541</v>
      </c>
      <c r="H2372" s="719">
        <v>333</v>
      </c>
      <c r="I2372" s="93">
        <v>50</v>
      </c>
      <c r="J2372" s="93" t="s">
        <v>1523</v>
      </c>
    </row>
    <row r="2373" spans="1:10">
      <c r="A2373" s="93" t="s">
        <v>2297</v>
      </c>
      <c r="B2373" s="93" t="s">
        <v>2804</v>
      </c>
      <c r="C2373" s="93" t="s">
        <v>676</v>
      </c>
      <c r="D2373" s="93" t="s">
        <v>1527</v>
      </c>
      <c r="E2373" s="93" t="s">
        <v>1531</v>
      </c>
      <c r="F2373" s="93">
        <v>5211237</v>
      </c>
      <c r="G2373" s="93" t="s">
        <v>1541</v>
      </c>
      <c r="H2373" s="719">
        <v>152</v>
      </c>
      <c r="I2373" s="93">
        <v>32</v>
      </c>
      <c r="J2373" s="93" t="s">
        <v>1523</v>
      </c>
    </row>
    <row r="2374" spans="1:10">
      <c r="A2374" s="93" t="s">
        <v>2297</v>
      </c>
      <c r="B2374" s="93" t="s">
        <v>2804</v>
      </c>
      <c r="C2374" s="93" t="s">
        <v>676</v>
      </c>
      <c r="D2374" s="93" t="s">
        <v>1527</v>
      </c>
      <c r="E2374" s="93" t="s">
        <v>1531</v>
      </c>
      <c r="F2374" s="93">
        <v>5211237</v>
      </c>
      <c r="G2374" s="93" t="s">
        <v>1541</v>
      </c>
      <c r="H2374" s="719">
        <v>333</v>
      </c>
      <c r="I2374" s="93">
        <v>50</v>
      </c>
      <c r="J2374" s="93" t="s">
        <v>1523</v>
      </c>
    </row>
    <row r="2375" spans="1:10">
      <c r="A2375" s="93" t="s">
        <v>2297</v>
      </c>
      <c r="B2375" s="93" t="s">
        <v>2804</v>
      </c>
      <c r="C2375" s="93" t="s">
        <v>676</v>
      </c>
      <c r="D2375" s="93" t="s">
        <v>1527</v>
      </c>
      <c r="E2375" s="93" t="s">
        <v>1531</v>
      </c>
      <c r="F2375" s="93">
        <v>5211237</v>
      </c>
      <c r="G2375" s="93" t="s">
        <v>1541</v>
      </c>
      <c r="H2375" s="719">
        <v>5000</v>
      </c>
      <c r="I2375" s="93">
        <v>200</v>
      </c>
      <c r="J2375" s="93" t="s">
        <v>1523</v>
      </c>
    </row>
    <row r="2376" spans="1:10">
      <c r="A2376" s="93" t="s">
        <v>2297</v>
      </c>
      <c r="B2376" s="93" t="s">
        <v>2804</v>
      </c>
      <c r="C2376" s="93" t="s">
        <v>676</v>
      </c>
      <c r="D2376" s="93" t="s">
        <v>1527</v>
      </c>
      <c r="E2376" s="93" t="s">
        <v>1544</v>
      </c>
      <c r="F2376" s="93">
        <v>5211237</v>
      </c>
      <c r="G2376" s="93" t="s">
        <v>1541</v>
      </c>
      <c r="H2376" s="719">
        <v>1239</v>
      </c>
      <c r="I2376" s="93">
        <v>125</v>
      </c>
      <c r="J2376" s="93" t="s">
        <v>1523</v>
      </c>
    </row>
    <row r="2377" spans="1:10">
      <c r="A2377" s="93" t="s">
        <v>2297</v>
      </c>
      <c r="B2377" s="93" t="s">
        <v>2804</v>
      </c>
      <c r="C2377" s="93" t="s">
        <v>676</v>
      </c>
      <c r="D2377" s="93" t="s">
        <v>1527</v>
      </c>
      <c r="E2377" s="93" t="s">
        <v>1531</v>
      </c>
      <c r="F2377" s="93">
        <v>5211237</v>
      </c>
      <c r="G2377" s="93" t="s">
        <v>1541</v>
      </c>
      <c r="H2377" s="719">
        <v>1086</v>
      </c>
      <c r="I2377" s="93">
        <v>80</v>
      </c>
      <c r="J2377" s="93" t="s">
        <v>1523</v>
      </c>
    </row>
    <row r="2378" spans="1:10">
      <c r="A2378" s="93" t="s">
        <v>2297</v>
      </c>
      <c r="B2378" s="93" t="s">
        <v>2804</v>
      </c>
      <c r="C2378" s="93" t="s">
        <v>676</v>
      </c>
      <c r="D2378" s="93" t="s">
        <v>1527</v>
      </c>
      <c r="E2378" s="93" t="s">
        <v>1531</v>
      </c>
      <c r="F2378" s="93">
        <v>5211237</v>
      </c>
      <c r="G2378" s="93" t="s">
        <v>1541</v>
      </c>
      <c r="H2378" s="719">
        <v>2472</v>
      </c>
      <c r="I2378" s="93">
        <v>125</v>
      </c>
      <c r="J2378" s="93" t="s">
        <v>1523</v>
      </c>
    </row>
    <row r="2379" spans="1:10">
      <c r="A2379" s="93" t="s">
        <v>2297</v>
      </c>
      <c r="B2379" s="93" t="s">
        <v>2804</v>
      </c>
      <c r="C2379" s="93" t="s">
        <v>676</v>
      </c>
      <c r="D2379" s="93" t="s">
        <v>1527</v>
      </c>
      <c r="E2379" s="93" t="s">
        <v>1531</v>
      </c>
      <c r="F2379" s="93">
        <v>5211237</v>
      </c>
      <c r="G2379" s="93" t="s">
        <v>1541</v>
      </c>
      <c r="H2379" s="719">
        <v>2472</v>
      </c>
      <c r="I2379" s="93">
        <v>125</v>
      </c>
      <c r="J2379" s="93" t="s">
        <v>1523</v>
      </c>
    </row>
    <row r="2380" spans="1:10">
      <c r="A2380" s="93" t="s">
        <v>2297</v>
      </c>
      <c r="B2380" s="93" t="s">
        <v>2804</v>
      </c>
      <c r="C2380" s="93" t="s">
        <v>676</v>
      </c>
      <c r="D2380" s="93" t="s">
        <v>1527</v>
      </c>
      <c r="E2380" s="93" t="s">
        <v>1531</v>
      </c>
      <c r="F2380" s="93">
        <v>5211237</v>
      </c>
      <c r="G2380" s="93" t="s">
        <v>1541</v>
      </c>
      <c r="H2380" s="719">
        <v>2472</v>
      </c>
      <c r="I2380" s="93">
        <v>125</v>
      </c>
      <c r="J2380" s="93" t="s">
        <v>1523</v>
      </c>
    </row>
    <row r="2381" spans="1:10">
      <c r="A2381" s="93" t="s">
        <v>2297</v>
      </c>
      <c r="B2381" s="93" t="s">
        <v>2804</v>
      </c>
      <c r="C2381" s="93" t="s">
        <v>676</v>
      </c>
      <c r="D2381" s="93" t="s">
        <v>1527</v>
      </c>
      <c r="E2381" s="93" t="s">
        <v>1531</v>
      </c>
      <c r="F2381" s="93">
        <v>5211237</v>
      </c>
      <c r="G2381" s="93" t="s">
        <v>1541</v>
      </c>
      <c r="H2381" s="719">
        <v>2472</v>
      </c>
      <c r="I2381" s="93">
        <v>125</v>
      </c>
      <c r="J2381" s="93" t="s">
        <v>1523</v>
      </c>
    </row>
    <row r="2382" spans="1:10">
      <c r="A2382" s="93" t="s">
        <v>2297</v>
      </c>
      <c r="B2382" s="93" t="s">
        <v>2804</v>
      </c>
      <c r="C2382" s="93" t="s">
        <v>676</v>
      </c>
      <c r="D2382" s="93" t="s">
        <v>1527</v>
      </c>
      <c r="E2382" s="93" t="s">
        <v>1531</v>
      </c>
      <c r="F2382" s="93">
        <v>5211237</v>
      </c>
      <c r="G2382" s="93" t="s">
        <v>1541</v>
      </c>
      <c r="H2382" s="719">
        <v>1120</v>
      </c>
      <c r="I2382" s="93">
        <v>80</v>
      </c>
      <c r="J2382" s="93" t="s">
        <v>1523</v>
      </c>
    </row>
    <row r="2383" spans="1:10">
      <c r="A2383" s="93" t="s">
        <v>2297</v>
      </c>
      <c r="B2383" s="93" t="s">
        <v>2804</v>
      </c>
      <c r="C2383" s="93" t="s">
        <v>676</v>
      </c>
      <c r="D2383" s="93" t="s">
        <v>1527</v>
      </c>
      <c r="E2383" s="93" t="s">
        <v>1531</v>
      </c>
      <c r="F2383" s="93">
        <v>5211237</v>
      </c>
      <c r="G2383" s="93" t="s">
        <v>1541</v>
      </c>
      <c r="H2383" s="719">
        <v>486</v>
      </c>
      <c r="I2383" s="93">
        <v>50</v>
      </c>
      <c r="J2383" s="93" t="s">
        <v>1523</v>
      </c>
    </row>
    <row r="2384" spans="1:10">
      <c r="A2384" s="93" t="s">
        <v>2297</v>
      </c>
      <c r="B2384" s="93" t="s">
        <v>2804</v>
      </c>
      <c r="C2384" s="93" t="s">
        <v>676</v>
      </c>
      <c r="D2384" s="93" t="s">
        <v>1527</v>
      </c>
      <c r="E2384" s="93" t="s">
        <v>1531</v>
      </c>
      <c r="F2384" s="93">
        <v>5211237</v>
      </c>
      <c r="G2384" s="93" t="s">
        <v>1541</v>
      </c>
      <c r="H2384" s="719">
        <v>972</v>
      </c>
      <c r="I2384" s="93">
        <v>80</v>
      </c>
      <c r="J2384" s="93" t="s">
        <v>1523</v>
      </c>
    </row>
    <row r="2385" spans="1:10">
      <c r="A2385" s="93" t="s">
        <v>2297</v>
      </c>
      <c r="B2385" s="93" t="s">
        <v>2804</v>
      </c>
      <c r="C2385" s="93" t="s">
        <v>676</v>
      </c>
      <c r="D2385" s="93" t="s">
        <v>1527</v>
      </c>
      <c r="E2385" s="93" t="s">
        <v>1531</v>
      </c>
      <c r="F2385" s="93">
        <v>5211237</v>
      </c>
      <c r="G2385" s="93" t="s">
        <v>1541</v>
      </c>
      <c r="H2385" s="719">
        <v>1086</v>
      </c>
      <c r="I2385" s="93">
        <v>80</v>
      </c>
      <c r="J2385" s="93" t="s">
        <v>1523</v>
      </c>
    </row>
    <row r="2386" spans="1:10">
      <c r="A2386" s="93" t="s">
        <v>2297</v>
      </c>
      <c r="B2386" s="93" t="s">
        <v>2804</v>
      </c>
      <c r="C2386" s="93" t="s">
        <v>663</v>
      </c>
      <c r="D2386" s="93" t="s">
        <v>1527</v>
      </c>
      <c r="E2386" s="93" t="s">
        <v>1546</v>
      </c>
      <c r="F2386" s="93">
        <v>5220109</v>
      </c>
      <c r="G2386" s="93" t="s">
        <v>1541</v>
      </c>
      <c r="H2386" s="719">
        <v>1008</v>
      </c>
      <c r="I2386" s="93">
        <v>80</v>
      </c>
      <c r="J2386" s="93" t="s">
        <v>1523</v>
      </c>
    </row>
    <row r="2387" spans="1:10">
      <c r="A2387" s="93" t="s">
        <v>2297</v>
      </c>
      <c r="B2387" s="93" t="s">
        <v>2804</v>
      </c>
      <c r="C2387" s="93" t="s">
        <v>663</v>
      </c>
      <c r="D2387" s="93" t="s">
        <v>1527</v>
      </c>
      <c r="E2387" s="93" t="s">
        <v>1546</v>
      </c>
      <c r="F2387" s="93">
        <v>5220109</v>
      </c>
      <c r="G2387" s="93" t="s">
        <v>1541</v>
      </c>
      <c r="H2387" s="719">
        <v>2500</v>
      </c>
      <c r="I2387" s="93">
        <v>125</v>
      </c>
      <c r="J2387" s="93" t="s">
        <v>1523</v>
      </c>
    </row>
    <row r="2388" spans="1:10">
      <c r="A2388" s="93" t="s">
        <v>2297</v>
      </c>
      <c r="B2388" s="93" t="s">
        <v>2804</v>
      </c>
      <c r="C2388" s="93" t="s">
        <v>663</v>
      </c>
      <c r="D2388" s="93" t="s">
        <v>1527</v>
      </c>
      <c r="E2388" s="93" t="s">
        <v>1546</v>
      </c>
      <c r="F2388" s="93">
        <v>5220109</v>
      </c>
      <c r="G2388" s="93" t="s">
        <v>1541</v>
      </c>
      <c r="H2388" s="719">
        <v>1250</v>
      </c>
      <c r="I2388" s="93">
        <v>125</v>
      </c>
      <c r="J2388" s="93" t="s">
        <v>1523</v>
      </c>
    </row>
    <row r="2389" spans="1:10">
      <c r="A2389" s="93" t="s">
        <v>2297</v>
      </c>
      <c r="B2389" s="93" t="s">
        <v>2804</v>
      </c>
      <c r="C2389" s="93" t="s">
        <v>663</v>
      </c>
      <c r="D2389" s="93" t="s">
        <v>1527</v>
      </c>
      <c r="E2389" s="93" t="s">
        <v>1546</v>
      </c>
      <c r="F2389" s="93">
        <v>5220109</v>
      </c>
      <c r="G2389" s="93" t="s">
        <v>1541</v>
      </c>
      <c r="H2389" s="719">
        <v>1600</v>
      </c>
      <c r="I2389" s="93">
        <v>125</v>
      </c>
      <c r="J2389" s="93" t="s">
        <v>1523</v>
      </c>
    </row>
    <row r="2390" spans="1:10">
      <c r="A2390" s="93" t="s">
        <v>2297</v>
      </c>
      <c r="B2390" s="93" t="s">
        <v>2804</v>
      </c>
      <c r="C2390" s="93" t="s">
        <v>663</v>
      </c>
      <c r="D2390" s="93" t="s">
        <v>1527</v>
      </c>
      <c r="E2390" s="93" t="s">
        <v>1546</v>
      </c>
      <c r="F2390" s="93">
        <v>5220109</v>
      </c>
      <c r="G2390" s="93" t="s">
        <v>1541</v>
      </c>
      <c r="H2390" s="719">
        <v>1008</v>
      </c>
      <c r="I2390" s="93">
        <v>80</v>
      </c>
      <c r="J2390" s="93" t="s">
        <v>1523</v>
      </c>
    </row>
    <row r="2391" spans="1:10">
      <c r="A2391" s="93" t="s">
        <v>2297</v>
      </c>
      <c r="B2391" s="93" t="s">
        <v>2804</v>
      </c>
      <c r="C2391" s="93" t="s">
        <v>663</v>
      </c>
      <c r="D2391" s="93" t="s">
        <v>1527</v>
      </c>
      <c r="E2391" s="93" t="s">
        <v>1546</v>
      </c>
      <c r="F2391" s="93">
        <v>5220109</v>
      </c>
      <c r="G2391" s="93" t="s">
        <v>1541</v>
      </c>
      <c r="H2391" s="719">
        <v>1008</v>
      </c>
      <c r="I2391" s="93">
        <v>80</v>
      </c>
      <c r="J2391" s="93" t="s">
        <v>1523</v>
      </c>
    </row>
    <row r="2392" spans="1:10">
      <c r="A2392" s="93" t="s">
        <v>2297</v>
      </c>
      <c r="B2392" s="93" t="s">
        <v>2804</v>
      </c>
      <c r="C2392" s="93" t="s">
        <v>238</v>
      </c>
      <c r="D2392" s="93" t="s">
        <v>68</v>
      </c>
      <c r="E2392" s="93" t="s">
        <v>2809</v>
      </c>
      <c r="F2392" s="93">
        <v>5210914</v>
      </c>
      <c r="G2392" s="93" t="s">
        <v>1542</v>
      </c>
      <c r="H2392" s="719">
        <v>877</v>
      </c>
      <c r="I2392" s="93">
        <v>80</v>
      </c>
      <c r="J2392" s="93" t="s">
        <v>1523</v>
      </c>
    </row>
    <row r="2393" spans="1:10">
      <c r="A2393" s="93" t="s">
        <v>2297</v>
      </c>
      <c r="B2393" s="93" t="s">
        <v>2804</v>
      </c>
      <c r="C2393" s="93" t="s">
        <v>238</v>
      </c>
      <c r="D2393" s="93" t="s">
        <v>68</v>
      </c>
      <c r="E2393" s="93" t="s">
        <v>2810</v>
      </c>
      <c r="F2393" s="93">
        <v>5210406</v>
      </c>
      <c r="G2393" s="93" t="s">
        <v>1542</v>
      </c>
      <c r="H2393" s="719">
        <v>108</v>
      </c>
      <c r="I2393" s="93">
        <v>13</v>
      </c>
      <c r="J2393" s="93" t="s">
        <v>1523</v>
      </c>
    </row>
    <row r="2394" spans="1:10">
      <c r="A2394" s="93" t="s">
        <v>2297</v>
      </c>
      <c r="B2394" s="93" t="s">
        <v>2804</v>
      </c>
      <c r="C2394" s="93" t="s">
        <v>238</v>
      </c>
      <c r="D2394" s="93" t="s">
        <v>68</v>
      </c>
      <c r="E2394" s="93" t="s">
        <v>2811</v>
      </c>
      <c r="F2394" s="93">
        <v>5210406</v>
      </c>
      <c r="G2394" s="93" t="s">
        <v>1542</v>
      </c>
      <c r="H2394" s="719">
        <v>146</v>
      </c>
      <c r="I2394" s="93">
        <v>13</v>
      </c>
      <c r="J2394" s="93" t="s">
        <v>1523</v>
      </c>
    </row>
    <row r="2395" spans="1:10">
      <c r="A2395" s="93" t="s">
        <v>2297</v>
      </c>
      <c r="B2395" s="93" t="s">
        <v>2804</v>
      </c>
      <c r="C2395" s="93" t="s">
        <v>238</v>
      </c>
      <c r="D2395" s="93" t="s">
        <v>68</v>
      </c>
      <c r="E2395" s="93" t="s">
        <v>2812</v>
      </c>
      <c r="F2395" s="93">
        <v>5210406</v>
      </c>
      <c r="G2395" s="93" t="s">
        <v>1542</v>
      </c>
      <c r="H2395" s="719">
        <v>1200</v>
      </c>
      <c r="I2395" s="93">
        <v>80</v>
      </c>
      <c r="J2395" s="93" t="s">
        <v>1523</v>
      </c>
    </row>
    <row r="2396" spans="1:10">
      <c r="A2396" s="93" t="s">
        <v>2297</v>
      </c>
      <c r="B2396" s="93" t="s">
        <v>2804</v>
      </c>
      <c r="C2396" s="93" t="s">
        <v>238</v>
      </c>
      <c r="D2396" s="93" t="s">
        <v>68</v>
      </c>
      <c r="E2396" s="93" t="s">
        <v>1659</v>
      </c>
      <c r="F2396" s="93">
        <v>5210406</v>
      </c>
      <c r="G2396" s="93" t="s">
        <v>1542</v>
      </c>
      <c r="H2396" s="719">
        <v>201</v>
      </c>
      <c r="I2396" s="93">
        <v>50</v>
      </c>
      <c r="J2396" s="93" t="s">
        <v>1523</v>
      </c>
    </row>
    <row r="2397" spans="1:10">
      <c r="A2397" s="93" t="s">
        <v>2297</v>
      </c>
      <c r="B2397" s="93" t="s">
        <v>2804</v>
      </c>
      <c r="C2397" s="93" t="s">
        <v>238</v>
      </c>
      <c r="D2397" s="93" t="s">
        <v>68</v>
      </c>
      <c r="E2397" s="93" t="s">
        <v>2805</v>
      </c>
      <c r="F2397" s="93">
        <v>5211020</v>
      </c>
      <c r="G2397" s="93" t="s">
        <v>1542</v>
      </c>
      <c r="H2397" s="719">
        <v>614</v>
      </c>
      <c r="I2397" s="93">
        <v>80</v>
      </c>
      <c r="J2397" s="93" t="s">
        <v>1523</v>
      </c>
    </row>
    <row r="2398" spans="1:10">
      <c r="A2398" s="93" t="s">
        <v>2297</v>
      </c>
      <c r="B2398" s="93" t="s">
        <v>2804</v>
      </c>
      <c r="C2398" s="93" t="s">
        <v>238</v>
      </c>
      <c r="D2398" s="93" t="s">
        <v>68</v>
      </c>
      <c r="E2398" s="93" t="s">
        <v>2808</v>
      </c>
      <c r="F2398" s="93">
        <v>5210407</v>
      </c>
      <c r="G2398" s="93" t="s">
        <v>1542</v>
      </c>
      <c r="H2398" s="719">
        <v>256</v>
      </c>
      <c r="I2398" s="93">
        <v>50</v>
      </c>
      <c r="J2398" s="93" t="s">
        <v>1523</v>
      </c>
    </row>
    <row r="2399" spans="1:10">
      <c r="A2399" s="93" t="s">
        <v>2297</v>
      </c>
      <c r="B2399" s="93" t="s">
        <v>2804</v>
      </c>
      <c r="C2399" s="93" t="s">
        <v>238</v>
      </c>
      <c r="D2399" s="93" t="s">
        <v>68</v>
      </c>
      <c r="E2399" s="93" t="s">
        <v>2813</v>
      </c>
      <c r="F2399" s="93">
        <v>5210407</v>
      </c>
      <c r="G2399" s="93" t="s">
        <v>1542</v>
      </c>
      <c r="H2399" s="719">
        <v>364</v>
      </c>
      <c r="I2399" s="93">
        <v>50</v>
      </c>
      <c r="J2399" s="93" t="s">
        <v>1523</v>
      </c>
    </row>
    <row r="2400" spans="1:10">
      <c r="A2400" s="93" t="s">
        <v>2297</v>
      </c>
      <c r="B2400" s="93" t="s">
        <v>2804</v>
      </c>
      <c r="C2400" s="93" t="s">
        <v>238</v>
      </c>
      <c r="D2400" s="93" t="s">
        <v>68</v>
      </c>
      <c r="E2400" s="93" t="s">
        <v>2814</v>
      </c>
      <c r="F2400" s="93">
        <v>5210407</v>
      </c>
      <c r="G2400" s="93" t="s">
        <v>1542</v>
      </c>
      <c r="H2400" s="719">
        <v>695</v>
      </c>
      <c r="I2400" s="93">
        <v>80</v>
      </c>
      <c r="J2400" s="93" t="s">
        <v>1523</v>
      </c>
    </row>
    <row r="2401" spans="1:10">
      <c r="A2401" s="93" t="s">
        <v>2297</v>
      </c>
      <c r="B2401" s="93" t="s">
        <v>2804</v>
      </c>
      <c r="C2401" s="93" t="s">
        <v>238</v>
      </c>
      <c r="D2401" s="93" t="s">
        <v>68</v>
      </c>
      <c r="E2401" s="93" t="s">
        <v>2807</v>
      </c>
      <c r="F2401" s="93">
        <v>5210407</v>
      </c>
      <c r="G2401" s="93" t="s">
        <v>1542</v>
      </c>
      <c r="H2401" s="719">
        <v>400</v>
      </c>
      <c r="I2401" s="93">
        <v>50</v>
      </c>
      <c r="J2401" s="93" t="s">
        <v>1523</v>
      </c>
    </row>
    <row r="2402" spans="1:10">
      <c r="A2402" s="93" t="s">
        <v>2297</v>
      </c>
      <c r="B2402" s="93" t="s">
        <v>2815</v>
      </c>
      <c r="C2402" s="93" t="s">
        <v>244</v>
      </c>
      <c r="D2402" s="93" t="s">
        <v>68</v>
      </c>
      <c r="E2402" s="93" t="s">
        <v>2769</v>
      </c>
      <c r="F2402" s="93" t="s">
        <v>1658</v>
      </c>
      <c r="G2402" s="93" t="s">
        <v>1540</v>
      </c>
      <c r="H2402" s="719">
        <v>7200</v>
      </c>
      <c r="I2402" s="93">
        <v>200</v>
      </c>
      <c r="J2402" s="93" t="s">
        <v>1523</v>
      </c>
    </row>
    <row r="2403" spans="1:10">
      <c r="A2403" s="93" t="s">
        <v>2297</v>
      </c>
      <c r="B2403" s="93" t="s">
        <v>2815</v>
      </c>
      <c r="C2403" s="93" t="s">
        <v>244</v>
      </c>
      <c r="D2403" s="93" t="s">
        <v>68</v>
      </c>
      <c r="E2403" s="93" t="s">
        <v>1653</v>
      </c>
      <c r="F2403" s="93" t="s">
        <v>1654</v>
      </c>
      <c r="G2403" s="93" t="s">
        <v>1542</v>
      </c>
      <c r="H2403" s="719">
        <v>5600</v>
      </c>
      <c r="I2403" s="93">
        <v>200</v>
      </c>
      <c r="J2403" s="93" t="s">
        <v>1523</v>
      </c>
    </row>
    <row r="2404" spans="1:10">
      <c r="A2404" s="93" t="s">
        <v>2297</v>
      </c>
      <c r="B2404" s="93" t="s">
        <v>2815</v>
      </c>
      <c r="C2404" s="93" t="s">
        <v>244</v>
      </c>
      <c r="D2404" s="93" t="s">
        <v>68</v>
      </c>
      <c r="E2404" s="93" t="s">
        <v>2816</v>
      </c>
      <c r="F2404" s="93" t="s">
        <v>1654</v>
      </c>
      <c r="G2404" s="93" t="s">
        <v>1542</v>
      </c>
      <c r="H2404" s="719">
        <v>4000</v>
      </c>
      <c r="I2404" s="93">
        <v>200</v>
      </c>
      <c r="J2404" s="93" t="s">
        <v>1523</v>
      </c>
    </row>
    <row r="2405" spans="1:10">
      <c r="A2405" s="93" t="s">
        <v>2297</v>
      </c>
      <c r="B2405" s="93" t="s">
        <v>2815</v>
      </c>
      <c r="C2405" s="93" t="s">
        <v>244</v>
      </c>
      <c r="D2405" s="93" t="s">
        <v>68</v>
      </c>
      <c r="E2405" s="93" t="s">
        <v>1664</v>
      </c>
      <c r="F2405" s="93">
        <v>5220403</v>
      </c>
      <c r="G2405" s="93" t="s">
        <v>1542</v>
      </c>
      <c r="H2405" s="719">
        <v>7300</v>
      </c>
      <c r="I2405" s="93">
        <v>200</v>
      </c>
      <c r="J2405" s="93" t="s">
        <v>1523</v>
      </c>
    </row>
    <row r="2406" spans="1:10">
      <c r="A2406" s="93" t="s">
        <v>2297</v>
      </c>
      <c r="B2406" s="93" t="s">
        <v>2815</v>
      </c>
      <c r="C2406" s="93" t="s">
        <v>1209</v>
      </c>
      <c r="D2406" s="93" t="s">
        <v>68</v>
      </c>
      <c r="E2406" s="93" t="s">
        <v>2817</v>
      </c>
      <c r="F2406" s="93">
        <v>5220207</v>
      </c>
      <c r="G2406" s="93" t="s">
        <v>1542</v>
      </c>
      <c r="H2406" s="719">
        <v>792</v>
      </c>
      <c r="I2406" s="93">
        <v>80</v>
      </c>
      <c r="J2406" s="93" t="s">
        <v>1523</v>
      </c>
    </row>
    <row r="2407" spans="1:10">
      <c r="A2407" s="93" t="s">
        <v>2297</v>
      </c>
      <c r="B2407" s="93" t="s">
        <v>2815</v>
      </c>
      <c r="C2407" s="93" t="s">
        <v>1209</v>
      </c>
      <c r="D2407" s="93" t="s">
        <v>68</v>
      </c>
      <c r="E2407" s="93" t="s">
        <v>2818</v>
      </c>
      <c r="F2407" s="93">
        <v>5220206</v>
      </c>
      <c r="G2407" s="93" t="s">
        <v>1542</v>
      </c>
      <c r="H2407" s="719">
        <v>948</v>
      </c>
      <c r="I2407" s="93">
        <v>80</v>
      </c>
      <c r="J2407" s="93" t="s">
        <v>1543</v>
      </c>
    </row>
    <row r="2408" spans="1:10">
      <c r="A2408" s="93" t="s">
        <v>2297</v>
      </c>
      <c r="B2408" s="93" t="s">
        <v>2804</v>
      </c>
      <c r="C2408" s="93" t="s">
        <v>1577</v>
      </c>
      <c r="D2408" s="93" t="s">
        <v>67</v>
      </c>
      <c r="E2408" s="93" t="s">
        <v>2819</v>
      </c>
      <c r="F2408" s="93" t="s">
        <v>2820</v>
      </c>
      <c r="G2408" s="93" t="s">
        <v>1522</v>
      </c>
      <c r="H2408" s="719">
        <v>6000</v>
      </c>
      <c r="I2408" s="93">
        <v>200</v>
      </c>
      <c r="J2408" s="93" t="s">
        <v>1523</v>
      </c>
    </row>
    <row r="2409" spans="1:10">
      <c r="A2409" s="93" t="s">
        <v>2297</v>
      </c>
      <c r="B2409" s="93" t="s">
        <v>2804</v>
      </c>
      <c r="C2409" s="93" t="s">
        <v>245</v>
      </c>
      <c r="D2409" s="93" t="s">
        <v>70</v>
      </c>
      <c r="E2409" s="93" t="s">
        <v>2821</v>
      </c>
      <c r="F2409" s="93" t="s">
        <v>2822</v>
      </c>
      <c r="G2409" s="93" t="s">
        <v>1522</v>
      </c>
      <c r="H2409" s="719">
        <v>7467</v>
      </c>
      <c r="I2409" s="93">
        <v>200</v>
      </c>
      <c r="J2409" s="93" t="s">
        <v>1523</v>
      </c>
    </row>
    <row r="2410" spans="1:10">
      <c r="A2410" s="93" t="s">
        <v>2297</v>
      </c>
      <c r="B2410" s="93" t="s">
        <v>2804</v>
      </c>
      <c r="C2410" s="93" t="s">
        <v>244</v>
      </c>
      <c r="D2410" s="93" t="s">
        <v>70</v>
      </c>
      <c r="E2410" s="93" t="s">
        <v>2823</v>
      </c>
      <c r="F2410" s="93">
        <v>5210646</v>
      </c>
      <c r="G2410" s="93" t="s">
        <v>1522</v>
      </c>
      <c r="H2410" s="719">
        <v>2800</v>
      </c>
      <c r="I2410" s="93">
        <v>125</v>
      </c>
      <c r="J2410" s="93" t="s">
        <v>1523</v>
      </c>
    </row>
    <row r="2411" spans="1:10">
      <c r="A2411" s="93" t="s">
        <v>2297</v>
      </c>
      <c r="B2411" s="93" t="s">
        <v>2804</v>
      </c>
      <c r="C2411" s="93" t="s">
        <v>244</v>
      </c>
      <c r="D2411" s="93" t="s">
        <v>70</v>
      </c>
      <c r="E2411" s="93" t="s">
        <v>2824</v>
      </c>
      <c r="F2411" s="93">
        <v>5210646</v>
      </c>
      <c r="G2411" s="93" t="s">
        <v>1539</v>
      </c>
      <c r="H2411" s="719">
        <v>5620</v>
      </c>
      <c r="I2411" s="93">
        <v>200</v>
      </c>
      <c r="J2411" s="93" t="s">
        <v>1523</v>
      </c>
    </row>
    <row r="2412" spans="1:10">
      <c r="A2412" s="93" t="s">
        <v>2297</v>
      </c>
      <c r="B2412" s="93" t="s">
        <v>2804</v>
      </c>
      <c r="C2412" s="93" t="s">
        <v>309</v>
      </c>
      <c r="D2412" s="93" t="s">
        <v>70</v>
      </c>
      <c r="E2412" s="93" t="s">
        <v>2825</v>
      </c>
      <c r="F2412" s="93" t="s">
        <v>2826</v>
      </c>
      <c r="G2412" s="93" t="s">
        <v>1522</v>
      </c>
      <c r="H2412" s="719">
        <v>4125</v>
      </c>
      <c r="I2412" s="93">
        <v>200</v>
      </c>
      <c r="J2412" s="93" t="s">
        <v>1543</v>
      </c>
    </row>
    <row r="2413" spans="1:10">
      <c r="A2413" s="93" t="s">
        <v>2297</v>
      </c>
      <c r="B2413" s="93" t="s">
        <v>2804</v>
      </c>
      <c r="C2413" s="93" t="s">
        <v>224</v>
      </c>
      <c r="D2413" s="93" t="s">
        <v>70</v>
      </c>
      <c r="E2413" s="93" t="s">
        <v>2827</v>
      </c>
      <c r="F2413" s="93">
        <v>5211236</v>
      </c>
      <c r="G2413" s="93" t="s">
        <v>1522</v>
      </c>
      <c r="H2413" s="719">
        <v>6030</v>
      </c>
      <c r="I2413" s="93">
        <v>200</v>
      </c>
      <c r="J2413" s="93" t="s">
        <v>1523</v>
      </c>
    </row>
    <row r="2414" spans="1:10">
      <c r="A2414" s="93" t="s">
        <v>2297</v>
      </c>
      <c r="B2414" s="93" t="s">
        <v>2804</v>
      </c>
      <c r="C2414" s="93" t="s">
        <v>224</v>
      </c>
      <c r="D2414" s="93" t="s">
        <v>70</v>
      </c>
      <c r="E2414" s="93" t="s">
        <v>2827</v>
      </c>
      <c r="F2414" s="93" t="s">
        <v>2828</v>
      </c>
      <c r="G2414" s="93" t="s">
        <v>1522</v>
      </c>
      <c r="H2414" s="719">
        <v>9510</v>
      </c>
      <c r="I2414" s="93">
        <v>200</v>
      </c>
      <c r="J2414" s="93" t="s">
        <v>1523</v>
      </c>
    </row>
    <row r="2415" spans="1:10">
      <c r="A2415" s="93" t="s">
        <v>2297</v>
      </c>
      <c r="B2415" s="93" t="s">
        <v>2804</v>
      </c>
      <c r="C2415" s="93" t="s">
        <v>551</v>
      </c>
      <c r="D2415" s="93" t="s">
        <v>1527</v>
      </c>
      <c r="E2415" s="93" t="s">
        <v>2829</v>
      </c>
      <c r="F2415" s="93">
        <v>5220208</v>
      </c>
      <c r="G2415" s="93" t="s">
        <v>1540</v>
      </c>
      <c r="H2415" s="719">
        <v>8000</v>
      </c>
      <c r="I2415" s="93">
        <v>200</v>
      </c>
      <c r="J2415" s="93" t="s">
        <v>1523</v>
      </c>
    </row>
    <row r="2416" spans="1:10">
      <c r="A2416" s="93" t="s">
        <v>2297</v>
      </c>
      <c r="B2416" s="93" t="s">
        <v>2804</v>
      </c>
      <c r="C2416" s="93" t="s">
        <v>551</v>
      </c>
      <c r="D2416" s="93" t="s">
        <v>1527</v>
      </c>
      <c r="E2416" s="93" t="s">
        <v>2830</v>
      </c>
      <c r="F2416" s="93">
        <v>5220208</v>
      </c>
      <c r="G2416" s="93" t="s">
        <v>1540</v>
      </c>
      <c r="H2416" s="719">
        <v>2000</v>
      </c>
      <c r="I2416" s="93">
        <v>200</v>
      </c>
      <c r="J2416" s="93" t="s">
        <v>1523</v>
      </c>
    </row>
    <row r="2417" spans="1:10">
      <c r="A2417" s="93" t="s">
        <v>2297</v>
      </c>
      <c r="B2417" s="93" t="s">
        <v>2804</v>
      </c>
      <c r="C2417" s="93" t="s">
        <v>551</v>
      </c>
      <c r="D2417" s="93" t="s">
        <v>1527</v>
      </c>
      <c r="E2417" s="93" t="s">
        <v>2830</v>
      </c>
      <c r="F2417" s="93">
        <v>5220203</v>
      </c>
      <c r="G2417" s="93" t="s">
        <v>1540</v>
      </c>
      <c r="H2417" s="719">
        <v>3000</v>
      </c>
      <c r="I2417" s="93">
        <v>125</v>
      </c>
      <c r="J2417" s="93" t="s">
        <v>1523</v>
      </c>
    </row>
    <row r="2418" spans="1:10">
      <c r="A2418" s="93" t="s">
        <v>2297</v>
      </c>
      <c r="B2418" s="93" t="s">
        <v>2804</v>
      </c>
      <c r="C2418" s="93" t="s">
        <v>551</v>
      </c>
      <c r="D2418" s="93" t="s">
        <v>1527</v>
      </c>
      <c r="E2418" s="93" t="s">
        <v>2830</v>
      </c>
      <c r="F2418" s="93">
        <v>5220206</v>
      </c>
      <c r="G2418" s="93" t="s">
        <v>1540</v>
      </c>
      <c r="H2418" s="719">
        <v>8000</v>
      </c>
      <c r="I2418" s="93">
        <v>200</v>
      </c>
      <c r="J2418" s="93" t="s">
        <v>1523</v>
      </c>
    </row>
    <row r="2419" spans="1:10">
      <c r="A2419" s="93" t="s">
        <v>2297</v>
      </c>
      <c r="B2419" s="93" t="s">
        <v>2804</v>
      </c>
      <c r="C2419" s="93" t="s">
        <v>551</v>
      </c>
      <c r="D2419" s="93" t="s">
        <v>1527</v>
      </c>
      <c r="E2419" s="93" t="s">
        <v>2830</v>
      </c>
      <c r="F2419" s="93">
        <v>5220208</v>
      </c>
      <c r="G2419" s="93" t="s">
        <v>1540</v>
      </c>
      <c r="H2419" s="719">
        <v>4000</v>
      </c>
      <c r="I2419" s="93">
        <v>200</v>
      </c>
      <c r="J2419" s="93" t="s">
        <v>1523</v>
      </c>
    </row>
    <row r="2420" spans="1:10">
      <c r="A2420" s="93" t="s">
        <v>2297</v>
      </c>
      <c r="B2420" s="93" t="s">
        <v>2804</v>
      </c>
      <c r="C2420" s="93" t="s">
        <v>551</v>
      </c>
      <c r="D2420" s="93" t="s">
        <v>1527</v>
      </c>
      <c r="E2420" s="93" t="s">
        <v>2830</v>
      </c>
      <c r="F2420" s="93">
        <v>5220204</v>
      </c>
      <c r="G2420" s="93" t="s">
        <v>1540</v>
      </c>
      <c r="H2420" s="719">
        <v>1000</v>
      </c>
      <c r="I2420" s="93">
        <v>80</v>
      </c>
      <c r="J2420" s="93" t="s">
        <v>1523</v>
      </c>
    </row>
    <row r="2421" spans="1:10">
      <c r="A2421" s="93" t="s">
        <v>2297</v>
      </c>
      <c r="B2421" s="93" t="s">
        <v>2804</v>
      </c>
      <c r="C2421" s="93" t="s">
        <v>551</v>
      </c>
      <c r="D2421" s="93" t="s">
        <v>1527</v>
      </c>
      <c r="E2421" s="93" t="s">
        <v>2830</v>
      </c>
      <c r="F2421" s="93">
        <v>5220203</v>
      </c>
      <c r="G2421" s="93" t="s">
        <v>1540</v>
      </c>
      <c r="H2421" s="719">
        <v>3000</v>
      </c>
      <c r="I2421" s="93">
        <v>125</v>
      </c>
      <c r="J2421" s="93" t="s">
        <v>1523</v>
      </c>
    </row>
    <row r="2422" spans="1:10">
      <c r="A2422" s="93" t="s">
        <v>2297</v>
      </c>
      <c r="B2422" s="93" t="s">
        <v>2804</v>
      </c>
      <c r="C2422" s="93" t="s">
        <v>551</v>
      </c>
      <c r="D2422" s="93" t="s">
        <v>1527</v>
      </c>
      <c r="E2422" s="93" t="s">
        <v>2830</v>
      </c>
      <c r="F2422" s="93">
        <v>5220206</v>
      </c>
      <c r="G2422" s="93" t="s">
        <v>1540</v>
      </c>
      <c r="H2422" s="719">
        <v>4000</v>
      </c>
      <c r="I2422" s="93">
        <v>200</v>
      </c>
      <c r="J2422" s="93" t="s">
        <v>1523</v>
      </c>
    </row>
    <row r="2423" spans="1:10">
      <c r="A2423" s="93" t="s">
        <v>2297</v>
      </c>
      <c r="B2423" s="93" t="s">
        <v>2815</v>
      </c>
      <c r="C2423" s="93" t="s">
        <v>551</v>
      </c>
      <c r="D2423" s="93" t="s">
        <v>1527</v>
      </c>
      <c r="E2423" s="93" t="s">
        <v>2831</v>
      </c>
      <c r="F2423" s="93">
        <v>5220211</v>
      </c>
      <c r="G2423" s="93" t="s">
        <v>1540</v>
      </c>
      <c r="H2423" s="719">
        <v>4000</v>
      </c>
      <c r="I2423" s="93">
        <v>200</v>
      </c>
      <c r="J2423" s="93" t="s">
        <v>1523</v>
      </c>
    </row>
    <row r="2424" spans="1:10">
      <c r="A2424" s="93" t="s">
        <v>2297</v>
      </c>
      <c r="B2424" s="93" t="s">
        <v>2815</v>
      </c>
      <c r="C2424" s="93" t="s">
        <v>551</v>
      </c>
      <c r="D2424" s="93" t="s">
        <v>1527</v>
      </c>
      <c r="E2424" s="93" t="s">
        <v>2831</v>
      </c>
      <c r="F2424" s="93">
        <v>5220211</v>
      </c>
      <c r="G2424" s="93" t="s">
        <v>1540</v>
      </c>
      <c r="H2424" s="719">
        <v>1000</v>
      </c>
      <c r="I2424" s="93">
        <v>80</v>
      </c>
      <c r="J2424" s="93" t="s">
        <v>1523</v>
      </c>
    </row>
    <row r="2425" spans="1:10">
      <c r="A2425" s="93" t="s">
        <v>2297</v>
      </c>
      <c r="B2425" s="93" t="s">
        <v>2815</v>
      </c>
      <c r="C2425" s="93" t="s">
        <v>551</v>
      </c>
      <c r="D2425" s="93" t="s">
        <v>1527</v>
      </c>
      <c r="E2425" s="93" t="s">
        <v>2831</v>
      </c>
      <c r="F2425" s="93">
        <v>5220222</v>
      </c>
      <c r="G2425" s="93" t="s">
        <v>1540</v>
      </c>
      <c r="H2425" s="719">
        <v>7000</v>
      </c>
      <c r="I2425" s="93">
        <v>200</v>
      </c>
      <c r="J2425" s="93" t="s">
        <v>1523</v>
      </c>
    </row>
    <row r="2426" spans="1:10">
      <c r="A2426" s="93" t="s">
        <v>2297</v>
      </c>
      <c r="B2426" s="93" t="s">
        <v>2815</v>
      </c>
      <c r="C2426" s="93" t="s">
        <v>551</v>
      </c>
      <c r="D2426" s="93" t="s">
        <v>1527</v>
      </c>
      <c r="E2426" s="93" t="s">
        <v>2831</v>
      </c>
      <c r="F2426" s="93">
        <v>5220222</v>
      </c>
      <c r="G2426" s="93" t="s">
        <v>1540</v>
      </c>
      <c r="H2426" s="719">
        <v>4000</v>
      </c>
      <c r="I2426" s="93">
        <v>200</v>
      </c>
      <c r="J2426" s="93" t="s">
        <v>1523</v>
      </c>
    </row>
    <row r="2427" spans="1:10">
      <c r="A2427" s="93" t="s">
        <v>2297</v>
      </c>
      <c r="B2427" s="93" t="s">
        <v>2815</v>
      </c>
      <c r="C2427" s="93" t="s">
        <v>551</v>
      </c>
      <c r="D2427" s="93" t="s">
        <v>1527</v>
      </c>
      <c r="E2427" s="93" t="s">
        <v>2831</v>
      </c>
      <c r="F2427" s="93">
        <v>5220222</v>
      </c>
      <c r="G2427" s="93" t="s">
        <v>1540</v>
      </c>
      <c r="H2427" s="719">
        <v>4000</v>
      </c>
      <c r="I2427" s="93">
        <v>200</v>
      </c>
      <c r="J2427" s="93" t="s">
        <v>1523</v>
      </c>
    </row>
    <row r="2428" spans="1:10">
      <c r="A2428" s="93" t="s">
        <v>2297</v>
      </c>
      <c r="B2428" s="93" t="s">
        <v>2815</v>
      </c>
      <c r="C2428" s="93" t="s">
        <v>551</v>
      </c>
      <c r="D2428" s="93" t="s">
        <v>1527</v>
      </c>
      <c r="E2428" s="93" t="s">
        <v>2831</v>
      </c>
      <c r="F2428" s="93">
        <v>5220222</v>
      </c>
      <c r="G2428" s="93" t="s">
        <v>1540</v>
      </c>
      <c r="H2428" s="719">
        <v>2000</v>
      </c>
      <c r="I2428" s="93">
        <v>125</v>
      </c>
      <c r="J2428" s="93" t="s">
        <v>1523</v>
      </c>
    </row>
    <row r="2429" spans="1:10">
      <c r="A2429" s="93" t="s">
        <v>2297</v>
      </c>
      <c r="B2429" s="93" t="s">
        <v>2815</v>
      </c>
      <c r="C2429" s="93" t="s">
        <v>672</v>
      </c>
      <c r="D2429" s="93" t="s">
        <v>1527</v>
      </c>
      <c r="E2429" s="93" t="s">
        <v>1530</v>
      </c>
      <c r="F2429" s="93" t="s">
        <v>2832</v>
      </c>
      <c r="G2429" s="93" t="s">
        <v>1540</v>
      </c>
      <c r="H2429" s="719">
        <v>1011</v>
      </c>
      <c r="I2429" s="93">
        <v>80</v>
      </c>
      <c r="J2429" s="93" t="s">
        <v>1523</v>
      </c>
    </row>
    <row r="2430" spans="1:10">
      <c r="A2430" s="93" t="s">
        <v>2297</v>
      </c>
      <c r="B2430" s="93" t="s">
        <v>2815</v>
      </c>
      <c r="C2430" s="93" t="s">
        <v>672</v>
      </c>
      <c r="D2430" s="93" t="s">
        <v>1527</v>
      </c>
      <c r="E2430" s="93" t="s">
        <v>1530</v>
      </c>
      <c r="F2430" s="93" t="s">
        <v>2832</v>
      </c>
      <c r="G2430" s="93" t="s">
        <v>1540</v>
      </c>
      <c r="H2430" s="719">
        <v>1011</v>
      </c>
      <c r="I2430" s="93">
        <v>80</v>
      </c>
      <c r="J2430" s="93" t="s">
        <v>1523</v>
      </c>
    </row>
    <row r="2431" spans="1:10">
      <c r="A2431" s="93" t="s">
        <v>2297</v>
      </c>
      <c r="B2431" s="93" t="s">
        <v>2815</v>
      </c>
      <c r="C2431" s="93" t="s">
        <v>672</v>
      </c>
      <c r="D2431" s="93" t="s">
        <v>1527</v>
      </c>
      <c r="E2431" s="93" t="s">
        <v>1530</v>
      </c>
      <c r="F2431" s="93">
        <v>5220109</v>
      </c>
      <c r="G2431" s="93" t="s">
        <v>1540</v>
      </c>
      <c r="H2431" s="719">
        <v>802</v>
      </c>
      <c r="I2431" s="93">
        <v>80</v>
      </c>
      <c r="J2431" s="93" t="s">
        <v>1523</v>
      </c>
    </row>
    <row r="2432" spans="1:10">
      <c r="A2432" s="93" t="s">
        <v>2297</v>
      </c>
      <c r="B2432" s="93" t="s">
        <v>2815</v>
      </c>
      <c r="C2432" s="93" t="s">
        <v>672</v>
      </c>
      <c r="D2432" s="93" t="s">
        <v>1527</v>
      </c>
      <c r="E2432" s="93" t="s">
        <v>1530</v>
      </c>
      <c r="F2432" s="93" t="s">
        <v>2679</v>
      </c>
      <c r="G2432" s="93" t="s">
        <v>1540</v>
      </c>
      <c r="H2432" s="719">
        <v>812</v>
      </c>
      <c r="I2432" s="93">
        <v>80</v>
      </c>
      <c r="J2432" s="93" t="s">
        <v>1523</v>
      </c>
    </row>
    <row r="2433" spans="1:10">
      <c r="A2433" s="93" t="s">
        <v>2297</v>
      </c>
      <c r="B2433" s="93" t="s">
        <v>2815</v>
      </c>
      <c r="C2433" s="93" t="s">
        <v>672</v>
      </c>
      <c r="D2433" s="93" t="s">
        <v>1527</v>
      </c>
      <c r="E2433" s="93" t="s">
        <v>1530</v>
      </c>
      <c r="F2433" s="93">
        <v>5220211</v>
      </c>
      <c r="G2433" s="93" t="s">
        <v>1540</v>
      </c>
      <c r="H2433" s="719">
        <v>1826</v>
      </c>
      <c r="I2433" s="93">
        <v>125</v>
      </c>
      <c r="J2433" s="93" t="s">
        <v>1523</v>
      </c>
    </row>
    <row r="2434" spans="1:10">
      <c r="A2434" s="93" t="s">
        <v>2297</v>
      </c>
      <c r="B2434" s="93" t="s">
        <v>2815</v>
      </c>
      <c r="C2434" s="93" t="s">
        <v>1623</v>
      </c>
      <c r="D2434" s="93" t="s">
        <v>1527</v>
      </c>
      <c r="E2434" s="93" t="s">
        <v>2833</v>
      </c>
      <c r="F2434" s="93" t="s">
        <v>2834</v>
      </c>
      <c r="G2434" s="93" t="s">
        <v>1540</v>
      </c>
      <c r="H2434" s="719">
        <v>1517</v>
      </c>
      <c r="I2434" s="93">
        <v>125</v>
      </c>
      <c r="J2434" s="93" t="s">
        <v>1523</v>
      </c>
    </row>
    <row r="2435" spans="1:10">
      <c r="A2435" s="93" t="s">
        <v>2297</v>
      </c>
      <c r="B2435" s="93" t="s">
        <v>2815</v>
      </c>
      <c r="C2435" s="93" t="s">
        <v>1623</v>
      </c>
      <c r="D2435" s="93" t="s">
        <v>1527</v>
      </c>
      <c r="E2435" s="93" t="s">
        <v>2833</v>
      </c>
      <c r="F2435" s="93" t="s">
        <v>2834</v>
      </c>
      <c r="G2435" s="93" t="s">
        <v>1540</v>
      </c>
      <c r="H2435" s="719">
        <v>1517</v>
      </c>
      <c r="I2435" s="93">
        <v>125</v>
      </c>
      <c r="J2435" s="93" t="s">
        <v>1523</v>
      </c>
    </row>
    <row r="2436" spans="1:10">
      <c r="A2436" s="93" t="s">
        <v>2297</v>
      </c>
      <c r="B2436" s="93" t="s">
        <v>2815</v>
      </c>
      <c r="C2436" s="93" t="s">
        <v>1623</v>
      </c>
      <c r="D2436" s="93" t="s">
        <v>1527</v>
      </c>
      <c r="E2436" s="93" t="s">
        <v>1528</v>
      </c>
      <c r="F2436" s="93" t="s">
        <v>2835</v>
      </c>
      <c r="G2436" s="93" t="s">
        <v>1540</v>
      </c>
      <c r="H2436" s="719">
        <v>1214</v>
      </c>
      <c r="I2436" s="93">
        <v>125</v>
      </c>
      <c r="J2436" s="93" t="s">
        <v>1523</v>
      </c>
    </row>
    <row r="2437" spans="1:10">
      <c r="A2437" s="93" t="s">
        <v>2297</v>
      </c>
      <c r="B2437" s="93" t="s">
        <v>2815</v>
      </c>
      <c r="C2437" s="93" t="s">
        <v>1623</v>
      </c>
      <c r="D2437" s="93" t="s">
        <v>1527</v>
      </c>
      <c r="E2437" s="93" t="s">
        <v>1528</v>
      </c>
      <c r="F2437" s="93" t="s">
        <v>2836</v>
      </c>
      <c r="G2437" s="93" t="s">
        <v>1540</v>
      </c>
      <c r="H2437" s="719">
        <v>1214</v>
      </c>
      <c r="I2437" s="93">
        <v>125</v>
      </c>
      <c r="J2437" s="93" t="s">
        <v>1523</v>
      </c>
    </row>
    <row r="2438" spans="1:10">
      <c r="A2438" s="93" t="s">
        <v>2297</v>
      </c>
      <c r="B2438" s="93" t="s">
        <v>2815</v>
      </c>
      <c r="C2438" s="93" t="s">
        <v>1623</v>
      </c>
      <c r="D2438" s="93" t="s">
        <v>1527</v>
      </c>
      <c r="E2438" s="93" t="s">
        <v>2833</v>
      </c>
      <c r="F2438" s="93">
        <v>5220209</v>
      </c>
      <c r="G2438" s="93" t="s">
        <v>1540</v>
      </c>
      <c r="H2438" s="719">
        <v>3032</v>
      </c>
      <c r="I2438" s="93">
        <v>125</v>
      </c>
      <c r="J2438" s="93" t="s">
        <v>1523</v>
      </c>
    </row>
    <row r="2439" spans="1:10">
      <c r="A2439" s="93" t="s">
        <v>2297</v>
      </c>
      <c r="B2439" s="93" t="s">
        <v>2815</v>
      </c>
      <c r="C2439" s="93" t="s">
        <v>1623</v>
      </c>
      <c r="D2439" s="93" t="s">
        <v>1527</v>
      </c>
      <c r="E2439" s="93" t="s">
        <v>2833</v>
      </c>
      <c r="F2439" s="93">
        <v>5220209</v>
      </c>
      <c r="G2439" s="93" t="s">
        <v>1540</v>
      </c>
      <c r="H2439" s="719">
        <v>2022</v>
      </c>
      <c r="I2439" s="93">
        <v>125</v>
      </c>
      <c r="J2439" s="93" t="s">
        <v>1523</v>
      </c>
    </row>
    <row r="2440" spans="1:10">
      <c r="A2440" s="93" t="s">
        <v>2297</v>
      </c>
      <c r="B2440" s="93" t="s">
        <v>2815</v>
      </c>
      <c r="C2440" s="93" t="s">
        <v>1623</v>
      </c>
      <c r="D2440" s="93" t="s">
        <v>1527</v>
      </c>
      <c r="E2440" s="93" t="s">
        <v>2833</v>
      </c>
      <c r="F2440" s="93">
        <v>5220209</v>
      </c>
      <c r="G2440" s="93" t="s">
        <v>1540</v>
      </c>
      <c r="H2440" s="719">
        <v>1012</v>
      </c>
      <c r="I2440" s="93">
        <v>80</v>
      </c>
      <c r="J2440" s="93" t="s">
        <v>1523</v>
      </c>
    </row>
    <row r="2441" spans="1:10">
      <c r="A2441" s="93" t="s">
        <v>2297</v>
      </c>
      <c r="B2441" s="93" t="s">
        <v>2815</v>
      </c>
      <c r="C2441" s="93" t="s">
        <v>1623</v>
      </c>
      <c r="D2441" s="93" t="s">
        <v>1527</v>
      </c>
      <c r="E2441" s="93" t="s">
        <v>2833</v>
      </c>
      <c r="F2441" s="93">
        <v>5220209</v>
      </c>
      <c r="G2441" s="93" t="s">
        <v>1540</v>
      </c>
      <c r="H2441" s="719">
        <v>810</v>
      </c>
      <c r="I2441" s="93">
        <v>80</v>
      </c>
      <c r="J2441" s="93" t="s">
        <v>1523</v>
      </c>
    </row>
    <row r="2442" spans="1:10">
      <c r="A2442" s="93" t="s">
        <v>2297</v>
      </c>
      <c r="B2442" s="93" t="s">
        <v>2815</v>
      </c>
      <c r="C2442" s="93" t="s">
        <v>1623</v>
      </c>
      <c r="D2442" s="93" t="s">
        <v>1527</v>
      </c>
      <c r="E2442" s="93" t="s">
        <v>1528</v>
      </c>
      <c r="F2442" s="93">
        <v>5220209</v>
      </c>
      <c r="G2442" s="93" t="s">
        <v>1540</v>
      </c>
      <c r="H2442" s="719">
        <v>1012</v>
      </c>
      <c r="I2442" s="93">
        <v>80</v>
      </c>
      <c r="J2442" s="93" t="s">
        <v>1523</v>
      </c>
    </row>
    <row r="2443" spans="1:10">
      <c r="A2443" s="93" t="s">
        <v>2297</v>
      </c>
      <c r="B2443" s="93" t="s">
        <v>2815</v>
      </c>
      <c r="C2443" s="93" t="s">
        <v>1623</v>
      </c>
      <c r="D2443" s="93" t="s">
        <v>1527</v>
      </c>
      <c r="E2443" s="93" t="s">
        <v>1528</v>
      </c>
      <c r="F2443" s="93">
        <v>5220209</v>
      </c>
      <c r="G2443" s="93" t="s">
        <v>1540</v>
      </c>
      <c r="H2443" s="719">
        <v>5052</v>
      </c>
      <c r="I2443" s="93">
        <v>200</v>
      </c>
      <c r="J2443" s="93" t="s">
        <v>1523</v>
      </c>
    </row>
    <row r="2444" spans="1:10">
      <c r="A2444" s="93" t="s">
        <v>2297</v>
      </c>
      <c r="B2444" s="93" t="s">
        <v>2815</v>
      </c>
      <c r="C2444" s="93" t="s">
        <v>1623</v>
      </c>
      <c r="D2444" s="93" t="s">
        <v>1527</v>
      </c>
      <c r="E2444" s="93" t="s">
        <v>2833</v>
      </c>
      <c r="F2444" s="93">
        <v>5220209</v>
      </c>
      <c r="G2444" s="93" t="s">
        <v>1540</v>
      </c>
      <c r="H2444" s="719">
        <v>2022</v>
      </c>
      <c r="I2444" s="93">
        <v>125</v>
      </c>
      <c r="J2444" s="93" t="s">
        <v>1523</v>
      </c>
    </row>
    <row r="2445" spans="1:10">
      <c r="A2445" s="93" t="s">
        <v>2297</v>
      </c>
      <c r="B2445" s="93" t="s">
        <v>2815</v>
      </c>
      <c r="C2445" s="93" t="s">
        <v>1623</v>
      </c>
      <c r="D2445" s="93" t="s">
        <v>1527</v>
      </c>
      <c r="E2445" s="93" t="s">
        <v>2833</v>
      </c>
      <c r="F2445" s="93">
        <v>5220209</v>
      </c>
      <c r="G2445" s="93" t="s">
        <v>1540</v>
      </c>
      <c r="H2445" s="719">
        <v>2022</v>
      </c>
      <c r="I2445" s="93">
        <v>125</v>
      </c>
      <c r="J2445" s="93" t="s">
        <v>1523</v>
      </c>
    </row>
    <row r="2446" spans="1:10">
      <c r="A2446" s="93" t="s">
        <v>2297</v>
      </c>
      <c r="B2446" s="93" t="s">
        <v>2815</v>
      </c>
      <c r="C2446" s="93" t="s">
        <v>1623</v>
      </c>
      <c r="D2446" s="93" t="s">
        <v>1527</v>
      </c>
      <c r="E2446" s="93" t="s">
        <v>2833</v>
      </c>
      <c r="F2446" s="93">
        <v>5220209</v>
      </c>
      <c r="G2446" s="93" t="s">
        <v>1540</v>
      </c>
      <c r="H2446" s="719">
        <v>2022</v>
      </c>
      <c r="I2446" s="93">
        <v>125</v>
      </c>
      <c r="J2446" s="93" t="s">
        <v>1523</v>
      </c>
    </row>
    <row r="2447" spans="1:10">
      <c r="A2447" s="93" t="s">
        <v>2297</v>
      </c>
      <c r="B2447" s="93" t="s">
        <v>2815</v>
      </c>
      <c r="C2447" s="93" t="s">
        <v>1623</v>
      </c>
      <c r="D2447" s="93" t="s">
        <v>1527</v>
      </c>
      <c r="E2447" s="93" t="s">
        <v>2833</v>
      </c>
      <c r="F2447" s="93">
        <v>5220209</v>
      </c>
      <c r="G2447" s="93" t="s">
        <v>1540</v>
      </c>
      <c r="H2447" s="719">
        <v>2022</v>
      </c>
      <c r="I2447" s="93">
        <v>125</v>
      </c>
      <c r="J2447" s="93" t="s">
        <v>1523</v>
      </c>
    </row>
    <row r="2448" spans="1:10">
      <c r="A2448" s="93" t="s">
        <v>2297</v>
      </c>
      <c r="B2448" s="93" t="s">
        <v>2815</v>
      </c>
      <c r="C2448" s="93" t="s">
        <v>1623</v>
      </c>
      <c r="D2448" s="93" t="s">
        <v>1527</v>
      </c>
      <c r="E2448" s="93" t="s">
        <v>2833</v>
      </c>
      <c r="F2448" s="93">
        <v>5220209</v>
      </c>
      <c r="G2448" s="93" t="s">
        <v>1540</v>
      </c>
      <c r="H2448" s="719">
        <v>2022</v>
      </c>
      <c r="I2448" s="93">
        <v>125</v>
      </c>
      <c r="J2448" s="93" t="s">
        <v>1523</v>
      </c>
    </row>
    <row r="2449" spans="1:10">
      <c r="A2449" s="93" t="s">
        <v>2297</v>
      </c>
      <c r="B2449" s="93" t="s">
        <v>2815</v>
      </c>
      <c r="C2449" s="93" t="s">
        <v>1623</v>
      </c>
      <c r="D2449" s="93" t="s">
        <v>1527</v>
      </c>
      <c r="E2449" s="93" t="s">
        <v>2833</v>
      </c>
      <c r="F2449" s="93">
        <v>5220209</v>
      </c>
      <c r="G2449" s="93" t="s">
        <v>1540</v>
      </c>
      <c r="H2449" s="719">
        <v>182</v>
      </c>
      <c r="I2449" s="93">
        <v>50</v>
      </c>
      <c r="J2449" s="93" t="s">
        <v>1523</v>
      </c>
    </row>
    <row r="2450" spans="1:10">
      <c r="A2450" s="93" t="s">
        <v>2297</v>
      </c>
      <c r="B2450" s="93" t="s">
        <v>2815</v>
      </c>
      <c r="C2450" s="93" t="s">
        <v>1623</v>
      </c>
      <c r="D2450" s="93" t="s">
        <v>1527</v>
      </c>
      <c r="E2450" s="93" t="s">
        <v>1530</v>
      </c>
      <c r="F2450" s="93" t="s">
        <v>2837</v>
      </c>
      <c r="G2450" s="93" t="s">
        <v>1540</v>
      </c>
      <c r="H2450" s="719">
        <v>508</v>
      </c>
      <c r="I2450" s="93">
        <v>80</v>
      </c>
      <c r="J2450" s="93" t="s">
        <v>1523</v>
      </c>
    </row>
    <row r="2451" spans="1:10">
      <c r="A2451" s="93" t="s">
        <v>2297</v>
      </c>
      <c r="B2451" s="93" t="s">
        <v>2815</v>
      </c>
      <c r="C2451" s="93" t="s">
        <v>1623</v>
      </c>
      <c r="D2451" s="93" t="s">
        <v>1527</v>
      </c>
      <c r="E2451" s="93" t="s">
        <v>1530</v>
      </c>
      <c r="F2451" s="93" t="s">
        <v>2837</v>
      </c>
      <c r="G2451" s="93" t="s">
        <v>1540</v>
      </c>
      <c r="H2451" s="719">
        <v>508</v>
      </c>
      <c r="I2451" s="93">
        <v>80</v>
      </c>
      <c r="J2451" s="93" t="s">
        <v>1523</v>
      </c>
    </row>
    <row r="2452" spans="1:10">
      <c r="A2452" s="93" t="s">
        <v>2297</v>
      </c>
      <c r="B2452" s="93" t="s">
        <v>2815</v>
      </c>
      <c r="C2452" s="93" t="s">
        <v>1623</v>
      </c>
      <c r="D2452" s="93" t="s">
        <v>1527</v>
      </c>
      <c r="E2452" s="93" t="s">
        <v>1530</v>
      </c>
      <c r="F2452" s="93" t="s">
        <v>2838</v>
      </c>
      <c r="G2452" s="93" t="s">
        <v>1540</v>
      </c>
      <c r="H2452" s="719">
        <v>356</v>
      </c>
      <c r="I2452" s="93">
        <v>50</v>
      </c>
      <c r="J2452" s="93" t="s">
        <v>1523</v>
      </c>
    </row>
    <row r="2453" spans="1:10">
      <c r="A2453" s="93" t="s">
        <v>2297</v>
      </c>
      <c r="B2453" s="93" t="s">
        <v>2815</v>
      </c>
      <c r="C2453" s="93" t="s">
        <v>1623</v>
      </c>
      <c r="D2453" s="93" t="s">
        <v>1527</v>
      </c>
      <c r="E2453" s="93" t="s">
        <v>1530</v>
      </c>
      <c r="F2453" s="93" t="s">
        <v>2838</v>
      </c>
      <c r="G2453" s="93" t="s">
        <v>1540</v>
      </c>
      <c r="H2453" s="719">
        <v>607</v>
      </c>
      <c r="I2453" s="93">
        <v>80</v>
      </c>
      <c r="J2453" s="93" t="s">
        <v>1523</v>
      </c>
    </row>
    <row r="2454" spans="1:10">
      <c r="A2454" s="93" t="s">
        <v>2297</v>
      </c>
      <c r="B2454" s="93" t="s">
        <v>2815</v>
      </c>
      <c r="C2454" s="93" t="s">
        <v>1623</v>
      </c>
      <c r="D2454" s="93" t="s">
        <v>1527</v>
      </c>
      <c r="E2454" s="93" t="s">
        <v>1530</v>
      </c>
      <c r="F2454" s="93" t="s">
        <v>2839</v>
      </c>
      <c r="G2454" s="93" t="s">
        <v>1540</v>
      </c>
      <c r="H2454" s="719">
        <v>204</v>
      </c>
      <c r="I2454" s="93">
        <v>50</v>
      </c>
      <c r="J2454" s="93" t="s">
        <v>1523</v>
      </c>
    </row>
    <row r="2455" spans="1:10">
      <c r="A2455" s="93" t="s">
        <v>2297</v>
      </c>
      <c r="B2455" s="93" t="s">
        <v>2815</v>
      </c>
      <c r="C2455" s="93" t="s">
        <v>1623</v>
      </c>
      <c r="D2455" s="93" t="s">
        <v>1527</v>
      </c>
      <c r="E2455" s="93" t="s">
        <v>1530</v>
      </c>
      <c r="F2455" s="93" t="s">
        <v>2839</v>
      </c>
      <c r="G2455" s="93" t="s">
        <v>1540</v>
      </c>
      <c r="H2455" s="719">
        <v>304</v>
      </c>
      <c r="I2455" s="93">
        <v>50</v>
      </c>
      <c r="J2455" s="93" t="s">
        <v>1523</v>
      </c>
    </row>
    <row r="2456" spans="1:10">
      <c r="A2456" s="93" t="s">
        <v>2297</v>
      </c>
      <c r="B2456" s="93" t="s">
        <v>2815</v>
      </c>
      <c r="C2456" s="93" t="s">
        <v>1623</v>
      </c>
      <c r="D2456" s="93" t="s">
        <v>1527</v>
      </c>
      <c r="E2456" s="93" t="s">
        <v>1779</v>
      </c>
      <c r="F2456" s="93" t="s">
        <v>2836</v>
      </c>
      <c r="G2456" s="93" t="s">
        <v>1540</v>
      </c>
      <c r="H2456" s="719">
        <v>2525</v>
      </c>
      <c r="I2456" s="93">
        <v>125</v>
      </c>
      <c r="J2456" s="93" t="s">
        <v>1523</v>
      </c>
    </row>
    <row r="2457" spans="1:10">
      <c r="A2457" s="93" t="s">
        <v>2297</v>
      </c>
      <c r="B2457" s="93" t="s">
        <v>2815</v>
      </c>
      <c r="C2457" s="93" t="s">
        <v>1623</v>
      </c>
      <c r="D2457" s="93" t="s">
        <v>1527</v>
      </c>
      <c r="E2457" s="93" t="s">
        <v>1779</v>
      </c>
      <c r="F2457" s="93" t="s">
        <v>2836</v>
      </c>
      <c r="G2457" s="93" t="s">
        <v>1540</v>
      </c>
      <c r="H2457" s="719">
        <v>3032</v>
      </c>
      <c r="I2457" s="93">
        <v>125</v>
      </c>
      <c r="J2457" s="93" t="s">
        <v>1523</v>
      </c>
    </row>
    <row r="2458" spans="1:10">
      <c r="A2458" s="93" t="s">
        <v>2297</v>
      </c>
      <c r="B2458" s="93" t="s">
        <v>2815</v>
      </c>
      <c r="C2458" s="93" t="s">
        <v>1623</v>
      </c>
      <c r="D2458" s="93" t="s">
        <v>1527</v>
      </c>
      <c r="E2458" s="93" t="s">
        <v>2833</v>
      </c>
      <c r="F2458" s="93">
        <v>5220209</v>
      </c>
      <c r="G2458" s="93" t="s">
        <v>1540</v>
      </c>
      <c r="H2458" s="719">
        <v>5052</v>
      </c>
      <c r="I2458" s="93">
        <v>200</v>
      </c>
      <c r="J2458" s="93" t="s">
        <v>1523</v>
      </c>
    </row>
    <row r="2459" spans="1:10">
      <c r="A2459" s="93" t="s">
        <v>2297</v>
      </c>
      <c r="B2459" s="93" t="s">
        <v>2815</v>
      </c>
      <c r="C2459" s="93" t="s">
        <v>1623</v>
      </c>
      <c r="D2459" s="93" t="s">
        <v>1527</v>
      </c>
      <c r="E2459" s="93" t="s">
        <v>2833</v>
      </c>
      <c r="F2459" s="93">
        <v>5220209</v>
      </c>
      <c r="G2459" s="93" t="s">
        <v>1540</v>
      </c>
      <c r="H2459" s="719">
        <v>5052</v>
      </c>
      <c r="I2459" s="93">
        <v>200</v>
      </c>
      <c r="J2459" s="93" t="s">
        <v>1523</v>
      </c>
    </row>
    <row r="2460" spans="1:10">
      <c r="A2460" s="93" t="s">
        <v>2297</v>
      </c>
      <c r="B2460" s="93" t="s">
        <v>2815</v>
      </c>
      <c r="C2460" s="93" t="s">
        <v>663</v>
      </c>
      <c r="D2460" s="93" t="s">
        <v>1527</v>
      </c>
      <c r="E2460" s="93" t="s">
        <v>1546</v>
      </c>
      <c r="F2460" s="93">
        <v>5220108</v>
      </c>
      <c r="G2460" s="93" t="s">
        <v>1541</v>
      </c>
      <c r="H2460" s="719">
        <v>375</v>
      </c>
      <c r="I2460" s="93">
        <v>50</v>
      </c>
      <c r="J2460" s="93" t="s">
        <v>1523</v>
      </c>
    </row>
    <row r="2461" spans="1:10">
      <c r="A2461" s="93" t="s">
        <v>2297</v>
      </c>
      <c r="B2461" s="93" t="s">
        <v>2815</v>
      </c>
      <c r="C2461" s="93" t="s">
        <v>663</v>
      </c>
      <c r="D2461" s="93" t="s">
        <v>1527</v>
      </c>
      <c r="E2461" s="93" t="s">
        <v>1546</v>
      </c>
      <c r="F2461" s="93">
        <v>5220108</v>
      </c>
      <c r="G2461" s="93" t="s">
        <v>1541</v>
      </c>
      <c r="H2461" s="719">
        <v>1125</v>
      </c>
      <c r="I2461" s="93">
        <v>80</v>
      </c>
      <c r="J2461" s="93" t="s">
        <v>1523</v>
      </c>
    </row>
    <row r="2462" spans="1:10">
      <c r="A2462" s="93" t="s">
        <v>2297</v>
      </c>
      <c r="B2462" s="93" t="s">
        <v>2815</v>
      </c>
      <c r="C2462" s="93" t="s">
        <v>676</v>
      </c>
      <c r="D2462" s="93" t="s">
        <v>1527</v>
      </c>
      <c r="E2462" s="93" t="s">
        <v>1546</v>
      </c>
      <c r="F2462" s="93">
        <v>5220107</v>
      </c>
      <c r="G2462" s="93" t="s">
        <v>1541</v>
      </c>
      <c r="H2462" s="719">
        <v>2000</v>
      </c>
      <c r="I2462" s="93">
        <v>125</v>
      </c>
      <c r="J2462" s="93" t="s">
        <v>1523</v>
      </c>
    </row>
    <row r="2463" spans="1:10">
      <c r="A2463" s="93" t="s">
        <v>2297</v>
      </c>
      <c r="B2463" s="93" t="s">
        <v>2815</v>
      </c>
      <c r="C2463" s="93" t="s">
        <v>670</v>
      </c>
      <c r="D2463" s="93" t="s">
        <v>1527</v>
      </c>
      <c r="E2463" s="93" t="s">
        <v>1531</v>
      </c>
      <c r="F2463" s="93">
        <v>5220118</v>
      </c>
      <c r="G2463" s="93" t="s">
        <v>1541</v>
      </c>
      <c r="H2463" s="719">
        <v>42</v>
      </c>
      <c r="I2463" s="93">
        <v>5</v>
      </c>
      <c r="J2463" s="93" t="s">
        <v>1523</v>
      </c>
    </row>
    <row r="2464" spans="1:10">
      <c r="A2464" s="93" t="s">
        <v>2297</v>
      </c>
      <c r="B2464" s="93" t="s">
        <v>2815</v>
      </c>
      <c r="C2464" s="93" t="s">
        <v>670</v>
      </c>
      <c r="D2464" s="93" t="s">
        <v>1527</v>
      </c>
      <c r="E2464" s="93" t="s">
        <v>1531</v>
      </c>
      <c r="F2464" s="93">
        <v>5220118</v>
      </c>
      <c r="G2464" s="93" t="s">
        <v>1541</v>
      </c>
      <c r="H2464" s="719">
        <v>1560</v>
      </c>
      <c r="I2464" s="93">
        <v>125</v>
      </c>
      <c r="J2464" s="93" t="s">
        <v>1523</v>
      </c>
    </row>
    <row r="2465" spans="1:10">
      <c r="A2465" s="93" t="s">
        <v>2297</v>
      </c>
      <c r="B2465" s="93" t="s">
        <v>2815</v>
      </c>
      <c r="C2465" s="93" t="s">
        <v>670</v>
      </c>
      <c r="D2465" s="93" t="s">
        <v>1527</v>
      </c>
      <c r="E2465" s="93" t="s">
        <v>1531</v>
      </c>
      <c r="F2465" s="93">
        <v>5220118</v>
      </c>
      <c r="G2465" s="93" t="s">
        <v>1541</v>
      </c>
      <c r="H2465" s="719">
        <v>8300</v>
      </c>
      <c r="I2465" s="93">
        <v>200</v>
      </c>
      <c r="J2465" s="93" t="s">
        <v>1523</v>
      </c>
    </row>
    <row r="2466" spans="1:10">
      <c r="A2466" s="93" t="s">
        <v>2297</v>
      </c>
      <c r="B2466" s="93" t="s">
        <v>2815</v>
      </c>
      <c r="C2466" s="93" t="s">
        <v>670</v>
      </c>
      <c r="D2466" s="93" t="s">
        <v>1527</v>
      </c>
      <c r="E2466" s="93" t="s">
        <v>1544</v>
      </c>
      <c r="F2466" s="93">
        <v>5220118</v>
      </c>
      <c r="G2466" s="93" t="s">
        <v>1541</v>
      </c>
      <c r="H2466" s="719">
        <v>503</v>
      </c>
      <c r="I2466" s="93">
        <v>80</v>
      </c>
      <c r="J2466" s="93" t="s">
        <v>1523</v>
      </c>
    </row>
    <row r="2467" spans="1:10">
      <c r="A2467" s="93" t="s">
        <v>2297</v>
      </c>
      <c r="B2467" s="93" t="s">
        <v>2815</v>
      </c>
      <c r="C2467" s="93" t="s">
        <v>670</v>
      </c>
      <c r="D2467" s="93" t="s">
        <v>1527</v>
      </c>
      <c r="E2467" s="93" t="s">
        <v>1544</v>
      </c>
      <c r="F2467" s="93">
        <v>5220211</v>
      </c>
      <c r="G2467" s="93" t="s">
        <v>1541</v>
      </c>
      <c r="H2467" s="719">
        <v>1827</v>
      </c>
      <c r="I2467" s="93">
        <v>125</v>
      </c>
      <c r="J2467" s="93" t="s">
        <v>1523</v>
      </c>
    </row>
    <row r="2468" spans="1:10">
      <c r="A2468" s="93" t="s">
        <v>2297</v>
      </c>
      <c r="B2468" s="93" t="s">
        <v>2815</v>
      </c>
      <c r="C2468" s="93" t="s">
        <v>670</v>
      </c>
      <c r="D2468" s="93" t="s">
        <v>1527</v>
      </c>
      <c r="E2468" s="93" t="s">
        <v>1531</v>
      </c>
      <c r="F2468" s="93">
        <v>5220211</v>
      </c>
      <c r="G2468" s="93" t="s">
        <v>1541</v>
      </c>
      <c r="H2468" s="719">
        <v>1824</v>
      </c>
      <c r="I2468" s="93">
        <v>125</v>
      </c>
      <c r="J2468" s="93" t="s">
        <v>1523</v>
      </c>
    </row>
    <row r="2469" spans="1:10">
      <c r="A2469" s="93" t="s">
        <v>2297</v>
      </c>
      <c r="B2469" s="93" t="s">
        <v>2815</v>
      </c>
      <c r="C2469" s="93" t="s">
        <v>670</v>
      </c>
      <c r="D2469" s="93" t="s">
        <v>1527</v>
      </c>
      <c r="E2469" s="93" t="s">
        <v>1531</v>
      </c>
      <c r="F2469" s="93">
        <v>5220211</v>
      </c>
      <c r="G2469" s="93" t="s">
        <v>1541</v>
      </c>
      <c r="H2469" s="719">
        <v>1824</v>
      </c>
      <c r="I2469" s="93">
        <v>125</v>
      </c>
      <c r="J2469" s="93" t="s">
        <v>1523</v>
      </c>
    </row>
    <row r="2470" spans="1:10">
      <c r="A2470" s="93" t="s">
        <v>2297</v>
      </c>
      <c r="B2470" s="93" t="s">
        <v>2815</v>
      </c>
      <c r="C2470" s="93" t="s">
        <v>670</v>
      </c>
      <c r="D2470" s="93" t="s">
        <v>1527</v>
      </c>
      <c r="E2470" s="93" t="s">
        <v>1531</v>
      </c>
      <c r="F2470" s="93">
        <v>5220211</v>
      </c>
      <c r="G2470" s="93" t="s">
        <v>1541</v>
      </c>
      <c r="H2470" s="719">
        <v>1824</v>
      </c>
      <c r="I2470" s="93">
        <v>125</v>
      </c>
      <c r="J2470" s="93" t="s">
        <v>1523</v>
      </c>
    </row>
    <row r="2471" spans="1:10">
      <c r="A2471" s="93" t="s">
        <v>2297</v>
      </c>
      <c r="B2471" s="93" t="s">
        <v>2840</v>
      </c>
      <c r="C2471" s="93" t="s">
        <v>673</v>
      </c>
      <c r="D2471" s="93" t="s">
        <v>1527</v>
      </c>
      <c r="E2471" s="93" t="s">
        <v>1544</v>
      </c>
      <c r="F2471" s="93">
        <v>5220109</v>
      </c>
      <c r="G2471" s="93" t="s">
        <v>1541</v>
      </c>
      <c r="H2471" s="719">
        <v>403</v>
      </c>
      <c r="I2471" s="93">
        <v>50</v>
      </c>
      <c r="J2471" s="93" t="s">
        <v>1523</v>
      </c>
    </row>
    <row r="2472" spans="1:10">
      <c r="A2472" s="93" t="s">
        <v>2297</v>
      </c>
      <c r="B2472" s="93" t="s">
        <v>2840</v>
      </c>
      <c r="C2472" s="93" t="s">
        <v>673</v>
      </c>
      <c r="D2472" s="93" t="s">
        <v>1527</v>
      </c>
      <c r="E2472" s="93" t="s">
        <v>1544</v>
      </c>
      <c r="F2472" s="93">
        <v>5220109</v>
      </c>
      <c r="G2472" s="93" t="s">
        <v>1541</v>
      </c>
      <c r="H2472" s="719">
        <v>628</v>
      </c>
      <c r="I2472" s="93">
        <v>80</v>
      </c>
      <c r="J2472" s="93" t="s">
        <v>1523</v>
      </c>
    </row>
    <row r="2473" spans="1:10">
      <c r="A2473" s="93" t="s">
        <v>2297</v>
      </c>
      <c r="B2473" s="93" t="s">
        <v>2840</v>
      </c>
      <c r="C2473" s="93" t="s">
        <v>673</v>
      </c>
      <c r="D2473" s="93" t="s">
        <v>1527</v>
      </c>
      <c r="E2473" s="93" t="s">
        <v>1544</v>
      </c>
      <c r="F2473" s="93">
        <v>5220109</v>
      </c>
      <c r="G2473" s="93" t="s">
        <v>1541</v>
      </c>
      <c r="H2473" s="719">
        <v>171</v>
      </c>
      <c r="I2473" s="93">
        <v>32</v>
      </c>
      <c r="J2473" s="93" t="s">
        <v>1523</v>
      </c>
    </row>
    <row r="2474" spans="1:10">
      <c r="A2474" s="93" t="s">
        <v>2297</v>
      </c>
      <c r="B2474" s="93" t="s">
        <v>2840</v>
      </c>
      <c r="C2474" s="93" t="s">
        <v>673</v>
      </c>
      <c r="D2474" s="93" t="s">
        <v>1527</v>
      </c>
      <c r="E2474" s="93" t="s">
        <v>1544</v>
      </c>
      <c r="F2474" s="93">
        <v>5220109</v>
      </c>
      <c r="G2474" s="93" t="s">
        <v>1541</v>
      </c>
      <c r="H2474" s="719">
        <v>171</v>
      </c>
      <c r="I2474" s="93">
        <v>32</v>
      </c>
      <c r="J2474" s="93" t="s">
        <v>1523</v>
      </c>
    </row>
    <row r="2475" spans="1:10">
      <c r="A2475" s="93" t="s">
        <v>2297</v>
      </c>
      <c r="B2475" s="93" t="s">
        <v>2840</v>
      </c>
      <c r="C2475" s="93" t="s">
        <v>673</v>
      </c>
      <c r="D2475" s="93" t="s">
        <v>1527</v>
      </c>
      <c r="E2475" s="93" t="s">
        <v>1544</v>
      </c>
      <c r="F2475" s="93">
        <v>5220109</v>
      </c>
      <c r="G2475" s="93" t="s">
        <v>1541</v>
      </c>
      <c r="H2475" s="719">
        <v>255</v>
      </c>
      <c r="I2475" s="93">
        <v>50</v>
      </c>
      <c r="J2475" s="93" t="s">
        <v>1523</v>
      </c>
    </row>
    <row r="2476" spans="1:10">
      <c r="A2476" s="93" t="s">
        <v>2297</v>
      </c>
      <c r="B2476" s="93" t="s">
        <v>2840</v>
      </c>
      <c r="C2476" s="93" t="s">
        <v>673</v>
      </c>
      <c r="D2476" s="93" t="s">
        <v>1527</v>
      </c>
      <c r="E2476" s="93" t="s">
        <v>1531</v>
      </c>
      <c r="F2476" s="93">
        <v>5220109</v>
      </c>
      <c r="G2476" s="93" t="s">
        <v>1541</v>
      </c>
      <c r="H2476" s="719">
        <v>800</v>
      </c>
      <c r="I2476" s="93">
        <v>80</v>
      </c>
      <c r="J2476" s="93" t="s">
        <v>1523</v>
      </c>
    </row>
    <row r="2477" spans="1:10">
      <c r="A2477" s="93" t="s">
        <v>2297</v>
      </c>
      <c r="B2477" s="93" t="s">
        <v>2840</v>
      </c>
      <c r="C2477" s="93" t="s">
        <v>673</v>
      </c>
      <c r="D2477" s="93" t="s">
        <v>1527</v>
      </c>
      <c r="E2477" s="93" t="s">
        <v>1531</v>
      </c>
      <c r="F2477" s="93">
        <v>5220109</v>
      </c>
      <c r="G2477" s="93" t="s">
        <v>1541</v>
      </c>
      <c r="H2477" s="719">
        <v>1250</v>
      </c>
      <c r="I2477" s="93">
        <v>125</v>
      </c>
      <c r="J2477" s="93" t="s">
        <v>1523</v>
      </c>
    </row>
    <row r="2478" spans="1:10">
      <c r="A2478" s="93" t="s">
        <v>2297</v>
      </c>
      <c r="B2478" s="93" t="s">
        <v>2840</v>
      </c>
      <c r="C2478" s="93" t="s">
        <v>673</v>
      </c>
      <c r="D2478" s="93" t="s">
        <v>1527</v>
      </c>
      <c r="E2478" s="93" t="s">
        <v>1531</v>
      </c>
      <c r="F2478" s="93">
        <v>5220109</v>
      </c>
      <c r="G2478" s="93" t="s">
        <v>1541</v>
      </c>
      <c r="H2478" s="719">
        <v>252</v>
      </c>
      <c r="I2478" s="93">
        <v>50</v>
      </c>
      <c r="J2478" s="93" t="s">
        <v>1523</v>
      </c>
    </row>
    <row r="2479" spans="1:10">
      <c r="A2479" s="93" t="s">
        <v>2297</v>
      </c>
      <c r="B2479" s="93" t="s">
        <v>2840</v>
      </c>
      <c r="C2479" s="93" t="s">
        <v>673</v>
      </c>
      <c r="D2479" s="93" t="s">
        <v>1527</v>
      </c>
      <c r="E2479" s="93" t="s">
        <v>1531</v>
      </c>
      <c r="F2479" s="93">
        <v>5220109</v>
      </c>
      <c r="G2479" s="93" t="s">
        <v>1541</v>
      </c>
      <c r="H2479" s="719">
        <v>168</v>
      </c>
      <c r="I2479" s="93">
        <v>32</v>
      </c>
      <c r="J2479" s="93" t="s">
        <v>1523</v>
      </c>
    </row>
    <row r="2480" spans="1:10">
      <c r="A2480" s="93" t="s">
        <v>2297</v>
      </c>
      <c r="B2480" s="93" t="s">
        <v>2840</v>
      </c>
      <c r="C2480" s="93" t="s">
        <v>673</v>
      </c>
      <c r="D2480" s="93" t="s">
        <v>1527</v>
      </c>
      <c r="E2480" s="93" t="s">
        <v>1531</v>
      </c>
      <c r="F2480" s="93">
        <v>5220109</v>
      </c>
      <c r="G2480" s="93" t="s">
        <v>1541</v>
      </c>
      <c r="H2480" s="719">
        <v>625</v>
      </c>
      <c r="I2480" s="93">
        <v>80</v>
      </c>
      <c r="J2480" s="93" t="s">
        <v>1523</v>
      </c>
    </row>
    <row r="2481" spans="1:10">
      <c r="A2481" s="93" t="s">
        <v>2297</v>
      </c>
      <c r="B2481" s="93" t="s">
        <v>2840</v>
      </c>
      <c r="C2481" s="93" t="s">
        <v>673</v>
      </c>
      <c r="D2481" s="93" t="s">
        <v>1527</v>
      </c>
      <c r="E2481" s="93" t="s">
        <v>1531</v>
      </c>
      <c r="F2481" s="93">
        <v>5220109</v>
      </c>
      <c r="G2481" s="93" t="s">
        <v>1541</v>
      </c>
      <c r="H2481" s="719">
        <v>400</v>
      </c>
      <c r="I2481" s="93">
        <v>50</v>
      </c>
      <c r="J2481" s="93" t="s">
        <v>1523</v>
      </c>
    </row>
    <row r="2482" spans="1:10">
      <c r="A2482" s="93" t="s">
        <v>2297</v>
      </c>
      <c r="B2482" s="93" t="s">
        <v>2840</v>
      </c>
      <c r="C2482" s="93" t="s">
        <v>673</v>
      </c>
      <c r="D2482" s="93" t="s">
        <v>1527</v>
      </c>
      <c r="E2482" s="93" t="s">
        <v>1531</v>
      </c>
      <c r="F2482" s="93">
        <v>5220109</v>
      </c>
      <c r="G2482" s="93" t="s">
        <v>1541</v>
      </c>
      <c r="H2482" s="719">
        <v>1250</v>
      </c>
      <c r="I2482" s="93">
        <v>125</v>
      </c>
      <c r="J2482" s="93" t="s">
        <v>1523</v>
      </c>
    </row>
    <row r="2483" spans="1:10">
      <c r="A2483" s="93" t="s">
        <v>2297</v>
      </c>
      <c r="B2483" s="93" t="s">
        <v>2840</v>
      </c>
      <c r="C2483" s="93" t="s">
        <v>673</v>
      </c>
      <c r="D2483" s="93" t="s">
        <v>1527</v>
      </c>
      <c r="E2483" s="93" t="s">
        <v>1531</v>
      </c>
      <c r="F2483" s="93">
        <v>5220109</v>
      </c>
      <c r="G2483" s="93" t="s">
        <v>1541</v>
      </c>
      <c r="H2483" s="719">
        <v>6250</v>
      </c>
      <c r="I2483" s="93">
        <v>200</v>
      </c>
      <c r="J2483" s="93" t="s">
        <v>1523</v>
      </c>
    </row>
    <row r="2484" spans="1:10">
      <c r="A2484" s="93" t="s">
        <v>2297</v>
      </c>
      <c r="B2484" s="93" t="s">
        <v>2840</v>
      </c>
      <c r="C2484" s="93" t="s">
        <v>673</v>
      </c>
      <c r="D2484" s="93" t="s">
        <v>1527</v>
      </c>
      <c r="E2484" s="93" t="s">
        <v>1531</v>
      </c>
      <c r="F2484" s="93">
        <v>5220109</v>
      </c>
      <c r="G2484" s="93" t="s">
        <v>1541</v>
      </c>
      <c r="H2484" s="719">
        <v>2400</v>
      </c>
      <c r="I2484" s="93">
        <v>125</v>
      </c>
      <c r="J2484" s="93" t="s">
        <v>1523</v>
      </c>
    </row>
    <row r="2485" spans="1:10">
      <c r="A2485" s="93" t="s">
        <v>2297</v>
      </c>
      <c r="B2485" s="93" t="s">
        <v>2840</v>
      </c>
      <c r="C2485" s="93" t="s">
        <v>673</v>
      </c>
      <c r="D2485" s="93" t="s">
        <v>1527</v>
      </c>
      <c r="E2485" s="93" t="s">
        <v>1531</v>
      </c>
      <c r="F2485" s="93">
        <v>5220109</v>
      </c>
      <c r="G2485" s="93" t="s">
        <v>1541</v>
      </c>
      <c r="H2485" s="719">
        <v>800</v>
      </c>
      <c r="I2485" s="93">
        <v>80</v>
      </c>
      <c r="J2485" s="93" t="s">
        <v>1523</v>
      </c>
    </row>
    <row r="2486" spans="1:10">
      <c r="A2486" s="93" t="s">
        <v>2297</v>
      </c>
      <c r="B2486" s="93" t="s">
        <v>2840</v>
      </c>
      <c r="C2486" s="93" t="s">
        <v>673</v>
      </c>
      <c r="D2486" s="93" t="s">
        <v>1527</v>
      </c>
      <c r="E2486" s="93" t="s">
        <v>1531</v>
      </c>
      <c r="F2486" s="93">
        <v>5220109</v>
      </c>
      <c r="G2486" s="93" t="s">
        <v>1541</v>
      </c>
      <c r="H2486" s="719">
        <v>800</v>
      </c>
      <c r="I2486" s="93">
        <v>80</v>
      </c>
      <c r="J2486" s="93" t="s">
        <v>1523</v>
      </c>
    </row>
    <row r="2487" spans="1:10">
      <c r="A2487" s="93" t="s">
        <v>2297</v>
      </c>
      <c r="B2487" s="93" t="s">
        <v>2840</v>
      </c>
      <c r="C2487" s="93" t="s">
        <v>673</v>
      </c>
      <c r="D2487" s="93" t="s">
        <v>1527</v>
      </c>
      <c r="E2487" s="93" t="s">
        <v>1531</v>
      </c>
      <c r="F2487" s="93">
        <v>5220109</v>
      </c>
      <c r="G2487" s="93" t="s">
        <v>1541</v>
      </c>
      <c r="H2487" s="719">
        <v>800</v>
      </c>
      <c r="I2487" s="93">
        <v>80</v>
      </c>
      <c r="J2487" s="93" t="s">
        <v>1523</v>
      </c>
    </row>
    <row r="2488" spans="1:10">
      <c r="A2488" s="93" t="s">
        <v>2297</v>
      </c>
      <c r="B2488" s="93" t="s">
        <v>2840</v>
      </c>
      <c r="C2488" s="93" t="s">
        <v>673</v>
      </c>
      <c r="D2488" s="93" t="s">
        <v>1527</v>
      </c>
      <c r="E2488" s="93" t="s">
        <v>1531</v>
      </c>
      <c r="F2488" s="93">
        <v>5220109</v>
      </c>
      <c r="G2488" s="93" t="s">
        <v>1541</v>
      </c>
      <c r="H2488" s="719">
        <v>1250</v>
      </c>
      <c r="I2488" s="93">
        <v>125</v>
      </c>
      <c r="J2488" s="93" t="s">
        <v>1523</v>
      </c>
    </row>
    <row r="2489" spans="1:10">
      <c r="A2489" s="93" t="s">
        <v>2297</v>
      </c>
      <c r="B2489" s="93" t="s">
        <v>2840</v>
      </c>
      <c r="C2489" s="93" t="s">
        <v>673</v>
      </c>
      <c r="D2489" s="93" t="s">
        <v>1527</v>
      </c>
      <c r="E2489" s="93" t="s">
        <v>1531</v>
      </c>
      <c r="F2489" s="93">
        <v>5220109</v>
      </c>
      <c r="G2489" s="93" t="s">
        <v>1541</v>
      </c>
      <c r="H2489" s="719">
        <v>168</v>
      </c>
      <c r="I2489" s="93">
        <v>32</v>
      </c>
      <c r="J2489" s="93" t="s">
        <v>1523</v>
      </c>
    </row>
    <row r="2490" spans="1:10">
      <c r="A2490" s="93" t="s">
        <v>2297</v>
      </c>
      <c r="B2490" s="93" t="s">
        <v>2815</v>
      </c>
      <c r="C2490" s="93" t="s">
        <v>676</v>
      </c>
      <c r="D2490" s="93" t="s">
        <v>1527</v>
      </c>
      <c r="E2490" s="93" t="s">
        <v>1544</v>
      </c>
      <c r="F2490" s="93">
        <v>5220119</v>
      </c>
      <c r="G2490" s="93" t="s">
        <v>1541</v>
      </c>
      <c r="H2490" s="719">
        <v>1518</v>
      </c>
      <c r="I2490" s="93">
        <v>125</v>
      </c>
      <c r="J2490" s="93" t="s">
        <v>1523</v>
      </c>
    </row>
    <row r="2491" spans="1:10">
      <c r="A2491" s="93" t="s">
        <v>2297</v>
      </c>
      <c r="B2491" s="93" t="s">
        <v>2815</v>
      </c>
      <c r="C2491" s="93" t="s">
        <v>676</v>
      </c>
      <c r="D2491" s="93" t="s">
        <v>1527</v>
      </c>
      <c r="E2491" s="93" t="s">
        <v>1531</v>
      </c>
      <c r="F2491" s="93">
        <v>5220119</v>
      </c>
      <c r="G2491" s="93" t="s">
        <v>1541</v>
      </c>
      <c r="H2491" s="719">
        <v>9090</v>
      </c>
      <c r="I2491" s="93">
        <v>200</v>
      </c>
      <c r="J2491" s="93" t="s">
        <v>1523</v>
      </c>
    </row>
    <row r="2492" spans="1:10">
      <c r="A2492" s="93" t="s">
        <v>2297</v>
      </c>
      <c r="B2492" s="93" t="s">
        <v>2815</v>
      </c>
      <c r="C2492" s="93" t="s">
        <v>676</v>
      </c>
      <c r="D2492" s="93" t="s">
        <v>1527</v>
      </c>
      <c r="E2492" s="93" t="s">
        <v>1531</v>
      </c>
      <c r="F2492" s="93">
        <v>5220119</v>
      </c>
      <c r="G2492" s="93" t="s">
        <v>1541</v>
      </c>
      <c r="H2492" s="719">
        <v>3030</v>
      </c>
      <c r="I2492" s="93">
        <v>125</v>
      </c>
      <c r="J2492" s="93" t="s">
        <v>1523</v>
      </c>
    </row>
    <row r="2493" spans="1:10">
      <c r="A2493" s="93" t="s">
        <v>2297</v>
      </c>
      <c r="B2493" s="93" t="s">
        <v>2815</v>
      </c>
      <c r="C2493" s="93" t="s">
        <v>676</v>
      </c>
      <c r="D2493" s="93" t="s">
        <v>1527</v>
      </c>
      <c r="E2493" s="93" t="s">
        <v>1531</v>
      </c>
      <c r="F2493" s="93">
        <v>5220119</v>
      </c>
      <c r="G2493" s="93" t="s">
        <v>1541</v>
      </c>
      <c r="H2493" s="719">
        <v>3030</v>
      </c>
      <c r="I2493" s="93">
        <v>125</v>
      </c>
      <c r="J2493" s="93" t="s">
        <v>1523</v>
      </c>
    </row>
    <row r="2494" spans="1:10">
      <c r="A2494" s="93" t="s">
        <v>2297</v>
      </c>
      <c r="B2494" s="93" t="s">
        <v>2815</v>
      </c>
      <c r="C2494" s="93" t="s">
        <v>676</v>
      </c>
      <c r="D2494" s="93" t="s">
        <v>1527</v>
      </c>
      <c r="E2494" s="93" t="s">
        <v>1531</v>
      </c>
      <c r="F2494" s="93">
        <v>5220119</v>
      </c>
      <c r="G2494" s="93" t="s">
        <v>1541</v>
      </c>
      <c r="H2494" s="719">
        <v>200</v>
      </c>
      <c r="I2494" s="93">
        <v>50</v>
      </c>
      <c r="J2494" s="93" t="s">
        <v>1523</v>
      </c>
    </row>
    <row r="2495" spans="1:10">
      <c r="A2495" s="93" t="s">
        <v>2297</v>
      </c>
      <c r="B2495" s="93" t="s">
        <v>2815</v>
      </c>
      <c r="C2495" s="93" t="s">
        <v>676</v>
      </c>
      <c r="D2495" s="93" t="s">
        <v>1527</v>
      </c>
      <c r="E2495" s="93" t="s">
        <v>1544</v>
      </c>
      <c r="F2495" s="93">
        <v>5211237</v>
      </c>
      <c r="G2495" s="93" t="s">
        <v>1541</v>
      </c>
      <c r="H2495" s="719">
        <v>463</v>
      </c>
      <c r="I2495" s="93">
        <v>50</v>
      </c>
      <c r="J2495" s="93" t="s">
        <v>1523</v>
      </c>
    </row>
    <row r="2496" spans="1:10">
      <c r="A2496" s="93" t="s">
        <v>2297</v>
      </c>
      <c r="B2496" s="93" t="s">
        <v>2815</v>
      </c>
      <c r="C2496" s="93" t="s">
        <v>676</v>
      </c>
      <c r="D2496" s="93" t="s">
        <v>1527</v>
      </c>
      <c r="E2496" s="93" t="s">
        <v>1544</v>
      </c>
      <c r="F2496" s="93">
        <v>5211237</v>
      </c>
      <c r="G2496" s="93" t="s">
        <v>1541</v>
      </c>
      <c r="H2496" s="719">
        <v>213</v>
      </c>
      <c r="I2496" s="93">
        <v>50</v>
      </c>
      <c r="J2496" s="93" t="s">
        <v>1523</v>
      </c>
    </row>
    <row r="2497" spans="1:10">
      <c r="A2497" s="93" t="s">
        <v>2297</v>
      </c>
      <c r="B2497" s="93" t="s">
        <v>2815</v>
      </c>
      <c r="C2497" s="93" t="s">
        <v>676</v>
      </c>
      <c r="D2497" s="93" t="s">
        <v>1527</v>
      </c>
      <c r="E2497" s="93" t="s">
        <v>1531</v>
      </c>
      <c r="F2497" s="93">
        <v>5211237</v>
      </c>
      <c r="G2497" s="93" t="s">
        <v>1541</v>
      </c>
      <c r="H2497" s="719">
        <v>920</v>
      </c>
      <c r="I2497" s="93">
        <v>80</v>
      </c>
      <c r="J2497" s="93" t="s">
        <v>1523</v>
      </c>
    </row>
    <row r="2498" spans="1:10">
      <c r="A2498" s="93" t="s">
        <v>2297</v>
      </c>
      <c r="B2498" s="93" t="s">
        <v>2815</v>
      </c>
      <c r="C2498" s="93" t="s">
        <v>676</v>
      </c>
      <c r="D2498" s="93" t="s">
        <v>1527</v>
      </c>
      <c r="E2498" s="93" t="s">
        <v>1531</v>
      </c>
      <c r="F2498" s="93">
        <v>5211237</v>
      </c>
      <c r="G2498" s="93" t="s">
        <v>1541</v>
      </c>
      <c r="H2498" s="719">
        <v>420</v>
      </c>
      <c r="I2498" s="93">
        <v>50</v>
      </c>
      <c r="J2498" s="93" t="s">
        <v>1523</v>
      </c>
    </row>
    <row r="2499" spans="1:10">
      <c r="A2499" s="93" t="s">
        <v>2297</v>
      </c>
      <c r="B2499" s="93" t="s">
        <v>2815</v>
      </c>
      <c r="C2499" s="93" t="s">
        <v>676</v>
      </c>
      <c r="D2499" s="93" t="s">
        <v>1527</v>
      </c>
      <c r="E2499" s="93" t="s">
        <v>1531</v>
      </c>
      <c r="F2499" s="93">
        <v>5211237</v>
      </c>
      <c r="G2499" s="93" t="s">
        <v>1541</v>
      </c>
      <c r="H2499" s="719">
        <v>920</v>
      </c>
      <c r="I2499" s="93">
        <v>80</v>
      </c>
      <c r="J2499" s="93" t="s">
        <v>1523</v>
      </c>
    </row>
    <row r="2500" spans="1:10">
      <c r="A2500" s="93" t="s">
        <v>2297</v>
      </c>
      <c r="B2500" s="93" t="s">
        <v>2815</v>
      </c>
      <c r="C2500" s="93" t="s">
        <v>676</v>
      </c>
      <c r="D2500" s="93" t="s">
        <v>1527</v>
      </c>
      <c r="E2500" s="93" t="s">
        <v>1531</v>
      </c>
      <c r="F2500" s="93">
        <v>5211237</v>
      </c>
      <c r="G2500" s="93" t="s">
        <v>1541</v>
      </c>
      <c r="H2500" s="719">
        <v>420</v>
      </c>
      <c r="I2500" s="93">
        <v>50</v>
      </c>
      <c r="J2500" s="93" t="s">
        <v>1523</v>
      </c>
    </row>
    <row r="2501" spans="1:10">
      <c r="A2501" s="93" t="s">
        <v>2297</v>
      </c>
      <c r="B2501" s="93" t="s">
        <v>2815</v>
      </c>
      <c r="C2501" s="93" t="s">
        <v>676</v>
      </c>
      <c r="D2501" s="93" t="s">
        <v>1527</v>
      </c>
      <c r="E2501" s="93" t="s">
        <v>1531</v>
      </c>
      <c r="F2501" s="93">
        <v>5211237</v>
      </c>
      <c r="G2501" s="93" t="s">
        <v>1541</v>
      </c>
      <c r="H2501" s="719">
        <v>720</v>
      </c>
      <c r="I2501" s="93">
        <v>80</v>
      </c>
      <c r="J2501" s="93" t="s">
        <v>1523</v>
      </c>
    </row>
    <row r="2502" spans="1:10">
      <c r="A2502" s="93" t="s">
        <v>2297</v>
      </c>
      <c r="B2502" s="93" t="s">
        <v>2815</v>
      </c>
      <c r="C2502" s="93" t="s">
        <v>676</v>
      </c>
      <c r="D2502" s="93" t="s">
        <v>1527</v>
      </c>
      <c r="E2502" s="93" t="s">
        <v>1531</v>
      </c>
      <c r="F2502" s="93">
        <v>5211237</v>
      </c>
      <c r="G2502" s="93" t="s">
        <v>1541</v>
      </c>
      <c r="H2502" s="719">
        <v>420</v>
      </c>
      <c r="I2502" s="93">
        <v>50</v>
      </c>
      <c r="J2502" s="93" t="s">
        <v>1523</v>
      </c>
    </row>
    <row r="2503" spans="1:10">
      <c r="A2503" s="93" t="s">
        <v>2297</v>
      </c>
      <c r="B2503" s="93" t="s">
        <v>2815</v>
      </c>
      <c r="C2503" s="93" t="s">
        <v>676</v>
      </c>
      <c r="D2503" s="93" t="s">
        <v>1527</v>
      </c>
      <c r="E2503" s="93" t="s">
        <v>1531</v>
      </c>
      <c r="F2503" s="93">
        <v>5211237</v>
      </c>
      <c r="G2503" s="93" t="s">
        <v>1541</v>
      </c>
      <c r="H2503" s="719">
        <v>920</v>
      </c>
      <c r="I2503" s="93">
        <v>80</v>
      </c>
      <c r="J2503" s="93" t="s">
        <v>1523</v>
      </c>
    </row>
    <row r="2504" spans="1:10">
      <c r="A2504" s="93" t="s">
        <v>2297</v>
      </c>
      <c r="B2504" s="93" t="s">
        <v>2815</v>
      </c>
      <c r="C2504" s="93" t="s">
        <v>676</v>
      </c>
      <c r="D2504" s="93" t="s">
        <v>1527</v>
      </c>
      <c r="E2504" s="93" t="s">
        <v>1531</v>
      </c>
      <c r="F2504" s="93">
        <v>5211237</v>
      </c>
      <c r="G2504" s="93" t="s">
        <v>1541</v>
      </c>
      <c r="H2504" s="719">
        <v>420</v>
      </c>
      <c r="I2504" s="93">
        <v>50</v>
      </c>
      <c r="J2504" s="93" t="s">
        <v>1523</v>
      </c>
    </row>
    <row r="2505" spans="1:10">
      <c r="A2505" s="93" t="s">
        <v>2297</v>
      </c>
      <c r="B2505" s="93" t="s">
        <v>2815</v>
      </c>
      <c r="C2505" s="93" t="s">
        <v>676</v>
      </c>
      <c r="D2505" s="93" t="s">
        <v>1527</v>
      </c>
      <c r="E2505" s="93" t="s">
        <v>1531</v>
      </c>
      <c r="F2505" s="93">
        <v>5211237</v>
      </c>
      <c r="G2505" s="93" t="s">
        <v>1541</v>
      </c>
      <c r="H2505" s="719">
        <v>460</v>
      </c>
      <c r="I2505" s="93">
        <v>50</v>
      </c>
      <c r="J2505" s="93" t="s">
        <v>1523</v>
      </c>
    </row>
    <row r="2506" spans="1:10">
      <c r="A2506" s="93" t="s">
        <v>2297</v>
      </c>
      <c r="B2506" s="93" t="s">
        <v>2815</v>
      </c>
      <c r="C2506" s="93" t="s">
        <v>676</v>
      </c>
      <c r="D2506" s="93" t="s">
        <v>1527</v>
      </c>
      <c r="E2506" s="93" t="s">
        <v>1531</v>
      </c>
      <c r="F2506" s="93">
        <v>5211237</v>
      </c>
      <c r="G2506" s="93" t="s">
        <v>1541</v>
      </c>
      <c r="H2506" s="719">
        <v>210</v>
      </c>
      <c r="I2506" s="93">
        <v>50</v>
      </c>
      <c r="J2506" s="93" t="s">
        <v>1523</v>
      </c>
    </row>
    <row r="2507" spans="1:10">
      <c r="A2507" s="93" t="s">
        <v>2297</v>
      </c>
      <c r="B2507" s="93" t="s">
        <v>2815</v>
      </c>
      <c r="C2507" s="93" t="s">
        <v>676</v>
      </c>
      <c r="D2507" s="93" t="s">
        <v>1527</v>
      </c>
      <c r="E2507" s="93" t="s">
        <v>1531</v>
      </c>
      <c r="F2507" s="93">
        <v>5220119</v>
      </c>
      <c r="G2507" s="93" t="s">
        <v>1541</v>
      </c>
      <c r="H2507" s="719">
        <v>9090</v>
      </c>
      <c r="I2507" s="93">
        <v>200</v>
      </c>
      <c r="J2507" s="93" t="s">
        <v>1523</v>
      </c>
    </row>
    <row r="2508" spans="1:10">
      <c r="A2508" s="93" t="s">
        <v>2297</v>
      </c>
      <c r="B2508" s="93" t="s">
        <v>2815</v>
      </c>
      <c r="C2508" s="93" t="s">
        <v>676</v>
      </c>
      <c r="D2508" s="93" t="s">
        <v>1527</v>
      </c>
      <c r="E2508" s="93" t="s">
        <v>1531</v>
      </c>
      <c r="F2508" s="93">
        <v>5220119</v>
      </c>
      <c r="G2508" s="93" t="s">
        <v>1541</v>
      </c>
      <c r="H2508" s="719">
        <v>1515</v>
      </c>
      <c r="I2508" s="93">
        <v>125</v>
      </c>
      <c r="J2508" s="93" t="s">
        <v>1523</v>
      </c>
    </row>
    <row r="2509" spans="1:10">
      <c r="A2509" s="93" t="s">
        <v>2297</v>
      </c>
      <c r="B2509" s="93" t="s">
        <v>2840</v>
      </c>
      <c r="C2509" s="93" t="s">
        <v>676</v>
      </c>
      <c r="D2509" s="93" t="s">
        <v>1527</v>
      </c>
      <c r="E2509" s="93" t="s">
        <v>1531</v>
      </c>
      <c r="F2509" s="93">
        <v>5220119</v>
      </c>
      <c r="G2509" s="93" t="s">
        <v>1541</v>
      </c>
      <c r="H2509" s="719">
        <v>3030</v>
      </c>
      <c r="I2509" s="93">
        <v>125</v>
      </c>
      <c r="J2509" s="93" t="s">
        <v>1523</v>
      </c>
    </row>
    <row r="2510" spans="1:10">
      <c r="A2510" s="93" t="s">
        <v>2297</v>
      </c>
      <c r="B2510" s="93" t="s">
        <v>2840</v>
      </c>
      <c r="C2510" s="93" t="s">
        <v>676</v>
      </c>
      <c r="D2510" s="93" t="s">
        <v>1527</v>
      </c>
      <c r="E2510" s="93" t="s">
        <v>1531</v>
      </c>
      <c r="F2510" s="93">
        <v>5220119</v>
      </c>
      <c r="G2510" s="93" t="s">
        <v>1541</v>
      </c>
      <c r="H2510" s="719">
        <v>3030</v>
      </c>
      <c r="I2510" s="93">
        <v>125</v>
      </c>
      <c r="J2510" s="93" t="s">
        <v>1523</v>
      </c>
    </row>
    <row r="2511" spans="1:10">
      <c r="A2511" s="93" t="s">
        <v>2297</v>
      </c>
      <c r="B2511" s="93" t="s">
        <v>2840</v>
      </c>
      <c r="C2511" s="93" t="s">
        <v>676</v>
      </c>
      <c r="D2511" s="93" t="s">
        <v>1527</v>
      </c>
      <c r="E2511" s="93" t="s">
        <v>1531</v>
      </c>
      <c r="F2511" s="93">
        <v>5220119</v>
      </c>
      <c r="G2511" s="93" t="s">
        <v>1541</v>
      </c>
      <c r="H2511" s="719">
        <v>9090</v>
      </c>
      <c r="I2511" s="93">
        <v>200</v>
      </c>
      <c r="J2511" s="93" t="s">
        <v>1523</v>
      </c>
    </row>
    <row r="2512" spans="1:10">
      <c r="A2512" s="93" t="s">
        <v>2297</v>
      </c>
      <c r="B2512" s="93" t="s">
        <v>2840</v>
      </c>
      <c r="C2512" s="93" t="s">
        <v>676</v>
      </c>
      <c r="D2512" s="93" t="s">
        <v>1527</v>
      </c>
      <c r="E2512" s="93" t="s">
        <v>1531</v>
      </c>
      <c r="F2512" s="93">
        <v>5220119</v>
      </c>
      <c r="G2512" s="93" t="s">
        <v>1541</v>
      </c>
      <c r="H2512" s="719">
        <v>3030</v>
      </c>
      <c r="I2512" s="93">
        <v>125</v>
      </c>
      <c r="J2512" s="93" t="s">
        <v>1523</v>
      </c>
    </row>
    <row r="2513" spans="1:10">
      <c r="A2513" s="93" t="s">
        <v>2297</v>
      </c>
      <c r="B2513" s="93" t="s">
        <v>2840</v>
      </c>
      <c r="C2513" s="93" t="s">
        <v>676</v>
      </c>
      <c r="D2513" s="93" t="s">
        <v>1527</v>
      </c>
      <c r="E2513" s="93" t="s">
        <v>1531</v>
      </c>
      <c r="F2513" s="93">
        <v>5220119</v>
      </c>
      <c r="G2513" s="93" t="s">
        <v>1541</v>
      </c>
      <c r="H2513" s="719">
        <v>651</v>
      </c>
      <c r="I2513" s="93">
        <v>80</v>
      </c>
      <c r="J2513" s="93" t="s">
        <v>1523</v>
      </c>
    </row>
    <row r="2514" spans="1:10">
      <c r="A2514" s="93" t="s">
        <v>2297</v>
      </c>
      <c r="B2514" s="93" t="s">
        <v>2840</v>
      </c>
      <c r="C2514" s="93" t="s">
        <v>676</v>
      </c>
      <c r="D2514" s="93" t="s">
        <v>1527</v>
      </c>
      <c r="E2514" s="93" t="s">
        <v>1544</v>
      </c>
      <c r="F2514" s="93">
        <v>5211238</v>
      </c>
      <c r="G2514" s="93" t="s">
        <v>1541</v>
      </c>
      <c r="H2514" s="719">
        <v>1272</v>
      </c>
      <c r="I2514" s="93">
        <v>125</v>
      </c>
      <c r="J2514" s="93" t="s">
        <v>1523</v>
      </c>
    </row>
    <row r="2515" spans="1:10">
      <c r="A2515" s="93" t="s">
        <v>2297</v>
      </c>
      <c r="B2515" s="93" t="s">
        <v>2840</v>
      </c>
      <c r="C2515" s="93" t="s">
        <v>676</v>
      </c>
      <c r="D2515" s="93" t="s">
        <v>1527</v>
      </c>
      <c r="E2515" s="93" t="s">
        <v>1531</v>
      </c>
      <c r="F2515" s="93">
        <v>5220106</v>
      </c>
      <c r="G2515" s="93" t="s">
        <v>1541</v>
      </c>
      <c r="H2515" s="719">
        <v>1000</v>
      </c>
      <c r="I2515" s="93">
        <v>80</v>
      </c>
      <c r="J2515" s="93" t="s">
        <v>1523</v>
      </c>
    </row>
    <row r="2516" spans="1:10">
      <c r="A2516" s="93" t="s">
        <v>2297</v>
      </c>
      <c r="B2516" s="93" t="s">
        <v>2840</v>
      </c>
      <c r="C2516" s="93" t="s">
        <v>676</v>
      </c>
      <c r="D2516" s="93" t="s">
        <v>1527</v>
      </c>
      <c r="E2516" s="93" t="s">
        <v>1531</v>
      </c>
      <c r="F2516" s="93">
        <v>5220106</v>
      </c>
      <c r="G2516" s="93" t="s">
        <v>1541</v>
      </c>
      <c r="H2516" s="719">
        <v>1050</v>
      </c>
      <c r="I2516" s="93">
        <v>80</v>
      </c>
      <c r="J2516" s="93" t="s">
        <v>1523</v>
      </c>
    </row>
    <row r="2517" spans="1:10">
      <c r="A2517" s="93" t="s">
        <v>2297</v>
      </c>
      <c r="B2517" s="93" t="s">
        <v>2840</v>
      </c>
      <c r="C2517" s="93" t="s">
        <v>676</v>
      </c>
      <c r="D2517" s="93" t="s">
        <v>1527</v>
      </c>
      <c r="E2517" s="93" t="s">
        <v>1531</v>
      </c>
      <c r="F2517" s="93">
        <v>5220106</v>
      </c>
      <c r="G2517" s="93" t="s">
        <v>1541</v>
      </c>
      <c r="H2517" s="719">
        <v>1002</v>
      </c>
      <c r="I2517" s="93">
        <v>80</v>
      </c>
      <c r="J2517" s="93" t="s">
        <v>1523</v>
      </c>
    </row>
    <row r="2518" spans="1:10">
      <c r="A2518" s="93" t="s">
        <v>2297</v>
      </c>
      <c r="B2518" s="93" t="s">
        <v>2840</v>
      </c>
      <c r="C2518" s="93" t="s">
        <v>676</v>
      </c>
      <c r="D2518" s="93" t="s">
        <v>1527</v>
      </c>
      <c r="E2518" s="93" t="s">
        <v>1531</v>
      </c>
      <c r="F2518" s="93">
        <v>5220106</v>
      </c>
      <c r="G2518" s="93" t="s">
        <v>1541</v>
      </c>
      <c r="H2518" s="719">
        <v>167</v>
      </c>
      <c r="I2518" s="93">
        <v>32</v>
      </c>
      <c r="J2518" s="93" t="s">
        <v>1523</v>
      </c>
    </row>
    <row r="2519" spans="1:10">
      <c r="A2519" s="93" t="s">
        <v>2297</v>
      </c>
      <c r="B2519" s="93" t="s">
        <v>2840</v>
      </c>
      <c r="C2519" s="93" t="s">
        <v>676</v>
      </c>
      <c r="D2519" s="93" t="s">
        <v>1527</v>
      </c>
      <c r="E2519" s="93" t="s">
        <v>1531</v>
      </c>
      <c r="F2519" s="93">
        <v>5220106</v>
      </c>
      <c r="G2519" s="93" t="s">
        <v>1541</v>
      </c>
      <c r="H2519" s="719">
        <v>175</v>
      </c>
      <c r="I2519" s="93">
        <v>32</v>
      </c>
      <c r="J2519" s="93" t="s">
        <v>1523</v>
      </c>
    </row>
    <row r="2520" spans="1:10">
      <c r="A2520" s="93" t="s">
        <v>2297</v>
      </c>
      <c r="B2520" s="93" t="s">
        <v>2840</v>
      </c>
      <c r="C2520" s="93" t="s">
        <v>676</v>
      </c>
      <c r="D2520" s="93" t="s">
        <v>1527</v>
      </c>
      <c r="E2520" s="93" t="s">
        <v>1531</v>
      </c>
      <c r="F2520" s="93">
        <v>5220106</v>
      </c>
      <c r="G2520" s="93" t="s">
        <v>1541</v>
      </c>
      <c r="H2520" s="719">
        <v>250</v>
      </c>
      <c r="I2520" s="93">
        <v>50</v>
      </c>
      <c r="J2520" s="93" t="s">
        <v>1523</v>
      </c>
    </row>
    <row r="2521" spans="1:10">
      <c r="A2521" s="93" t="s">
        <v>2297</v>
      </c>
      <c r="B2521" s="93" t="s">
        <v>2840</v>
      </c>
      <c r="C2521" s="93" t="s">
        <v>676</v>
      </c>
      <c r="D2521" s="93" t="s">
        <v>1527</v>
      </c>
      <c r="E2521" s="93" t="s">
        <v>1531</v>
      </c>
      <c r="F2521" s="93">
        <v>5220106</v>
      </c>
      <c r="G2521" s="93" t="s">
        <v>1541</v>
      </c>
      <c r="H2521" s="719">
        <v>1500</v>
      </c>
      <c r="I2521" s="93">
        <v>125</v>
      </c>
      <c r="J2521" s="93" t="s">
        <v>1523</v>
      </c>
    </row>
    <row r="2522" spans="1:10">
      <c r="A2522" s="93" t="s">
        <v>2297</v>
      </c>
      <c r="B2522" s="93" t="s">
        <v>2840</v>
      </c>
      <c r="C2522" s="93" t="s">
        <v>676</v>
      </c>
      <c r="D2522" s="93" t="s">
        <v>1527</v>
      </c>
      <c r="E2522" s="93" t="s">
        <v>1531</v>
      </c>
      <c r="F2522" s="93">
        <v>5220106</v>
      </c>
      <c r="G2522" s="93" t="s">
        <v>1541</v>
      </c>
      <c r="H2522" s="719">
        <v>1050</v>
      </c>
      <c r="I2522" s="93">
        <v>80</v>
      </c>
      <c r="J2522" s="93" t="s">
        <v>1523</v>
      </c>
    </row>
    <row r="2523" spans="1:10">
      <c r="A2523" s="93" t="s">
        <v>2297</v>
      </c>
      <c r="B2523" s="93" t="s">
        <v>2840</v>
      </c>
      <c r="C2523" s="93" t="s">
        <v>676</v>
      </c>
      <c r="D2523" s="93" t="s">
        <v>1527</v>
      </c>
      <c r="E2523" s="93" t="s">
        <v>1531</v>
      </c>
      <c r="F2523" s="93">
        <v>5220106</v>
      </c>
      <c r="G2523" s="93" t="s">
        <v>1541</v>
      </c>
      <c r="H2523" s="719">
        <v>1500</v>
      </c>
      <c r="I2523" s="93">
        <v>125</v>
      </c>
      <c r="J2523" s="93" t="s">
        <v>1523</v>
      </c>
    </row>
    <row r="2524" spans="1:10">
      <c r="A2524" s="93" t="s">
        <v>2297</v>
      </c>
      <c r="B2524" s="93" t="s">
        <v>2840</v>
      </c>
      <c r="C2524" s="93" t="s">
        <v>676</v>
      </c>
      <c r="D2524" s="93" t="s">
        <v>1527</v>
      </c>
      <c r="E2524" s="93" t="s">
        <v>1546</v>
      </c>
      <c r="F2524" s="93">
        <v>5220106</v>
      </c>
      <c r="G2524" s="93" t="s">
        <v>1541</v>
      </c>
      <c r="H2524" s="719">
        <v>1000</v>
      </c>
      <c r="I2524" s="93">
        <v>80</v>
      </c>
      <c r="J2524" s="93" t="s">
        <v>1523</v>
      </c>
    </row>
    <row r="2525" spans="1:10">
      <c r="A2525" s="93" t="s">
        <v>2297</v>
      </c>
      <c r="B2525" s="93" t="s">
        <v>2840</v>
      </c>
      <c r="C2525" s="93" t="s">
        <v>244</v>
      </c>
      <c r="D2525" s="93" t="s">
        <v>68</v>
      </c>
      <c r="E2525" s="93" t="s">
        <v>1653</v>
      </c>
      <c r="F2525" s="93" t="s">
        <v>1654</v>
      </c>
      <c r="G2525" s="93" t="s">
        <v>1542</v>
      </c>
      <c r="H2525" s="719">
        <v>5400</v>
      </c>
      <c r="I2525" s="93">
        <v>200</v>
      </c>
      <c r="J2525" s="93" t="s">
        <v>1523</v>
      </c>
    </row>
    <row r="2526" spans="1:10">
      <c r="A2526" s="93" t="s">
        <v>2297</v>
      </c>
      <c r="B2526" s="93" t="s">
        <v>2840</v>
      </c>
      <c r="C2526" s="93" t="s">
        <v>244</v>
      </c>
      <c r="D2526" s="93" t="s">
        <v>68</v>
      </c>
      <c r="E2526" s="93" t="s">
        <v>1657</v>
      </c>
      <c r="F2526" s="93" t="s">
        <v>1654</v>
      </c>
      <c r="G2526" s="93" t="s">
        <v>1542</v>
      </c>
      <c r="H2526" s="719">
        <v>5000</v>
      </c>
      <c r="I2526" s="93">
        <v>200</v>
      </c>
      <c r="J2526" s="93" t="s">
        <v>1523</v>
      </c>
    </row>
    <row r="2527" spans="1:10">
      <c r="A2527" s="93" t="s">
        <v>2297</v>
      </c>
      <c r="B2527" s="93" t="s">
        <v>2840</v>
      </c>
      <c r="C2527" s="93" t="s">
        <v>244</v>
      </c>
      <c r="D2527" s="93" t="s">
        <v>68</v>
      </c>
      <c r="E2527" s="93" t="s">
        <v>1663</v>
      </c>
      <c r="F2527" s="93" t="s">
        <v>1658</v>
      </c>
      <c r="G2527" s="93" t="s">
        <v>1542</v>
      </c>
      <c r="H2527" s="719">
        <v>5200</v>
      </c>
      <c r="I2527" s="93">
        <v>200</v>
      </c>
      <c r="J2527" s="93" t="s">
        <v>1523</v>
      </c>
    </row>
    <row r="2528" spans="1:10">
      <c r="A2528" s="93" t="s">
        <v>2297</v>
      </c>
      <c r="B2528" s="93" t="s">
        <v>2840</v>
      </c>
      <c r="C2528" s="93" t="s">
        <v>244</v>
      </c>
      <c r="D2528" s="93" t="s">
        <v>68</v>
      </c>
      <c r="E2528" s="93" t="s">
        <v>2769</v>
      </c>
      <c r="F2528" s="93" t="s">
        <v>1658</v>
      </c>
      <c r="G2528" s="93" t="s">
        <v>1542</v>
      </c>
      <c r="H2528" s="719">
        <v>6000</v>
      </c>
      <c r="I2528" s="93">
        <v>200</v>
      </c>
      <c r="J2528" s="93" t="s">
        <v>1523</v>
      </c>
    </row>
    <row r="2529" spans="1:10">
      <c r="A2529" s="93" t="s">
        <v>2297</v>
      </c>
      <c r="B2529" s="93" t="s">
        <v>2840</v>
      </c>
      <c r="C2529" s="93" t="s">
        <v>244</v>
      </c>
      <c r="D2529" s="93" t="s">
        <v>68</v>
      </c>
      <c r="E2529" s="93" t="s">
        <v>1655</v>
      </c>
      <c r="F2529" s="93">
        <v>5220403</v>
      </c>
      <c r="G2529" s="93" t="s">
        <v>1542</v>
      </c>
      <c r="H2529" s="719">
        <v>3600</v>
      </c>
      <c r="I2529" s="93">
        <v>200</v>
      </c>
      <c r="J2529" s="93" t="s">
        <v>1523</v>
      </c>
    </row>
    <row r="2530" spans="1:10">
      <c r="A2530" s="93" t="s">
        <v>2297</v>
      </c>
      <c r="B2530" s="93" t="s">
        <v>2815</v>
      </c>
      <c r="C2530" s="93" t="s">
        <v>1624</v>
      </c>
      <c r="D2530" s="93" t="s">
        <v>70</v>
      </c>
      <c r="E2530" s="93" t="s">
        <v>2841</v>
      </c>
      <c r="F2530" s="93" t="s">
        <v>1718</v>
      </c>
      <c r="G2530" s="93" t="s">
        <v>1522</v>
      </c>
      <c r="H2530" s="719">
        <v>1980</v>
      </c>
      <c r="I2530" s="93">
        <v>125</v>
      </c>
      <c r="J2530" s="93" t="s">
        <v>1543</v>
      </c>
    </row>
    <row r="2531" spans="1:10">
      <c r="A2531" s="93" t="s">
        <v>2297</v>
      </c>
      <c r="B2531" s="93" t="s">
        <v>2815</v>
      </c>
      <c r="C2531" s="93" t="s">
        <v>1624</v>
      </c>
      <c r="D2531" s="93" t="s">
        <v>70</v>
      </c>
      <c r="E2531" s="93" t="s">
        <v>2842</v>
      </c>
      <c r="F2531" s="93" t="s">
        <v>1718</v>
      </c>
      <c r="G2531" s="93" t="s">
        <v>1522</v>
      </c>
      <c r="H2531" s="719">
        <v>805</v>
      </c>
      <c r="I2531" s="93">
        <v>80</v>
      </c>
      <c r="J2531" s="93" t="s">
        <v>1543</v>
      </c>
    </row>
    <row r="2532" spans="1:10">
      <c r="A2532" s="93" t="s">
        <v>2297</v>
      </c>
      <c r="B2532" s="93" t="s">
        <v>2815</v>
      </c>
      <c r="C2532" s="93" t="s">
        <v>1624</v>
      </c>
      <c r="D2532" s="93" t="s">
        <v>70</v>
      </c>
      <c r="E2532" s="93" t="s">
        <v>2843</v>
      </c>
      <c r="F2532" s="93" t="s">
        <v>1718</v>
      </c>
      <c r="G2532" s="93" t="s">
        <v>1522</v>
      </c>
      <c r="H2532" s="719">
        <v>17500</v>
      </c>
      <c r="I2532" s="93">
        <v>315</v>
      </c>
      <c r="J2532" s="93" t="s">
        <v>1543</v>
      </c>
    </row>
    <row r="2533" spans="1:10">
      <c r="A2533" s="93" t="s">
        <v>2297</v>
      </c>
      <c r="B2533" s="93" t="s">
        <v>2815</v>
      </c>
      <c r="C2533" s="93" t="s">
        <v>1578</v>
      </c>
      <c r="D2533" s="93" t="s">
        <v>1527</v>
      </c>
      <c r="E2533" s="93" t="s">
        <v>2844</v>
      </c>
      <c r="F2533" s="93" t="s">
        <v>2845</v>
      </c>
      <c r="G2533" s="93" t="s">
        <v>1522</v>
      </c>
      <c r="H2533" s="719">
        <v>3000</v>
      </c>
      <c r="I2533" s="93">
        <v>125</v>
      </c>
      <c r="J2533" s="93" t="s">
        <v>1523</v>
      </c>
    </row>
    <row r="2534" spans="1:10">
      <c r="A2534" s="93" t="s">
        <v>2297</v>
      </c>
      <c r="B2534" s="93" t="s">
        <v>2815</v>
      </c>
      <c r="C2534" s="93" t="s">
        <v>1578</v>
      </c>
      <c r="D2534" s="93" t="s">
        <v>1527</v>
      </c>
      <c r="E2534" s="93" t="s">
        <v>2846</v>
      </c>
      <c r="F2534" s="93" t="s">
        <v>2845</v>
      </c>
      <c r="G2534" s="93" t="s">
        <v>1522</v>
      </c>
      <c r="H2534" s="719">
        <v>500</v>
      </c>
      <c r="I2534" s="93">
        <v>50</v>
      </c>
      <c r="J2534" s="93" t="s">
        <v>1523</v>
      </c>
    </row>
    <row r="2535" spans="1:10">
      <c r="A2535" s="93" t="s">
        <v>2297</v>
      </c>
      <c r="B2535" s="93" t="s">
        <v>2815</v>
      </c>
      <c r="C2535" s="93" t="s">
        <v>205</v>
      </c>
      <c r="D2535" s="93" t="s">
        <v>67</v>
      </c>
      <c r="E2535" s="93" t="s">
        <v>2847</v>
      </c>
      <c r="F2535" s="93">
        <v>5210632</v>
      </c>
      <c r="G2535" s="93" t="s">
        <v>1522</v>
      </c>
      <c r="H2535" s="719">
        <v>38000</v>
      </c>
      <c r="I2535" s="93">
        <v>500</v>
      </c>
      <c r="J2535" s="93" t="s">
        <v>1523</v>
      </c>
    </row>
    <row r="2536" spans="1:10">
      <c r="A2536" s="93" t="s">
        <v>2297</v>
      </c>
      <c r="B2536" s="93" t="s">
        <v>2815</v>
      </c>
      <c r="C2536" s="93" t="s">
        <v>205</v>
      </c>
      <c r="D2536" s="93" t="s">
        <v>67</v>
      </c>
      <c r="E2536" s="93" t="s">
        <v>1677</v>
      </c>
      <c r="F2536" s="93">
        <v>5210632</v>
      </c>
      <c r="G2536" s="93" t="s">
        <v>1522</v>
      </c>
      <c r="H2536" s="719">
        <v>9000</v>
      </c>
      <c r="I2536" s="93">
        <v>200</v>
      </c>
      <c r="J2536" s="93" t="s">
        <v>1523</v>
      </c>
    </row>
    <row r="2537" spans="1:10">
      <c r="A2537" s="93" t="s">
        <v>2297</v>
      </c>
      <c r="B2537" s="93" t="s">
        <v>2815</v>
      </c>
      <c r="C2537" s="93" t="s">
        <v>205</v>
      </c>
      <c r="D2537" s="93" t="s">
        <v>67</v>
      </c>
      <c r="E2537" s="93" t="s">
        <v>2848</v>
      </c>
      <c r="F2537" s="93">
        <v>5220103</v>
      </c>
      <c r="G2537" s="93" t="s">
        <v>1522</v>
      </c>
      <c r="H2537" s="719">
        <v>4000</v>
      </c>
      <c r="I2537" s="93">
        <v>200</v>
      </c>
      <c r="J2537" s="93" t="s">
        <v>1523</v>
      </c>
    </row>
    <row r="2538" spans="1:10">
      <c r="A2538" s="93" t="s">
        <v>2297</v>
      </c>
      <c r="B2538" s="93" t="s">
        <v>2815</v>
      </c>
      <c r="C2538" s="93" t="s">
        <v>203</v>
      </c>
      <c r="D2538" s="93" t="s">
        <v>67</v>
      </c>
      <c r="E2538" s="93" t="s">
        <v>2849</v>
      </c>
      <c r="F2538" s="93">
        <v>5220111</v>
      </c>
      <c r="G2538" s="93" t="s">
        <v>1522</v>
      </c>
      <c r="H2538" s="719">
        <v>126000</v>
      </c>
      <c r="I2538" s="93">
        <v>315</v>
      </c>
      <c r="J2538" s="93" t="s">
        <v>1523</v>
      </c>
    </row>
    <row r="2539" spans="1:10">
      <c r="A2539" s="93" t="s">
        <v>2297</v>
      </c>
      <c r="B2539" s="93" t="s">
        <v>2815</v>
      </c>
      <c r="C2539" s="93" t="s">
        <v>203</v>
      </c>
      <c r="D2539" s="93" t="s">
        <v>67</v>
      </c>
      <c r="E2539" s="93" t="s">
        <v>1662</v>
      </c>
      <c r="F2539" s="93">
        <v>5220206</v>
      </c>
      <c r="G2539" s="93" t="s">
        <v>1522</v>
      </c>
      <c r="H2539" s="719">
        <v>73000</v>
      </c>
      <c r="I2539" s="93">
        <v>500</v>
      </c>
      <c r="J2539" s="93" t="s">
        <v>1523</v>
      </c>
    </row>
    <row r="2540" spans="1:10">
      <c r="A2540" s="93" t="s">
        <v>2297</v>
      </c>
      <c r="B2540" s="93" t="s">
        <v>2815</v>
      </c>
      <c r="C2540" s="93" t="s">
        <v>240</v>
      </c>
      <c r="D2540" s="93" t="s">
        <v>70</v>
      </c>
      <c r="E2540" s="93" t="s">
        <v>2850</v>
      </c>
      <c r="F2540" s="93">
        <v>5210632</v>
      </c>
      <c r="G2540" s="93" t="s">
        <v>1522</v>
      </c>
      <c r="H2540" s="719">
        <v>1560</v>
      </c>
      <c r="I2540" s="93">
        <v>125</v>
      </c>
      <c r="J2540" s="93" t="s">
        <v>1523</v>
      </c>
    </row>
    <row r="2541" spans="1:10">
      <c r="A2541" s="93" t="s">
        <v>2297</v>
      </c>
      <c r="B2541" s="93" t="s">
        <v>2815</v>
      </c>
      <c r="C2541" s="93" t="s">
        <v>240</v>
      </c>
      <c r="D2541" s="93" t="s">
        <v>70</v>
      </c>
      <c r="E2541" s="93" t="s">
        <v>2851</v>
      </c>
      <c r="F2541" s="93">
        <v>5210632</v>
      </c>
      <c r="G2541" s="93" t="s">
        <v>1522</v>
      </c>
      <c r="H2541" s="719">
        <v>2560</v>
      </c>
      <c r="I2541" s="93">
        <v>125</v>
      </c>
      <c r="J2541" s="93" t="s">
        <v>1523</v>
      </c>
    </row>
    <row r="2542" spans="1:10">
      <c r="A2542" s="93" t="s">
        <v>2297</v>
      </c>
      <c r="B2542" s="93" t="s">
        <v>2815</v>
      </c>
      <c r="C2542" s="93" t="s">
        <v>1624</v>
      </c>
      <c r="D2542" s="93" t="s">
        <v>1553</v>
      </c>
      <c r="E2542" s="93" t="s">
        <v>2852</v>
      </c>
      <c r="F2542" s="93">
        <v>5220211</v>
      </c>
      <c r="G2542" s="93" t="s">
        <v>1522</v>
      </c>
      <c r="H2542" s="719">
        <v>3648</v>
      </c>
      <c r="I2542" s="93">
        <v>200</v>
      </c>
      <c r="J2542" s="93" t="s">
        <v>1523</v>
      </c>
    </row>
    <row r="2543" spans="1:10">
      <c r="A2543" s="93" t="s">
        <v>2297</v>
      </c>
      <c r="B2543" s="93" t="s">
        <v>2840</v>
      </c>
      <c r="C2543" s="93" t="s">
        <v>551</v>
      </c>
      <c r="D2543" s="93" t="s">
        <v>1527</v>
      </c>
      <c r="E2543" s="93" t="s">
        <v>1724</v>
      </c>
      <c r="F2543" s="93">
        <v>5220209</v>
      </c>
      <c r="G2543" s="93" t="s">
        <v>1540</v>
      </c>
      <c r="H2543" s="719">
        <v>2000</v>
      </c>
      <c r="I2543" s="93">
        <v>125</v>
      </c>
      <c r="J2543" s="93" t="s">
        <v>1523</v>
      </c>
    </row>
    <row r="2544" spans="1:10">
      <c r="A2544" s="93" t="s">
        <v>2297</v>
      </c>
      <c r="B2544" s="93" t="s">
        <v>2840</v>
      </c>
      <c r="C2544" s="93" t="s">
        <v>551</v>
      </c>
      <c r="D2544" s="93" t="s">
        <v>1527</v>
      </c>
      <c r="E2544" s="93" t="s">
        <v>1724</v>
      </c>
      <c r="F2544" s="93">
        <v>5220209</v>
      </c>
      <c r="G2544" s="93" t="s">
        <v>1540</v>
      </c>
      <c r="H2544" s="719">
        <v>3000</v>
      </c>
      <c r="I2544" s="93">
        <v>125</v>
      </c>
      <c r="J2544" s="93" t="s">
        <v>1523</v>
      </c>
    </row>
    <row r="2545" spans="1:10">
      <c r="A2545" s="93" t="s">
        <v>2297</v>
      </c>
      <c r="B2545" s="93" t="s">
        <v>2840</v>
      </c>
      <c r="C2545" s="93" t="s">
        <v>551</v>
      </c>
      <c r="D2545" s="93" t="s">
        <v>1527</v>
      </c>
      <c r="E2545" s="93" t="s">
        <v>1724</v>
      </c>
      <c r="F2545" s="93">
        <v>5220209</v>
      </c>
      <c r="G2545" s="93" t="s">
        <v>1540</v>
      </c>
      <c r="H2545" s="719">
        <v>12000</v>
      </c>
      <c r="I2545" s="93">
        <v>315</v>
      </c>
      <c r="J2545" s="93" t="s">
        <v>1523</v>
      </c>
    </row>
    <row r="2546" spans="1:10">
      <c r="A2546" s="93" t="s">
        <v>2297</v>
      </c>
      <c r="B2546" s="93" t="s">
        <v>2840</v>
      </c>
      <c r="C2546" s="93" t="s">
        <v>551</v>
      </c>
      <c r="D2546" s="93" t="s">
        <v>1527</v>
      </c>
      <c r="E2546" s="93" t="s">
        <v>1724</v>
      </c>
      <c r="F2546" s="93">
        <v>5220209</v>
      </c>
      <c r="G2546" s="93" t="s">
        <v>1540</v>
      </c>
      <c r="H2546" s="719">
        <v>3000</v>
      </c>
      <c r="I2546" s="93">
        <v>125</v>
      </c>
      <c r="J2546" s="93" t="s">
        <v>1523</v>
      </c>
    </row>
    <row r="2547" spans="1:10">
      <c r="A2547" s="93" t="s">
        <v>2297</v>
      </c>
      <c r="B2547" s="93" t="s">
        <v>2840</v>
      </c>
      <c r="C2547" s="93" t="s">
        <v>551</v>
      </c>
      <c r="D2547" s="93" t="s">
        <v>1527</v>
      </c>
      <c r="E2547" s="93" t="s">
        <v>1724</v>
      </c>
      <c r="F2547" s="93">
        <v>5220209</v>
      </c>
      <c r="G2547" s="93" t="s">
        <v>1540</v>
      </c>
      <c r="H2547" s="719">
        <v>15000</v>
      </c>
      <c r="I2547" s="93">
        <v>315</v>
      </c>
      <c r="J2547" s="93" t="s">
        <v>1523</v>
      </c>
    </row>
    <row r="2548" spans="1:10">
      <c r="A2548" s="93" t="s">
        <v>2297</v>
      </c>
      <c r="B2548" s="93" t="s">
        <v>2840</v>
      </c>
      <c r="C2548" s="93" t="s">
        <v>551</v>
      </c>
      <c r="D2548" s="93" t="s">
        <v>1527</v>
      </c>
      <c r="E2548" s="93" t="s">
        <v>1724</v>
      </c>
      <c r="F2548" s="93">
        <v>5220209</v>
      </c>
      <c r="G2548" s="93" t="s">
        <v>1540</v>
      </c>
      <c r="H2548" s="719">
        <v>1000</v>
      </c>
      <c r="I2548" s="93">
        <v>80</v>
      </c>
      <c r="J2548" s="93" t="s">
        <v>1523</v>
      </c>
    </row>
    <row r="2549" spans="1:10">
      <c r="A2549" s="93" t="s">
        <v>2297</v>
      </c>
      <c r="B2549" s="93" t="s">
        <v>2840</v>
      </c>
      <c r="C2549" s="93" t="s">
        <v>551</v>
      </c>
      <c r="D2549" s="93" t="s">
        <v>1527</v>
      </c>
      <c r="E2549" s="93" t="s">
        <v>1724</v>
      </c>
      <c r="F2549" s="93">
        <v>5220209</v>
      </c>
      <c r="G2549" s="93" t="s">
        <v>1540</v>
      </c>
      <c r="H2549" s="719">
        <v>2000</v>
      </c>
      <c r="I2549" s="93">
        <v>125</v>
      </c>
      <c r="J2549" s="93" t="s">
        <v>1523</v>
      </c>
    </row>
    <row r="2550" spans="1:10">
      <c r="A2550" s="93" t="s">
        <v>2297</v>
      </c>
      <c r="B2550" s="93" t="s">
        <v>2840</v>
      </c>
      <c r="C2550" s="93" t="s">
        <v>551</v>
      </c>
      <c r="D2550" s="93" t="s">
        <v>1527</v>
      </c>
      <c r="E2550" s="93" t="s">
        <v>1728</v>
      </c>
      <c r="F2550" s="93">
        <v>5220203</v>
      </c>
      <c r="G2550" s="93" t="s">
        <v>1540</v>
      </c>
      <c r="H2550" s="719">
        <v>2000</v>
      </c>
      <c r="I2550" s="93">
        <v>125</v>
      </c>
      <c r="J2550" s="93" t="s">
        <v>1523</v>
      </c>
    </row>
    <row r="2551" spans="1:10">
      <c r="A2551" s="93" t="s">
        <v>2297</v>
      </c>
      <c r="B2551" s="93" t="s">
        <v>2840</v>
      </c>
      <c r="C2551" s="93" t="s">
        <v>551</v>
      </c>
      <c r="D2551" s="93" t="s">
        <v>1527</v>
      </c>
      <c r="E2551" s="93" t="s">
        <v>1728</v>
      </c>
      <c r="F2551" s="93">
        <v>5220206</v>
      </c>
      <c r="G2551" s="93" t="s">
        <v>1540</v>
      </c>
      <c r="H2551" s="719">
        <v>3000</v>
      </c>
      <c r="I2551" s="93">
        <v>125</v>
      </c>
      <c r="J2551" s="93" t="s">
        <v>1523</v>
      </c>
    </row>
    <row r="2552" spans="1:10">
      <c r="A2552" s="93" t="s">
        <v>2297</v>
      </c>
      <c r="B2552" s="93" t="s">
        <v>2840</v>
      </c>
      <c r="C2552" s="93" t="s">
        <v>551</v>
      </c>
      <c r="D2552" s="93" t="s">
        <v>1527</v>
      </c>
      <c r="E2552" s="93" t="s">
        <v>1728</v>
      </c>
      <c r="F2552" s="93">
        <v>5220207</v>
      </c>
      <c r="G2552" s="93" t="s">
        <v>1540</v>
      </c>
      <c r="H2552" s="719">
        <v>1000</v>
      </c>
      <c r="I2552" s="93">
        <v>80</v>
      </c>
      <c r="J2552" s="93" t="s">
        <v>1523</v>
      </c>
    </row>
    <row r="2553" spans="1:10">
      <c r="A2553" s="93" t="s">
        <v>2297</v>
      </c>
      <c r="B2553" s="93" t="s">
        <v>2840</v>
      </c>
      <c r="C2553" s="93" t="s">
        <v>551</v>
      </c>
      <c r="D2553" s="93" t="s">
        <v>1527</v>
      </c>
      <c r="E2553" s="93" t="s">
        <v>1728</v>
      </c>
      <c r="F2553" s="93">
        <v>5220204</v>
      </c>
      <c r="G2553" s="93" t="s">
        <v>1540</v>
      </c>
      <c r="H2553" s="719">
        <v>1000</v>
      </c>
      <c r="I2553" s="93">
        <v>80</v>
      </c>
      <c r="J2553" s="93" t="s">
        <v>1523</v>
      </c>
    </row>
    <row r="2554" spans="1:10">
      <c r="A2554" s="93" t="s">
        <v>2297</v>
      </c>
      <c r="B2554" s="93" t="s">
        <v>2840</v>
      </c>
      <c r="C2554" s="93" t="s">
        <v>551</v>
      </c>
      <c r="D2554" s="93" t="s">
        <v>1527</v>
      </c>
      <c r="E2554" s="93" t="s">
        <v>1728</v>
      </c>
      <c r="F2554" s="93">
        <v>5220203</v>
      </c>
      <c r="G2554" s="93" t="s">
        <v>1540</v>
      </c>
      <c r="H2554" s="719">
        <v>3000</v>
      </c>
      <c r="I2554" s="93">
        <v>125</v>
      </c>
      <c r="J2554" s="93" t="s">
        <v>1523</v>
      </c>
    </row>
    <row r="2555" spans="1:10">
      <c r="A2555" s="93" t="s">
        <v>2297</v>
      </c>
      <c r="B2555" s="93" t="s">
        <v>2840</v>
      </c>
      <c r="C2555" s="93" t="s">
        <v>551</v>
      </c>
      <c r="D2555" s="93" t="s">
        <v>1527</v>
      </c>
      <c r="E2555" s="93" t="s">
        <v>1728</v>
      </c>
      <c r="F2555" s="93">
        <v>5220206</v>
      </c>
      <c r="G2555" s="93" t="s">
        <v>1540</v>
      </c>
      <c r="H2555" s="719">
        <v>1000</v>
      </c>
      <c r="I2555" s="93">
        <v>80</v>
      </c>
      <c r="J2555" s="93" t="s">
        <v>1523</v>
      </c>
    </row>
    <row r="2556" spans="1:10">
      <c r="A2556" s="93" t="s">
        <v>2297</v>
      </c>
      <c r="B2556" s="93" t="s">
        <v>2840</v>
      </c>
      <c r="C2556" s="93" t="s">
        <v>551</v>
      </c>
      <c r="D2556" s="93" t="s">
        <v>1527</v>
      </c>
      <c r="E2556" s="93" t="s">
        <v>1728</v>
      </c>
      <c r="F2556" s="93">
        <v>5220203</v>
      </c>
      <c r="G2556" s="93" t="s">
        <v>1540</v>
      </c>
      <c r="H2556" s="719">
        <v>6000</v>
      </c>
      <c r="I2556" s="93">
        <v>200</v>
      </c>
      <c r="J2556" s="93" t="s">
        <v>1523</v>
      </c>
    </row>
    <row r="2557" spans="1:10">
      <c r="A2557" s="93" t="s">
        <v>2297</v>
      </c>
      <c r="B2557" s="93" t="s">
        <v>2840</v>
      </c>
      <c r="C2557" s="93" t="s">
        <v>551</v>
      </c>
      <c r="D2557" s="93" t="s">
        <v>1527</v>
      </c>
      <c r="E2557" s="93" t="s">
        <v>1728</v>
      </c>
      <c r="F2557" s="93">
        <v>5220206</v>
      </c>
      <c r="G2557" s="93" t="s">
        <v>1540</v>
      </c>
      <c r="H2557" s="719">
        <v>5000</v>
      </c>
      <c r="I2557" s="93">
        <v>200</v>
      </c>
      <c r="J2557" s="93" t="s">
        <v>1523</v>
      </c>
    </row>
    <row r="2558" spans="1:10">
      <c r="A2558" s="93" t="s">
        <v>2297</v>
      </c>
      <c r="B2558" s="93" t="s">
        <v>2840</v>
      </c>
      <c r="C2558" s="93" t="s">
        <v>551</v>
      </c>
      <c r="D2558" s="93" t="s">
        <v>1527</v>
      </c>
      <c r="E2558" s="93" t="s">
        <v>1728</v>
      </c>
      <c r="F2558" s="93">
        <v>5220203</v>
      </c>
      <c r="G2558" s="93" t="s">
        <v>1540</v>
      </c>
      <c r="H2558" s="719">
        <v>2000</v>
      </c>
      <c r="I2558" s="93">
        <v>125</v>
      </c>
      <c r="J2558" s="93" t="s">
        <v>1523</v>
      </c>
    </row>
    <row r="2559" spans="1:10">
      <c r="A2559" s="93" t="s">
        <v>2297</v>
      </c>
      <c r="B2559" s="93" t="s">
        <v>2840</v>
      </c>
      <c r="C2559" s="93" t="s">
        <v>551</v>
      </c>
      <c r="D2559" s="93" t="s">
        <v>1527</v>
      </c>
      <c r="E2559" s="93" t="s">
        <v>1728</v>
      </c>
      <c r="F2559" s="93">
        <v>5220206</v>
      </c>
      <c r="G2559" s="93" t="s">
        <v>1540</v>
      </c>
      <c r="H2559" s="719">
        <v>2000</v>
      </c>
      <c r="I2559" s="93">
        <v>125</v>
      </c>
      <c r="J2559" s="93" t="s">
        <v>1523</v>
      </c>
    </row>
    <row r="2560" spans="1:10">
      <c r="A2560" s="93" t="s">
        <v>2297</v>
      </c>
      <c r="B2560" s="93" t="s">
        <v>2840</v>
      </c>
      <c r="C2560" s="93" t="s">
        <v>551</v>
      </c>
      <c r="D2560" s="93" t="s">
        <v>1527</v>
      </c>
      <c r="E2560" s="93" t="s">
        <v>1728</v>
      </c>
      <c r="F2560" s="93">
        <v>5220204</v>
      </c>
      <c r="G2560" s="93" t="s">
        <v>1540</v>
      </c>
      <c r="H2560" s="719">
        <v>1000</v>
      </c>
      <c r="I2560" s="93">
        <v>80</v>
      </c>
      <c r="J2560" s="93" t="s">
        <v>1523</v>
      </c>
    </row>
    <row r="2561" spans="1:10">
      <c r="A2561" s="93" t="s">
        <v>2297</v>
      </c>
      <c r="B2561" s="93" t="s">
        <v>2840</v>
      </c>
      <c r="C2561" s="93" t="s">
        <v>551</v>
      </c>
      <c r="D2561" s="93" t="s">
        <v>1527</v>
      </c>
      <c r="E2561" s="93" t="s">
        <v>1728</v>
      </c>
      <c r="F2561" s="93">
        <v>5220203</v>
      </c>
      <c r="G2561" s="93" t="s">
        <v>1540</v>
      </c>
      <c r="H2561" s="719">
        <v>2000</v>
      </c>
      <c r="I2561" s="93">
        <v>125</v>
      </c>
      <c r="J2561" s="93" t="s">
        <v>1523</v>
      </c>
    </row>
    <row r="2562" spans="1:10">
      <c r="A2562" s="93" t="s">
        <v>2297</v>
      </c>
      <c r="B2562" s="93" t="s">
        <v>2840</v>
      </c>
      <c r="C2562" s="93" t="s">
        <v>551</v>
      </c>
      <c r="D2562" s="93" t="s">
        <v>1527</v>
      </c>
      <c r="E2562" s="93" t="s">
        <v>1728</v>
      </c>
      <c r="F2562" s="93">
        <v>5220206</v>
      </c>
      <c r="G2562" s="93" t="s">
        <v>1540</v>
      </c>
      <c r="H2562" s="719">
        <v>4000</v>
      </c>
      <c r="I2562" s="93">
        <v>200</v>
      </c>
      <c r="J2562" s="93" t="s">
        <v>1523</v>
      </c>
    </row>
    <row r="2563" spans="1:10">
      <c r="A2563" s="93" t="s">
        <v>2297</v>
      </c>
      <c r="B2563" s="93" t="s">
        <v>2840</v>
      </c>
      <c r="C2563" s="93" t="s">
        <v>551</v>
      </c>
      <c r="D2563" s="93" t="s">
        <v>1527</v>
      </c>
      <c r="E2563" s="93" t="s">
        <v>2853</v>
      </c>
      <c r="F2563" s="93">
        <v>5220211</v>
      </c>
      <c r="G2563" s="93" t="s">
        <v>1540</v>
      </c>
      <c r="H2563" s="719">
        <v>2000</v>
      </c>
      <c r="I2563" s="93">
        <v>125</v>
      </c>
      <c r="J2563" s="93" t="s">
        <v>1523</v>
      </c>
    </row>
    <row r="2564" spans="1:10">
      <c r="A2564" s="93" t="s">
        <v>2297</v>
      </c>
      <c r="B2564" s="93" t="s">
        <v>2840</v>
      </c>
      <c r="C2564" s="93" t="s">
        <v>551</v>
      </c>
      <c r="D2564" s="93" t="s">
        <v>1527</v>
      </c>
      <c r="E2564" s="93" t="s">
        <v>2853</v>
      </c>
      <c r="F2564" s="93">
        <v>5220211</v>
      </c>
      <c r="G2564" s="93" t="s">
        <v>1540</v>
      </c>
      <c r="H2564" s="719">
        <v>2000</v>
      </c>
      <c r="I2564" s="93">
        <v>125</v>
      </c>
      <c r="J2564" s="93" t="s">
        <v>1523</v>
      </c>
    </row>
    <row r="2565" spans="1:10">
      <c r="A2565" s="93" t="s">
        <v>2297</v>
      </c>
      <c r="B2565" s="93" t="s">
        <v>2840</v>
      </c>
      <c r="C2565" s="93" t="s">
        <v>551</v>
      </c>
      <c r="D2565" s="93" t="s">
        <v>1527</v>
      </c>
      <c r="E2565" s="93" t="s">
        <v>1683</v>
      </c>
      <c r="F2565" s="93">
        <v>5220102</v>
      </c>
      <c r="G2565" s="93" t="s">
        <v>1540</v>
      </c>
      <c r="H2565" s="719">
        <v>1500</v>
      </c>
      <c r="I2565" s="93">
        <v>125</v>
      </c>
      <c r="J2565" s="93" t="s">
        <v>1523</v>
      </c>
    </row>
    <row r="2566" spans="1:10">
      <c r="A2566" s="93" t="s">
        <v>2297</v>
      </c>
      <c r="B2566" s="93" t="s">
        <v>2840</v>
      </c>
      <c r="C2566" s="93" t="s">
        <v>551</v>
      </c>
      <c r="D2566" s="93" t="s">
        <v>1527</v>
      </c>
      <c r="E2566" s="93" t="s">
        <v>1683</v>
      </c>
      <c r="F2566" s="93" t="s">
        <v>2854</v>
      </c>
      <c r="G2566" s="93" t="s">
        <v>1540</v>
      </c>
      <c r="H2566" s="719">
        <v>1000</v>
      </c>
      <c r="I2566" s="93">
        <v>80</v>
      </c>
      <c r="J2566" s="93" t="s">
        <v>1523</v>
      </c>
    </row>
    <row r="2567" spans="1:10">
      <c r="A2567" s="93" t="s">
        <v>2297</v>
      </c>
      <c r="B2567" s="93" t="s">
        <v>2840</v>
      </c>
      <c r="C2567" s="93" t="s">
        <v>551</v>
      </c>
      <c r="D2567" s="93" t="s">
        <v>1527</v>
      </c>
      <c r="E2567" s="93" t="s">
        <v>1683</v>
      </c>
      <c r="F2567" s="93">
        <v>5220102</v>
      </c>
      <c r="G2567" s="93" t="s">
        <v>1540</v>
      </c>
      <c r="H2567" s="719">
        <v>3000</v>
      </c>
      <c r="I2567" s="93">
        <v>125</v>
      </c>
      <c r="J2567" s="93" t="s">
        <v>1523</v>
      </c>
    </row>
    <row r="2568" spans="1:10">
      <c r="A2568" s="93" t="s">
        <v>2297</v>
      </c>
      <c r="B2568" s="93" t="s">
        <v>2840</v>
      </c>
      <c r="C2568" s="93" t="s">
        <v>551</v>
      </c>
      <c r="D2568" s="93" t="s">
        <v>1527</v>
      </c>
      <c r="E2568" s="93" t="s">
        <v>1683</v>
      </c>
      <c r="F2568" s="93" t="s">
        <v>2854</v>
      </c>
      <c r="G2568" s="93" t="s">
        <v>1540</v>
      </c>
      <c r="H2568" s="719">
        <v>6000</v>
      </c>
      <c r="I2568" s="93">
        <v>200</v>
      </c>
      <c r="J2568" s="93" t="s">
        <v>1523</v>
      </c>
    </row>
    <row r="2569" spans="1:10">
      <c r="A2569" s="93" t="s">
        <v>2297</v>
      </c>
      <c r="B2569" s="93" t="s">
        <v>2840</v>
      </c>
      <c r="C2569" s="93" t="s">
        <v>551</v>
      </c>
      <c r="D2569" s="93" t="s">
        <v>1527</v>
      </c>
      <c r="E2569" s="93" t="s">
        <v>1683</v>
      </c>
      <c r="F2569" s="93">
        <v>5220102</v>
      </c>
      <c r="G2569" s="93" t="s">
        <v>1540</v>
      </c>
      <c r="H2569" s="719">
        <v>1000</v>
      </c>
      <c r="I2569" s="93">
        <v>80</v>
      </c>
      <c r="J2569" s="93" t="s">
        <v>1523</v>
      </c>
    </row>
    <row r="2570" spans="1:10">
      <c r="A2570" s="93" t="s">
        <v>2297</v>
      </c>
      <c r="B2570" s="93" t="s">
        <v>2855</v>
      </c>
      <c r="C2570" s="93" t="s">
        <v>244</v>
      </c>
      <c r="D2570" s="93" t="s">
        <v>68</v>
      </c>
      <c r="E2570" s="93" t="s">
        <v>1653</v>
      </c>
      <c r="F2570" s="93" t="s">
        <v>1654</v>
      </c>
      <c r="G2570" s="93" t="s">
        <v>1542</v>
      </c>
      <c r="H2570" s="719">
        <v>5000</v>
      </c>
      <c r="I2570" s="93">
        <v>200</v>
      </c>
      <c r="J2570" s="93" t="s">
        <v>1523</v>
      </c>
    </row>
    <row r="2571" spans="1:10">
      <c r="A2571" s="93" t="s">
        <v>2297</v>
      </c>
      <c r="B2571" s="93" t="s">
        <v>2855</v>
      </c>
      <c r="C2571" s="93" t="s">
        <v>244</v>
      </c>
      <c r="D2571" s="93" t="s">
        <v>68</v>
      </c>
      <c r="E2571" s="93" t="s">
        <v>1657</v>
      </c>
      <c r="F2571" s="93">
        <v>5220403</v>
      </c>
      <c r="G2571" s="93" t="s">
        <v>1542</v>
      </c>
      <c r="H2571" s="719">
        <v>6560</v>
      </c>
      <c r="I2571" s="93">
        <v>200</v>
      </c>
      <c r="J2571" s="93" t="s">
        <v>1523</v>
      </c>
    </row>
    <row r="2572" spans="1:10">
      <c r="A2572" s="93" t="s">
        <v>2297</v>
      </c>
      <c r="B2572" s="93" t="s">
        <v>2855</v>
      </c>
      <c r="C2572" s="93" t="s">
        <v>676</v>
      </c>
      <c r="D2572" s="93" t="s">
        <v>1527</v>
      </c>
      <c r="E2572" s="93" t="s">
        <v>1544</v>
      </c>
      <c r="F2572" s="93">
        <v>5220209</v>
      </c>
      <c r="G2572" s="93" t="s">
        <v>1541</v>
      </c>
      <c r="H2572" s="719">
        <v>1503</v>
      </c>
      <c r="I2572" s="93">
        <v>125</v>
      </c>
      <c r="J2572" s="93" t="s">
        <v>1523</v>
      </c>
    </row>
    <row r="2573" spans="1:10">
      <c r="A2573" s="93" t="s">
        <v>2297</v>
      </c>
      <c r="B2573" s="93" t="s">
        <v>2855</v>
      </c>
      <c r="C2573" s="93" t="s">
        <v>676</v>
      </c>
      <c r="D2573" s="93" t="s">
        <v>1527</v>
      </c>
      <c r="E2573" s="93" t="s">
        <v>1544</v>
      </c>
      <c r="F2573" s="93">
        <v>5220209</v>
      </c>
      <c r="G2573" s="93" t="s">
        <v>1541</v>
      </c>
      <c r="H2573" s="719">
        <v>2003</v>
      </c>
      <c r="I2573" s="93">
        <v>125</v>
      </c>
      <c r="J2573" s="93" t="s">
        <v>1523</v>
      </c>
    </row>
    <row r="2574" spans="1:10">
      <c r="A2574" s="93" t="s">
        <v>2297</v>
      </c>
      <c r="B2574" s="93" t="s">
        <v>2855</v>
      </c>
      <c r="C2574" s="93" t="s">
        <v>676</v>
      </c>
      <c r="D2574" s="93" t="s">
        <v>1527</v>
      </c>
      <c r="E2574" s="93" t="s">
        <v>1531</v>
      </c>
      <c r="F2574" s="93">
        <v>5220209</v>
      </c>
      <c r="G2574" s="93" t="s">
        <v>1541</v>
      </c>
      <c r="H2574" s="719">
        <v>2000</v>
      </c>
      <c r="I2574" s="93">
        <v>125</v>
      </c>
      <c r="J2574" s="93" t="s">
        <v>1523</v>
      </c>
    </row>
    <row r="2575" spans="1:10">
      <c r="A2575" s="93" t="s">
        <v>2297</v>
      </c>
      <c r="B2575" s="93" t="s">
        <v>2855</v>
      </c>
      <c r="C2575" s="93" t="s">
        <v>676</v>
      </c>
      <c r="D2575" s="93" t="s">
        <v>1527</v>
      </c>
      <c r="E2575" s="93" t="s">
        <v>1531</v>
      </c>
      <c r="F2575" s="93">
        <v>5220209</v>
      </c>
      <c r="G2575" s="93" t="s">
        <v>1541</v>
      </c>
      <c r="H2575" s="719">
        <v>1500</v>
      </c>
      <c r="I2575" s="93">
        <v>125</v>
      </c>
      <c r="J2575" s="93" t="s">
        <v>1523</v>
      </c>
    </row>
    <row r="2576" spans="1:10">
      <c r="A2576" s="93" t="s">
        <v>2297</v>
      </c>
      <c r="B2576" s="93" t="s">
        <v>2855</v>
      </c>
      <c r="C2576" s="93" t="s">
        <v>676</v>
      </c>
      <c r="D2576" s="93" t="s">
        <v>1527</v>
      </c>
      <c r="E2576" s="93" t="s">
        <v>1531</v>
      </c>
      <c r="F2576" s="93">
        <v>5220209</v>
      </c>
      <c r="G2576" s="93" t="s">
        <v>1541</v>
      </c>
      <c r="H2576" s="719">
        <v>3200</v>
      </c>
      <c r="I2576" s="93">
        <v>125</v>
      </c>
      <c r="J2576" s="93" t="s">
        <v>1523</v>
      </c>
    </row>
    <row r="2577" spans="1:10">
      <c r="A2577" s="93" t="s">
        <v>2297</v>
      </c>
      <c r="B2577" s="93" t="s">
        <v>2855</v>
      </c>
      <c r="C2577" s="93" t="s">
        <v>676</v>
      </c>
      <c r="D2577" s="93" t="s">
        <v>1527</v>
      </c>
      <c r="E2577" s="93" t="s">
        <v>1531</v>
      </c>
      <c r="F2577" s="93">
        <v>5220209</v>
      </c>
      <c r="G2577" s="93" t="s">
        <v>1541</v>
      </c>
      <c r="H2577" s="719">
        <v>1500</v>
      </c>
      <c r="I2577" s="93">
        <v>125</v>
      </c>
      <c r="J2577" s="93" t="s">
        <v>1523</v>
      </c>
    </row>
    <row r="2578" spans="1:10">
      <c r="A2578" s="93" t="s">
        <v>2297</v>
      </c>
      <c r="B2578" s="93" t="s">
        <v>2855</v>
      </c>
      <c r="C2578" s="93" t="s">
        <v>676</v>
      </c>
      <c r="D2578" s="93" t="s">
        <v>1527</v>
      </c>
      <c r="E2578" s="93" t="s">
        <v>1531</v>
      </c>
      <c r="F2578" s="93">
        <v>5220209</v>
      </c>
      <c r="G2578" s="93" t="s">
        <v>1541</v>
      </c>
      <c r="H2578" s="719">
        <v>2000</v>
      </c>
      <c r="I2578" s="93">
        <v>125</v>
      </c>
      <c r="J2578" s="93" t="s">
        <v>1523</v>
      </c>
    </row>
    <row r="2579" spans="1:10">
      <c r="A2579" s="93" t="s">
        <v>2297</v>
      </c>
      <c r="B2579" s="93" t="s">
        <v>2855</v>
      </c>
      <c r="C2579" s="93" t="s">
        <v>676</v>
      </c>
      <c r="D2579" s="93" t="s">
        <v>1527</v>
      </c>
      <c r="E2579" s="93" t="s">
        <v>1531</v>
      </c>
      <c r="F2579" s="93">
        <v>5220209</v>
      </c>
      <c r="G2579" s="93" t="s">
        <v>1541</v>
      </c>
      <c r="H2579" s="719">
        <v>1500</v>
      </c>
      <c r="I2579" s="93">
        <v>125</v>
      </c>
      <c r="J2579" s="93" t="s">
        <v>1523</v>
      </c>
    </row>
    <row r="2580" spans="1:10">
      <c r="A2580" s="93" t="s">
        <v>2297</v>
      </c>
      <c r="B2580" s="93" t="s">
        <v>2855</v>
      </c>
      <c r="C2580" s="93" t="s">
        <v>676</v>
      </c>
      <c r="D2580" s="93" t="s">
        <v>1527</v>
      </c>
      <c r="E2580" s="93" t="s">
        <v>1544</v>
      </c>
      <c r="F2580" s="93">
        <v>5211238</v>
      </c>
      <c r="G2580" s="93" t="s">
        <v>1541</v>
      </c>
      <c r="H2580" s="719">
        <v>93</v>
      </c>
      <c r="I2580" s="93">
        <v>10</v>
      </c>
      <c r="J2580" s="93" t="s">
        <v>1523</v>
      </c>
    </row>
    <row r="2581" spans="1:10">
      <c r="A2581" s="93" t="s">
        <v>2297</v>
      </c>
      <c r="B2581" s="93" t="s">
        <v>2855</v>
      </c>
      <c r="C2581" s="93" t="s">
        <v>676</v>
      </c>
      <c r="D2581" s="93" t="s">
        <v>1527</v>
      </c>
      <c r="E2581" s="93" t="s">
        <v>1531</v>
      </c>
      <c r="F2581" s="93">
        <v>5211238</v>
      </c>
      <c r="G2581" s="93" t="s">
        <v>1541</v>
      </c>
      <c r="H2581" s="719">
        <v>550</v>
      </c>
      <c r="I2581" s="93">
        <v>80</v>
      </c>
      <c r="J2581" s="93" t="s">
        <v>1523</v>
      </c>
    </row>
    <row r="2582" spans="1:10">
      <c r="A2582" s="93" t="s">
        <v>2297</v>
      </c>
      <c r="B2582" s="93" t="s">
        <v>2855</v>
      </c>
      <c r="C2582" s="93" t="s">
        <v>676</v>
      </c>
      <c r="D2582" s="93" t="s">
        <v>1527</v>
      </c>
      <c r="E2582" s="93" t="s">
        <v>1531</v>
      </c>
      <c r="F2582" s="93">
        <v>5211238</v>
      </c>
      <c r="G2582" s="93" t="s">
        <v>1541</v>
      </c>
      <c r="H2582" s="719">
        <v>226</v>
      </c>
      <c r="I2582" s="93">
        <v>50</v>
      </c>
      <c r="J2582" s="93" t="s">
        <v>1523</v>
      </c>
    </row>
    <row r="2583" spans="1:10">
      <c r="A2583" s="93" t="s">
        <v>2297</v>
      </c>
      <c r="B2583" s="93" t="s">
        <v>2855</v>
      </c>
      <c r="C2583" s="93" t="s">
        <v>676</v>
      </c>
      <c r="D2583" s="93" t="s">
        <v>1527</v>
      </c>
      <c r="E2583" s="93" t="s">
        <v>1531</v>
      </c>
      <c r="F2583" s="93">
        <v>5211238</v>
      </c>
      <c r="G2583" s="93" t="s">
        <v>1541</v>
      </c>
      <c r="H2583" s="719">
        <v>113</v>
      </c>
      <c r="I2583" s="93">
        <v>32</v>
      </c>
      <c r="J2583" s="93" t="s">
        <v>1523</v>
      </c>
    </row>
    <row r="2584" spans="1:10">
      <c r="A2584" s="93" t="s">
        <v>2297</v>
      </c>
      <c r="B2584" s="93" t="s">
        <v>2855</v>
      </c>
      <c r="C2584" s="93" t="s">
        <v>676</v>
      </c>
      <c r="D2584" s="93" t="s">
        <v>1527</v>
      </c>
      <c r="E2584" s="93" t="s">
        <v>1531</v>
      </c>
      <c r="F2584" s="93">
        <v>5211238</v>
      </c>
      <c r="G2584" s="93" t="s">
        <v>1541</v>
      </c>
      <c r="H2584" s="719">
        <v>113</v>
      </c>
      <c r="I2584" s="93">
        <v>32</v>
      </c>
      <c r="J2584" s="93" t="s">
        <v>1523</v>
      </c>
    </row>
    <row r="2585" spans="1:10">
      <c r="A2585" s="93" t="s">
        <v>2297</v>
      </c>
      <c r="B2585" s="93" t="s">
        <v>2855</v>
      </c>
      <c r="C2585" s="93" t="s">
        <v>676</v>
      </c>
      <c r="D2585" s="93" t="s">
        <v>1527</v>
      </c>
      <c r="E2585" s="93" t="s">
        <v>1531</v>
      </c>
      <c r="F2585" s="93">
        <v>5211238</v>
      </c>
      <c r="G2585" s="93" t="s">
        <v>1541</v>
      </c>
      <c r="H2585" s="719">
        <v>226</v>
      </c>
      <c r="I2585" s="93">
        <v>50</v>
      </c>
      <c r="J2585" s="93" t="s">
        <v>1523</v>
      </c>
    </row>
    <row r="2586" spans="1:10">
      <c r="A2586" s="93" t="s">
        <v>2297</v>
      </c>
      <c r="B2586" s="93" t="s">
        <v>2855</v>
      </c>
      <c r="C2586" s="93" t="s">
        <v>676</v>
      </c>
      <c r="D2586" s="93" t="s">
        <v>1527</v>
      </c>
      <c r="E2586" s="93" t="s">
        <v>1531</v>
      </c>
      <c r="F2586" s="93">
        <v>5211238</v>
      </c>
      <c r="G2586" s="93" t="s">
        <v>1541</v>
      </c>
      <c r="H2586" s="719">
        <v>274</v>
      </c>
      <c r="I2586" s="93">
        <v>50</v>
      </c>
      <c r="J2586" s="93" t="s">
        <v>1523</v>
      </c>
    </row>
    <row r="2587" spans="1:10">
      <c r="A2587" s="93" t="s">
        <v>2297</v>
      </c>
      <c r="B2587" s="93" t="s">
        <v>2855</v>
      </c>
      <c r="C2587" s="93" t="s">
        <v>676</v>
      </c>
      <c r="D2587" s="93" t="s">
        <v>1527</v>
      </c>
      <c r="E2587" s="93" t="s">
        <v>1531</v>
      </c>
      <c r="F2587" s="93">
        <v>5211238</v>
      </c>
      <c r="G2587" s="93" t="s">
        <v>1541</v>
      </c>
      <c r="H2587" s="719">
        <v>274</v>
      </c>
      <c r="I2587" s="93">
        <v>50</v>
      </c>
      <c r="J2587" s="93" t="s">
        <v>1523</v>
      </c>
    </row>
    <row r="2588" spans="1:10">
      <c r="A2588" s="93" t="s">
        <v>2297</v>
      </c>
      <c r="B2588" s="93" t="s">
        <v>2855</v>
      </c>
      <c r="C2588" s="93" t="s">
        <v>676</v>
      </c>
      <c r="D2588" s="93" t="s">
        <v>1527</v>
      </c>
      <c r="E2588" s="93" t="s">
        <v>1531</v>
      </c>
      <c r="F2588" s="93">
        <v>5211238</v>
      </c>
      <c r="G2588" s="93" t="s">
        <v>1541</v>
      </c>
      <c r="H2588" s="719">
        <v>274</v>
      </c>
      <c r="I2588" s="93">
        <v>50</v>
      </c>
      <c r="J2588" s="93" t="s">
        <v>1523</v>
      </c>
    </row>
    <row r="2589" spans="1:10">
      <c r="A2589" s="93" t="s">
        <v>2297</v>
      </c>
      <c r="B2589" s="93" t="s">
        <v>2855</v>
      </c>
      <c r="C2589" s="93" t="s">
        <v>676</v>
      </c>
      <c r="D2589" s="93" t="s">
        <v>1527</v>
      </c>
      <c r="E2589" s="93" t="s">
        <v>1531</v>
      </c>
      <c r="F2589" s="93">
        <v>5211238</v>
      </c>
      <c r="G2589" s="93" t="s">
        <v>1541</v>
      </c>
      <c r="H2589" s="719">
        <v>273</v>
      </c>
      <c r="I2589" s="93">
        <v>50</v>
      </c>
      <c r="J2589" s="93" t="s">
        <v>1523</v>
      </c>
    </row>
    <row r="2590" spans="1:10">
      <c r="A2590" s="93" t="s">
        <v>2297</v>
      </c>
      <c r="B2590" s="93" t="s">
        <v>2855</v>
      </c>
      <c r="C2590" s="93" t="s">
        <v>676</v>
      </c>
      <c r="D2590" s="93" t="s">
        <v>1527</v>
      </c>
      <c r="E2590" s="93" t="s">
        <v>1546</v>
      </c>
      <c r="F2590" s="93">
        <v>5220106</v>
      </c>
      <c r="G2590" s="93" t="s">
        <v>1541</v>
      </c>
      <c r="H2590" s="719">
        <v>1000</v>
      </c>
      <c r="I2590" s="93">
        <v>80</v>
      </c>
      <c r="J2590" s="93" t="s">
        <v>1523</v>
      </c>
    </row>
    <row r="2591" spans="1:10">
      <c r="A2591" s="93" t="s">
        <v>2297</v>
      </c>
      <c r="B2591" s="93" t="s">
        <v>2855</v>
      </c>
      <c r="C2591" s="93" t="s">
        <v>676</v>
      </c>
      <c r="D2591" s="93" t="s">
        <v>1527</v>
      </c>
      <c r="E2591" s="93" t="s">
        <v>1546</v>
      </c>
      <c r="F2591" s="93">
        <v>5220106</v>
      </c>
      <c r="G2591" s="93" t="s">
        <v>1541</v>
      </c>
      <c r="H2591" s="719">
        <v>500</v>
      </c>
      <c r="I2591" s="93">
        <v>50</v>
      </c>
      <c r="J2591" s="93" t="s">
        <v>1523</v>
      </c>
    </row>
    <row r="2592" spans="1:10">
      <c r="A2592" s="93" t="s">
        <v>2297</v>
      </c>
      <c r="B2592" s="93" t="s">
        <v>2855</v>
      </c>
      <c r="C2592" s="93" t="s">
        <v>676</v>
      </c>
      <c r="D2592" s="93" t="s">
        <v>1527</v>
      </c>
      <c r="E2592" s="93" t="s">
        <v>1546</v>
      </c>
      <c r="F2592" s="93">
        <v>5220106</v>
      </c>
      <c r="G2592" s="93" t="s">
        <v>1541</v>
      </c>
      <c r="H2592" s="719">
        <v>1000</v>
      </c>
      <c r="I2592" s="93">
        <v>80</v>
      </c>
      <c r="J2592" s="93" t="s">
        <v>1523</v>
      </c>
    </row>
    <row r="2593" spans="1:10">
      <c r="A2593" s="93" t="s">
        <v>2297</v>
      </c>
      <c r="B2593" s="93" t="s">
        <v>2855</v>
      </c>
      <c r="C2593" s="93" t="s">
        <v>676</v>
      </c>
      <c r="D2593" s="93" t="s">
        <v>1527</v>
      </c>
      <c r="E2593" s="93" t="s">
        <v>1546</v>
      </c>
      <c r="F2593" s="93">
        <v>5220106</v>
      </c>
      <c r="G2593" s="93" t="s">
        <v>1541</v>
      </c>
      <c r="H2593" s="719">
        <v>1002</v>
      </c>
      <c r="I2593" s="93">
        <v>80</v>
      </c>
      <c r="J2593" s="93" t="s">
        <v>1523</v>
      </c>
    </row>
    <row r="2594" spans="1:10">
      <c r="A2594" s="93" t="s">
        <v>2297</v>
      </c>
      <c r="B2594" s="93" t="s">
        <v>2855</v>
      </c>
      <c r="C2594" s="93" t="s">
        <v>676</v>
      </c>
      <c r="D2594" s="93" t="s">
        <v>1527</v>
      </c>
      <c r="E2594" s="93" t="s">
        <v>1544</v>
      </c>
      <c r="F2594" s="93">
        <v>5211238</v>
      </c>
      <c r="G2594" s="93" t="s">
        <v>1541</v>
      </c>
      <c r="H2594" s="719">
        <v>116</v>
      </c>
      <c r="I2594" s="93">
        <v>32</v>
      </c>
      <c r="J2594" s="93" t="s">
        <v>1523</v>
      </c>
    </row>
    <row r="2595" spans="1:10">
      <c r="A2595" s="93" t="s">
        <v>2297</v>
      </c>
      <c r="B2595" s="93" t="s">
        <v>2855</v>
      </c>
      <c r="C2595" s="93" t="s">
        <v>676</v>
      </c>
      <c r="D2595" s="93" t="s">
        <v>1527</v>
      </c>
      <c r="E2595" s="93" t="s">
        <v>1544</v>
      </c>
      <c r="F2595" s="93">
        <v>5211238</v>
      </c>
      <c r="G2595" s="93" t="s">
        <v>1541</v>
      </c>
      <c r="H2595" s="719">
        <v>278</v>
      </c>
      <c r="I2595" s="93">
        <v>50</v>
      </c>
      <c r="J2595" s="93" t="s">
        <v>1523</v>
      </c>
    </row>
    <row r="2596" spans="1:10">
      <c r="A2596" s="93" t="s">
        <v>2297</v>
      </c>
      <c r="B2596" s="93" t="s">
        <v>2855</v>
      </c>
      <c r="C2596" s="93" t="s">
        <v>676</v>
      </c>
      <c r="D2596" s="93" t="s">
        <v>1527</v>
      </c>
      <c r="E2596" s="93" t="s">
        <v>1544</v>
      </c>
      <c r="F2596" s="93">
        <v>5211238</v>
      </c>
      <c r="G2596" s="93" t="s">
        <v>1541</v>
      </c>
      <c r="H2596" s="719">
        <v>140</v>
      </c>
      <c r="I2596" s="93">
        <v>32</v>
      </c>
      <c r="J2596" s="93" t="s">
        <v>1523</v>
      </c>
    </row>
    <row r="2597" spans="1:10">
      <c r="A2597" s="93" t="s">
        <v>2297</v>
      </c>
      <c r="B2597" s="93" t="s">
        <v>2855</v>
      </c>
      <c r="C2597" s="93" t="s">
        <v>676</v>
      </c>
      <c r="D2597" s="93" t="s">
        <v>1527</v>
      </c>
      <c r="E2597" s="93" t="s">
        <v>1531</v>
      </c>
      <c r="F2597" s="93">
        <v>5211238</v>
      </c>
      <c r="G2597" s="93" t="s">
        <v>1541</v>
      </c>
      <c r="H2597" s="719">
        <v>3888</v>
      </c>
      <c r="I2597" s="93">
        <v>200</v>
      </c>
      <c r="J2597" s="93" t="s">
        <v>1523</v>
      </c>
    </row>
    <row r="2598" spans="1:10">
      <c r="A2598" s="93" t="s">
        <v>2297</v>
      </c>
      <c r="B2598" s="93" t="s">
        <v>2855</v>
      </c>
      <c r="C2598" s="93" t="s">
        <v>676</v>
      </c>
      <c r="D2598" s="93" t="s">
        <v>1527</v>
      </c>
      <c r="E2598" s="93" t="s">
        <v>1531</v>
      </c>
      <c r="F2598" s="93">
        <v>5211238</v>
      </c>
      <c r="G2598" s="93" t="s">
        <v>1541</v>
      </c>
      <c r="H2598" s="719">
        <v>1650</v>
      </c>
      <c r="I2598" s="93">
        <v>125</v>
      </c>
      <c r="J2598" s="93" t="s">
        <v>1523</v>
      </c>
    </row>
    <row r="2599" spans="1:10">
      <c r="A2599" s="93" t="s">
        <v>2297</v>
      </c>
      <c r="B2599" s="93" t="s">
        <v>2855</v>
      </c>
      <c r="C2599" s="93" t="s">
        <v>676</v>
      </c>
      <c r="D2599" s="93" t="s">
        <v>1527</v>
      </c>
      <c r="E2599" s="93" t="s">
        <v>1531</v>
      </c>
      <c r="F2599" s="93">
        <v>5211238</v>
      </c>
      <c r="G2599" s="93" t="s">
        <v>1541</v>
      </c>
      <c r="H2599" s="719">
        <v>3888</v>
      </c>
      <c r="I2599" s="93">
        <v>200</v>
      </c>
      <c r="J2599" s="93" t="s">
        <v>1523</v>
      </c>
    </row>
    <row r="2600" spans="1:10">
      <c r="A2600" s="93" t="s">
        <v>2297</v>
      </c>
      <c r="B2600" s="93" t="s">
        <v>2855</v>
      </c>
      <c r="C2600" s="93" t="s">
        <v>676</v>
      </c>
      <c r="D2600" s="93" t="s">
        <v>1527</v>
      </c>
      <c r="E2600" s="93" t="s">
        <v>1531</v>
      </c>
      <c r="F2600" s="93">
        <v>5211238</v>
      </c>
      <c r="G2600" s="93" t="s">
        <v>1541</v>
      </c>
      <c r="H2600" s="719">
        <v>1650</v>
      </c>
      <c r="I2600" s="93">
        <v>125</v>
      </c>
      <c r="J2600" s="93" t="s">
        <v>1523</v>
      </c>
    </row>
    <row r="2601" spans="1:10">
      <c r="A2601" s="93" t="s">
        <v>2297</v>
      </c>
      <c r="B2601" s="93" t="s">
        <v>2855</v>
      </c>
      <c r="C2601" s="93" t="s">
        <v>676</v>
      </c>
      <c r="D2601" s="93" t="s">
        <v>1527</v>
      </c>
      <c r="E2601" s="93" t="s">
        <v>1531</v>
      </c>
      <c r="F2601" s="93">
        <v>5211238</v>
      </c>
      <c r="G2601" s="93" t="s">
        <v>1541</v>
      </c>
      <c r="H2601" s="719">
        <v>648</v>
      </c>
      <c r="I2601" s="93">
        <v>80</v>
      </c>
      <c r="J2601" s="93" t="s">
        <v>1523</v>
      </c>
    </row>
    <row r="2602" spans="1:10">
      <c r="A2602" s="93" t="s">
        <v>2297</v>
      </c>
      <c r="B2602" s="93" t="s">
        <v>2855</v>
      </c>
      <c r="C2602" s="93" t="s">
        <v>676</v>
      </c>
      <c r="D2602" s="93" t="s">
        <v>1527</v>
      </c>
      <c r="E2602" s="93" t="s">
        <v>1531</v>
      </c>
      <c r="F2602" s="93">
        <v>5211238</v>
      </c>
      <c r="G2602" s="93" t="s">
        <v>1541</v>
      </c>
      <c r="H2602" s="719">
        <v>275</v>
      </c>
      <c r="I2602" s="93">
        <v>50</v>
      </c>
      <c r="J2602" s="93" t="s">
        <v>1523</v>
      </c>
    </row>
    <row r="2603" spans="1:10">
      <c r="A2603" s="93" t="s">
        <v>2297</v>
      </c>
      <c r="B2603" s="93" t="s">
        <v>2855</v>
      </c>
      <c r="C2603" s="93" t="s">
        <v>676</v>
      </c>
      <c r="D2603" s="93" t="s">
        <v>1527</v>
      </c>
      <c r="E2603" s="93" t="s">
        <v>1531</v>
      </c>
      <c r="F2603" s="93">
        <v>5211238</v>
      </c>
      <c r="G2603" s="93" t="s">
        <v>1541</v>
      </c>
      <c r="H2603" s="719">
        <v>1296</v>
      </c>
      <c r="I2603" s="93">
        <v>125</v>
      </c>
      <c r="J2603" s="93" t="s">
        <v>1523</v>
      </c>
    </row>
    <row r="2604" spans="1:10">
      <c r="A2604" s="93" t="s">
        <v>2297</v>
      </c>
      <c r="B2604" s="93" t="s">
        <v>2855</v>
      </c>
      <c r="C2604" s="93" t="s">
        <v>676</v>
      </c>
      <c r="D2604" s="93" t="s">
        <v>1527</v>
      </c>
      <c r="E2604" s="93" t="s">
        <v>1531</v>
      </c>
      <c r="F2604" s="93">
        <v>5211238</v>
      </c>
      <c r="G2604" s="93" t="s">
        <v>1541</v>
      </c>
      <c r="H2604" s="719">
        <v>1296</v>
      </c>
      <c r="I2604" s="93">
        <v>125</v>
      </c>
      <c r="J2604" s="93" t="s">
        <v>1523</v>
      </c>
    </row>
    <row r="2605" spans="1:10">
      <c r="A2605" s="93" t="s">
        <v>2297</v>
      </c>
      <c r="B2605" s="93" t="s">
        <v>2855</v>
      </c>
      <c r="C2605" s="93" t="s">
        <v>676</v>
      </c>
      <c r="D2605" s="93" t="s">
        <v>1527</v>
      </c>
      <c r="E2605" s="93" t="s">
        <v>1531</v>
      </c>
      <c r="F2605" s="93">
        <v>5211238</v>
      </c>
      <c r="G2605" s="93" t="s">
        <v>1541</v>
      </c>
      <c r="H2605" s="719">
        <v>550</v>
      </c>
      <c r="I2605" s="93">
        <v>80</v>
      </c>
      <c r="J2605" s="93" t="s">
        <v>1523</v>
      </c>
    </row>
    <row r="2606" spans="1:10">
      <c r="A2606" s="93" t="s">
        <v>2297</v>
      </c>
      <c r="B2606" s="93" t="s">
        <v>2855</v>
      </c>
      <c r="C2606" s="93" t="s">
        <v>676</v>
      </c>
      <c r="D2606" s="93" t="s">
        <v>1527</v>
      </c>
      <c r="E2606" s="93" t="s">
        <v>1531</v>
      </c>
      <c r="F2606" s="93">
        <v>5211238</v>
      </c>
      <c r="G2606" s="93" t="s">
        <v>1541</v>
      </c>
      <c r="H2606" s="719">
        <v>1296</v>
      </c>
      <c r="I2606" s="93">
        <v>125</v>
      </c>
      <c r="J2606" s="93" t="s">
        <v>1523</v>
      </c>
    </row>
    <row r="2607" spans="1:10">
      <c r="A2607" s="93" t="s">
        <v>2297</v>
      </c>
      <c r="B2607" s="93" t="s">
        <v>2855</v>
      </c>
      <c r="C2607" s="93" t="s">
        <v>676</v>
      </c>
      <c r="D2607" s="93" t="s">
        <v>1527</v>
      </c>
      <c r="E2607" s="93" t="s">
        <v>1531</v>
      </c>
      <c r="F2607" s="93">
        <v>5211238</v>
      </c>
      <c r="G2607" s="93" t="s">
        <v>1541</v>
      </c>
      <c r="H2607" s="719">
        <v>550</v>
      </c>
      <c r="I2607" s="93">
        <v>80</v>
      </c>
      <c r="J2607" s="93" t="s">
        <v>1523</v>
      </c>
    </row>
    <row r="2608" spans="1:10">
      <c r="A2608" s="93" t="s">
        <v>2297</v>
      </c>
      <c r="B2608" s="93" t="s">
        <v>2855</v>
      </c>
      <c r="C2608" s="93" t="s">
        <v>676</v>
      </c>
      <c r="D2608" s="93" t="s">
        <v>1527</v>
      </c>
      <c r="E2608" s="93" t="s">
        <v>1531</v>
      </c>
      <c r="F2608" s="93">
        <v>5211238</v>
      </c>
      <c r="G2608" s="93" t="s">
        <v>1541</v>
      </c>
      <c r="H2608" s="719">
        <v>1296</v>
      </c>
      <c r="I2608" s="93">
        <v>125</v>
      </c>
      <c r="J2608" s="93" t="s">
        <v>1523</v>
      </c>
    </row>
    <row r="2609" spans="1:10">
      <c r="A2609" s="93" t="s">
        <v>2297</v>
      </c>
      <c r="B2609" s="93" t="s">
        <v>2855</v>
      </c>
      <c r="C2609" s="93" t="s">
        <v>676</v>
      </c>
      <c r="D2609" s="93" t="s">
        <v>1527</v>
      </c>
      <c r="E2609" s="93" t="s">
        <v>1531</v>
      </c>
      <c r="F2609" s="93">
        <v>5211238</v>
      </c>
      <c r="G2609" s="93" t="s">
        <v>1541</v>
      </c>
      <c r="H2609" s="719">
        <v>550</v>
      </c>
      <c r="I2609" s="93">
        <v>80</v>
      </c>
      <c r="J2609" s="93" t="s">
        <v>1523</v>
      </c>
    </row>
    <row r="2610" spans="1:10">
      <c r="A2610" s="93" t="s">
        <v>2297</v>
      </c>
      <c r="B2610" s="93" t="s">
        <v>2855</v>
      </c>
      <c r="C2610" s="93" t="s">
        <v>676</v>
      </c>
      <c r="D2610" s="93" t="s">
        <v>1527</v>
      </c>
      <c r="E2610" s="93" t="s">
        <v>1531</v>
      </c>
      <c r="F2610" s="93">
        <v>5211238</v>
      </c>
      <c r="G2610" s="93" t="s">
        <v>1541</v>
      </c>
      <c r="H2610" s="719">
        <v>3888</v>
      </c>
      <c r="I2610" s="93">
        <v>200</v>
      </c>
      <c r="J2610" s="93" t="s">
        <v>1523</v>
      </c>
    </row>
    <row r="2611" spans="1:10">
      <c r="A2611" s="93" t="s">
        <v>2297</v>
      </c>
      <c r="B2611" s="93" t="s">
        <v>2855</v>
      </c>
      <c r="C2611" s="93" t="s">
        <v>676</v>
      </c>
      <c r="D2611" s="93" t="s">
        <v>1527</v>
      </c>
      <c r="E2611" s="93" t="s">
        <v>1531</v>
      </c>
      <c r="F2611" s="93">
        <v>5211238</v>
      </c>
      <c r="G2611" s="93" t="s">
        <v>1541</v>
      </c>
      <c r="H2611" s="719">
        <v>1650</v>
      </c>
      <c r="I2611" s="93">
        <v>125</v>
      </c>
      <c r="J2611" s="93" t="s">
        <v>1523</v>
      </c>
    </row>
    <row r="2612" spans="1:10">
      <c r="A2612" s="93" t="s">
        <v>2297</v>
      </c>
      <c r="B2612" s="93" t="s">
        <v>2855</v>
      </c>
      <c r="C2612" s="93" t="s">
        <v>676</v>
      </c>
      <c r="D2612" s="93" t="s">
        <v>1527</v>
      </c>
      <c r="E2612" s="93" t="s">
        <v>1531</v>
      </c>
      <c r="F2612" s="93">
        <v>5211238</v>
      </c>
      <c r="G2612" s="93" t="s">
        <v>1541</v>
      </c>
      <c r="H2612" s="719">
        <v>1296</v>
      </c>
      <c r="I2612" s="93">
        <v>125</v>
      </c>
      <c r="J2612" s="93" t="s">
        <v>1523</v>
      </c>
    </row>
    <row r="2613" spans="1:10">
      <c r="A2613" s="93" t="s">
        <v>2297</v>
      </c>
      <c r="B2613" s="93" t="s">
        <v>2855</v>
      </c>
      <c r="C2613" s="93" t="s">
        <v>676</v>
      </c>
      <c r="D2613" s="93" t="s">
        <v>1527</v>
      </c>
      <c r="E2613" s="93" t="s">
        <v>1531</v>
      </c>
      <c r="F2613" s="93">
        <v>5211238</v>
      </c>
      <c r="G2613" s="93" t="s">
        <v>1541</v>
      </c>
      <c r="H2613" s="719">
        <v>1296</v>
      </c>
      <c r="I2613" s="93">
        <v>125</v>
      </c>
      <c r="J2613" s="93" t="s">
        <v>1523</v>
      </c>
    </row>
    <row r="2614" spans="1:10">
      <c r="A2614" s="93" t="s">
        <v>2297</v>
      </c>
      <c r="B2614" s="93" t="s">
        <v>2855</v>
      </c>
      <c r="C2614" s="93" t="s">
        <v>676</v>
      </c>
      <c r="D2614" s="93" t="s">
        <v>1527</v>
      </c>
      <c r="E2614" s="93" t="s">
        <v>1531</v>
      </c>
      <c r="F2614" s="93">
        <v>5211238</v>
      </c>
      <c r="G2614" s="93" t="s">
        <v>1541</v>
      </c>
      <c r="H2614" s="719">
        <v>550</v>
      </c>
      <c r="I2614" s="93">
        <v>80</v>
      </c>
      <c r="J2614" s="93" t="s">
        <v>1523</v>
      </c>
    </row>
    <row r="2615" spans="1:10">
      <c r="A2615" s="93" t="s">
        <v>2297</v>
      </c>
      <c r="B2615" s="93" t="s">
        <v>2855</v>
      </c>
      <c r="C2615" s="93" t="s">
        <v>676</v>
      </c>
      <c r="D2615" s="93" t="s">
        <v>1527</v>
      </c>
      <c r="E2615" s="93" t="s">
        <v>1531</v>
      </c>
      <c r="F2615" s="93">
        <v>5211238</v>
      </c>
      <c r="G2615" s="93" t="s">
        <v>1541</v>
      </c>
      <c r="H2615" s="719">
        <v>274</v>
      </c>
      <c r="I2615" s="93">
        <v>50</v>
      </c>
      <c r="J2615" s="93" t="s">
        <v>1523</v>
      </c>
    </row>
    <row r="2616" spans="1:10">
      <c r="A2616" s="93" t="s">
        <v>2297</v>
      </c>
      <c r="B2616" s="93" t="s">
        <v>2855</v>
      </c>
      <c r="C2616" s="93" t="s">
        <v>676</v>
      </c>
      <c r="D2616" s="93" t="s">
        <v>1527</v>
      </c>
      <c r="E2616" s="93" t="s">
        <v>1531</v>
      </c>
      <c r="F2616" s="93">
        <v>5211238</v>
      </c>
      <c r="G2616" s="93" t="s">
        <v>1541</v>
      </c>
      <c r="H2616" s="719">
        <v>273</v>
      </c>
      <c r="I2616" s="93">
        <v>50</v>
      </c>
      <c r="J2616" s="93" t="s">
        <v>1523</v>
      </c>
    </row>
    <row r="2617" spans="1:10">
      <c r="A2617" s="93" t="s">
        <v>2297</v>
      </c>
      <c r="B2617" s="93" t="s">
        <v>2855</v>
      </c>
      <c r="C2617" s="93" t="s">
        <v>676</v>
      </c>
      <c r="D2617" s="93" t="s">
        <v>1527</v>
      </c>
      <c r="E2617" s="93" t="s">
        <v>1531</v>
      </c>
      <c r="F2617" s="93">
        <v>5211238</v>
      </c>
      <c r="G2617" s="93" t="s">
        <v>1541</v>
      </c>
      <c r="H2617" s="719">
        <v>550</v>
      </c>
      <c r="I2617" s="93">
        <v>80</v>
      </c>
      <c r="J2617" s="93" t="s">
        <v>1523</v>
      </c>
    </row>
    <row r="2618" spans="1:10">
      <c r="A2618" s="93" t="s">
        <v>2297</v>
      </c>
      <c r="B2618" s="93" t="s">
        <v>2855</v>
      </c>
      <c r="C2618" s="93" t="s">
        <v>676</v>
      </c>
      <c r="D2618" s="93" t="s">
        <v>1527</v>
      </c>
      <c r="E2618" s="93" t="s">
        <v>1544</v>
      </c>
      <c r="F2618" s="93">
        <v>5211240</v>
      </c>
      <c r="G2618" s="93" t="s">
        <v>1541</v>
      </c>
      <c r="H2618" s="719">
        <v>803</v>
      </c>
      <c r="I2618" s="93">
        <v>80</v>
      </c>
      <c r="J2618" s="93" t="s">
        <v>1523</v>
      </c>
    </row>
    <row r="2619" spans="1:10">
      <c r="A2619" s="93" t="s">
        <v>2297</v>
      </c>
      <c r="B2619" s="93" t="s">
        <v>2855</v>
      </c>
      <c r="C2619" s="93" t="s">
        <v>676</v>
      </c>
      <c r="D2619" s="93" t="s">
        <v>1527</v>
      </c>
      <c r="E2619" s="93" t="s">
        <v>1531</v>
      </c>
      <c r="F2619" s="93">
        <v>5211240</v>
      </c>
      <c r="G2619" s="93" t="s">
        <v>1541</v>
      </c>
      <c r="H2619" s="719">
        <v>1600</v>
      </c>
      <c r="I2619" s="93">
        <v>125</v>
      </c>
      <c r="J2619" s="93" t="s">
        <v>1523</v>
      </c>
    </row>
    <row r="2620" spans="1:10">
      <c r="A2620" s="93" t="s">
        <v>2297</v>
      </c>
      <c r="B2620" s="93" t="s">
        <v>2855</v>
      </c>
      <c r="C2620" s="93" t="s">
        <v>676</v>
      </c>
      <c r="D2620" s="93" t="s">
        <v>1527</v>
      </c>
      <c r="E2620" s="93" t="s">
        <v>1531</v>
      </c>
      <c r="F2620" s="93">
        <v>5211240</v>
      </c>
      <c r="G2620" s="93" t="s">
        <v>1541</v>
      </c>
      <c r="H2620" s="719">
        <v>8000</v>
      </c>
      <c r="I2620" s="93">
        <v>200</v>
      </c>
      <c r="J2620" s="93" t="s">
        <v>1523</v>
      </c>
    </row>
    <row r="2621" spans="1:10">
      <c r="A2621" s="93" t="s">
        <v>2297</v>
      </c>
      <c r="B2621" s="93" t="s">
        <v>2855</v>
      </c>
      <c r="C2621" s="93" t="s">
        <v>663</v>
      </c>
      <c r="D2621" s="93" t="s">
        <v>1527</v>
      </c>
      <c r="E2621" s="93" t="s">
        <v>1546</v>
      </c>
      <c r="F2621" s="93">
        <v>5211238</v>
      </c>
      <c r="G2621" s="93" t="s">
        <v>1541</v>
      </c>
      <c r="H2621" s="719">
        <v>550</v>
      </c>
      <c r="I2621" s="93">
        <v>80</v>
      </c>
      <c r="J2621" s="93" t="s">
        <v>1523</v>
      </c>
    </row>
    <row r="2622" spans="1:10">
      <c r="A2622" s="93" t="s">
        <v>2297</v>
      </c>
      <c r="B2622" s="93" t="s">
        <v>2855</v>
      </c>
      <c r="C2622" s="93" t="s">
        <v>663</v>
      </c>
      <c r="D2622" s="93" t="s">
        <v>1527</v>
      </c>
      <c r="E2622" s="93" t="s">
        <v>1546</v>
      </c>
      <c r="F2622" s="93">
        <v>5211133</v>
      </c>
      <c r="G2622" s="93" t="s">
        <v>1541</v>
      </c>
      <c r="H2622" s="719">
        <v>630</v>
      </c>
      <c r="I2622" s="93">
        <v>80</v>
      </c>
      <c r="J2622" s="93" t="s">
        <v>1523</v>
      </c>
    </row>
    <row r="2623" spans="1:10">
      <c r="A2623" s="93" t="s">
        <v>2297</v>
      </c>
      <c r="B2623" s="93" t="s">
        <v>2855</v>
      </c>
      <c r="C2623" s="93" t="s">
        <v>663</v>
      </c>
      <c r="D2623" s="93" t="s">
        <v>1527</v>
      </c>
      <c r="E2623" s="93" t="s">
        <v>1546</v>
      </c>
      <c r="F2623" s="93">
        <v>5211226</v>
      </c>
      <c r="G2623" s="93" t="s">
        <v>1541</v>
      </c>
      <c r="H2623" s="719">
        <v>1000</v>
      </c>
      <c r="I2623" s="93">
        <v>80</v>
      </c>
      <c r="J2623" s="93" t="s">
        <v>1523</v>
      </c>
    </row>
    <row r="2624" spans="1:10">
      <c r="A2624" s="93" t="s">
        <v>2297</v>
      </c>
      <c r="B2624" s="93" t="s">
        <v>2855</v>
      </c>
      <c r="C2624" s="93" t="s">
        <v>663</v>
      </c>
      <c r="D2624" s="93" t="s">
        <v>1527</v>
      </c>
      <c r="E2624" s="93" t="s">
        <v>1546</v>
      </c>
      <c r="F2624" s="93">
        <v>5211238</v>
      </c>
      <c r="G2624" s="93" t="s">
        <v>1541</v>
      </c>
      <c r="H2624" s="719">
        <v>500</v>
      </c>
      <c r="I2624" s="93">
        <v>50</v>
      </c>
      <c r="J2624" s="93" t="s">
        <v>1523</v>
      </c>
    </row>
    <row r="2625" spans="1:10">
      <c r="A2625" s="93" t="s">
        <v>2297</v>
      </c>
      <c r="B2625" s="93" t="s">
        <v>2855</v>
      </c>
      <c r="C2625" s="93" t="s">
        <v>663</v>
      </c>
      <c r="D2625" s="93" t="s">
        <v>1527</v>
      </c>
      <c r="E2625" s="93" t="s">
        <v>1546</v>
      </c>
      <c r="F2625" s="93">
        <v>5211238</v>
      </c>
      <c r="G2625" s="93" t="s">
        <v>1541</v>
      </c>
      <c r="H2625" s="719">
        <v>1296</v>
      </c>
      <c r="I2625" s="93">
        <v>125</v>
      </c>
      <c r="J2625" s="93" t="s">
        <v>1523</v>
      </c>
    </row>
    <row r="2626" spans="1:10">
      <c r="A2626" s="93" t="s">
        <v>2297</v>
      </c>
      <c r="B2626" s="93" t="s">
        <v>2855</v>
      </c>
      <c r="C2626" s="93" t="s">
        <v>663</v>
      </c>
      <c r="D2626" s="93" t="s">
        <v>1527</v>
      </c>
      <c r="E2626" s="93" t="s">
        <v>1546</v>
      </c>
      <c r="F2626" s="93">
        <v>5211238</v>
      </c>
      <c r="G2626" s="93" t="s">
        <v>1541</v>
      </c>
      <c r="H2626" s="719">
        <v>550</v>
      </c>
      <c r="I2626" s="93">
        <v>80</v>
      </c>
      <c r="J2626" s="93" t="s">
        <v>1523</v>
      </c>
    </row>
    <row r="2627" spans="1:10">
      <c r="A2627" s="93" t="s">
        <v>2297</v>
      </c>
      <c r="B2627" s="93" t="s">
        <v>2855</v>
      </c>
      <c r="C2627" s="93" t="s">
        <v>663</v>
      </c>
      <c r="D2627" s="93" t="s">
        <v>1527</v>
      </c>
      <c r="E2627" s="93" t="s">
        <v>1546</v>
      </c>
      <c r="F2627" s="93">
        <v>5211238</v>
      </c>
      <c r="G2627" s="93" t="s">
        <v>1541</v>
      </c>
      <c r="H2627" s="719">
        <v>226</v>
      </c>
      <c r="I2627" s="93">
        <v>50</v>
      </c>
      <c r="J2627" s="93" t="s">
        <v>1523</v>
      </c>
    </row>
    <row r="2628" spans="1:10">
      <c r="A2628" s="93" t="s">
        <v>2297</v>
      </c>
      <c r="B2628" s="93" t="s">
        <v>2855</v>
      </c>
      <c r="C2628" s="93" t="s">
        <v>663</v>
      </c>
      <c r="D2628" s="93" t="s">
        <v>1527</v>
      </c>
      <c r="E2628" s="93" t="s">
        <v>1546</v>
      </c>
      <c r="F2628" s="93">
        <v>5211238</v>
      </c>
      <c r="G2628" s="93" t="s">
        <v>1541</v>
      </c>
      <c r="H2628" s="719">
        <v>1296</v>
      </c>
      <c r="I2628" s="93">
        <v>125</v>
      </c>
      <c r="J2628" s="93" t="s">
        <v>1523</v>
      </c>
    </row>
    <row r="2629" spans="1:10">
      <c r="A2629" s="93" t="s">
        <v>2297</v>
      </c>
      <c r="B2629" s="93" t="s">
        <v>2855</v>
      </c>
      <c r="C2629" s="93" t="s">
        <v>663</v>
      </c>
      <c r="D2629" s="93" t="s">
        <v>1527</v>
      </c>
      <c r="E2629" s="93" t="s">
        <v>1546</v>
      </c>
      <c r="F2629" s="93">
        <v>5211238</v>
      </c>
      <c r="G2629" s="93" t="s">
        <v>1541</v>
      </c>
      <c r="H2629" s="719">
        <v>550</v>
      </c>
      <c r="I2629" s="93">
        <v>80</v>
      </c>
      <c r="J2629" s="93" t="s">
        <v>1523</v>
      </c>
    </row>
    <row r="2630" spans="1:10">
      <c r="A2630" s="93" t="s">
        <v>2297</v>
      </c>
      <c r="B2630" s="93" t="s">
        <v>2855</v>
      </c>
      <c r="C2630" s="93" t="s">
        <v>663</v>
      </c>
      <c r="D2630" s="93" t="s">
        <v>1527</v>
      </c>
      <c r="E2630" s="93" t="s">
        <v>1546</v>
      </c>
      <c r="F2630" s="93">
        <v>5211226</v>
      </c>
      <c r="G2630" s="93" t="s">
        <v>1541</v>
      </c>
      <c r="H2630" s="719">
        <v>1000</v>
      </c>
      <c r="I2630" s="93">
        <v>80</v>
      </c>
      <c r="J2630" s="93" t="s">
        <v>1523</v>
      </c>
    </row>
    <row r="2631" spans="1:10">
      <c r="A2631" s="93" t="s">
        <v>2297</v>
      </c>
      <c r="B2631" s="93" t="s">
        <v>2855</v>
      </c>
      <c r="C2631" s="93" t="s">
        <v>663</v>
      </c>
      <c r="D2631" s="93" t="s">
        <v>1527</v>
      </c>
      <c r="E2631" s="93" t="s">
        <v>1546</v>
      </c>
      <c r="F2631" s="93">
        <v>5211226</v>
      </c>
      <c r="G2631" s="93" t="s">
        <v>1541</v>
      </c>
      <c r="H2631" s="719">
        <v>1000</v>
      </c>
      <c r="I2631" s="93">
        <v>80</v>
      </c>
      <c r="J2631" s="93" t="s">
        <v>1523</v>
      </c>
    </row>
    <row r="2632" spans="1:10">
      <c r="A2632" s="93" t="s">
        <v>2297</v>
      </c>
      <c r="B2632" s="93" t="s">
        <v>2855</v>
      </c>
      <c r="C2632" s="93" t="s">
        <v>663</v>
      </c>
      <c r="D2632" s="93" t="s">
        <v>1527</v>
      </c>
      <c r="E2632" s="93" t="s">
        <v>1546</v>
      </c>
      <c r="F2632" s="93">
        <v>5211238</v>
      </c>
      <c r="G2632" s="93" t="s">
        <v>1541</v>
      </c>
      <c r="H2632" s="719">
        <v>1296</v>
      </c>
      <c r="I2632" s="93">
        <v>125</v>
      </c>
      <c r="J2632" s="93" t="s">
        <v>1523</v>
      </c>
    </row>
    <row r="2633" spans="1:10">
      <c r="A2633" s="93" t="s">
        <v>2297</v>
      </c>
      <c r="B2633" s="93" t="s">
        <v>2855</v>
      </c>
      <c r="C2633" s="93" t="s">
        <v>663</v>
      </c>
      <c r="D2633" s="93" t="s">
        <v>1527</v>
      </c>
      <c r="E2633" s="93" t="s">
        <v>1546</v>
      </c>
      <c r="F2633" s="93">
        <v>5211133</v>
      </c>
      <c r="G2633" s="93" t="s">
        <v>1541</v>
      </c>
      <c r="H2633" s="719">
        <v>1260</v>
      </c>
      <c r="I2633" s="93">
        <v>125</v>
      </c>
      <c r="J2633" s="93" t="s">
        <v>1523</v>
      </c>
    </row>
    <row r="2634" spans="1:10">
      <c r="A2634" s="93" t="s">
        <v>2297</v>
      </c>
      <c r="B2634" s="93" t="s">
        <v>2855</v>
      </c>
      <c r="C2634" s="93" t="s">
        <v>663</v>
      </c>
      <c r="D2634" s="93" t="s">
        <v>1527</v>
      </c>
      <c r="E2634" s="93" t="s">
        <v>1546</v>
      </c>
      <c r="F2634" s="93">
        <v>5211226</v>
      </c>
      <c r="G2634" s="93" t="s">
        <v>1541</v>
      </c>
      <c r="H2634" s="719">
        <v>1000</v>
      </c>
      <c r="I2634" s="93">
        <v>80</v>
      </c>
      <c r="J2634" s="93" t="s">
        <v>1523</v>
      </c>
    </row>
    <row r="2635" spans="1:10">
      <c r="A2635" s="93" t="s">
        <v>2297</v>
      </c>
      <c r="B2635" s="93" t="s">
        <v>2855</v>
      </c>
      <c r="C2635" s="93" t="s">
        <v>663</v>
      </c>
      <c r="D2635" s="93" t="s">
        <v>1527</v>
      </c>
      <c r="E2635" s="93" t="s">
        <v>1546</v>
      </c>
      <c r="F2635" s="93">
        <v>5211133</v>
      </c>
      <c r="G2635" s="93" t="s">
        <v>1541</v>
      </c>
      <c r="H2635" s="719">
        <v>3150</v>
      </c>
      <c r="I2635" s="93">
        <v>125</v>
      </c>
      <c r="J2635" s="93" t="s">
        <v>1523</v>
      </c>
    </row>
    <row r="2636" spans="1:10">
      <c r="A2636" s="93" t="s">
        <v>2297</v>
      </c>
      <c r="B2636" s="93" t="s">
        <v>2855</v>
      </c>
      <c r="C2636" s="93" t="s">
        <v>663</v>
      </c>
      <c r="D2636" s="93" t="s">
        <v>1527</v>
      </c>
      <c r="E2636" s="93" t="s">
        <v>1546</v>
      </c>
      <c r="F2636" s="93">
        <v>5220102</v>
      </c>
      <c r="G2636" s="93" t="s">
        <v>1541</v>
      </c>
      <c r="H2636" s="719">
        <v>3000</v>
      </c>
      <c r="I2636" s="93">
        <v>125</v>
      </c>
      <c r="J2636" s="93" t="s">
        <v>1523</v>
      </c>
    </row>
    <row r="2637" spans="1:10">
      <c r="A2637" s="93" t="s">
        <v>2297</v>
      </c>
      <c r="B2637" s="93" t="s">
        <v>2855</v>
      </c>
      <c r="C2637" s="93" t="s">
        <v>663</v>
      </c>
      <c r="D2637" s="93" t="s">
        <v>1527</v>
      </c>
      <c r="E2637" s="93" t="s">
        <v>1546</v>
      </c>
      <c r="F2637" s="93">
        <v>5220102</v>
      </c>
      <c r="G2637" s="93" t="s">
        <v>1541</v>
      </c>
      <c r="H2637" s="719">
        <v>3000</v>
      </c>
      <c r="I2637" s="93">
        <v>125</v>
      </c>
      <c r="J2637" s="93" t="s">
        <v>1523</v>
      </c>
    </row>
    <row r="2638" spans="1:10">
      <c r="A2638" s="93" t="s">
        <v>2297</v>
      </c>
      <c r="B2638" s="93" t="s">
        <v>2855</v>
      </c>
      <c r="C2638" s="93" t="s">
        <v>663</v>
      </c>
      <c r="D2638" s="93" t="s">
        <v>1527</v>
      </c>
      <c r="E2638" s="93" t="s">
        <v>1546</v>
      </c>
      <c r="F2638" s="93">
        <v>5220102</v>
      </c>
      <c r="G2638" s="93" t="s">
        <v>1541</v>
      </c>
      <c r="H2638" s="719">
        <v>1500</v>
      </c>
      <c r="I2638" s="93">
        <v>125</v>
      </c>
      <c r="J2638" s="93" t="s">
        <v>1523</v>
      </c>
    </row>
    <row r="2639" spans="1:10">
      <c r="A2639" s="93" t="s">
        <v>2297</v>
      </c>
      <c r="B2639" s="93" t="s">
        <v>2855</v>
      </c>
      <c r="C2639" s="93" t="s">
        <v>551</v>
      </c>
      <c r="D2639" s="93" t="s">
        <v>1527</v>
      </c>
      <c r="E2639" s="93" t="s">
        <v>1683</v>
      </c>
      <c r="F2639" s="93">
        <v>5220102</v>
      </c>
      <c r="G2639" s="93" t="s">
        <v>1540</v>
      </c>
      <c r="H2639" s="719">
        <v>1500</v>
      </c>
      <c r="I2639" s="93">
        <v>125</v>
      </c>
      <c r="J2639" s="93" t="s">
        <v>1523</v>
      </c>
    </row>
    <row r="2640" spans="1:10">
      <c r="A2640" s="93" t="s">
        <v>2297</v>
      </c>
      <c r="B2640" s="93" t="s">
        <v>2855</v>
      </c>
      <c r="C2640" s="93" t="s">
        <v>551</v>
      </c>
      <c r="D2640" s="93" t="s">
        <v>1527</v>
      </c>
      <c r="E2640" s="93" t="s">
        <v>1683</v>
      </c>
      <c r="F2640" s="93">
        <v>5220102</v>
      </c>
      <c r="G2640" s="93" t="s">
        <v>1540</v>
      </c>
      <c r="H2640" s="719">
        <v>1000</v>
      </c>
      <c r="I2640" s="93">
        <v>80</v>
      </c>
      <c r="J2640" s="93" t="s">
        <v>1523</v>
      </c>
    </row>
    <row r="2641" spans="1:10">
      <c r="A2641" s="93" t="s">
        <v>2297</v>
      </c>
      <c r="B2641" s="93" t="s">
        <v>2855</v>
      </c>
      <c r="C2641" s="93" t="s">
        <v>551</v>
      </c>
      <c r="D2641" s="93" t="s">
        <v>1527</v>
      </c>
      <c r="E2641" s="93" t="s">
        <v>1683</v>
      </c>
      <c r="F2641" s="93">
        <v>5220102</v>
      </c>
      <c r="G2641" s="93" t="s">
        <v>1540</v>
      </c>
      <c r="H2641" s="719">
        <v>2000</v>
      </c>
      <c r="I2641" s="93">
        <v>125</v>
      </c>
      <c r="J2641" s="93" t="s">
        <v>1523</v>
      </c>
    </row>
    <row r="2642" spans="1:10">
      <c r="A2642" s="93" t="s">
        <v>2297</v>
      </c>
      <c r="B2642" s="93" t="s">
        <v>2855</v>
      </c>
      <c r="C2642" s="93" t="s">
        <v>551</v>
      </c>
      <c r="D2642" s="93" t="s">
        <v>1527</v>
      </c>
      <c r="E2642" s="93" t="s">
        <v>1683</v>
      </c>
      <c r="F2642" s="93" t="s">
        <v>2854</v>
      </c>
      <c r="G2642" s="93" t="s">
        <v>1540</v>
      </c>
      <c r="H2642" s="719">
        <v>2000</v>
      </c>
      <c r="I2642" s="93">
        <v>125</v>
      </c>
      <c r="J2642" s="93" t="s">
        <v>1523</v>
      </c>
    </row>
    <row r="2643" spans="1:10">
      <c r="A2643" s="93" t="s">
        <v>2297</v>
      </c>
      <c r="B2643" s="93" t="s">
        <v>2855</v>
      </c>
      <c r="C2643" s="93" t="s">
        <v>551</v>
      </c>
      <c r="D2643" s="93" t="s">
        <v>1527</v>
      </c>
      <c r="E2643" s="93" t="s">
        <v>1683</v>
      </c>
      <c r="F2643" s="93" t="s">
        <v>2854</v>
      </c>
      <c r="G2643" s="93" t="s">
        <v>1540</v>
      </c>
      <c r="H2643" s="719">
        <v>3000</v>
      </c>
      <c r="I2643" s="93">
        <v>125</v>
      </c>
      <c r="J2643" s="93" t="s">
        <v>1523</v>
      </c>
    </row>
    <row r="2644" spans="1:10">
      <c r="A2644" s="93" t="s">
        <v>2297</v>
      </c>
      <c r="B2644" s="93" t="s">
        <v>2855</v>
      </c>
      <c r="C2644" s="93" t="s">
        <v>551</v>
      </c>
      <c r="D2644" s="93" t="s">
        <v>1527</v>
      </c>
      <c r="E2644" s="93" t="s">
        <v>1683</v>
      </c>
      <c r="F2644" s="93" t="s">
        <v>2854</v>
      </c>
      <c r="G2644" s="93" t="s">
        <v>1540</v>
      </c>
      <c r="H2644" s="719">
        <v>6000</v>
      </c>
      <c r="I2644" s="93">
        <v>200</v>
      </c>
      <c r="J2644" s="93" t="s">
        <v>1523</v>
      </c>
    </row>
    <row r="2645" spans="1:10">
      <c r="A2645" s="93" t="s">
        <v>2297</v>
      </c>
      <c r="B2645" s="93" t="s">
        <v>2855</v>
      </c>
      <c r="C2645" s="93" t="s">
        <v>551</v>
      </c>
      <c r="D2645" s="93" t="s">
        <v>1527</v>
      </c>
      <c r="E2645" s="93" t="s">
        <v>1683</v>
      </c>
      <c r="F2645" s="93" t="s">
        <v>2854</v>
      </c>
      <c r="G2645" s="93" t="s">
        <v>1540</v>
      </c>
      <c r="H2645" s="719">
        <v>3000</v>
      </c>
      <c r="I2645" s="93">
        <v>125</v>
      </c>
      <c r="J2645" s="93" t="s">
        <v>1523</v>
      </c>
    </row>
    <row r="2646" spans="1:10">
      <c r="A2646" s="93" t="s">
        <v>2297</v>
      </c>
      <c r="B2646" s="93" t="s">
        <v>2855</v>
      </c>
      <c r="C2646" s="93" t="s">
        <v>551</v>
      </c>
      <c r="D2646" s="93" t="s">
        <v>1527</v>
      </c>
      <c r="E2646" s="93" t="s">
        <v>1683</v>
      </c>
      <c r="F2646" s="93" t="s">
        <v>2854</v>
      </c>
      <c r="G2646" s="93" t="s">
        <v>1540</v>
      </c>
      <c r="H2646" s="719">
        <v>2000</v>
      </c>
      <c r="I2646" s="93">
        <v>125</v>
      </c>
      <c r="J2646" s="93" t="s">
        <v>1523</v>
      </c>
    </row>
    <row r="2647" spans="1:10">
      <c r="A2647" s="93" t="s">
        <v>2297</v>
      </c>
      <c r="B2647" s="93" t="s">
        <v>2855</v>
      </c>
      <c r="C2647" s="93" t="s">
        <v>551</v>
      </c>
      <c r="D2647" s="93" t="s">
        <v>1527</v>
      </c>
      <c r="E2647" s="93" t="s">
        <v>2327</v>
      </c>
      <c r="F2647" s="93">
        <v>5220220</v>
      </c>
      <c r="G2647" s="93" t="s">
        <v>1540</v>
      </c>
      <c r="H2647" s="719">
        <v>4000</v>
      </c>
      <c r="I2647" s="93">
        <v>200</v>
      </c>
      <c r="J2647" s="93" t="s">
        <v>1523</v>
      </c>
    </row>
    <row r="2648" spans="1:10">
      <c r="A2648" s="93" t="s">
        <v>2297</v>
      </c>
      <c r="B2648" s="93" t="s">
        <v>2855</v>
      </c>
      <c r="C2648" s="93" t="s">
        <v>551</v>
      </c>
      <c r="D2648" s="93" t="s">
        <v>1527</v>
      </c>
      <c r="E2648" s="93" t="s">
        <v>2327</v>
      </c>
      <c r="F2648" s="93">
        <v>5220220</v>
      </c>
      <c r="G2648" s="93" t="s">
        <v>1540</v>
      </c>
      <c r="H2648" s="719">
        <v>4000</v>
      </c>
      <c r="I2648" s="93">
        <v>200</v>
      </c>
      <c r="J2648" s="93" t="s">
        <v>1523</v>
      </c>
    </row>
    <row r="2649" spans="1:10">
      <c r="A2649" s="93" t="s">
        <v>2297</v>
      </c>
      <c r="B2649" s="93" t="s">
        <v>2855</v>
      </c>
      <c r="C2649" s="93" t="s">
        <v>551</v>
      </c>
      <c r="D2649" s="93" t="s">
        <v>1527</v>
      </c>
      <c r="E2649" s="93" t="s">
        <v>2327</v>
      </c>
      <c r="F2649" s="93">
        <v>1220229</v>
      </c>
      <c r="G2649" s="93" t="s">
        <v>1540</v>
      </c>
      <c r="H2649" s="719">
        <v>1053</v>
      </c>
      <c r="I2649" s="93">
        <v>80</v>
      </c>
      <c r="J2649" s="93" t="s">
        <v>1523</v>
      </c>
    </row>
    <row r="2650" spans="1:10">
      <c r="A2650" s="93" t="s">
        <v>2297</v>
      </c>
      <c r="B2650" s="93" t="s">
        <v>2855</v>
      </c>
      <c r="C2650" s="93" t="s">
        <v>551</v>
      </c>
      <c r="D2650" s="93" t="s">
        <v>1527</v>
      </c>
      <c r="E2650" s="93" t="s">
        <v>2327</v>
      </c>
      <c r="F2650" s="93">
        <v>1220229</v>
      </c>
      <c r="G2650" s="93" t="s">
        <v>1540</v>
      </c>
      <c r="H2650" s="719">
        <v>1053</v>
      </c>
      <c r="I2650" s="93">
        <v>80</v>
      </c>
      <c r="J2650" s="93" t="s">
        <v>1523</v>
      </c>
    </row>
    <row r="2651" spans="1:10">
      <c r="A2651" s="93" t="s">
        <v>2297</v>
      </c>
      <c r="B2651" s="93" t="s">
        <v>2855</v>
      </c>
      <c r="C2651" s="93" t="s">
        <v>551</v>
      </c>
      <c r="D2651" s="93" t="s">
        <v>1527</v>
      </c>
      <c r="E2651" s="93" t="s">
        <v>1724</v>
      </c>
      <c r="F2651" s="93">
        <v>5220209</v>
      </c>
      <c r="G2651" s="93" t="s">
        <v>1540</v>
      </c>
      <c r="H2651" s="719">
        <v>14000</v>
      </c>
      <c r="I2651" s="93">
        <v>315</v>
      </c>
      <c r="J2651" s="93" t="s">
        <v>1523</v>
      </c>
    </row>
    <row r="2652" spans="1:10">
      <c r="A2652" s="93" t="s">
        <v>2297</v>
      </c>
      <c r="B2652" s="93" t="s">
        <v>2855</v>
      </c>
      <c r="C2652" s="93" t="s">
        <v>551</v>
      </c>
      <c r="D2652" s="93" t="s">
        <v>1527</v>
      </c>
      <c r="E2652" s="93" t="s">
        <v>1724</v>
      </c>
      <c r="F2652" s="93">
        <v>5220209</v>
      </c>
      <c r="G2652" s="93" t="s">
        <v>1540</v>
      </c>
      <c r="H2652" s="719">
        <v>14000</v>
      </c>
      <c r="I2652" s="93">
        <v>315</v>
      </c>
      <c r="J2652" s="93" t="s">
        <v>1523</v>
      </c>
    </row>
    <row r="2653" spans="1:10">
      <c r="A2653" s="93" t="s">
        <v>2297</v>
      </c>
      <c r="B2653" s="93" t="s">
        <v>2855</v>
      </c>
      <c r="C2653" s="93" t="s">
        <v>1671</v>
      </c>
      <c r="D2653" s="93" t="s">
        <v>69</v>
      </c>
      <c r="E2653" s="93" t="s">
        <v>1758</v>
      </c>
      <c r="F2653" s="93" t="s">
        <v>2856</v>
      </c>
      <c r="G2653" s="93" t="s">
        <v>1540</v>
      </c>
      <c r="H2653" s="719">
        <v>3101</v>
      </c>
      <c r="I2653" s="93">
        <v>125</v>
      </c>
      <c r="J2653" s="93" t="s">
        <v>1523</v>
      </c>
    </row>
    <row r="2654" spans="1:10">
      <c r="A2654" s="93" t="s">
        <v>2297</v>
      </c>
      <c r="B2654" s="93" t="s">
        <v>2855</v>
      </c>
      <c r="C2654" s="93" t="s">
        <v>1671</v>
      </c>
      <c r="D2654" s="93" t="s">
        <v>69</v>
      </c>
      <c r="E2654" s="93" t="s">
        <v>1760</v>
      </c>
      <c r="F2654" s="93" t="s">
        <v>2856</v>
      </c>
      <c r="G2654" s="93" t="s">
        <v>1540</v>
      </c>
      <c r="H2654" s="719">
        <v>2344</v>
      </c>
      <c r="I2654" s="93">
        <v>125</v>
      </c>
      <c r="J2654" s="93" t="s">
        <v>1523</v>
      </c>
    </row>
    <row r="2655" spans="1:10">
      <c r="A2655" s="93" t="s">
        <v>2297</v>
      </c>
      <c r="B2655" s="93" t="s">
        <v>2855</v>
      </c>
      <c r="C2655" s="93" t="s">
        <v>1671</v>
      </c>
      <c r="D2655" s="93" t="s">
        <v>69</v>
      </c>
      <c r="E2655" s="93" t="s">
        <v>2857</v>
      </c>
      <c r="F2655" s="93" t="s">
        <v>2858</v>
      </c>
      <c r="G2655" s="93" t="s">
        <v>1540</v>
      </c>
      <c r="H2655" s="719">
        <v>1381</v>
      </c>
      <c r="I2655" s="93">
        <v>125</v>
      </c>
      <c r="J2655" s="93" t="s">
        <v>1523</v>
      </c>
    </row>
    <row r="2656" spans="1:10">
      <c r="A2656" s="93" t="s">
        <v>2297</v>
      </c>
      <c r="B2656" s="93" t="s">
        <v>2855</v>
      </c>
      <c r="C2656" s="93" t="s">
        <v>1671</v>
      </c>
      <c r="D2656" s="93" t="s">
        <v>69</v>
      </c>
      <c r="E2656" s="93" t="s">
        <v>2783</v>
      </c>
      <c r="F2656" s="93" t="s">
        <v>2858</v>
      </c>
      <c r="G2656" s="93" t="s">
        <v>1540</v>
      </c>
      <c r="H2656" s="719">
        <v>132</v>
      </c>
      <c r="I2656" s="93">
        <v>13</v>
      </c>
      <c r="J2656" s="93" t="s">
        <v>1523</v>
      </c>
    </row>
    <row r="2657" spans="1:10">
      <c r="A2657" s="93" t="s">
        <v>2297</v>
      </c>
      <c r="B2657" s="93" t="s">
        <v>2855</v>
      </c>
      <c r="C2657" s="93" t="s">
        <v>1671</v>
      </c>
      <c r="D2657" s="93" t="s">
        <v>69</v>
      </c>
      <c r="E2657" s="93" t="s">
        <v>1767</v>
      </c>
      <c r="F2657" s="93" t="s">
        <v>2859</v>
      </c>
      <c r="G2657" s="93" t="s">
        <v>1540</v>
      </c>
      <c r="H2657" s="719">
        <v>82</v>
      </c>
      <c r="I2657" s="93">
        <v>13</v>
      </c>
      <c r="J2657" s="93" t="s">
        <v>1523</v>
      </c>
    </row>
    <row r="2658" spans="1:10">
      <c r="A2658" s="93" t="s">
        <v>2297</v>
      </c>
      <c r="B2658" s="93" t="s">
        <v>2855</v>
      </c>
      <c r="C2658" s="93" t="s">
        <v>528</v>
      </c>
      <c r="D2658" s="93" t="s">
        <v>73</v>
      </c>
      <c r="E2658" s="93" t="s">
        <v>2860</v>
      </c>
      <c r="F2658" s="93" t="s">
        <v>2861</v>
      </c>
      <c r="G2658" s="93" t="s">
        <v>1522</v>
      </c>
      <c r="H2658" s="719">
        <v>1510</v>
      </c>
      <c r="I2658" s="93">
        <v>125</v>
      </c>
      <c r="J2658" s="93" t="s">
        <v>1523</v>
      </c>
    </row>
    <row r="2659" spans="1:10">
      <c r="A2659" s="93" t="s">
        <v>2297</v>
      </c>
      <c r="B2659" s="93" t="s">
        <v>2855</v>
      </c>
      <c r="C2659" s="93" t="s">
        <v>528</v>
      </c>
      <c r="D2659" s="93" t="s">
        <v>73</v>
      </c>
      <c r="E2659" s="93" t="s">
        <v>2862</v>
      </c>
      <c r="F2659" s="93">
        <v>5220204</v>
      </c>
      <c r="G2659" s="93" t="s">
        <v>1522</v>
      </c>
      <c r="H2659" s="719">
        <v>1010</v>
      </c>
      <c r="I2659" s="93">
        <v>80</v>
      </c>
      <c r="J2659" s="93" t="s">
        <v>1523</v>
      </c>
    </row>
    <row r="2660" spans="1:10">
      <c r="A2660" s="93" t="s">
        <v>2297</v>
      </c>
      <c r="B2660" s="93" t="s">
        <v>2855</v>
      </c>
      <c r="C2660" s="93" t="s">
        <v>528</v>
      </c>
      <c r="D2660" s="93" t="s">
        <v>73</v>
      </c>
      <c r="E2660" s="93" t="s">
        <v>2863</v>
      </c>
      <c r="F2660" s="93">
        <v>5220204</v>
      </c>
      <c r="G2660" s="93" t="s">
        <v>1522</v>
      </c>
      <c r="H2660" s="719">
        <v>1510</v>
      </c>
      <c r="I2660" s="93">
        <v>125</v>
      </c>
      <c r="J2660" s="93" t="s">
        <v>1523</v>
      </c>
    </row>
    <row r="2661" spans="1:10">
      <c r="A2661" s="93" t="s">
        <v>2297</v>
      </c>
      <c r="B2661" s="93" t="s">
        <v>2855</v>
      </c>
      <c r="C2661" s="93" t="s">
        <v>528</v>
      </c>
      <c r="D2661" s="93" t="s">
        <v>73</v>
      </c>
      <c r="E2661" s="93" t="s">
        <v>2864</v>
      </c>
      <c r="F2661" s="93">
        <v>5220313</v>
      </c>
      <c r="G2661" s="93" t="s">
        <v>1522</v>
      </c>
      <c r="H2661" s="719">
        <v>2030</v>
      </c>
      <c r="I2661" s="93">
        <v>125</v>
      </c>
      <c r="J2661" s="93" t="s">
        <v>1523</v>
      </c>
    </row>
    <row r="2662" spans="1:10">
      <c r="A2662" s="93" t="s">
        <v>2297</v>
      </c>
      <c r="B2662" s="93" t="s">
        <v>2855</v>
      </c>
      <c r="C2662" s="93" t="s">
        <v>224</v>
      </c>
      <c r="D2662" s="93" t="s">
        <v>70</v>
      </c>
      <c r="E2662" s="93" t="s">
        <v>2827</v>
      </c>
      <c r="F2662" s="93" t="s">
        <v>2865</v>
      </c>
      <c r="G2662" s="93" t="s">
        <v>1522</v>
      </c>
      <c r="H2662" s="719">
        <v>20875</v>
      </c>
      <c r="I2662" s="93">
        <v>315</v>
      </c>
      <c r="J2662" s="93" t="s">
        <v>1523</v>
      </c>
    </row>
    <row r="2663" spans="1:10">
      <c r="A2663" s="93" t="s">
        <v>2297</v>
      </c>
      <c r="B2663" s="93" t="s">
        <v>2855</v>
      </c>
      <c r="C2663" s="93" t="s">
        <v>672</v>
      </c>
      <c r="D2663" s="93" t="s">
        <v>1527</v>
      </c>
      <c r="E2663" s="93" t="s">
        <v>1528</v>
      </c>
      <c r="F2663" s="93" t="s">
        <v>2866</v>
      </c>
      <c r="G2663" s="93" t="s">
        <v>1542</v>
      </c>
      <c r="H2663" s="719">
        <v>242</v>
      </c>
      <c r="I2663" s="93">
        <v>50</v>
      </c>
      <c r="J2663" s="93" t="s">
        <v>1523</v>
      </c>
    </row>
    <row r="2664" spans="1:10">
      <c r="A2664" s="93" t="s">
        <v>2297</v>
      </c>
      <c r="B2664" s="93" t="s">
        <v>2855</v>
      </c>
      <c r="C2664" s="93" t="s">
        <v>672</v>
      </c>
      <c r="D2664" s="93" t="s">
        <v>1527</v>
      </c>
      <c r="E2664" s="93" t="s">
        <v>1528</v>
      </c>
      <c r="F2664" s="93" t="s">
        <v>2867</v>
      </c>
      <c r="G2664" s="93" t="s">
        <v>1542</v>
      </c>
      <c r="H2664" s="719">
        <v>382</v>
      </c>
      <c r="I2664" s="93">
        <v>50</v>
      </c>
      <c r="J2664" s="93" t="s">
        <v>1523</v>
      </c>
    </row>
    <row r="2665" spans="1:10">
      <c r="A2665" s="93" t="s">
        <v>2297</v>
      </c>
      <c r="B2665" s="93" t="s">
        <v>2855</v>
      </c>
      <c r="C2665" s="93" t="s">
        <v>672</v>
      </c>
      <c r="D2665" s="93" t="s">
        <v>1527</v>
      </c>
      <c r="E2665" s="93" t="s">
        <v>1530</v>
      </c>
      <c r="F2665" s="93">
        <v>5211226</v>
      </c>
      <c r="G2665" s="93" t="s">
        <v>1542</v>
      </c>
      <c r="H2665" s="719">
        <v>502</v>
      </c>
      <c r="I2665" s="93">
        <v>80</v>
      </c>
      <c r="J2665" s="93" t="s">
        <v>1523</v>
      </c>
    </row>
    <row r="2666" spans="1:10">
      <c r="A2666" s="93" t="s">
        <v>2297</v>
      </c>
      <c r="B2666" s="93" t="s">
        <v>2855</v>
      </c>
      <c r="C2666" s="93" t="s">
        <v>672</v>
      </c>
      <c r="D2666" s="93" t="s">
        <v>1527</v>
      </c>
      <c r="E2666" s="93" t="s">
        <v>1528</v>
      </c>
      <c r="F2666" s="93" t="s">
        <v>1772</v>
      </c>
      <c r="G2666" s="93" t="s">
        <v>1542</v>
      </c>
      <c r="H2666" s="719">
        <v>320</v>
      </c>
      <c r="I2666" s="93">
        <v>50</v>
      </c>
      <c r="J2666" s="93" t="s">
        <v>1523</v>
      </c>
    </row>
    <row r="2667" spans="1:10">
      <c r="A2667" s="93" t="s">
        <v>2297</v>
      </c>
      <c r="B2667" s="93" t="s">
        <v>2855</v>
      </c>
      <c r="C2667" s="93" t="s">
        <v>672</v>
      </c>
      <c r="D2667" s="93" t="s">
        <v>1527</v>
      </c>
      <c r="E2667" s="93" t="s">
        <v>1528</v>
      </c>
      <c r="F2667" s="93" t="s">
        <v>1771</v>
      </c>
      <c r="G2667" s="93" t="s">
        <v>1542</v>
      </c>
      <c r="H2667" s="719">
        <v>402</v>
      </c>
      <c r="I2667" s="93">
        <v>50</v>
      </c>
      <c r="J2667" s="93" t="s">
        <v>1523</v>
      </c>
    </row>
    <row r="2668" spans="1:10">
      <c r="A2668" s="93" t="s">
        <v>2297</v>
      </c>
      <c r="B2668" s="93" t="s">
        <v>2855</v>
      </c>
      <c r="C2668" s="93" t="s">
        <v>672</v>
      </c>
      <c r="D2668" s="93" t="s">
        <v>1527</v>
      </c>
      <c r="E2668" s="93" t="s">
        <v>1530</v>
      </c>
      <c r="F2668" s="93">
        <v>5211226</v>
      </c>
      <c r="G2668" s="93" t="s">
        <v>1542</v>
      </c>
      <c r="H2668" s="719">
        <v>1002</v>
      </c>
      <c r="I2668" s="93">
        <v>80</v>
      </c>
      <c r="J2668" s="93" t="s">
        <v>1523</v>
      </c>
    </row>
    <row r="2669" spans="1:10">
      <c r="A2669" s="93" t="s">
        <v>2297</v>
      </c>
      <c r="B2669" s="93" t="s">
        <v>2855</v>
      </c>
      <c r="C2669" s="93" t="s">
        <v>672</v>
      </c>
      <c r="D2669" s="93" t="s">
        <v>1527</v>
      </c>
      <c r="E2669" s="93" t="s">
        <v>1530</v>
      </c>
      <c r="F2669" s="93">
        <v>5211226</v>
      </c>
      <c r="G2669" s="93" t="s">
        <v>1542</v>
      </c>
      <c r="H2669" s="719">
        <v>1002</v>
      </c>
      <c r="I2669" s="93">
        <v>80</v>
      </c>
      <c r="J2669" s="93" t="s">
        <v>1523</v>
      </c>
    </row>
    <row r="2670" spans="1:10">
      <c r="A2670" s="93" t="s">
        <v>2297</v>
      </c>
      <c r="B2670" s="93" t="s">
        <v>2855</v>
      </c>
      <c r="C2670" s="93" t="s">
        <v>672</v>
      </c>
      <c r="D2670" s="93" t="s">
        <v>1527</v>
      </c>
      <c r="E2670" s="93" t="s">
        <v>1530</v>
      </c>
      <c r="F2670" s="93" t="s">
        <v>1727</v>
      </c>
      <c r="G2670" s="93" t="s">
        <v>1542</v>
      </c>
      <c r="H2670" s="719">
        <v>502</v>
      </c>
      <c r="I2670" s="93">
        <v>80</v>
      </c>
      <c r="J2670" s="93" t="s">
        <v>1523</v>
      </c>
    </row>
    <row r="2671" spans="1:10">
      <c r="A2671" s="93" t="s">
        <v>2297</v>
      </c>
      <c r="B2671" s="93" t="s">
        <v>2855</v>
      </c>
      <c r="C2671" s="93" t="s">
        <v>672</v>
      </c>
      <c r="D2671" s="93" t="s">
        <v>1527</v>
      </c>
      <c r="E2671" s="93" t="s">
        <v>1530</v>
      </c>
      <c r="F2671" s="93" t="s">
        <v>1770</v>
      </c>
      <c r="G2671" s="93" t="s">
        <v>1542</v>
      </c>
      <c r="H2671" s="719">
        <v>544</v>
      </c>
      <c r="I2671" s="93">
        <v>80</v>
      </c>
      <c r="J2671" s="93" t="s">
        <v>1523</v>
      </c>
    </row>
    <row r="2672" spans="1:10">
      <c r="A2672" s="93" t="s">
        <v>2297</v>
      </c>
      <c r="B2672" s="93" t="s">
        <v>2855</v>
      </c>
      <c r="C2672" s="93" t="s">
        <v>672</v>
      </c>
      <c r="D2672" s="93" t="s">
        <v>1527</v>
      </c>
      <c r="E2672" s="93" t="s">
        <v>1530</v>
      </c>
      <c r="F2672" s="93" t="s">
        <v>1769</v>
      </c>
      <c r="G2672" s="93" t="s">
        <v>1542</v>
      </c>
      <c r="H2672" s="719">
        <v>1300</v>
      </c>
      <c r="I2672" s="93">
        <v>125</v>
      </c>
      <c r="J2672" s="93" t="s">
        <v>1523</v>
      </c>
    </row>
    <row r="2673" spans="1:10">
      <c r="A2673" s="93" t="s">
        <v>2297</v>
      </c>
      <c r="B2673" s="93" t="s">
        <v>2855</v>
      </c>
      <c r="C2673" s="93" t="s">
        <v>672</v>
      </c>
      <c r="D2673" s="93" t="s">
        <v>1527</v>
      </c>
      <c r="E2673" s="93" t="s">
        <v>1530</v>
      </c>
      <c r="F2673" s="93">
        <v>5211226</v>
      </c>
      <c r="G2673" s="93" t="s">
        <v>1542</v>
      </c>
      <c r="H2673" s="719">
        <v>1002</v>
      </c>
      <c r="I2673" s="93">
        <v>80</v>
      </c>
      <c r="J2673" s="93" t="s">
        <v>1523</v>
      </c>
    </row>
    <row r="2674" spans="1:10">
      <c r="A2674" s="93" t="s">
        <v>2297</v>
      </c>
      <c r="B2674" s="93" t="s">
        <v>2855</v>
      </c>
      <c r="C2674" s="93" t="s">
        <v>672</v>
      </c>
      <c r="D2674" s="93" t="s">
        <v>1527</v>
      </c>
      <c r="E2674" s="93" t="s">
        <v>1530</v>
      </c>
      <c r="F2674" s="93">
        <v>5211226</v>
      </c>
      <c r="G2674" s="93" t="s">
        <v>1542</v>
      </c>
      <c r="H2674" s="719">
        <v>1002</v>
      </c>
      <c r="I2674" s="93">
        <v>80</v>
      </c>
      <c r="J2674" s="93" t="s">
        <v>1523</v>
      </c>
    </row>
    <row r="2675" spans="1:10">
      <c r="A2675" s="93" t="s">
        <v>2297</v>
      </c>
      <c r="B2675" s="93" t="s">
        <v>2855</v>
      </c>
      <c r="C2675" s="93" t="s">
        <v>672</v>
      </c>
      <c r="D2675" s="93" t="s">
        <v>1527</v>
      </c>
      <c r="E2675" s="93" t="s">
        <v>1530</v>
      </c>
      <c r="F2675" s="93">
        <v>5211226</v>
      </c>
      <c r="G2675" s="93" t="s">
        <v>1542</v>
      </c>
      <c r="H2675" s="719">
        <v>502</v>
      </c>
      <c r="I2675" s="93">
        <v>80</v>
      </c>
      <c r="J2675" s="93" t="s">
        <v>1523</v>
      </c>
    </row>
    <row r="2676" spans="1:10">
      <c r="A2676" s="93" t="s">
        <v>2297</v>
      </c>
      <c r="B2676" s="93" t="s">
        <v>2638</v>
      </c>
      <c r="C2676" s="93" t="s">
        <v>551</v>
      </c>
      <c r="D2676" s="93" t="s">
        <v>1527</v>
      </c>
      <c r="E2676" s="93" t="s">
        <v>1728</v>
      </c>
      <c r="F2676" s="93">
        <v>5220203</v>
      </c>
      <c r="G2676" s="93" t="s">
        <v>1542</v>
      </c>
      <c r="H2676" s="719">
        <v>3000</v>
      </c>
      <c r="I2676" s="93">
        <v>125</v>
      </c>
      <c r="J2676" s="93" t="s">
        <v>1523</v>
      </c>
    </row>
    <row r="2677" spans="1:10">
      <c r="A2677" s="93" t="s">
        <v>2297</v>
      </c>
      <c r="B2677" s="93" t="s">
        <v>2638</v>
      </c>
      <c r="C2677" s="93" t="s">
        <v>551</v>
      </c>
      <c r="D2677" s="93" t="s">
        <v>1527</v>
      </c>
      <c r="E2677" s="93" t="s">
        <v>1728</v>
      </c>
      <c r="F2677" s="93">
        <v>5220204</v>
      </c>
      <c r="G2677" s="93" t="s">
        <v>1542</v>
      </c>
      <c r="H2677" s="719">
        <v>2000</v>
      </c>
      <c r="I2677" s="93">
        <v>125</v>
      </c>
      <c r="J2677" s="93" t="s">
        <v>1523</v>
      </c>
    </row>
    <row r="2678" spans="1:10">
      <c r="A2678" s="93" t="s">
        <v>2297</v>
      </c>
      <c r="B2678" s="93" t="s">
        <v>2638</v>
      </c>
      <c r="C2678" s="93" t="s">
        <v>551</v>
      </c>
      <c r="D2678" s="93" t="s">
        <v>1527</v>
      </c>
      <c r="E2678" s="93" t="s">
        <v>1728</v>
      </c>
      <c r="F2678" s="93">
        <v>5220206</v>
      </c>
      <c r="G2678" s="93" t="s">
        <v>1542</v>
      </c>
      <c r="H2678" s="719">
        <v>1000</v>
      </c>
      <c r="I2678" s="93">
        <v>80</v>
      </c>
      <c r="J2678" s="93" t="s">
        <v>1523</v>
      </c>
    </row>
    <row r="2679" spans="1:10">
      <c r="A2679" s="93" t="s">
        <v>2297</v>
      </c>
      <c r="B2679" s="93" t="s">
        <v>2638</v>
      </c>
      <c r="C2679" s="93" t="s">
        <v>551</v>
      </c>
      <c r="D2679" s="93" t="s">
        <v>1527</v>
      </c>
      <c r="E2679" s="93" t="s">
        <v>1728</v>
      </c>
      <c r="F2679" s="93">
        <v>5220206</v>
      </c>
      <c r="G2679" s="93" t="s">
        <v>1542</v>
      </c>
      <c r="H2679" s="719">
        <v>8000</v>
      </c>
      <c r="I2679" s="93">
        <v>200</v>
      </c>
      <c r="J2679" s="93" t="s">
        <v>1523</v>
      </c>
    </row>
    <row r="2680" spans="1:10">
      <c r="A2680" s="93" t="s">
        <v>2297</v>
      </c>
      <c r="B2680" s="93" t="s">
        <v>2638</v>
      </c>
      <c r="C2680" s="93" t="s">
        <v>551</v>
      </c>
      <c r="D2680" s="93" t="s">
        <v>1527</v>
      </c>
      <c r="E2680" s="93" t="s">
        <v>1728</v>
      </c>
      <c r="F2680" s="93">
        <v>5220207</v>
      </c>
      <c r="G2680" s="93" t="s">
        <v>1542</v>
      </c>
      <c r="H2680" s="719">
        <v>1000</v>
      </c>
      <c r="I2680" s="93">
        <v>80</v>
      </c>
      <c r="J2680" s="93" t="s">
        <v>1523</v>
      </c>
    </row>
    <row r="2681" spans="1:10">
      <c r="A2681" s="93" t="s">
        <v>2297</v>
      </c>
      <c r="B2681" s="93" t="s">
        <v>2638</v>
      </c>
      <c r="C2681" s="93" t="s">
        <v>551</v>
      </c>
      <c r="D2681" s="93" t="s">
        <v>1527</v>
      </c>
      <c r="E2681" s="93" t="s">
        <v>1724</v>
      </c>
      <c r="F2681" s="93">
        <v>5220209</v>
      </c>
      <c r="G2681" s="93" t="s">
        <v>1542</v>
      </c>
      <c r="H2681" s="719">
        <v>4000</v>
      </c>
      <c r="I2681" s="93">
        <v>200</v>
      </c>
      <c r="J2681" s="93" t="s">
        <v>1523</v>
      </c>
    </row>
    <row r="2682" spans="1:10">
      <c r="A2682" s="93" t="s">
        <v>2297</v>
      </c>
      <c r="B2682" s="93" t="s">
        <v>2638</v>
      </c>
      <c r="C2682" s="93" t="s">
        <v>672</v>
      </c>
      <c r="D2682" s="93" t="s">
        <v>1527</v>
      </c>
      <c r="E2682" s="93" t="s">
        <v>1530</v>
      </c>
      <c r="F2682" s="93">
        <v>5211238</v>
      </c>
      <c r="G2682" s="93" t="s">
        <v>1542</v>
      </c>
      <c r="H2682" s="719">
        <v>305</v>
      </c>
      <c r="I2682" s="93">
        <v>50</v>
      </c>
      <c r="J2682" s="93" t="s">
        <v>1523</v>
      </c>
    </row>
    <row r="2683" spans="1:10">
      <c r="A2683" s="93" t="s">
        <v>2297</v>
      </c>
      <c r="B2683" s="93" t="s">
        <v>2638</v>
      </c>
      <c r="C2683" s="93" t="s">
        <v>672</v>
      </c>
      <c r="D2683" s="93" t="s">
        <v>1527</v>
      </c>
      <c r="E2683" s="93" t="s">
        <v>1530</v>
      </c>
      <c r="F2683" s="93" t="s">
        <v>1773</v>
      </c>
      <c r="G2683" s="93" t="s">
        <v>1542</v>
      </c>
      <c r="H2683" s="719">
        <v>1072</v>
      </c>
      <c r="I2683" s="93">
        <v>80</v>
      </c>
      <c r="J2683" s="93" t="s">
        <v>1523</v>
      </c>
    </row>
    <row r="2684" spans="1:10">
      <c r="A2684" s="93" t="s">
        <v>2297</v>
      </c>
      <c r="B2684" s="93" t="s">
        <v>2638</v>
      </c>
      <c r="C2684" s="93" t="s">
        <v>672</v>
      </c>
      <c r="D2684" s="93" t="s">
        <v>1527</v>
      </c>
      <c r="E2684" s="93" t="s">
        <v>1530</v>
      </c>
      <c r="F2684" s="93">
        <v>5220102</v>
      </c>
      <c r="G2684" s="93" t="s">
        <v>1542</v>
      </c>
      <c r="H2684" s="719">
        <v>1502</v>
      </c>
      <c r="I2684" s="93">
        <v>125</v>
      </c>
      <c r="J2684" s="93" t="s">
        <v>1523</v>
      </c>
    </row>
    <row r="2685" spans="1:10">
      <c r="A2685" s="93" t="s">
        <v>2297</v>
      </c>
      <c r="B2685" s="93" t="s">
        <v>2855</v>
      </c>
      <c r="C2685" s="93" t="s">
        <v>203</v>
      </c>
      <c r="D2685" s="93" t="s">
        <v>67</v>
      </c>
      <c r="E2685" s="93" t="s">
        <v>2868</v>
      </c>
      <c r="F2685" s="93">
        <v>5211133</v>
      </c>
      <c r="G2685" s="93" t="s">
        <v>1539</v>
      </c>
      <c r="H2685" s="719">
        <v>6000</v>
      </c>
      <c r="I2685" s="93">
        <v>200</v>
      </c>
      <c r="J2685" s="93" t="s">
        <v>1523</v>
      </c>
    </row>
    <row r="2686" spans="1:10">
      <c r="A2686" s="93" t="s">
        <v>2297</v>
      </c>
      <c r="B2686" s="93" t="s">
        <v>2855</v>
      </c>
      <c r="C2686" s="93" t="s">
        <v>203</v>
      </c>
      <c r="D2686" s="93" t="s">
        <v>67</v>
      </c>
      <c r="E2686" s="93" t="s">
        <v>2869</v>
      </c>
      <c r="F2686" s="93">
        <v>5211133</v>
      </c>
      <c r="G2686" s="93" t="s">
        <v>1539</v>
      </c>
      <c r="H2686" s="719">
        <v>2000</v>
      </c>
      <c r="I2686" s="93">
        <v>125</v>
      </c>
      <c r="J2686" s="93" t="s">
        <v>1523</v>
      </c>
    </row>
    <row r="2687" spans="1:10">
      <c r="A2687" s="93" t="s">
        <v>2297</v>
      </c>
      <c r="B2687" s="93" t="s">
        <v>2855</v>
      </c>
      <c r="C2687" s="93" t="s">
        <v>203</v>
      </c>
      <c r="D2687" s="93" t="s">
        <v>67</v>
      </c>
      <c r="E2687" s="93" t="s">
        <v>2870</v>
      </c>
      <c r="F2687" s="93">
        <v>5211133</v>
      </c>
      <c r="G2687" s="93" t="s">
        <v>1539</v>
      </c>
      <c r="H2687" s="719">
        <v>5000</v>
      </c>
      <c r="I2687" s="93">
        <v>200</v>
      </c>
      <c r="J2687" s="93" t="s">
        <v>1523</v>
      </c>
    </row>
    <row r="2688" spans="1:10">
      <c r="A2688" s="93" t="s">
        <v>2297</v>
      </c>
      <c r="B2688" s="93" t="s">
        <v>2855</v>
      </c>
      <c r="C2688" s="93" t="s">
        <v>203</v>
      </c>
      <c r="D2688" s="93" t="s">
        <v>67</v>
      </c>
      <c r="E2688" s="93" t="s">
        <v>2871</v>
      </c>
      <c r="F2688" s="93">
        <v>5211133</v>
      </c>
      <c r="G2688" s="93" t="s">
        <v>1539</v>
      </c>
      <c r="H2688" s="719">
        <v>2000</v>
      </c>
      <c r="I2688" s="93">
        <v>125</v>
      </c>
      <c r="J2688" s="93" t="s">
        <v>1523</v>
      </c>
    </row>
    <row r="2689" spans="1:10">
      <c r="A2689" s="93" t="s">
        <v>2297</v>
      </c>
      <c r="B2689" s="93" t="s">
        <v>2855</v>
      </c>
      <c r="C2689" s="93" t="s">
        <v>203</v>
      </c>
      <c r="D2689" s="93" t="s">
        <v>67</v>
      </c>
      <c r="E2689" s="93" t="s">
        <v>2374</v>
      </c>
      <c r="F2689" s="93">
        <v>5211133</v>
      </c>
      <c r="G2689" s="93" t="s">
        <v>1539</v>
      </c>
      <c r="H2689" s="719">
        <v>8000</v>
      </c>
      <c r="I2689" s="93">
        <v>200</v>
      </c>
      <c r="J2689" s="93" t="s">
        <v>1523</v>
      </c>
    </row>
    <row r="2690" spans="1:10">
      <c r="A2690" s="93" t="s">
        <v>2297</v>
      </c>
      <c r="B2690" s="93" t="s">
        <v>2804</v>
      </c>
      <c r="C2690" s="93" t="s">
        <v>551</v>
      </c>
      <c r="D2690" s="93" t="s">
        <v>1527</v>
      </c>
      <c r="E2690" s="93" t="s">
        <v>2872</v>
      </c>
      <c r="F2690" s="93">
        <v>5220211</v>
      </c>
      <c r="G2690" s="93" t="s">
        <v>1539</v>
      </c>
      <c r="H2690" s="719">
        <v>1824</v>
      </c>
      <c r="I2690" s="93">
        <v>125</v>
      </c>
      <c r="J2690" s="93" t="s">
        <v>1523</v>
      </c>
    </row>
    <row r="2691" spans="1:10">
      <c r="A2691" s="93" t="s">
        <v>2297</v>
      </c>
      <c r="B2691" s="93" t="s">
        <v>2804</v>
      </c>
      <c r="C2691" s="93" t="s">
        <v>551</v>
      </c>
      <c r="D2691" s="93" t="s">
        <v>1527</v>
      </c>
      <c r="E2691" s="93" t="s">
        <v>1563</v>
      </c>
      <c r="F2691" s="93">
        <v>5220211</v>
      </c>
      <c r="G2691" s="93" t="s">
        <v>1539</v>
      </c>
      <c r="H2691" s="719">
        <v>1824</v>
      </c>
      <c r="I2691" s="93">
        <v>125</v>
      </c>
      <c r="J2691" s="93" t="s">
        <v>1523</v>
      </c>
    </row>
    <row r="2692" spans="1:10">
      <c r="A2692" s="93" t="s">
        <v>2297</v>
      </c>
      <c r="B2692" s="93" t="s">
        <v>2804</v>
      </c>
      <c r="C2692" s="93" t="s">
        <v>551</v>
      </c>
      <c r="D2692" s="93" t="s">
        <v>1527</v>
      </c>
      <c r="E2692" s="93" t="s">
        <v>1563</v>
      </c>
      <c r="F2692" s="93">
        <v>5220208</v>
      </c>
      <c r="G2692" s="93" t="s">
        <v>1539</v>
      </c>
      <c r="H2692" s="719">
        <v>2000</v>
      </c>
      <c r="I2692" s="93">
        <v>125</v>
      </c>
      <c r="J2692" s="93" t="s">
        <v>1523</v>
      </c>
    </row>
    <row r="2693" spans="1:10">
      <c r="A2693" s="93" t="s">
        <v>2297</v>
      </c>
      <c r="B2693" s="93" t="s">
        <v>2804</v>
      </c>
      <c r="C2693" s="93" t="s">
        <v>551</v>
      </c>
      <c r="D2693" s="93" t="s">
        <v>1527</v>
      </c>
      <c r="E2693" s="93" t="s">
        <v>1563</v>
      </c>
      <c r="F2693" s="93">
        <v>5211133</v>
      </c>
      <c r="G2693" s="93" t="s">
        <v>1539</v>
      </c>
      <c r="H2693" s="719">
        <v>630</v>
      </c>
      <c r="I2693" s="93">
        <v>80</v>
      </c>
      <c r="J2693" s="93" t="s">
        <v>1523</v>
      </c>
    </row>
    <row r="2694" spans="1:10">
      <c r="A2694" s="93" t="s">
        <v>2297</v>
      </c>
      <c r="B2694" s="93" t="s">
        <v>2804</v>
      </c>
      <c r="C2694" s="93" t="s">
        <v>551</v>
      </c>
      <c r="D2694" s="93" t="s">
        <v>1527</v>
      </c>
      <c r="E2694" s="93" t="s">
        <v>1570</v>
      </c>
      <c r="F2694" s="93">
        <v>5220208</v>
      </c>
      <c r="G2694" s="93" t="s">
        <v>1539</v>
      </c>
      <c r="H2694" s="719">
        <v>2000</v>
      </c>
      <c r="I2694" s="93">
        <v>125</v>
      </c>
      <c r="J2694" s="93" t="s">
        <v>1523</v>
      </c>
    </row>
    <row r="2695" spans="1:10">
      <c r="A2695" s="93" t="s">
        <v>2297</v>
      </c>
      <c r="B2695" s="93" t="s">
        <v>2804</v>
      </c>
      <c r="C2695" s="93" t="s">
        <v>551</v>
      </c>
      <c r="D2695" s="93" t="s">
        <v>1527</v>
      </c>
      <c r="E2695" s="93" t="s">
        <v>1570</v>
      </c>
      <c r="F2695" s="93">
        <v>5220208</v>
      </c>
      <c r="G2695" s="93" t="s">
        <v>1539</v>
      </c>
      <c r="H2695" s="719">
        <v>2000</v>
      </c>
      <c r="I2695" s="93">
        <v>125</v>
      </c>
      <c r="J2695" s="93" t="s">
        <v>1523</v>
      </c>
    </row>
    <row r="2696" spans="1:10">
      <c r="A2696" s="93" t="s">
        <v>2297</v>
      </c>
      <c r="B2696" s="93" t="s">
        <v>2804</v>
      </c>
      <c r="C2696" s="93" t="s">
        <v>551</v>
      </c>
      <c r="D2696" s="93" t="s">
        <v>1527</v>
      </c>
      <c r="E2696" s="93" t="s">
        <v>1563</v>
      </c>
      <c r="F2696" s="93" t="s">
        <v>1770</v>
      </c>
      <c r="G2696" s="93" t="s">
        <v>1539</v>
      </c>
      <c r="H2696" s="719">
        <v>550</v>
      </c>
      <c r="I2696" s="93">
        <v>80</v>
      </c>
      <c r="J2696" s="93" t="s">
        <v>1523</v>
      </c>
    </row>
    <row r="2697" spans="1:10">
      <c r="A2697" s="93" t="s">
        <v>2297</v>
      </c>
      <c r="B2697" s="93" t="s">
        <v>2804</v>
      </c>
      <c r="C2697" s="93" t="s">
        <v>551</v>
      </c>
      <c r="D2697" s="93" t="s">
        <v>1527</v>
      </c>
      <c r="E2697" s="93" t="s">
        <v>1563</v>
      </c>
      <c r="F2697" s="93" t="s">
        <v>1769</v>
      </c>
      <c r="G2697" s="93" t="s">
        <v>1539</v>
      </c>
      <c r="H2697" s="719">
        <v>1296</v>
      </c>
      <c r="I2697" s="93">
        <v>125</v>
      </c>
      <c r="J2697" s="93" t="s">
        <v>1523</v>
      </c>
    </row>
    <row r="2698" spans="1:10">
      <c r="A2698" s="93" t="s">
        <v>2297</v>
      </c>
      <c r="B2698" s="93" t="s">
        <v>2815</v>
      </c>
      <c r="C2698" s="93" t="s">
        <v>677</v>
      </c>
      <c r="D2698" s="93" t="s">
        <v>1527</v>
      </c>
      <c r="E2698" s="93" t="s">
        <v>1561</v>
      </c>
      <c r="F2698" s="93">
        <v>5211209</v>
      </c>
      <c r="G2698" s="93" t="s">
        <v>1539</v>
      </c>
      <c r="H2698" s="719">
        <v>1000</v>
      </c>
      <c r="I2698" s="93">
        <v>80</v>
      </c>
      <c r="J2698" s="93" t="s">
        <v>1523</v>
      </c>
    </row>
    <row r="2699" spans="1:10">
      <c r="A2699" s="93" t="s">
        <v>2297</v>
      </c>
      <c r="B2699" s="93" t="s">
        <v>2815</v>
      </c>
      <c r="C2699" s="93" t="s">
        <v>677</v>
      </c>
      <c r="D2699" s="93" t="s">
        <v>1527</v>
      </c>
      <c r="E2699" s="93" t="s">
        <v>1561</v>
      </c>
      <c r="F2699" s="93">
        <v>5211209</v>
      </c>
      <c r="G2699" s="93" t="s">
        <v>1539</v>
      </c>
      <c r="H2699" s="719">
        <v>1000</v>
      </c>
      <c r="I2699" s="93">
        <v>80</v>
      </c>
      <c r="J2699" s="93" t="s">
        <v>1523</v>
      </c>
    </row>
    <row r="2700" spans="1:10">
      <c r="A2700" s="93" t="s">
        <v>2297</v>
      </c>
      <c r="B2700" s="93" t="s">
        <v>2815</v>
      </c>
      <c r="C2700" s="93" t="s">
        <v>677</v>
      </c>
      <c r="D2700" s="93" t="s">
        <v>1527</v>
      </c>
      <c r="E2700" s="93" t="s">
        <v>1561</v>
      </c>
      <c r="F2700" s="93">
        <v>5220102</v>
      </c>
      <c r="G2700" s="93" t="s">
        <v>1539</v>
      </c>
      <c r="H2700" s="719">
        <v>4500</v>
      </c>
      <c r="I2700" s="93">
        <v>200</v>
      </c>
      <c r="J2700" s="93" t="s">
        <v>1523</v>
      </c>
    </row>
    <row r="2701" spans="1:10">
      <c r="A2701" s="93" t="s">
        <v>2297</v>
      </c>
      <c r="B2701" s="93" t="s">
        <v>2815</v>
      </c>
      <c r="C2701" s="93" t="s">
        <v>677</v>
      </c>
      <c r="D2701" s="93" t="s">
        <v>1527</v>
      </c>
      <c r="E2701" s="93" t="s">
        <v>1561</v>
      </c>
      <c r="F2701" s="93">
        <v>5220102</v>
      </c>
      <c r="G2701" s="93" t="s">
        <v>1539</v>
      </c>
      <c r="H2701" s="719">
        <v>1500</v>
      </c>
      <c r="I2701" s="93">
        <v>125</v>
      </c>
      <c r="J2701" s="93" t="s">
        <v>1523</v>
      </c>
    </row>
    <row r="2702" spans="1:10">
      <c r="A2702" s="93" t="s">
        <v>2297</v>
      </c>
      <c r="B2702" s="93" t="s">
        <v>2855</v>
      </c>
      <c r="C2702" s="93" t="s">
        <v>576</v>
      </c>
      <c r="D2702" s="93" t="s">
        <v>1527</v>
      </c>
      <c r="E2702" s="93" t="s">
        <v>2873</v>
      </c>
      <c r="F2702" s="93" t="s">
        <v>2874</v>
      </c>
      <c r="G2702" s="93" t="s">
        <v>1539</v>
      </c>
      <c r="H2702" s="719">
        <v>1980</v>
      </c>
      <c r="I2702" s="93">
        <v>125</v>
      </c>
      <c r="J2702" s="93" t="s">
        <v>1523</v>
      </c>
    </row>
    <row r="2703" spans="1:10">
      <c r="A2703" s="93" t="s">
        <v>2297</v>
      </c>
      <c r="B2703" s="93" t="s">
        <v>2638</v>
      </c>
      <c r="C2703" s="93" t="s">
        <v>676</v>
      </c>
      <c r="D2703" s="93" t="s">
        <v>1527</v>
      </c>
      <c r="E2703" s="93" t="s">
        <v>1531</v>
      </c>
      <c r="F2703" s="93">
        <v>5211226</v>
      </c>
      <c r="G2703" s="93" t="s">
        <v>1539</v>
      </c>
      <c r="H2703" s="719">
        <v>1000</v>
      </c>
      <c r="I2703" s="93">
        <v>80</v>
      </c>
      <c r="J2703" s="93" t="s">
        <v>1523</v>
      </c>
    </row>
    <row r="2704" spans="1:10">
      <c r="A2704" s="93" t="s">
        <v>2297</v>
      </c>
      <c r="B2704" s="93" t="s">
        <v>2638</v>
      </c>
      <c r="C2704" s="93" t="s">
        <v>678</v>
      </c>
      <c r="D2704" s="93" t="s">
        <v>1527</v>
      </c>
      <c r="E2704" s="93" t="s">
        <v>1544</v>
      </c>
      <c r="F2704" s="93">
        <v>5220102</v>
      </c>
      <c r="G2704" s="93" t="s">
        <v>1539</v>
      </c>
      <c r="H2704" s="719">
        <v>1503</v>
      </c>
      <c r="I2704" s="93">
        <v>125</v>
      </c>
      <c r="J2704" s="93" t="s">
        <v>1523</v>
      </c>
    </row>
    <row r="2705" spans="1:10">
      <c r="A2705" s="93" t="s">
        <v>2297</v>
      </c>
      <c r="B2705" s="93" t="s">
        <v>2638</v>
      </c>
      <c r="C2705" s="93" t="s">
        <v>678</v>
      </c>
      <c r="D2705" s="93" t="s">
        <v>1527</v>
      </c>
      <c r="E2705" s="93" t="s">
        <v>1531</v>
      </c>
      <c r="F2705" s="93">
        <v>5220102</v>
      </c>
      <c r="G2705" s="93" t="s">
        <v>1539</v>
      </c>
      <c r="H2705" s="719">
        <v>1500</v>
      </c>
      <c r="I2705" s="93">
        <v>125</v>
      </c>
      <c r="J2705" s="93" t="s">
        <v>1523</v>
      </c>
    </row>
    <row r="2706" spans="1:10">
      <c r="A2706" s="93" t="s">
        <v>2297</v>
      </c>
      <c r="B2706" s="93" t="s">
        <v>2638</v>
      </c>
      <c r="C2706" s="93" t="s">
        <v>678</v>
      </c>
      <c r="D2706" s="93" t="s">
        <v>1527</v>
      </c>
      <c r="E2706" s="93" t="s">
        <v>1531</v>
      </c>
      <c r="F2706" s="93">
        <v>5220102</v>
      </c>
      <c r="G2706" s="93" t="s">
        <v>1539</v>
      </c>
      <c r="H2706" s="719">
        <v>1500</v>
      </c>
      <c r="I2706" s="93">
        <v>125</v>
      </c>
      <c r="J2706" s="93" t="s">
        <v>1523</v>
      </c>
    </row>
    <row r="2707" spans="1:10">
      <c r="A2707" s="93" t="s">
        <v>2297</v>
      </c>
      <c r="B2707" s="93" t="s">
        <v>2638</v>
      </c>
      <c r="C2707" s="93" t="s">
        <v>678</v>
      </c>
      <c r="D2707" s="93" t="s">
        <v>1527</v>
      </c>
      <c r="E2707" s="93" t="s">
        <v>1531</v>
      </c>
      <c r="F2707" s="93">
        <v>5220102</v>
      </c>
      <c r="G2707" s="93" t="s">
        <v>1539</v>
      </c>
      <c r="H2707" s="719">
        <v>3000</v>
      </c>
      <c r="I2707" s="93">
        <v>125</v>
      </c>
      <c r="J2707" s="93" t="s">
        <v>1523</v>
      </c>
    </row>
    <row r="2708" spans="1:10">
      <c r="A2708" s="93" t="s">
        <v>2297</v>
      </c>
      <c r="B2708" s="93" t="s">
        <v>2638</v>
      </c>
      <c r="C2708" s="93" t="s">
        <v>678</v>
      </c>
      <c r="D2708" s="93" t="s">
        <v>1527</v>
      </c>
      <c r="E2708" s="93" t="s">
        <v>1531</v>
      </c>
      <c r="F2708" s="93">
        <v>5220102</v>
      </c>
      <c r="G2708" s="93" t="s">
        <v>1539</v>
      </c>
      <c r="H2708" s="719">
        <v>3000</v>
      </c>
      <c r="I2708" s="93">
        <v>125</v>
      </c>
      <c r="J2708" s="93" t="s">
        <v>1523</v>
      </c>
    </row>
    <row r="2709" spans="1:10">
      <c r="A2709" s="93" t="s">
        <v>2297</v>
      </c>
      <c r="B2709" s="93" t="s">
        <v>2638</v>
      </c>
      <c r="C2709" s="93" t="s">
        <v>678</v>
      </c>
      <c r="D2709" s="93" t="s">
        <v>1527</v>
      </c>
      <c r="E2709" s="93" t="s">
        <v>1531</v>
      </c>
      <c r="F2709" s="93">
        <v>5220102</v>
      </c>
      <c r="G2709" s="93" t="s">
        <v>1539</v>
      </c>
      <c r="H2709" s="719">
        <v>3000</v>
      </c>
      <c r="I2709" s="93">
        <v>125</v>
      </c>
      <c r="J2709" s="93" t="s">
        <v>1523</v>
      </c>
    </row>
    <row r="2710" spans="1:10">
      <c r="A2710" s="93" t="s">
        <v>2297</v>
      </c>
      <c r="B2710" s="93" t="s">
        <v>2638</v>
      </c>
      <c r="C2710" s="93" t="s">
        <v>678</v>
      </c>
      <c r="D2710" s="93" t="s">
        <v>1527</v>
      </c>
      <c r="E2710" s="93" t="s">
        <v>1531</v>
      </c>
      <c r="F2710" s="93">
        <v>5220102</v>
      </c>
      <c r="G2710" s="93" t="s">
        <v>1539</v>
      </c>
      <c r="H2710" s="719">
        <v>1500</v>
      </c>
      <c r="I2710" s="93">
        <v>125</v>
      </c>
      <c r="J2710" s="93" t="s">
        <v>1523</v>
      </c>
    </row>
    <row r="2711" spans="1:10">
      <c r="A2711" s="93" t="s">
        <v>2297</v>
      </c>
      <c r="B2711" s="93" t="s">
        <v>2638</v>
      </c>
      <c r="C2711" s="93" t="s">
        <v>678</v>
      </c>
      <c r="D2711" s="93" t="s">
        <v>1527</v>
      </c>
      <c r="E2711" s="93" t="s">
        <v>1531</v>
      </c>
      <c r="F2711" s="93">
        <v>5220102</v>
      </c>
      <c r="G2711" s="93" t="s">
        <v>1539</v>
      </c>
      <c r="H2711" s="719">
        <v>1500</v>
      </c>
      <c r="I2711" s="93">
        <v>125</v>
      </c>
      <c r="J2711" s="93" t="s">
        <v>1523</v>
      </c>
    </row>
    <row r="2712" spans="1:10">
      <c r="A2712" s="93" t="s">
        <v>2297</v>
      </c>
      <c r="B2712" s="93" t="s">
        <v>2638</v>
      </c>
      <c r="C2712" s="93" t="s">
        <v>678</v>
      </c>
      <c r="D2712" s="93" t="s">
        <v>1527</v>
      </c>
      <c r="E2712" s="93" t="s">
        <v>1531</v>
      </c>
      <c r="F2712" s="93">
        <v>5220102</v>
      </c>
      <c r="G2712" s="93" t="s">
        <v>1539</v>
      </c>
      <c r="H2712" s="719">
        <v>1500</v>
      </c>
      <c r="I2712" s="93">
        <v>125</v>
      </c>
      <c r="J2712" s="93" t="s">
        <v>1523</v>
      </c>
    </row>
    <row r="2713" spans="1:10">
      <c r="A2713" s="93" t="s">
        <v>2297</v>
      </c>
      <c r="B2713" s="93" t="s">
        <v>2638</v>
      </c>
      <c r="C2713" s="93" t="s">
        <v>678</v>
      </c>
      <c r="D2713" s="93" t="s">
        <v>1527</v>
      </c>
      <c r="E2713" s="93" t="s">
        <v>1531</v>
      </c>
      <c r="F2713" s="93">
        <v>5220102</v>
      </c>
      <c r="G2713" s="93" t="s">
        <v>1539</v>
      </c>
      <c r="H2713" s="719">
        <v>1500</v>
      </c>
      <c r="I2713" s="93">
        <v>125</v>
      </c>
      <c r="J2713" s="93" t="s">
        <v>1523</v>
      </c>
    </row>
    <row r="2714" spans="1:10">
      <c r="A2714" s="93" t="s">
        <v>2297</v>
      </c>
      <c r="B2714" s="93" t="s">
        <v>2638</v>
      </c>
      <c r="C2714" s="93" t="s">
        <v>678</v>
      </c>
      <c r="D2714" s="93" t="s">
        <v>1527</v>
      </c>
      <c r="E2714" s="93" t="s">
        <v>1531</v>
      </c>
      <c r="F2714" s="93">
        <v>5220102</v>
      </c>
      <c r="G2714" s="93" t="s">
        <v>1539</v>
      </c>
      <c r="H2714" s="719">
        <v>1500</v>
      </c>
      <c r="I2714" s="93">
        <v>125</v>
      </c>
      <c r="J2714" s="93" t="s">
        <v>1523</v>
      </c>
    </row>
    <row r="2715" spans="1:10">
      <c r="A2715" s="93" t="s">
        <v>2297</v>
      </c>
      <c r="B2715" s="93" t="s">
        <v>2638</v>
      </c>
      <c r="C2715" s="93" t="s">
        <v>678</v>
      </c>
      <c r="D2715" s="93" t="s">
        <v>1527</v>
      </c>
      <c r="E2715" s="93" t="s">
        <v>1531</v>
      </c>
      <c r="F2715" s="93">
        <v>5220102</v>
      </c>
      <c r="G2715" s="93" t="s">
        <v>1539</v>
      </c>
      <c r="H2715" s="719">
        <v>1500</v>
      </c>
      <c r="I2715" s="93">
        <v>125</v>
      </c>
      <c r="J2715" s="93" t="s">
        <v>1523</v>
      </c>
    </row>
    <row r="2716" spans="1:10">
      <c r="A2716" s="93" t="s">
        <v>2297</v>
      </c>
      <c r="B2716" s="93" t="s">
        <v>2638</v>
      </c>
      <c r="C2716" s="93" t="s">
        <v>678</v>
      </c>
      <c r="D2716" s="93" t="s">
        <v>1527</v>
      </c>
      <c r="E2716" s="93" t="s">
        <v>1531</v>
      </c>
      <c r="F2716" s="93">
        <v>5220102</v>
      </c>
      <c r="G2716" s="93" t="s">
        <v>1539</v>
      </c>
      <c r="H2716" s="719">
        <v>1500</v>
      </c>
      <c r="I2716" s="93">
        <v>125</v>
      </c>
      <c r="J2716" s="93" t="s">
        <v>1523</v>
      </c>
    </row>
    <row r="2717" spans="1:10">
      <c r="A2717" s="93" t="s">
        <v>2297</v>
      </c>
      <c r="B2717" s="93" t="s">
        <v>2638</v>
      </c>
      <c r="C2717" s="93" t="s">
        <v>678</v>
      </c>
      <c r="D2717" s="93" t="s">
        <v>1527</v>
      </c>
      <c r="E2717" s="93" t="s">
        <v>1531</v>
      </c>
      <c r="F2717" s="93">
        <v>5220102</v>
      </c>
      <c r="G2717" s="93" t="s">
        <v>1539</v>
      </c>
      <c r="H2717" s="719">
        <v>1500</v>
      </c>
      <c r="I2717" s="93">
        <v>125</v>
      </c>
      <c r="J2717" s="93" t="s">
        <v>1523</v>
      </c>
    </row>
    <row r="2718" spans="1:10">
      <c r="A2718" s="93" t="s">
        <v>2297</v>
      </c>
      <c r="B2718" s="93" t="s">
        <v>2638</v>
      </c>
      <c r="C2718" s="93" t="s">
        <v>678</v>
      </c>
      <c r="D2718" s="93" t="s">
        <v>1527</v>
      </c>
      <c r="E2718" s="93" t="s">
        <v>1531</v>
      </c>
      <c r="F2718" s="93">
        <v>5220102</v>
      </c>
      <c r="G2718" s="93" t="s">
        <v>1539</v>
      </c>
      <c r="H2718" s="719">
        <v>3000</v>
      </c>
      <c r="I2718" s="93">
        <v>125</v>
      </c>
      <c r="J2718" s="93" t="s">
        <v>1523</v>
      </c>
    </row>
    <row r="2719" spans="1:10">
      <c r="A2719" s="93" t="s">
        <v>2297</v>
      </c>
      <c r="B2719" s="93" t="s">
        <v>2638</v>
      </c>
      <c r="C2719" s="93" t="s">
        <v>678</v>
      </c>
      <c r="D2719" s="93" t="s">
        <v>1527</v>
      </c>
      <c r="E2719" s="93" t="s">
        <v>1531</v>
      </c>
      <c r="F2719" s="93">
        <v>5220102</v>
      </c>
      <c r="G2719" s="93" t="s">
        <v>1539</v>
      </c>
      <c r="H2719" s="719">
        <v>1500</v>
      </c>
      <c r="I2719" s="93">
        <v>125</v>
      </c>
      <c r="J2719" s="93" t="s">
        <v>1523</v>
      </c>
    </row>
    <row r="2720" spans="1:10">
      <c r="A2720" s="93" t="s">
        <v>2297</v>
      </c>
      <c r="B2720" s="93" t="s">
        <v>2638</v>
      </c>
      <c r="C2720" s="93" t="s">
        <v>678</v>
      </c>
      <c r="D2720" s="93" t="s">
        <v>1527</v>
      </c>
      <c r="E2720" s="93" t="s">
        <v>1531</v>
      </c>
      <c r="F2720" s="93">
        <v>5220102</v>
      </c>
      <c r="G2720" s="93" t="s">
        <v>1539</v>
      </c>
      <c r="H2720" s="719">
        <v>7500</v>
      </c>
      <c r="I2720" s="93">
        <v>200</v>
      </c>
      <c r="J2720" s="93" t="s">
        <v>1523</v>
      </c>
    </row>
    <row r="2721" spans="1:10">
      <c r="A2721" s="93" t="s">
        <v>2297</v>
      </c>
      <c r="B2721" s="93" t="s">
        <v>2638</v>
      </c>
      <c r="C2721" s="93" t="s">
        <v>676</v>
      </c>
      <c r="D2721" s="93" t="s">
        <v>1527</v>
      </c>
      <c r="E2721" s="93" t="s">
        <v>1544</v>
      </c>
      <c r="F2721" s="93" t="s">
        <v>2836</v>
      </c>
      <c r="G2721" s="93" t="s">
        <v>1539</v>
      </c>
      <c r="H2721" s="719">
        <v>2503</v>
      </c>
      <c r="I2721" s="93">
        <v>125</v>
      </c>
      <c r="J2721" s="93" t="s">
        <v>1523</v>
      </c>
    </row>
    <row r="2722" spans="1:10">
      <c r="A2722" s="93" t="s">
        <v>2297</v>
      </c>
      <c r="B2722" s="93" t="s">
        <v>2638</v>
      </c>
      <c r="C2722" s="93" t="s">
        <v>676</v>
      </c>
      <c r="D2722" s="93" t="s">
        <v>1527</v>
      </c>
      <c r="E2722" s="93" t="s">
        <v>1544</v>
      </c>
      <c r="F2722" s="93" t="s">
        <v>2834</v>
      </c>
      <c r="G2722" s="93" t="s">
        <v>1539</v>
      </c>
      <c r="H2722" s="719">
        <v>1503</v>
      </c>
      <c r="I2722" s="93">
        <v>125</v>
      </c>
      <c r="J2722" s="93" t="s">
        <v>1523</v>
      </c>
    </row>
    <row r="2723" spans="1:10">
      <c r="A2723" s="93" t="s">
        <v>2297</v>
      </c>
      <c r="B2723" s="93" t="s">
        <v>2638</v>
      </c>
      <c r="C2723" s="93" t="s">
        <v>676</v>
      </c>
      <c r="D2723" s="93" t="s">
        <v>1527</v>
      </c>
      <c r="E2723" s="93" t="s">
        <v>1531</v>
      </c>
      <c r="F2723" s="93" t="s">
        <v>2834</v>
      </c>
      <c r="G2723" s="93" t="s">
        <v>1539</v>
      </c>
      <c r="H2723" s="719">
        <v>1500</v>
      </c>
      <c r="I2723" s="93">
        <v>125</v>
      </c>
      <c r="J2723" s="93" t="s">
        <v>1523</v>
      </c>
    </row>
    <row r="2724" spans="1:10">
      <c r="A2724" s="93" t="s">
        <v>2297</v>
      </c>
      <c r="B2724" s="93" t="s">
        <v>2638</v>
      </c>
      <c r="C2724" s="93" t="s">
        <v>676</v>
      </c>
      <c r="D2724" s="93" t="s">
        <v>1527</v>
      </c>
      <c r="E2724" s="93" t="s">
        <v>1531</v>
      </c>
      <c r="F2724" s="93" t="s">
        <v>2835</v>
      </c>
      <c r="G2724" s="93" t="s">
        <v>1539</v>
      </c>
      <c r="H2724" s="719">
        <v>1200</v>
      </c>
      <c r="I2724" s="93">
        <v>80</v>
      </c>
      <c r="J2724" s="93" t="s">
        <v>1523</v>
      </c>
    </row>
    <row r="2725" spans="1:10">
      <c r="A2725" s="93" t="s">
        <v>2297</v>
      </c>
      <c r="B2725" s="93" t="s">
        <v>2638</v>
      </c>
      <c r="C2725" s="93" t="s">
        <v>676</v>
      </c>
      <c r="D2725" s="93" t="s">
        <v>1527</v>
      </c>
      <c r="E2725" s="93" t="s">
        <v>1531</v>
      </c>
      <c r="F2725" s="93" t="s">
        <v>2834</v>
      </c>
      <c r="G2725" s="93" t="s">
        <v>1539</v>
      </c>
      <c r="H2725" s="719">
        <v>1800</v>
      </c>
      <c r="I2725" s="93">
        <v>125</v>
      </c>
      <c r="J2725" s="93" t="s">
        <v>1523</v>
      </c>
    </row>
    <row r="2726" spans="1:10">
      <c r="A2726" s="93" t="s">
        <v>2297</v>
      </c>
      <c r="B2726" s="93" t="s">
        <v>2638</v>
      </c>
      <c r="C2726" s="93" t="s">
        <v>676</v>
      </c>
      <c r="D2726" s="93" t="s">
        <v>1527</v>
      </c>
      <c r="E2726" s="93" t="s">
        <v>1531</v>
      </c>
      <c r="F2726" s="93" t="s">
        <v>2837</v>
      </c>
      <c r="G2726" s="93" t="s">
        <v>1539</v>
      </c>
      <c r="H2726" s="719">
        <v>500</v>
      </c>
      <c r="I2726" s="93">
        <v>50</v>
      </c>
      <c r="J2726" s="93" t="s">
        <v>1523</v>
      </c>
    </row>
    <row r="2727" spans="1:10">
      <c r="A2727" s="93" t="s">
        <v>2297</v>
      </c>
      <c r="B2727" s="93" t="s">
        <v>2638</v>
      </c>
      <c r="C2727" s="93" t="s">
        <v>676</v>
      </c>
      <c r="D2727" s="93" t="s">
        <v>1527</v>
      </c>
      <c r="E2727" s="93" t="s">
        <v>1531</v>
      </c>
      <c r="F2727" s="93" t="s">
        <v>2837</v>
      </c>
      <c r="G2727" s="93" t="s">
        <v>1539</v>
      </c>
      <c r="H2727" s="719">
        <v>500</v>
      </c>
      <c r="I2727" s="93">
        <v>50</v>
      </c>
      <c r="J2727" s="93" t="s">
        <v>1523</v>
      </c>
    </row>
    <row r="2728" spans="1:10">
      <c r="A2728" s="93" t="s">
        <v>2297</v>
      </c>
      <c r="B2728" s="93" t="s">
        <v>2638</v>
      </c>
      <c r="C2728" s="93" t="s">
        <v>676</v>
      </c>
      <c r="D2728" s="93" t="s">
        <v>1527</v>
      </c>
      <c r="E2728" s="93" t="s">
        <v>1531</v>
      </c>
      <c r="F2728" s="93" t="s">
        <v>2835</v>
      </c>
      <c r="G2728" s="93" t="s">
        <v>1539</v>
      </c>
      <c r="H2728" s="719">
        <v>1200</v>
      </c>
      <c r="I2728" s="93">
        <v>80</v>
      </c>
      <c r="J2728" s="93" t="s">
        <v>1523</v>
      </c>
    </row>
    <row r="2729" spans="1:10">
      <c r="A2729" s="93" t="s">
        <v>2297</v>
      </c>
      <c r="B2729" s="93" t="s">
        <v>2638</v>
      </c>
      <c r="C2729" s="93" t="s">
        <v>676</v>
      </c>
      <c r="D2729" s="93" t="s">
        <v>1527</v>
      </c>
      <c r="E2729" s="93" t="s">
        <v>1531</v>
      </c>
      <c r="F2729" s="93" t="s">
        <v>2835</v>
      </c>
      <c r="G2729" s="93" t="s">
        <v>1539</v>
      </c>
      <c r="H2729" s="719">
        <v>1200</v>
      </c>
      <c r="I2729" s="93">
        <v>80</v>
      </c>
      <c r="J2729" s="93" t="s">
        <v>1523</v>
      </c>
    </row>
    <row r="2730" spans="1:10">
      <c r="A2730" s="93" t="s">
        <v>2297</v>
      </c>
      <c r="B2730" s="93" t="s">
        <v>2855</v>
      </c>
      <c r="C2730" s="93" t="s">
        <v>676</v>
      </c>
      <c r="D2730" s="93" t="s">
        <v>1527</v>
      </c>
      <c r="E2730" s="93" t="s">
        <v>1544</v>
      </c>
      <c r="F2730" s="93">
        <v>5220209</v>
      </c>
      <c r="G2730" s="93" t="s">
        <v>1539</v>
      </c>
      <c r="H2730" s="719">
        <v>5003</v>
      </c>
      <c r="I2730" s="93">
        <v>200</v>
      </c>
      <c r="J2730" s="93" t="s">
        <v>1523</v>
      </c>
    </row>
    <row r="2731" spans="1:10">
      <c r="A2731" s="93" t="s">
        <v>2297</v>
      </c>
      <c r="B2731" s="93" t="s">
        <v>2855</v>
      </c>
      <c r="C2731" s="93" t="s">
        <v>676</v>
      </c>
      <c r="D2731" s="93" t="s">
        <v>1527</v>
      </c>
      <c r="E2731" s="93" t="s">
        <v>1531</v>
      </c>
      <c r="F2731" s="93">
        <v>5220209</v>
      </c>
      <c r="G2731" s="93" t="s">
        <v>1539</v>
      </c>
      <c r="H2731" s="719">
        <v>5000</v>
      </c>
      <c r="I2731" s="93">
        <v>200</v>
      </c>
      <c r="J2731" s="93" t="s">
        <v>1523</v>
      </c>
    </row>
    <row r="2732" spans="1:10">
      <c r="A2732" s="93" t="s">
        <v>2297</v>
      </c>
      <c r="B2732" s="93" t="s">
        <v>2855</v>
      </c>
      <c r="C2732" s="93" t="s">
        <v>676</v>
      </c>
      <c r="D2732" s="93" t="s">
        <v>1527</v>
      </c>
      <c r="E2732" s="93" t="s">
        <v>1531</v>
      </c>
      <c r="F2732" s="93">
        <v>5220209</v>
      </c>
      <c r="G2732" s="93" t="s">
        <v>1539</v>
      </c>
      <c r="H2732" s="719">
        <v>5000</v>
      </c>
      <c r="I2732" s="93">
        <v>200</v>
      </c>
      <c r="J2732" s="93" t="s">
        <v>1523</v>
      </c>
    </row>
    <row r="2733" spans="1:10">
      <c r="A2733" s="93" t="s">
        <v>2297</v>
      </c>
      <c r="B2733" s="93" t="s">
        <v>2855</v>
      </c>
      <c r="C2733" s="93" t="s">
        <v>676</v>
      </c>
      <c r="D2733" s="93" t="s">
        <v>1527</v>
      </c>
      <c r="E2733" s="93" t="s">
        <v>1531</v>
      </c>
      <c r="F2733" s="93">
        <v>5220209</v>
      </c>
      <c r="G2733" s="93" t="s">
        <v>1539</v>
      </c>
      <c r="H2733" s="719">
        <v>5000</v>
      </c>
      <c r="I2733" s="93">
        <v>200</v>
      </c>
      <c r="J2733" s="93" t="s">
        <v>1523</v>
      </c>
    </row>
    <row r="2734" spans="1:10">
      <c r="A2734" s="93" t="s">
        <v>2297</v>
      </c>
      <c r="B2734" s="93" t="s">
        <v>2855</v>
      </c>
      <c r="C2734" s="93" t="s">
        <v>676</v>
      </c>
      <c r="D2734" s="93" t="s">
        <v>1527</v>
      </c>
      <c r="E2734" s="93" t="s">
        <v>1531</v>
      </c>
      <c r="F2734" s="93">
        <v>5220209</v>
      </c>
      <c r="G2734" s="93" t="s">
        <v>1539</v>
      </c>
      <c r="H2734" s="719">
        <v>3000</v>
      </c>
      <c r="I2734" s="93">
        <v>125</v>
      </c>
      <c r="J2734" s="93" t="s">
        <v>1523</v>
      </c>
    </row>
    <row r="2735" spans="1:10">
      <c r="A2735" s="93" t="s">
        <v>2297</v>
      </c>
      <c r="B2735" s="93" t="s">
        <v>2855</v>
      </c>
      <c r="C2735" s="93" t="s">
        <v>676</v>
      </c>
      <c r="D2735" s="93" t="s">
        <v>1527</v>
      </c>
      <c r="E2735" s="93" t="s">
        <v>1531</v>
      </c>
      <c r="F2735" s="93">
        <v>5220209</v>
      </c>
      <c r="G2735" s="93" t="s">
        <v>1539</v>
      </c>
      <c r="H2735" s="719">
        <v>5000</v>
      </c>
      <c r="I2735" s="93">
        <v>200</v>
      </c>
      <c r="J2735" s="93" t="s">
        <v>1523</v>
      </c>
    </row>
    <row r="2736" spans="1:10">
      <c r="A2736" s="93" t="s">
        <v>2297</v>
      </c>
      <c r="B2736" s="93" t="s">
        <v>2855</v>
      </c>
      <c r="C2736" s="93" t="s">
        <v>676</v>
      </c>
      <c r="D2736" s="93" t="s">
        <v>1527</v>
      </c>
      <c r="E2736" s="93" t="s">
        <v>1544</v>
      </c>
      <c r="F2736" s="93">
        <v>5220209</v>
      </c>
      <c r="G2736" s="93" t="s">
        <v>1539</v>
      </c>
      <c r="H2736" s="719">
        <v>1003</v>
      </c>
      <c r="I2736" s="93">
        <v>80</v>
      </c>
      <c r="J2736" s="93" t="s">
        <v>1523</v>
      </c>
    </row>
    <row r="2737" spans="1:10">
      <c r="A2737" s="93" t="s">
        <v>2297</v>
      </c>
      <c r="B2737" s="93" t="s">
        <v>2855</v>
      </c>
      <c r="C2737" s="93" t="s">
        <v>676</v>
      </c>
      <c r="D2737" s="93" t="s">
        <v>1527</v>
      </c>
      <c r="E2737" s="93" t="s">
        <v>1544</v>
      </c>
      <c r="F2737" s="93">
        <v>5220209</v>
      </c>
      <c r="G2737" s="93" t="s">
        <v>1539</v>
      </c>
      <c r="H2737" s="719">
        <v>1003</v>
      </c>
      <c r="I2737" s="93">
        <v>80</v>
      </c>
      <c r="J2737" s="93" t="s">
        <v>1523</v>
      </c>
    </row>
    <row r="2738" spans="1:10">
      <c r="A2738" s="93" t="s">
        <v>2297</v>
      </c>
      <c r="B2738" s="93" t="s">
        <v>2855</v>
      </c>
      <c r="C2738" s="93" t="s">
        <v>676</v>
      </c>
      <c r="D2738" s="93" t="s">
        <v>1527</v>
      </c>
      <c r="E2738" s="93" t="s">
        <v>1544</v>
      </c>
      <c r="F2738" s="93">
        <v>5220209</v>
      </c>
      <c r="G2738" s="93" t="s">
        <v>1539</v>
      </c>
      <c r="H2738" s="719">
        <v>1003</v>
      </c>
      <c r="I2738" s="93">
        <v>80</v>
      </c>
      <c r="J2738" s="93" t="s">
        <v>1523</v>
      </c>
    </row>
    <row r="2739" spans="1:10">
      <c r="A2739" s="93" t="s">
        <v>2297</v>
      </c>
      <c r="B2739" s="93" t="s">
        <v>2855</v>
      </c>
      <c r="C2739" s="93" t="s">
        <v>676</v>
      </c>
      <c r="D2739" s="93" t="s">
        <v>1527</v>
      </c>
      <c r="E2739" s="93" t="s">
        <v>1531</v>
      </c>
      <c r="F2739" s="93">
        <v>5220209</v>
      </c>
      <c r="G2739" s="93" t="s">
        <v>1539</v>
      </c>
      <c r="H2739" s="719">
        <v>1000</v>
      </c>
      <c r="I2739" s="93">
        <v>80</v>
      </c>
      <c r="J2739" s="93" t="s">
        <v>1523</v>
      </c>
    </row>
    <row r="2740" spans="1:10">
      <c r="A2740" s="93" t="s">
        <v>2297</v>
      </c>
      <c r="B2740" s="93" t="s">
        <v>2855</v>
      </c>
      <c r="C2740" s="93" t="s">
        <v>676</v>
      </c>
      <c r="D2740" s="93" t="s">
        <v>1527</v>
      </c>
      <c r="E2740" s="93" t="s">
        <v>1531</v>
      </c>
      <c r="F2740" s="93">
        <v>5220209</v>
      </c>
      <c r="G2740" s="93" t="s">
        <v>1539</v>
      </c>
      <c r="H2740" s="719">
        <v>1000</v>
      </c>
      <c r="I2740" s="93">
        <v>80</v>
      </c>
      <c r="J2740" s="93" t="s">
        <v>1523</v>
      </c>
    </row>
    <row r="2741" spans="1:10">
      <c r="A2741" s="93" t="s">
        <v>2297</v>
      </c>
      <c r="B2741" s="93" t="s">
        <v>2855</v>
      </c>
      <c r="C2741" s="93" t="s">
        <v>676</v>
      </c>
      <c r="D2741" s="93" t="s">
        <v>1527</v>
      </c>
      <c r="E2741" s="93" t="s">
        <v>1531</v>
      </c>
      <c r="F2741" s="93">
        <v>5220209</v>
      </c>
      <c r="G2741" s="93" t="s">
        <v>1539</v>
      </c>
      <c r="H2741" s="719">
        <v>1000</v>
      </c>
      <c r="I2741" s="93">
        <v>80</v>
      </c>
      <c r="J2741" s="93" t="s">
        <v>1523</v>
      </c>
    </row>
    <row r="2742" spans="1:10">
      <c r="A2742" s="93" t="s">
        <v>2297</v>
      </c>
      <c r="B2742" s="93" t="s">
        <v>2855</v>
      </c>
      <c r="C2742" s="93" t="s">
        <v>676</v>
      </c>
      <c r="D2742" s="93" t="s">
        <v>1527</v>
      </c>
      <c r="E2742" s="93" t="s">
        <v>1531</v>
      </c>
      <c r="F2742" s="93">
        <v>5220209</v>
      </c>
      <c r="G2742" s="93" t="s">
        <v>1539</v>
      </c>
      <c r="H2742" s="719">
        <v>1000</v>
      </c>
      <c r="I2742" s="93">
        <v>80</v>
      </c>
      <c r="J2742" s="93" t="s">
        <v>1523</v>
      </c>
    </row>
    <row r="2743" spans="1:10">
      <c r="A2743" s="93" t="s">
        <v>2297</v>
      </c>
      <c r="B2743" s="93" t="s">
        <v>2855</v>
      </c>
      <c r="C2743" s="93" t="s">
        <v>676</v>
      </c>
      <c r="D2743" s="93" t="s">
        <v>1527</v>
      </c>
      <c r="E2743" s="93" t="s">
        <v>1531</v>
      </c>
      <c r="F2743" s="93">
        <v>5220209</v>
      </c>
      <c r="G2743" s="93" t="s">
        <v>1539</v>
      </c>
      <c r="H2743" s="719">
        <v>1000</v>
      </c>
      <c r="I2743" s="93">
        <v>80</v>
      </c>
      <c r="J2743" s="93" t="s">
        <v>1523</v>
      </c>
    </row>
    <row r="2744" spans="1:10">
      <c r="A2744" s="93" t="s">
        <v>2297</v>
      </c>
      <c r="B2744" s="93" t="s">
        <v>2855</v>
      </c>
      <c r="C2744" s="93" t="s">
        <v>676</v>
      </c>
      <c r="D2744" s="93" t="s">
        <v>1527</v>
      </c>
      <c r="E2744" s="93" t="s">
        <v>1531</v>
      </c>
      <c r="F2744" s="93">
        <v>5220209</v>
      </c>
      <c r="G2744" s="93" t="s">
        <v>1539</v>
      </c>
      <c r="H2744" s="719">
        <v>1000</v>
      </c>
      <c r="I2744" s="93">
        <v>80</v>
      </c>
      <c r="J2744" s="93" t="s">
        <v>1523</v>
      </c>
    </row>
    <row r="2745" spans="1:10">
      <c r="A2745" s="93" t="s">
        <v>2297</v>
      </c>
      <c r="B2745" s="93" t="s">
        <v>2855</v>
      </c>
      <c r="C2745" s="93" t="s">
        <v>676</v>
      </c>
      <c r="D2745" s="93" t="s">
        <v>1527</v>
      </c>
      <c r="E2745" s="93" t="s">
        <v>1531</v>
      </c>
      <c r="F2745" s="93">
        <v>5220209</v>
      </c>
      <c r="G2745" s="93" t="s">
        <v>1539</v>
      </c>
      <c r="H2745" s="719">
        <v>1000</v>
      </c>
      <c r="I2745" s="93">
        <v>80</v>
      </c>
      <c r="J2745" s="93" t="s">
        <v>1523</v>
      </c>
    </row>
    <row r="2746" spans="1:10">
      <c r="A2746" s="93" t="s">
        <v>2297</v>
      </c>
      <c r="B2746" s="93" t="s">
        <v>2855</v>
      </c>
      <c r="C2746" s="93" t="s">
        <v>676</v>
      </c>
      <c r="D2746" s="93" t="s">
        <v>1527</v>
      </c>
      <c r="E2746" s="93" t="s">
        <v>1531</v>
      </c>
      <c r="F2746" s="93">
        <v>5220209</v>
      </c>
      <c r="G2746" s="93" t="s">
        <v>1539</v>
      </c>
      <c r="H2746" s="719">
        <v>1000</v>
      </c>
      <c r="I2746" s="93">
        <v>80</v>
      </c>
      <c r="J2746" s="93" t="s">
        <v>1523</v>
      </c>
    </row>
    <row r="2747" spans="1:10">
      <c r="A2747" s="93" t="s">
        <v>2297</v>
      </c>
      <c r="B2747" s="93" t="s">
        <v>2855</v>
      </c>
      <c r="C2747" s="93" t="s">
        <v>676</v>
      </c>
      <c r="D2747" s="93" t="s">
        <v>1527</v>
      </c>
      <c r="E2747" s="93" t="s">
        <v>1531</v>
      </c>
      <c r="F2747" s="93">
        <v>5220209</v>
      </c>
      <c r="G2747" s="93" t="s">
        <v>1539</v>
      </c>
      <c r="H2747" s="719">
        <v>1000</v>
      </c>
      <c r="I2747" s="93">
        <v>80</v>
      </c>
      <c r="J2747" s="93" t="s">
        <v>1523</v>
      </c>
    </row>
    <row r="2748" spans="1:10">
      <c r="A2748" s="93" t="s">
        <v>2297</v>
      </c>
      <c r="B2748" s="93" t="s">
        <v>2855</v>
      </c>
      <c r="C2748" s="93" t="s">
        <v>676</v>
      </c>
      <c r="D2748" s="93" t="s">
        <v>1527</v>
      </c>
      <c r="E2748" s="93" t="s">
        <v>1531</v>
      </c>
      <c r="F2748" s="93">
        <v>5220209</v>
      </c>
      <c r="G2748" s="93" t="s">
        <v>1539</v>
      </c>
      <c r="H2748" s="719">
        <v>1000</v>
      </c>
      <c r="I2748" s="93">
        <v>80</v>
      </c>
      <c r="J2748" s="93" t="s">
        <v>1523</v>
      </c>
    </row>
    <row r="2749" spans="1:10">
      <c r="A2749" s="93" t="s">
        <v>2297</v>
      </c>
      <c r="B2749" s="93" t="s">
        <v>2855</v>
      </c>
      <c r="C2749" s="93" t="s">
        <v>676</v>
      </c>
      <c r="D2749" s="93" t="s">
        <v>1527</v>
      </c>
      <c r="E2749" s="93" t="s">
        <v>1531</v>
      </c>
      <c r="F2749" s="93">
        <v>5220209</v>
      </c>
      <c r="G2749" s="93" t="s">
        <v>1539</v>
      </c>
      <c r="H2749" s="719">
        <v>1000</v>
      </c>
      <c r="I2749" s="93">
        <v>80</v>
      </c>
      <c r="J2749" s="93" t="s">
        <v>1523</v>
      </c>
    </row>
    <row r="2750" spans="1:10">
      <c r="A2750" s="93" t="s">
        <v>2297</v>
      </c>
      <c r="B2750" s="93" t="s">
        <v>2855</v>
      </c>
      <c r="C2750" s="93" t="s">
        <v>676</v>
      </c>
      <c r="D2750" s="93" t="s">
        <v>1527</v>
      </c>
      <c r="E2750" s="93" t="s">
        <v>1531</v>
      </c>
      <c r="F2750" s="93">
        <v>5220209</v>
      </c>
      <c r="G2750" s="93" t="s">
        <v>1539</v>
      </c>
      <c r="H2750" s="719">
        <v>1000</v>
      </c>
      <c r="I2750" s="93">
        <v>80</v>
      </c>
      <c r="J2750" s="93" t="s">
        <v>1523</v>
      </c>
    </row>
    <row r="2751" spans="1:10">
      <c r="A2751" s="93" t="s">
        <v>2297</v>
      </c>
      <c r="B2751" s="93" t="s">
        <v>2855</v>
      </c>
      <c r="C2751" s="93" t="s">
        <v>676</v>
      </c>
      <c r="D2751" s="93" t="s">
        <v>1527</v>
      </c>
      <c r="E2751" s="93" t="s">
        <v>1531</v>
      </c>
      <c r="F2751" s="93">
        <v>5220209</v>
      </c>
      <c r="G2751" s="93" t="s">
        <v>1539</v>
      </c>
      <c r="H2751" s="719">
        <v>1000</v>
      </c>
      <c r="I2751" s="93">
        <v>80</v>
      </c>
      <c r="J2751" s="93" t="s">
        <v>1523</v>
      </c>
    </row>
    <row r="2752" spans="1:10">
      <c r="A2752" s="93" t="s">
        <v>2297</v>
      </c>
      <c r="B2752" s="93" t="s">
        <v>2855</v>
      </c>
      <c r="C2752" s="93" t="s">
        <v>676</v>
      </c>
      <c r="D2752" s="93" t="s">
        <v>1527</v>
      </c>
      <c r="E2752" s="93" t="s">
        <v>1531</v>
      </c>
      <c r="F2752" s="93">
        <v>5220209</v>
      </c>
      <c r="G2752" s="93" t="s">
        <v>1539</v>
      </c>
      <c r="H2752" s="719">
        <v>2000</v>
      </c>
      <c r="I2752" s="93">
        <v>125</v>
      </c>
      <c r="J2752" s="93" t="s">
        <v>1523</v>
      </c>
    </row>
    <row r="2753" spans="1:10">
      <c r="A2753" s="93" t="s">
        <v>2297</v>
      </c>
      <c r="B2753" s="93" t="s">
        <v>2855</v>
      </c>
      <c r="C2753" s="93" t="s">
        <v>676</v>
      </c>
      <c r="D2753" s="93" t="s">
        <v>1527</v>
      </c>
      <c r="E2753" s="93" t="s">
        <v>1531</v>
      </c>
      <c r="F2753" s="93">
        <v>5220209</v>
      </c>
      <c r="G2753" s="93" t="s">
        <v>1539</v>
      </c>
      <c r="H2753" s="719">
        <v>2000</v>
      </c>
      <c r="I2753" s="93">
        <v>125</v>
      </c>
      <c r="J2753" s="93" t="s">
        <v>1523</v>
      </c>
    </row>
    <row r="2754" spans="1:10">
      <c r="A2754" s="93" t="s">
        <v>2297</v>
      </c>
      <c r="B2754" s="93" t="s">
        <v>2855</v>
      </c>
      <c r="C2754" s="93" t="s">
        <v>676</v>
      </c>
      <c r="D2754" s="93" t="s">
        <v>1527</v>
      </c>
      <c r="E2754" s="93" t="s">
        <v>1531</v>
      </c>
      <c r="F2754" s="93">
        <v>5220209</v>
      </c>
      <c r="G2754" s="93" t="s">
        <v>1539</v>
      </c>
      <c r="H2754" s="719">
        <v>1000</v>
      </c>
      <c r="I2754" s="93">
        <v>80</v>
      </c>
      <c r="J2754" s="93" t="s">
        <v>1523</v>
      </c>
    </row>
    <row r="2755" spans="1:10">
      <c r="A2755" s="93" t="s">
        <v>2297</v>
      </c>
      <c r="B2755" s="93" t="s">
        <v>2855</v>
      </c>
      <c r="C2755" s="93" t="s">
        <v>676</v>
      </c>
      <c r="D2755" s="93" t="s">
        <v>1527</v>
      </c>
      <c r="E2755" s="93" t="s">
        <v>1544</v>
      </c>
      <c r="F2755" s="93">
        <v>5211226</v>
      </c>
      <c r="G2755" s="93" t="s">
        <v>1539</v>
      </c>
      <c r="H2755" s="719">
        <v>170</v>
      </c>
      <c r="I2755" s="93">
        <v>32</v>
      </c>
      <c r="J2755" s="93" t="s">
        <v>1523</v>
      </c>
    </row>
    <row r="2756" spans="1:10">
      <c r="A2756" s="93" t="s">
        <v>2297</v>
      </c>
      <c r="B2756" s="93" t="s">
        <v>2855</v>
      </c>
      <c r="C2756" s="93" t="s">
        <v>676</v>
      </c>
      <c r="D2756" s="93" t="s">
        <v>1527</v>
      </c>
      <c r="E2756" s="93" t="s">
        <v>1544</v>
      </c>
      <c r="F2756" s="93">
        <v>5211226</v>
      </c>
      <c r="G2756" s="93" t="s">
        <v>1539</v>
      </c>
      <c r="H2756" s="719">
        <v>170</v>
      </c>
      <c r="I2756" s="93">
        <v>32</v>
      </c>
      <c r="J2756" s="93" t="s">
        <v>1523</v>
      </c>
    </row>
    <row r="2757" spans="1:10">
      <c r="A2757" s="93" t="s">
        <v>2297</v>
      </c>
      <c r="B2757" s="93" t="s">
        <v>2855</v>
      </c>
      <c r="C2757" s="93" t="s">
        <v>676</v>
      </c>
      <c r="D2757" s="93" t="s">
        <v>1527</v>
      </c>
      <c r="E2757" s="93" t="s">
        <v>1544</v>
      </c>
      <c r="F2757" s="93">
        <v>5211226</v>
      </c>
      <c r="G2757" s="93" t="s">
        <v>1539</v>
      </c>
      <c r="H2757" s="719">
        <v>253</v>
      </c>
      <c r="I2757" s="93">
        <v>32</v>
      </c>
      <c r="J2757" s="93" t="s">
        <v>1523</v>
      </c>
    </row>
    <row r="2758" spans="1:10">
      <c r="A2758" s="93" t="s">
        <v>2297</v>
      </c>
      <c r="B2758" s="93" t="s">
        <v>2855</v>
      </c>
      <c r="C2758" s="93" t="s">
        <v>676</v>
      </c>
      <c r="D2758" s="93" t="s">
        <v>1527</v>
      </c>
      <c r="E2758" s="93" t="s">
        <v>1544</v>
      </c>
      <c r="F2758" s="93">
        <v>5211226</v>
      </c>
      <c r="G2758" s="93" t="s">
        <v>1539</v>
      </c>
      <c r="H2758" s="719">
        <v>170</v>
      </c>
      <c r="I2758" s="93">
        <v>32</v>
      </c>
      <c r="J2758" s="93" t="s">
        <v>1523</v>
      </c>
    </row>
    <row r="2759" spans="1:10">
      <c r="A2759" s="93" t="s">
        <v>2297</v>
      </c>
      <c r="B2759" s="93" t="s">
        <v>2855</v>
      </c>
      <c r="C2759" s="93" t="s">
        <v>676</v>
      </c>
      <c r="D2759" s="93" t="s">
        <v>1527</v>
      </c>
      <c r="E2759" s="93" t="s">
        <v>1544</v>
      </c>
      <c r="F2759" s="93">
        <v>5211226</v>
      </c>
      <c r="G2759" s="93" t="s">
        <v>1539</v>
      </c>
      <c r="H2759" s="719">
        <v>128</v>
      </c>
      <c r="I2759" s="93">
        <v>20</v>
      </c>
      <c r="J2759" s="93" t="s">
        <v>1523</v>
      </c>
    </row>
    <row r="2760" spans="1:10">
      <c r="A2760" s="93" t="s">
        <v>2297</v>
      </c>
      <c r="B2760" s="93" t="s">
        <v>2855</v>
      </c>
      <c r="C2760" s="93" t="s">
        <v>676</v>
      </c>
      <c r="D2760" s="93" t="s">
        <v>1527</v>
      </c>
      <c r="E2760" s="93" t="s">
        <v>1544</v>
      </c>
      <c r="F2760" s="93">
        <v>5211226</v>
      </c>
      <c r="G2760" s="93" t="s">
        <v>1539</v>
      </c>
      <c r="H2760" s="719">
        <v>128</v>
      </c>
      <c r="I2760" s="93">
        <v>20</v>
      </c>
      <c r="J2760" s="93" t="s">
        <v>1523</v>
      </c>
    </row>
    <row r="2761" spans="1:10">
      <c r="A2761" s="93" t="s">
        <v>2297</v>
      </c>
      <c r="B2761" s="93" t="s">
        <v>2855</v>
      </c>
      <c r="C2761" s="93" t="s">
        <v>676</v>
      </c>
      <c r="D2761" s="93" t="s">
        <v>1527</v>
      </c>
      <c r="E2761" s="93" t="s">
        <v>1544</v>
      </c>
      <c r="F2761" s="93" t="s">
        <v>1727</v>
      </c>
      <c r="G2761" s="93" t="s">
        <v>1539</v>
      </c>
      <c r="H2761" s="719">
        <v>128</v>
      </c>
      <c r="I2761" s="93">
        <v>20</v>
      </c>
      <c r="J2761" s="93" t="s">
        <v>1523</v>
      </c>
    </row>
    <row r="2762" spans="1:10">
      <c r="A2762" s="93" t="s">
        <v>2297</v>
      </c>
      <c r="B2762" s="93" t="s">
        <v>2855</v>
      </c>
      <c r="C2762" s="93" t="s">
        <v>676</v>
      </c>
      <c r="D2762" s="93" t="s">
        <v>1527</v>
      </c>
      <c r="E2762" s="93" t="s">
        <v>1531</v>
      </c>
      <c r="F2762" s="93">
        <v>5211226</v>
      </c>
      <c r="G2762" s="93" t="s">
        <v>1539</v>
      </c>
      <c r="H2762" s="719">
        <v>250</v>
      </c>
      <c r="I2762" s="93">
        <v>32</v>
      </c>
      <c r="J2762" s="93" t="s">
        <v>1523</v>
      </c>
    </row>
    <row r="2763" spans="1:10">
      <c r="A2763" s="93" t="s">
        <v>2297</v>
      </c>
      <c r="B2763" s="93" t="s">
        <v>2855</v>
      </c>
      <c r="C2763" s="93" t="s">
        <v>676</v>
      </c>
      <c r="D2763" s="93" t="s">
        <v>1527</v>
      </c>
      <c r="E2763" s="93" t="s">
        <v>1531</v>
      </c>
      <c r="F2763" s="93">
        <v>5211226</v>
      </c>
      <c r="G2763" s="93" t="s">
        <v>1539</v>
      </c>
      <c r="H2763" s="719">
        <v>125</v>
      </c>
      <c r="I2763" s="93">
        <v>20</v>
      </c>
      <c r="J2763" s="93" t="s">
        <v>1523</v>
      </c>
    </row>
    <row r="2764" spans="1:10">
      <c r="A2764" s="93" t="s">
        <v>2297</v>
      </c>
      <c r="B2764" s="93" t="s">
        <v>2855</v>
      </c>
      <c r="C2764" s="93" t="s">
        <v>676</v>
      </c>
      <c r="D2764" s="93" t="s">
        <v>1527</v>
      </c>
      <c r="E2764" s="93" t="s">
        <v>1531</v>
      </c>
      <c r="F2764" s="93" t="s">
        <v>1727</v>
      </c>
      <c r="G2764" s="93" t="s">
        <v>1539</v>
      </c>
      <c r="H2764" s="719">
        <v>125</v>
      </c>
      <c r="I2764" s="93">
        <v>20</v>
      </c>
      <c r="J2764" s="93" t="s">
        <v>1523</v>
      </c>
    </row>
    <row r="2765" spans="1:10">
      <c r="A2765" s="93" t="s">
        <v>2297</v>
      </c>
      <c r="B2765" s="93" t="s">
        <v>2855</v>
      </c>
      <c r="C2765" s="93" t="s">
        <v>676</v>
      </c>
      <c r="D2765" s="93" t="s">
        <v>1527</v>
      </c>
      <c r="E2765" s="93" t="s">
        <v>1531</v>
      </c>
      <c r="F2765" s="93">
        <v>5211226</v>
      </c>
      <c r="G2765" s="93" t="s">
        <v>1539</v>
      </c>
      <c r="H2765" s="719">
        <v>167</v>
      </c>
      <c r="I2765" s="93">
        <v>32</v>
      </c>
      <c r="J2765" s="93" t="s">
        <v>1523</v>
      </c>
    </row>
    <row r="2766" spans="1:10">
      <c r="A2766" s="93" t="s">
        <v>2297</v>
      </c>
      <c r="B2766" s="93" t="s">
        <v>2855</v>
      </c>
      <c r="C2766" s="93" t="s">
        <v>676</v>
      </c>
      <c r="D2766" s="93" t="s">
        <v>1527</v>
      </c>
      <c r="E2766" s="93" t="s">
        <v>2453</v>
      </c>
      <c r="F2766" s="93">
        <v>5211226</v>
      </c>
      <c r="G2766" s="93" t="s">
        <v>1539</v>
      </c>
      <c r="H2766" s="719">
        <v>1000</v>
      </c>
      <c r="I2766" s="93">
        <v>80</v>
      </c>
      <c r="J2766" s="93" t="s">
        <v>1523</v>
      </c>
    </row>
    <row r="2767" spans="1:10">
      <c r="A2767" s="93" t="s">
        <v>2297</v>
      </c>
      <c r="B2767" s="93" t="s">
        <v>2855</v>
      </c>
      <c r="C2767" s="93" t="s">
        <v>676</v>
      </c>
      <c r="D2767" s="93" t="s">
        <v>1527</v>
      </c>
      <c r="E2767" s="93" t="s">
        <v>2453</v>
      </c>
      <c r="F2767" s="93">
        <v>5211226</v>
      </c>
      <c r="G2767" s="93" t="s">
        <v>1539</v>
      </c>
      <c r="H2767" s="719">
        <v>1000</v>
      </c>
      <c r="I2767" s="93">
        <v>80</v>
      </c>
      <c r="J2767" s="93" t="s">
        <v>1523</v>
      </c>
    </row>
    <row r="2768" spans="1:10">
      <c r="A2768" s="93" t="s">
        <v>2297</v>
      </c>
      <c r="B2768" s="93" t="s">
        <v>2855</v>
      </c>
      <c r="C2768" s="93" t="s">
        <v>676</v>
      </c>
      <c r="D2768" s="93" t="s">
        <v>1527</v>
      </c>
      <c r="E2768" s="93" t="s">
        <v>1531</v>
      </c>
      <c r="F2768" s="93">
        <v>5211126</v>
      </c>
      <c r="G2768" s="93" t="s">
        <v>1539</v>
      </c>
      <c r="H2768" s="719">
        <v>1000</v>
      </c>
      <c r="I2768" s="93">
        <v>80</v>
      </c>
      <c r="J2768" s="93" t="s">
        <v>1523</v>
      </c>
    </row>
    <row r="2769" spans="1:10">
      <c r="A2769" s="93" t="s">
        <v>2297</v>
      </c>
      <c r="B2769" s="93" t="s">
        <v>2855</v>
      </c>
      <c r="C2769" s="93" t="s">
        <v>676</v>
      </c>
      <c r="D2769" s="93" t="s">
        <v>1527</v>
      </c>
      <c r="E2769" s="93" t="s">
        <v>1531</v>
      </c>
      <c r="F2769" s="93">
        <v>5211226</v>
      </c>
      <c r="G2769" s="93" t="s">
        <v>1539</v>
      </c>
      <c r="H2769" s="719">
        <v>125</v>
      </c>
      <c r="I2769" s="93">
        <v>20</v>
      </c>
      <c r="J2769" s="93" t="s">
        <v>1523</v>
      </c>
    </row>
    <row r="2770" spans="1:10">
      <c r="A2770" s="93" t="s">
        <v>2297</v>
      </c>
      <c r="B2770" s="93" t="s">
        <v>2855</v>
      </c>
      <c r="C2770" s="93" t="s">
        <v>676</v>
      </c>
      <c r="D2770" s="93" t="s">
        <v>1527</v>
      </c>
      <c r="E2770" s="93" t="s">
        <v>1531</v>
      </c>
      <c r="F2770" s="93">
        <v>5211226</v>
      </c>
      <c r="G2770" s="93" t="s">
        <v>1539</v>
      </c>
      <c r="H2770" s="719">
        <v>1000</v>
      </c>
      <c r="I2770" s="93">
        <v>80</v>
      </c>
      <c r="J2770" s="93" t="s">
        <v>1523</v>
      </c>
    </row>
    <row r="2771" spans="1:10">
      <c r="A2771" s="93" t="s">
        <v>2297</v>
      </c>
      <c r="B2771" s="93" t="s">
        <v>2855</v>
      </c>
      <c r="C2771" s="93" t="s">
        <v>676</v>
      </c>
      <c r="D2771" s="93" t="s">
        <v>1527</v>
      </c>
      <c r="E2771" s="93" t="s">
        <v>1531</v>
      </c>
      <c r="F2771" s="93">
        <v>5211226</v>
      </c>
      <c r="G2771" s="93" t="s">
        <v>1539</v>
      </c>
      <c r="H2771" s="719">
        <v>167</v>
      </c>
      <c r="I2771" s="93">
        <v>32</v>
      </c>
      <c r="J2771" s="93" t="s">
        <v>1523</v>
      </c>
    </row>
    <row r="2772" spans="1:10">
      <c r="A2772" s="93" t="s">
        <v>2297</v>
      </c>
      <c r="B2772" s="93" t="s">
        <v>2855</v>
      </c>
      <c r="C2772" s="93" t="s">
        <v>676</v>
      </c>
      <c r="D2772" s="93" t="s">
        <v>1527</v>
      </c>
      <c r="E2772" s="93" t="s">
        <v>1531</v>
      </c>
      <c r="F2772" s="93">
        <v>5211226</v>
      </c>
      <c r="G2772" s="93" t="s">
        <v>1539</v>
      </c>
      <c r="H2772" s="719">
        <v>167</v>
      </c>
      <c r="I2772" s="93">
        <v>32</v>
      </c>
      <c r="J2772" s="93" t="s">
        <v>1523</v>
      </c>
    </row>
    <row r="2773" spans="1:10">
      <c r="A2773" s="93" t="s">
        <v>2297</v>
      </c>
      <c r="B2773" s="93" t="s">
        <v>2855</v>
      </c>
      <c r="C2773" s="93" t="s">
        <v>676</v>
      </c>
      <c r="D2773" s="93" t="s">
        <v>1527</v>
      </c>
      <c r="E2773" s="93" t="s">
        <v>1531</v>
      </c>
      <c r="F2773" s="93">
        <v>5211226</v>
      </c>
      <c r="G2773" s="93" t="s">
        <v>1539</v>
      </c>
      <c r="H2773" s="719">
        <v>1000</v>
      </c>
      <c r="I2773" s="93">
        <v>80</v>
      </c>
      <c r="J2773" s="93" t="s">
        <v>1523</v>
      </c>
    </row>
    <row r="2774" spans="1:10">
      <c r="A2774" s="93" t="s">
        <v>2297</v>
      </c>
      <c r="B2774" s="93" t="s">
        <v>2855</v>
      </c>
      <c r="C2774" s="93" t="s">
        <v>676</v>
      </c>
      <c r="D2774" s="93" t="s">
        <v>1527</v>
      </c>
      <c r="E2774" s="93" t="s">
        <v>1531</v>
      </c>
      <c r="F2774" s="93">
        <v>5211226</v>
      </c>
      <c r="G2774" s="93" t="s">
        <v>1539</v>
      </c>
      <c r="H2774" s="719">
        <v>1000</v>
      </c>
      <c r="I2774" s="93">
        <v>80</v>
      </c>
      <c r="J2774" s="93" t="s">
        <v>1523</v>
      </c>
    </row>
    <row r="2775" spans="1:10">
      <c r="A2775" s="93" t="s">
        <v>2297</v>
      </c>
      <c r="B2775" s="93" t="s">
        <v>2855</v>
      </c>
      <c r="C2775" s="93" t="s">
        <v>676</v>
      </c>
      <c r="D2775" s="93" t="s">
        <v>1527</v>
      </c>
      <c r="E2775" s="93" t="s">
        <v>1531</v>
      </c>
      <c r="F2775" s="93">
        <v>5211226</v>
      </c>
      <c r="G2775" s="93" t="s">
        <v>1539</v>
      </c>
      <c r="H2775" s="719">
        <v>500</v>
      </c>
      <c r="I2775" s="93">
        <v>50</v>
      </c>
      <c r="J2775" s="93" t="s">
        <v>1523</v>
      </c>
    </row>
    <row r="2776" spans="1:10">
      <c r="A2776" s="93" t="s">
        <v>2297</v>
      </c>
      <c r="B2776" s="93" t="s">
        <v>2855</v>
      </c>
      <c r="C2776" s="93" t="s">
        <v>676</v>
      </c>
      <c r="D2776" s="93" t="s">
        <v>1527</v>
      </c>
      <c r="E2776" s="93" t="s">
        <v>1531</v>
      </c>
      <c r="F2776" s="93">
        <v>5211226</v>
      </c>
      <c r="G2776" s="93" t="s">
        <v>1539</v>
      </c>
      <c r="H2776" s="719">
        <v>500</v>
      </c>
      <c r="I2776" s="93">
        <v>50</v>
      </c>
      <c r="J2776" s="93" t="s">
        <v>1523</v>
      </c>
    </row>
    <row r="2777" spans="1:10">
      <c r="A2777" s="93" t="s">
        <v>2297</v>
      </c>
      <c r="B2777" s="93" t="s">
        <v>2855</v>
      </c>
      <c r="C2777" s="93" t="s">
        <v>676</v>
      </c>
      <c r="D2777" s="93" t="s">
        <v>1527</v>
      </c>
      <c r="E2777" s="93" t="s">
        <v>1531</v>
      </c>
      <c r="F2777" s="93">
        <v>5211226</v>
      </c>
      <c r="G2777" s="93" t="s">
        <v>1539</v>
      </c>
      <c r="H2777" s="719">
        <v>500</v>
      </c>
      <c r="I2777" s="93">
        <v>50</v>
      </c>
      <c r="J2777" s="93" t="s">
        <v>1523</v>
      </c>
    </row>
    <row r="2778" spans="1:10">
      <c r="A2778" s="93" t="s">
        <v>2297</v>
      </c>
      <c r="B2778" s="93" t="s">
        <v>2855</v>
      </c>
      <c r="C2778" s="93" t="s">
        <v>676</v>
      </c>
      <c r="D2778" s="93" t="s">
        <v>1527</v>
      </c>
      <c r="E2778" s="93" t="s">
        <v>1531</v>
      </c>
      <c r="F2778" s="93" t="s">
        <v>1727</v>
      </c>
      <c r="G2778" s="93" t="s">
        <v>1539</v>
      </c>
      <c r="H2778" s="719">
        <v>500</v>
      </c>
      <c r="I2778" s="93">
        <v>50</v>
      </c>
      <c r="J2778" s="93" t="s">
        <v>1523</v>
      </c>
    </row>
    <row r="2779" spans="1:10">
      <c r="A2779" s="93" t="s">
        <v>2297</v>
      </c>
      <c r="B2779" s="93" t="s">
        <v>2855</v>
      </c>
      <c r="C2779" s="93" t="s">
        <v>676</v>
      </c>
      <c r="D2779" s="93" t="s">
        <v>1527</v>
      </c>
      <c r="E2779" s="93" t="s">
        <v>2453</v>
      </c>
      <c r="F2779" s="93">
        <v>5211226</v>
      </c>
      <c r="G2779" s="93" t="s">
        <v>1539</v>
      </c>
      <c r="H2779" s="719">
        <v>1000</v>
      </c>
      <c r="I2779" s="93">
        <v>80</v>
      </c>
      <c r="J2779" s="93" t="s">
        <v>1523</v>
      </c>
    </row>
    <row r="2780" spans="1:10">
      <c r="A2780" s="93" t="s">
        <v>2297</v>
      </c>
      <c r="B2780" s="93" t="s">
        <v>2855</v>
      </c>
      <c r="C2780" s="93" t="s">
        <v>676</v>
      </c>
      <c r="D2780" s="93" t="s">
        <v>1527</v>
      </c>
      <c r="E2780" s="93" t="s">
        <v>2453</v>
      </c>
      <c r="F2780" s="93">
        <v>5220102</v>
      </c>
      <c r="G2780" s="93" t="s">
        <v>1539</v>
      </c>
      <c r="H2780" s="719">
        <v>1500</v>
      </c>
      <c r="I2780" s="93">
        <v>125</v>
      </c>
      <c r="J2780" s="93" t="s">
        <v>1523</v>
      </c>
    </row>
    <row r="2781" spans="1:10">
      <c r="A2781" s="93" t="s">
        <v>2297</v>
      </c>
      <c r="B2781" s="93" t="s">
        <v>2855</v>
      </c>
      <c r="C2781" s="93" t="s">
        <v>676</v>
      </c>
      <c r="D2781" s="93" t="s">
        <v>1527</v>
      </c>
      <c r="E2781" s="93" t="s">
        <v>2453</v>
      </c>
      <c r="F2781" s="93">
        <v>5211114</v>
      </c>
      <c r="G2781" s="93" t="s">
        <v>1539</v>
      </c>
      <c r="H2781" s="719">
        <v>1000</v>
      </c>
      <c r="I2781" s="93">
        <v>80</v>
      </c>
      <c r="J2781" s="93" t="s">
        <v>1523</v>
      </c>
    </row>
    <row r="2782" spans="1:10">
      <c r="A2782" s="93" t="s">
        <v>2297</v>
      </c>
      <c r="B2782" s="93" t="s">
        <v>2855</v>
      </c>
      <c r="C2782" s="93" t="s">
        <v>676</v>
      </c>
      <c r="D2782" s="93" t="s">
        <v>1527</v>
      </c>
      <c r="E2782" s="93" t="s">
        <v>2453</v>
      </c>
      <c r="F2782" s="93">
        <v>5211205</v>
      </c>
      <c r="G2782" s="93" t="s">
        <v>1539</v>
      </c>
      <c r="H2782" s="719">
        <v>2000</v>
      </c>
      <c r="I2782" s="93">
        <v>125</v>
      </c>
      <c r="J2782" s="93" t="s">
        <v>1523</v>
      </c>
    </row>
    <row r="2783" spans="1:10">
      <c r="A2783" s="93" t="s">
        <v>2297</v>
      </c>
      <c r="B2783" s="93" t="s">
        <v>2855</v>
      </c>
      <c r="C2783" s="93" t="s">
        <v>676</v>
      </c>
      <c r="D2783" s="93" t="s">
        <v>1527</v>
      </c>
      <c r="E2783" s="93" t="s">
        <v>1544</v>
      </c>
      <c r="F2783" s="93" t="s">
        <v>2837</v>
      </c>
      <c r="G2783" s="93" t="s">
        <v>1539</v>
      </c>
      <c r="H2783" s="719">
        <v>503</v>
      </c>
      <c r="I2783" s="93">
        <v>80</v>
      </c>
      <c r="J2783" s="93" t="s">
        <v>1523</v>
      </c>
    </row>
    <row r="2784" spans="1:10">
      <c r="A2784" s="93" t="s">
        <v>2297</v>
      </c>
      <c r="B2784" s="93" t="s">
        <v>2855</v>
      </c>
      <c r="C2784" s="93" t="s">
        <v>676</v>
      </c>
      <c r="D2784" s="93" t="s">
        <v>1527</v>
      </c>
      <c r="E2784" s="93" t="s">
        <v>1544</v>
      </c>
      <c r="F2784" s="93" t="s">
        <v>2835</v>
      </c>
      <c r="G2784" s="93" t="s">
        <v>1539</v>
      </c>
      <c r="H2784" s="719">
        <v>1203</v>
      </c>
      <c r="I2784" s="93">
        <v>125</v>
      </c>
      <c r="J2784" s="93" t="s">
        <v>1523</v>
      </c>
    </row>
    <row r="2785" spans="1:10">
      <c r="A2785" s="93" t="s">
        <v>2297</v>
      </c>
      <c r="B2785" s="93" t="s">
        <v>2638</v>
      </c>
      <c r="C2785" s="93" t="s">
        <v>676</v>
      </c>
      <c r="D2785" s="93" t="s">
        <v>1527</v>
      </c>
      <c r="E2785" s="93" t="s">
        <v>1544</v>
      </c>
      <c r="F2785" s="93" t="s">
        <v>2838</v>
      </c>
      <c r="G2785" s="93" t="s">
        <v>1539</v>
      </c>
      <c r="H2785" s="719">
        <v>553</v>
      </c>
      <c r="I2785" s="93">
        <v>80</v>
      </c>
      <c r="J2785" s="93" t="s">
        <v>1523</v>
      </c>
    </row>
    <row r="2786" spans="1:10">
      <c r="A2786" s="93" t="s">
        <v>2297</v>
      </c>
      <c r="B2786" s="93" t="s">
        <v>2638</v>
      </c>
      <c r="C2786" s="93" t="s">
        <v>676</v>
      </c>
      <c r="D2786" s="93" t="s">
        <v>1527</v>
      </c>
      <c r="E2786" s="93" t="s">
        <v>1544</v>
      </c>
      <c r="F2786" s="93">
        <v>5220209</v>
      </c>
      <c r="G2786" s="93" t="s">
        <v>1539</v>
      </c>
      <c r="H2786" s="719">
        <v>1003</v>
      </c>
      <c r="I2786" s="93">
        <v>80</v>
      </c>
      <c r="J2786" s="93" t="s">
        <v>1523</v>
      </c>
    </row>
    <row r="2787" spans="1:10">
      <c r="A2787" s="93" t="s">
        <v>2297</v>
      </c>
      <c r="B2787" s="93" t="s">
        <v>2638</v>
      </c>
      <c r="C2787" s="93" t="s">
        <v>676</v>
      </c>
      <c r="D2787" s="93" t="s">
        <v>1527</v>
      </c>
      <c r="E2787" s="93" t="s">
        <v>1544</v>
      </c>
      <c r="F2787" s="93" t="s">
        <v>2839</v>
      </c>
      <c r="G2787" s="93" t="s">
        <v>1539</v>
      </c>
      <c r="H2787" s="719">
        <v>203</v>
      </c>
      <c r="I2787" s="93">
        <v>32</v>
      </c>
      <c r="J2787" s="93" t="s">
        <v>1523</v>
      </c>
    </row>
    <row r="2788" spans="1:10">
      <c r="A2788" s="93" t="s">
        <v>2297</v>
      </c>
      <c r="B2788" s="93" t="s">
        <v>2638</v>
      </c>
      <c r="C2788" s="93" t="s">
        <v>676</v>
      </c>
      <c r="D2788" s="93" t="s">
        <v>1527</v>
      </c>
      <c r="E2788" s="93" t="s">
        <v>2599</v>
      </c>
      <c r="F2788" s="93" t="s">
        <v>2838</v>
      </c>
      <c r="G2788" s="93" t="s">
        <v>1539</v>
      </c>
      <c r="H2788" s="719">
        <v>1100</v>
      </c>
      <c r="I2788" s="93">
        <v>80</v>
      </c>
      <c r="J2788" s="93" t="s">
        <v>1523</v>
      </c>
    </row>
    <row r="2789" spans="1:10">
      <c r="A2789" s="93" t="s">
        <v>2297</v>
      </c>
      <c r="B2789" s="93" t="s">
        <v>2638</v>
      </c>
      <c r="C2789" s="93" t="s">
        <v>676</v>
      </c>
      <c r="D2789" s="93" t="s">
        <v>1527</v>
      </c>
      <c r="E2789" s="93" t="s">
        <v>2599</v>
      </c>
      <c r="F2789" s="93" t="s">
        <v>2839</v>
      </c>
      <c r="G2789" s="93" t="s">
        <v>1539</v>
      </c>
      <c r="H2789" s="719">
        <v>400</v>
      </c>
      <c r="I2789" s="93">
        <v>50</v>
      </c>
      <c r="J2789" s="93" t="s">
        <v>1523</v>
      </c>
    </row>
    <row r="2790" spans="1:10">
      <c r="A2790" s="93" t="s">
        <v>2297</v>
      </c>
      <c r="B2790" s="93" t="s">
        <v>2638</v>
      </c>
      <c r="C2790" s="93" t="s">
        <v>676</v>
      </c>
      <c r="D2790" s="93" t="s">
        <v>1527</v>
      </c>
      <c r="E2790" s="93" t="s">
        <v>2599</v>
      </c>
      <c r="F2790" s="93" t="s">
        <v>2835</v>
      </c>
      <c r="G2790" s="93" t="s">
        <v>1539</v>
      </c>
      <c r="H2790" s="719">
        <v>1200</v>
      </c>
      <c r="I2790" s="93">
        <v>80</v>
      </c>
      <c r="J2790" s="93" t="s">
        <v>1523</v>
      </c>
    </row>
    <row r="2791" spans="1:10">
      <c r="A2791" s="93" t="s">
        <v>2297</v>
      </c>
      <c r="B2791" s="93" t="s">
        <v>2638</v>
      </c>
      <c r="C2791" s="93" t="s">
        <v>676</v>
      </c>
      <c r="D2791" s="93" t="s">
        <v>1527</v>
      </c>
      <c r="E2791" s="93" t="s">
        <v>1531</v>
      </c>
      <c r="F2791" s="93" t="s">
        <v>2836</v>
      </c>
      <c r="G2791" s="93" t="s">
        <v>1539</v>
      </c>
      <c r="H2791" s="719">
        <v>2500</v>
      </c>
      <c r="I2791" s="93">
        <v>125</v>
      </c>
      <c r="J2791" s="93" t="s">
        <v>1523</v>
      </c>
    </row>
    <row r="2792" spans="1:10">
      <c r="A2792" s="93" t="s">
        <v>2297</v>
      </c>
      <c r="B2792" s="93" t="s">
        <v>2638</v>
      </c>
      <c r="C2792" s="93" t="s">
        <v>676</v>
      </c>
      <c r="D2792" s="93" t="s">
        <v>1527</v>
      </c>
      <c r="E2792" s="93" t="s">
        <v>1531</v>
      </c>
      <c r="F2792" s="93" t="s">
        <v>2838</v>
      </c>
      <c r="G2792" s="93" t="s">
        <v>1539</v>
      </c>
      <c r="H2792" s="719">
        <v>550</v>
      </c>
      <c r="I2792" s="93">
        <v>80</v>
      </c>
      <c r="J2792" s="93" t="s">
        <v>1523</v>
      </c>
    </row>
    <row r="2793" spans="1:10">
      <c r="A2793" s="93" t="s">
        <v>2297</v>
      </c>
      <c r="B2793" s="93" t="s">
        <v>2638</v>
      </c>
      <c r="C2793" s="93" t="s">
        <v>676</v>
      </c>
      <c r="D2793" s="93" t="s">
        <v>1527</v>
      </c>
      <c r="E2793" s="93" t="s">
        <v>1531</v>
      </c>
      <c r="F2793" s="93" t="s">
        <v>2839</v>
      </c>
      <c r="G2793" s="93" t="s">
        <v>1539</v>
      </c>
      <c r="H2793" s="719">
        <v>200</v>
      </c>
      <c r="I2793" s="93">
        <v>32</v>
      </c>
      <c r="J2793" s="93" t="s">
        <v>1523</v>
      </c>
    </row>
    <row r="2794" spans="1:10">
      <c r="A2794" s="93" t="s">
        <v>2297</v>
      </c>
      <c r="B2794" s="93" t="s">
        <v>2638</v>
      </c>
      <c r="C2794" s="93" t="s">
        <v>676</v>
      </c>
      <c r="D2794" s="93" t="s">
        <v>1527</v>
      </c>
      <c r="E2794" s="93" t="s">
        <v>1531</v>
      </c>
      <c r="F2794" s="93" t="s">
        <v>2836</v>
      </c>
      <c r="G2794" s="93" t="s">
        <v>1539</v>
      </c>
      <c r="H2794" s="719">
        <v>2500</v>
      </c>
      <c r="I2794" s="93">
        <v>125</v>
      </c>
      <c r="J2794" s="93" t="s">
        <v>1523</v>
      </c>
    </row>
    <row r="2795" spans="1:10">
      <c r="A2795" s="93" t="s">
        <v>2297</v>
      </c>
      <c r="B2795" s="93" t="s">
        <v>2638</v>
      </c>
      <c r="C2795" s="93" t="s">
        <v>676</v>
      </c>
      <c r="D2795" s="93" t="s">
        <v>1527</v>
      </c>
      <c r="E2795" s="93" t="s">
        <v>1531</v>
      </c>
      <c r="F2795" s="93" t="s">
        <v>2838</v>
      </c>
      <c r="G2795" s="93" t="s">
        <v>1539</v>
      </c>
      <c r="H2795" s="719">
        <v>550</v>
      </c>
      <c r="I2795" s="93">
        <v>80</v>
      </c>
      <c r="J2795" s="93" t="s">
        <v>1523</v>
      </c>
    </row>
    <row r="2796" spans="1:10">
      <c r="A2796" s="93" t="s">
        <v>2297</v>
      </c>
      <c r="B2796" s="93" t="s">
        <v>2638</v>
      </c>
      <c r="C2796" s="93" t="s">
        <v>676</v>
      </c>
      <c r="D2796" s="93" t="s">
        <v>1527</v>
      </c>
      <c r="E2796" s="93" t="s">
        <v>1531</v>
      </c>
      <c r="F2796" s="93" t="s">
        <v>2838</v>
      </c>
      <c r="G2796" s="93" t="s">
        <v>1539</v>
      </c>
      <c r="H2796" s="719">
        <v>1100</v>
      </c>
      <c r="I2796" s="93">
        <v>80</v>
      </c>
      <c r="J2796" s="93" t="s">
        <v>1523</v>
      </c>
    </row>
    <row r="2797" spans="1:10">
      <c r="A2797" s="93" t="s">
        <v>2297</v>
      </c>
      <c r="B2797" s="93" t="s">
        <v>2638</v>
      </c>
      <c r="C2797" s="93" t="s">
        <v>676</v>
      </c>
      <c r="D2797" s="93" t="s">
        <v>1527</v>
      </c>
      <c r="E2797" s="93" t="s">
        <v>1531</v>
      </c>
      <c r="F2797" s="93" t="s">
        <v>2875</v>
      </c>
      <c r="G2797" s="93" t="s">
        <v>1539</v>
      </c>
      <c r="H2797" s="719">
        <v>2500</v>
      </c>
      <c r="I2797" s="93">
        <v>125</v>
      </c>
      <c r="J2797" s="93" t="s">
        <v>1523</v>
      </c>
    </row>
    <row r="2798" spans="1:10">
      <c r="A2798" s="93" t="s">
        <v>2297</v>
      </c>
      <c r="B2798" s="93" t="s">
        <v>2638</v>
      </c>
      <c r="C2798" s="93" t="s">
        <v>676</v>
      </c>
      <c r="D2798" s="93" t="s">
        <v>1527</v>
      </c>
      <c r="E2798" s="93" t="s">
        <v>1531</v>
      </c>
      <c r="F2798" s="93">
        <v>5220209</v>
      </c>
      <c r="G2798" s="93" t="s">
        <v>1539</v>
      </c>
      <c r="H2798" s="719">
        <v>1000</v>
      </c>
      <c r="I2798" s="93">
        <v>80</v>
      </c>
      <c r="J2798" s="93" t="s">
        <v>1523</v>
      </c>
    </row>
    <row r="2799" spans="1:10">
      <c r="A2799" s="93" t="s">
        <v>2297</v>
      </c>
      <c r="B2799" s="93" t="s">
        <v>2638</v>
      </c>
      <c r="C2799" s="93" t="s">
        <v>676</v>
      </c>
      <c r="D2799" s="93" t="s">
        <v>1527</v>
      </c>
      <c r="E2799" s="93" t="s">
        <v>1531</v>
      </c>
      <c r="F2799" s="93" t="s">
        <v>2838</v>
      </c>
      <c r="G2799" s="93" t="s">
        <v>1539</v>
      </c>
      <c r="H2799" s="719">
        <v>1650</v>
      </c>
      <c r="I2799" s="93">
        <v>125</v>
      </c>
      <c r="J2799" s="93" t="s">
        <v>1523</v>
      </c>
    </row>
    <row r="2800" spans="1:10">
      <c r="A2800" s="93" t="s">
        <v>2297</v>
      </c>
      <c r="B2800" s="93" t="s">
        <v>2638</v>
      </c>
      <c r="C2800" s="93" t="s">
        <v>676</v>
      </c>
      <c r="D2800" s="93" t="s">
        <v>1527</v>
      </c>
      <c r="E2800" s="93" t="s">
        <v>1531</v>
      </c>
      <c r="F2800" s="93" t="s">
        <v>2839</v>
      </c>
      <c r="G2800" s="93" t="s">
        <v>1539</v>
      </c>
      <c r="H2800" s="719">
        <v>600</v>
      </c>
      <c r="I2800" s="93">
        <v>80</v>
      </c>
      <c r="J2800" s="93" t="s">
        <v>1523</v>
      </c>
    </row>
    <row r="2801" spans="1:10">
      <c r="A2801" s="93" t="s">
        <v>2297</v>
      </c>
      <c r="B2801" s="93" t="s">
        <v>2638</v>
      </c>
      <c r="C2801" s="93" t="s">
        <v>676</v>
      </c>
      <c r="D2801" s="93" t="s">
        <v>1527</v>
      </c>
      <c r="E2801" s="93" t="s">
        <v>1531</v>
      </c>
      <c r="F2801" s="93" t="s">
        <v>2836</v>
      </c>
      <c r="G2801" s="93" t="s">
        <v>1539</v>
      </c>
      <c r="H2801" s="719">
        <v>2500</v>
      </c>
      <c r="I2801" s="93">
        <v>125</v>
      </c>
      <c r="J2801" s="93" t="s">
        <v>1523</v>
      </c>
    </row>
    <row r="2802" spans="1:10">
      <c r="A2802" s="93" t="s">
        <v>2297</v>
      </c>
      <c r="B2802" s="93" t="s">
        <v>2638</v>
      </c>
      <c r="C2802" s="93" t="s">
        <v>676</v>
      </c>
      <c r="D2802" s="93" t="s">
        <v>1527</v>
      </c>
      <c r="E2802" s="93" t="s">
        <v>1531</v>
      </c>
      <c r="F2802" s="93" t="s">
        <v>2838</v>
      </c>
      <c r="G2802" s="93" t="s">
        <v>1539</v>
      </c>
      <c r="H2802" s="719">
        <v>550</v>
      </c>
      <c r="I2802" s="93">
        <v>80</v>
      </c>
      <c r="J2802" s="93" t="s">
        <v>1523</v>
      </c>
    </row>
    <row r="2803" spans="1:10">
      <c r="A2803" s="93" t="s">
        <v>2297</v>
      </c>
      <c r="B2803" s="93" t="s">
        <v>2638</v>
      </c>
      <c r="C2803" s="93" t="s">
        <v>676</v>
      </c>
      <c r="D2803" s="93" t="s">
        <v>1527</v>
      </c>
      <c r="E2803" s="93" t="s">
        <v>1531</v>
      </c>
      <c r="F2803" s="93" t="s">
        <v>2839</v>
      </c>
      <c r="G2803" s="93" t="s">
        <v>1539</v>
      </c>
      <c r="H2803" s="719">
        <v>200</v>
      </c>
      <c r="I2803" s="93">
        <v>32</v>
      </c>
      <c r="J2803" s="93" t="s">
        <v>1523</v>
      </c>
    </row>
    <row r="2804" spans="1:10">
      <c r="A2804" s="93" t="s">
        <v>2297</v>
      </c>
      <c r="B2804" s="93" t="s">
        <v>2638</v>
      </c>
      <c r="C2804" s="93" t="s">
        <v>676</v>
      </c>
      <c r="D2804" s="93" t="s">
        <v>1527</v>
      </c>
      <c r="E2804" s="93" t="s">
        <v>2599</v>
      </c>
      <c r="F2804" s="93" t="s">
        <v>2837</v>
      </c>
      <c r="G2804" s="93" t="s">
        <v>1539</v>
      </c>
      <c r="H2804" s="719">
        <v>1000</v>
      </c>
      <c r="I2804" s="93">
        <v>80</v>
      </c>
      <c r="J2804" s="93" t="s">
        <v>1523</v>
      </c>
    </row>
    <row r="2805" spans="1:10">
      <c r="A2805" s="93" t="s">
        <v>2297</v>
      </c>
      <c r="B2805" s="93" t="s">
        <v>2638</v>
      </c>
      <c r="C2805" s="93" t="s">
        <v>676</v>
      </c>
      <c r="D2805" s="93" t="s">
        <v>1527</v>
      </c>
      <c r="E2805" s="93" t="s">
        <v>2599</v>
      </c>
      <c r="F2805" s="93" t="s">
        <v>2839</v>
      </c>
      <c r="G2805" s="93" t="s">
        <v>1539</v>
      </c>
      <c r="H2805" s="719">
        <v>200</v>
      </c>
      <c r="I2805" s="93">
        <v>32</v>
      </c>
      <c r="J2805" s="93" t="s">
        <v>1523</v>
      </c>
    </row>
    <row r="2806" spans="1:10">
      <c r="A2806" s="93" t="s">
        <v>2297</v>
      </c>
      <c r="B2806" s="93" t="s">
        <v>2638</v>
      </c>
      <c r="C2806" s="93" t="s">
        <v>676</v>
      </c>
      <c r="D2806" s="93" t="s">
        <v>1527</v>
      </c>
      <c r="E2806" s="93" t="s">
        <v>1531</v>
      </c>
      <c r="F2806" s="93">
        <v>5220209</v>
      </c>
      <c r="G2806" s="93" t="s">
        <v>1539</v>
      </c>
      <c r="H2806" s="719">
        <v>1000</v>
      </c>
      <c r="I2806" s="93">
        <v>80</v>
      </c>
      <c r="J2806" s="93" t="s">
        <v>1523</v>
      </c>
    </row>
    <row r="2807" spans="1:10">
      <c r="A2807" s="93" t="s">
        <v>2297</v>
      </c>
      <c r="B2807" s="93" t="s">
        <v>2638</v>
      </c>
      <c r="C2807" s="93" t="s">
        <v>676</v>
      </c>
      <c r="D2807" s="93" t="s">
        <v>1527</v>
      </c>
      <c r="E2807" s="93" t="s">
        <v>1531</v>
      </c>
      <c r="F2807" s="93" t="s">
        <v>2838</v>
      </c>
      <c r="G2807" s="93" t="s">
        <v>1539</v>
      </c>
      <c r="H2807" s="719">
        <v>550</v>
      </c>
      <c r="I2807" s="93">
        <v>80</v>
      </c>
      <c r="J2807" s="93" t="s">
        <v>1523</v>
      </c>
    </row>
    <row r="2808" spans="1:10">
      <c r="A2808" s="93" t="s">
        <v>2297</v>
      </c>
      <c r="B2808" s="93" t="s">
        <v>2638</v>
      </c>
      <c r="C2808" s="93" t="s">
        <v>676</v>
      </c>
      <c r="D2808" s="93" t="s">
        <v>1527</v>
      </c>
      <c r="E2808" s="93" t="s">
        <v>1531</v>
      </c>
      <c r="F2808" s="93" t="s">
        <v>2839</v>
      </c>
      <c r="G2808" s="93" t="s">
        <v>1539</v>
      </c>
      <c r="H2808" s="719">
        <v>200</v>
      </c>
      <c r="I2808" s="93">
        <v>32</v>
      </c>
      <c r="J2808" s="93" t="s">
        <v>1523</v>
      </c>
    </row>
    <row r="2809" spans="1:10">
      <c r="A2809" s="93" t="s">
        <v>2297</v>
      </c>
      <c r="B2809" s="93" t="s">
        <v>2638</v>
      </c>
      <c r="C2809" s="93" t="s">
        <v>676</v>
      </c>
      <c r="D2809" s="93" t="s">
        <v>1527</v>
      </c>
      <c r="E2809" s="93" t="s">
        <v>1531</v>
      </c>
      <c r="F2809" s="93" t="s">
        <v>2839</v>
      </c>
      <c r="G2809" s="93" t="s">
        <v>1539</v>
      </c>
      <c r="H2809" s="719">
        <v>200</v>
      </c>
      <c r="I2809" s="93">
        <v>32</v>
      </c>
      <c r="J2809" s="93" t="s">
        <v>1523</v>
      </c>
    </row>
    <row r="2810" spans="1:10">
      <c r="A2810" s="93" t="s">
        <v>2297</v>
      </c>
      <c r="B2810" s="93" t="s">
        <v>2638</v>
      </c>
      <c r="C2810" s="93" t="s">
        <v>676</v>
      </c>
      <c r="D2810" s="93" t="s">
        <v>1527</v>
      </c>
      <c r="E2810" s="93" t="s">
        <v>1531</v>
      </c>
      <c r="F2810" s="93" t="s">
        <v>2834</v>
      </c>
      <c r="G2810" s="93" t="s">
        <v>1539</v>
      </c>
      <c r="H2810" s="719">
        <v>1200</v>
      </c>
      <c r="I2810" s="93">
        <v>80</v>
      </c>
      <c r="J2810" s="93" t="s">
        <v>1523</v>
      </c>
    </row>
    <row r="2811" spans="1:10">
      <c r="A2811" s="93" t="s">
        <v>2297</v>
      </c>
      <c r="B2811" s="93" t="s">
        <v>2638</v>
      </c>
      <c r="C2811" s="93" t="s">
        <v>676</v>
      </c>
      <c r="D2811" s="93" t="s">
        <v>1527</v>
      </c>
      <c r="E2811" s="93" t="s">
        <v>1531</v>
      </c>
      <c r="F2811" s="93" t="s">
        <v>2839</v>
      </c>
      <c r="G2811" s="93" t="s">
        <v>1539</v>
      </c>
      <c r="H2811" s="719">
        <v>200</v>
      </c>
      <c r="I2811" s="93">
        <v>32</v>
      </c>
      <c r="J2811" s="93" t="s">
        <v>1523</v>
      </c>
    </row>
    <row r="2812" spans="1:10">
      <c r="A2812" s="93" t="s">
        <v>2297</v>
      </c>
      <c r="B2812" s="93" t="s">
        <v>2638</v>
      </c>
      <c r="C2812" s="93" t="s">
        <v>676</v>
      </c>
      <c r="D2812" s="93" t="s">
        <v>1527</v>
      </c>
      <c r="E2812" s="93" t="s">
        <v>2599</v>
      </c>
      <c r="F2812" s="93" t="s">
        <v>2836</v>
      </c>
      <c r="G2812" s="93" t="s">
        <v>1539</v>
      </c>
      <c r="H2812" s="719">
        <v>2500</v>
      </c>
      <c r="I2812" s="93">
        <v>125</v>
      </c>
      <c r="J2812" s="93" t="s">
        <v>1523</v>
      </c>
    </row>
    <row r="2813" spans="1:10">
      <c r="A2813" s="93" t="s">
        <v>2297</v>
      </c>
      <c r="B2813" s="93" t="s">
        <v>2638</v>
      </c>
      <c r="C2813" s="93" t="s">
        <v>676</v>
      </c>
      <c r="D2813" s="93" t="s">
        <v>1527</v>
      </c>
      <c r="E2813" s="93" t="s">
        <v>2599</v>
      </c>
      <c r="F2813" s="93">
        <v>5220219</v>
      </c>
      <c r="G2813" s="93" t="s">
        <v>1539</v>
      </c>
      <c r="H2813" s="719">
        <v>2268</v>
      </c>
      <c r="I2813" s="93">
        <v>125</v>
      </c>
      <c r="J2813" s="93" t="s">
        <v>1523</v>
      </c>
    </row>
    <row r="2814" spans="1:10">
      <c r="A2814" s="93" t="s">
        <v>2297</v>
      </c>
      <c r="B2814" s="93" t="s">
        <v>2638</v>
      </c>
      <c r="C2814" s="93" t="s">
        <v>1209</v>
      </c>
      <c r="D2814" s="93" t="s">
        <v>68</v>
      </c>
      <c r="E2814" s="93" t="s">
        <v>2876</v>
      </c>
      <c r="F2814" s="93" t="s">
        <v>2877</v>
      </c>
      <c r="G2814" s="93" t="s">
        <v>1541</v>
      </c>
      <c r="H2814" s="719">
        <v>2005</v>
      </c>
      <c r="I2814" s="93">
        <v>125</v>
      </c>
      <c r="J2814" s="93" t="s">
        <v>1523</v>
      </c>
    </row>
    <row r="2815" spans="1:10">
      <c r="A2815" s="93" t="s">
        <v>2297</v>
      </c>
      <c r="B2815" s="93" t="s">
        <v>2638</v>
      </c>
      <c r="C2815" s="93" t="s">
        <v>1209</v>
      </c>
      <c r="D2815" s="93" t="s">
        <v>68</v>
      </c>
      <c r="E2815" s="93" t="s">
        <v>2878</v>
      </c>
      <c r="F2815" s="93" t="s">
        <v>2877</v>
      </c>
      <c r="G2815" s="93" t="s">
        <v>1541</v>
      </c>
      <c r="H2815" s="719">
        <v>2005</v>
      </c>
      <c r="I2815" s="93">
        <v>125</v>
      </c>
      <c r="J2815" s="93" t="s">
        <v>1523</v>
      </c>
    </row>
    <row r="2816" spans="1:10">
      <c r="A2816" s="93" t="s">
        <v>2297</v>
      </c>
      <c r="B2816" s="93" t="s">
        <v>2638</v>
      </c>
      <c r="C2816" s="93" t="s">
        <v>1209</v>
      </c>
      <c r="D2816" s="93" t="s">
        <v>68</v>
      </c>
      <c r="E2816" s="93" t="s">
        <v>2879</v>
      </c>
      <c r="F2816" s="93" t="s">
        <v>2877</v>
      </c>
      <c r="G2816" s="93" t="s">
        <v>1541</v>
      </c>
      <c r="H2816" s="719">
        <v>3587</v>
      </c>
      <c r="I2816" s="93">
        <v>200</v>
      </c>
      <c r="J2816" s="93" t="s">
        <v>1523</v>
      </c>
    </row>
    <row r="2817" spans="1:10">
      <c r="A2817" s="93" t="s">
        <v>2297</v>
      </c>
      <c r="B2817" s="93" t="s">
        <v>2638</v>
      </c>
      <c r="C2817" s="93" t="s">
        <v>1209</v>
      </c>
      <c r="D2817" s="93" t="s">
        <v>68</v>
      </c>
      <c r="E2817" s="93" t="s">
        <v>2880</v>
      </c>
      <c r="F2817" s="93" t="s">
        <v>2877</v>
      </c>
      <c r="G2817" s="93" t="s">
        <v>1541</v>
      </c>
      <c r="H2817" s="719">
        <v>2005</v>
      </c>
      <c r="I2817" s="93">
        <v>125</v>
      </c>
      <c r="J2817" s="93" t="s">
        <v>1523</v>
      </c>
    </row>
    <row r="2818" spans="1:10">
      <c r="A2818" s="93" t="s">
        <v>2297</v>
      </c>
      <c r="B2818" s="93" t="s">
        <v>2638</v>
      </c>
      <c r="C2818" s="93" t="s">
        <v>1209</v>
      </c>
      <c r="D2818" s="93" t="s">
        <v>68</v>
      </c>
      <c r="E2818" s="93" t="s">
        <v>2881</v>
      </c>
      <c r="F2818" s="93" t="s">
        <v>2877</v>
      </c>
      <c r="G2818" s="93" t="s">
        <v>1541</v>
      </c>
      <c r="H2818" s="719">
        <v>1905</v>
      </c>
      <c r="I2818" s="93">
        <v>125</v>
      </c>
      <c r="J2818" s="93" t="s">
        <v>1523</v>
      </c>
    </row>
    <row r="2819" spans="1:10">
      <c r="A2819" s="93" t="s">
        <v>2297</v>
      </c>
      <c r="B2819" s="93" t="s">
        <v>2638</v>
      </c>
      <c r="C2819" s="93" t="s">
        <v>1209</v>
      </c>
      <c r="D2819" s="93" t="s">
        <v>68</v>
      </c>
      <c r="E2819" s="93" t="s">
        <v>2882</v>
      </c>
      <c r="F2819" s="93" t="s">
        <v>2877</v>
      </c>
      <c r="G2819" s="93" t="s">
        <v>1541</v>
      </c>
      <c r="H2819" s="719">
        <v>2005</v>
      </c>
      <c r="I2819" s="93">
        <v>125</v>
      </c>
      <c r="J2819" s="93" t="s">
        <v>1523</v>
      </c>
    </row>
    <row r="2820" spans="1:10">
      <c r="A2820" s="93" t="s">
        <v>2297</v>
      </c>
      <c r="B2820" s="93" t="s">
        <v>2638</v>
      </c>
      <c r="C2820" s="93" t="s">
        <v>1209</v>
      </c>
      <c r="D2820" s="93" t="s">
        <v>68</v>
      </c>
      <c r="E2820" s="93" t="s">
        <v>2883</v>
      </c>
      <c r="F2820" s="93" t="s">
        <v>2877</v>
      </c>
      <c r="G2820" s="93" t="s">
        <v>1541</v>
      </c>
      <c r="H2820" s="719">
        <v>1801</v>
      </c>
      <c r="I2820" s="93">
        <v>125</v>
      </c>
      <c r="J2820" s="93" t="s">
        <v>1523</v>
      </c>
    </row>
    <row r="2821" spans="1:10">
      <c r="A2821" s="93" t="s">
        <v>2297</v>
      </c>
      <c r="B2821" s="93" t="s">
        <v>2638</v>
      </c>
      <c r="C2821" s="93" t="s">
        <v>1624</v>
      </c>
      <c r="D2821" s="93" t="s">
        <v>68</v>
      </c>
      <c r="E2821" s="93" t="s">
        <v>1711</v>
      </c>
      <c r="F2821" s="93">
        <v>5220209</v>
      </c>
      <c r="G2821" s="93" t="s">
        <v>1541</v>
      </c>
      <c r="H2821" s="719">
        <v>391</v>
      </c>
      <c r="I2821" s="93">
        <v>50</v>
      </c>
      <c r="J2821" s="93" t="s">
        <v>1523</v>
      </c>
    </row>
    <row r="2822" spans="1:10">
      <c r="A2822" s="93" t="s">
        <v>2297</v>
      </c>
      <c r="B2822" s="93" t="s">
        <v>2638</v>
      </c>
      <c r="C2822" s="93" t="s">
        <v>1624</v>
      </c>
      <c r="D2822" s="93" t="s">
        <v>68</v>
      </c>
      <c r="E2822" s="93" t="s">
        <v>1711</v>
      </c>
      <c r="F2822" s="93">
        <v>5220312</v>
      </c>
      <c r="G2822" s="93" t="s">
        <v>1541</v>
      </c>
      <c r="H2822" s="719">
        <v>3730</v>
      </c>
      <c r="I2822" s="93">
        <v>200</v>
      </c>
      <c r="J2822" s="93" t="s">
        <v>1523</v>
      </c>
    </row>
    <row r="2823" spans="1:10">
      <c r="A2823" s="93" t="s">
        <v>2297</v>
      </c>
      <c r="B2823" s="93" t="s">
        <v>2638</v>
      </c>
      <c r="C2823" s="93" t="s">
        <v>1624</v>
      </c>
      <c r="D2823" s="93" t="s">
        <v>68</v>
      </c>
      <c r="E2823" s="93" t="s">
        <v>2681</v>
      </c>
      <c r="F2823" s="93">
        <v>5220312</v>
      </c>
      <c r="G2823" s="93" t="s">
        <v>1541</v>
      </c>
      <c r="H2823" s="719">
        <v>228</v>
      </c>
      <c r="I2823" s="93">
        <v>50</v>
      </c>
      <c r="J2823" s="93" t="s">
        <v>1523</v>
      </c>
    </row>
    <row r="2824" spans="1:10">
      <c r="A2824" s="93" t="s">
        <v>2297</v>
      </c>
      <c r="B2824" s="93" t="s">
        <v>2638</v>
      </c>
      <c r="C2824" s="93" t="s">
        <v>309</v>
      </c>
      <c r="D2824" s="93" t="s">
        <v>70</v>
      </c>
      <c r="E2824" s="93" t="s">
        <v>2825</v>
      </c>
      <c r="F2824" s="93">
        <v>5220118</v>
      </c>
      <c r="G2824" s="93" t="s">
        <v>1540</v>
      </c>
      <c r="H2824" s="719">
        <v>4340</v>
      </c>
      <c r="I2824" s="93">
        <v>200</v>
      </c>
      <c r="J2824" s="93" t="s">
        <v>1543</v>
      </c>
    </row>
    <row r="2825" spans="1:10">
      <c r="A2825" s="93" t="s">
        <v>2297</v>
      </c>
      <c r="B2825" s="93" t="s">
        <v>2638</v>
      </c>
      <c r="C2825" s="93" t="s">
        <v>551</v>
      </c>
      <c r="D2825" s="93" t="s">
        <v>1527</v>
      </c>
      <c r="E2825" s="93" t="s">
        <v>1563</v>
      </c>
      <c r="F2825" s="93">
        <v>5211237</v>
      </c>
      <c r="G2825" s="93" t="s">
        <v>1522</v>
      </c>
      <c r="H2825" s="719">
        <v>1170</v>
      </c>
      <c r="I2825" s="93">
        <v>80</v>
      </c>
      <c r="J2825" s="93" t="s">
        <v>1523</v>
      </c>
    </row>
    <row r="2826" spans="1:10">
      <c r="A2826" s="93" t="s">
        <v>2297</v>
      </c>
      <c r="B2826" s="93" t="s">
        <v>2638</v>
      </c>
      <c r="C2826" s="93" t="s">
        <v>551</v>
      </c>
      <c r="D2826" s="93" t="s">
        <v>1527</v>
      </c>
      <c r="E2826" s="93" t="s">
        <v>1563</v>
      </c>
      <c r="F2826" s="93">
        <v>5220219</v>
      </c>
      <c r="G2826" s="93" t="s">
        <v>1522</v>
      </c>
      <c r="H2826" s="719">
        <v>2268</v>
      </c>
      <c r="I2826" s="93">
        <v>125</v>
      </c>
      <c r="J2826" s="93" t="s">
        <v>1523</v>
      </c>
    </row>
    <row r="2827" spans="1:10">
      <c r="A2827" s="93" t="s">
        <v>2297</v>
      </c>
      <c r="B2827" s="93" t="s">
        <v>2638</v>
      </c>
      <c r="C2827" s="93" t="s">
        <v>551</v>
      </c>
      <c r="D2827" s="93" t="s">
        <v>1527</v>
      </c>
      <c r="E2827" s="93" t="s">
        <v>1563</v>
      </c>
      <c r="F2827" s="93">
        <v>5220102</v>
      </c>
      <c r="G2827" s="93" t="s">
        <v>1522</v>
      </c>
      <c r="H2827" s="719">
        <v>1500</v>
      </c>
      <c r="I2827" s="93">
        <v>125</v>
      </c>
      <c r="J2827" s="93" t="s">
        <v>1523</v>
      </c>
    </row>
    <row r="2828" spans="1:10">
      <c r="A2828" s="93" t="s">
        <v>2297</v>
      </c>
      <c r="B2828" s="93" t="s">
        <v>2638</v>
      </c>
      <c r="C2828" s="93" t="s">
        <v>551</v>
      </c>
      <c r="D2828" s="93" t="s">
        <v>1527</v>
      </c>
      <c r="E2828" s="93" t="s">
        <v>1563</v>
      </c>
      <c r="F2828" s="93">
        <v>5220102</v>
      </c>
      <c r="G2828" s="93" t="s">
        <v>1539</v>
      </c>
      <c r="H2828" s="719">
        <v>1500</v>
      </c>
      <c r="I2828" s="93">
        <v>125</v>
      </c>
      <c r="J2828" s="93" t="s">
        <v>1523</v>
      </c>
    </row>
    <row r="2829" spans="1:10">
      <c r="A2829" s="93" t="s">
        <v>2297</v>
      </c>
      <c r="B2829" s="93" t="s">
        <v>2638</v>
      </c>
      <c r="C2829" s="93" t="s">
        <v>244</v>
      </c>
      <c r="D2829" s="93" t="s">
        <v>68</v>
      </c>
      <c r="E2829" s="93" t="s">
        <v>2884</v>
      </c>
      <c r="F2829" s="93" t="s">
        <v>1658</v>
      </c>
      <c r="G2829" s="93" t="s">
        <v>1522</v>
      </c>
      <c r="H2829" s="719">
        <v>1000</v>
      </c>
      <c r="I2829" s="93">
        <v>80</v>
      </c>
      <c r="J2829" s="93" t="s">
        <v>1523</v>
      </c>
    </row>
    <row r="2830" spans="1:10">
      <c r="A2830" s="93" t="s">
        <v>2297</v>
      </c>
      <c r="B2830" s="93" t="s">
        <v>2638</v>
      </c>
      <c r="C2830" s="93" t="s">
        <v>244</v>
      </c>
      <c r="D2830" s="93" t="s">
        <v>68</v>
      </c>
      <c r="E2830" s="93" t="s">
        <v>2885</v>
      </c>
      <c r="F2830" s="93">
        <v>5220403</v>
      </c>
      <c r="G2830" s="93" t="s">
        <v>1522</v>
      </c>
      <c r="H2830" s="719">
        <v>5160</v>
      </c>
      <c r="I2830" s="93">
        <v>200</v>
      </c>
      <c r="J2830" s="93" t="s">
        <v>1523</v>
      </c>
    </row>
    <row r="2831" spans="1:10">
      <c r="A2831" s="93" t="s">
        <v>2297</v>
      </c>
      <c r="B2831" s="93" t="s">
        <v>2638</v>
      </c>
      <c r="C2831" s="93" t="s">
        <v>244</v>
      </c>
      <c r="D2831" s="93" t="s">
        <v>68</v>
      </c>
      <c r="E2831" s="93" t="s">
        <v>1774</v>
      </c>
      <c r="F2831" s="93">
        <v>5220</v>
      </c>
      <c r="G2831" s="93" t="s">
        <v>1522</v>
      </c>
      <c r="H2831" s="719">
        <v>2900</v>
      </c>
      <c r="I2831" s="93">
        <v>125</v>
      </c>
      <c r="J2831" s="93" t="s">
        <v>1523</v>
      </c>
    </row>
    <row r="2832" spans="1:10">
      <c r="A2832" s="93" t="s">
        <v>2297</v>
      </c>
      <c r="B2832" s="93" t="s">
        <v>2638</v>
      </c>
      <c r="C2832" s="93" t="s">
        <v>551</v>
      </c>
      <c r="D2832" s="93" t="s">
        <v>1527</v>
      </c>
      <c r="E2832" s="93" t="s">
        <v>1563</v>
      </c>
      <c r="F2832" s="93">
        <v>5220217</v>
      </c>
      <c r="G2832" s="93" t="s">
        <v>1522</v>
      </c>
      <c r="H2832" s="719">
        <v>2500</v>
      </c>
      <c r="I2832" s="93">
        <v>125</v>
      </c>
      <c r="J2832" s="93" t="s">
        <v>1523</v>
      </c>
    </row>
    <row r="2833" spans="1:10">
      <c r="A2833" s="93" t="s">
        <v>2297</v>
      </c>
      <c r="B2833" s="93" t="s">
        <v>2638</v>
      </c>
      <c r="C2833" s="93" t="s">
        <v>551</v>
      </c>
      <c r="D2833" s="93" t="s">
        <v>1527</v>
      </c>
      <c r="E2833" s="93" t="s">
        <v>1563</v>
      </c>
      <c r="F2833" s="93">
        <v>5220218</v>
      </c>
      <c r="G2833" s="93" t="s">
        <v>1522</v>
      </c>
      <c r="H2833" s="719">
        <v>1500</v>
      </c>
      <c r="I2833" s="93">
        <v>125</v>
      </c>
      <c r="J2833" s="93" t="s">
        <v>1523</v>
      </c>
    </row>
    <row r="2834" spans="1:10">
      <c r="A2834" s="93" t="s">
        <v>2297</v>
      </c>
      <c r="B2834" s="93" t="s">
        <v>2638</v>
      </c>
      <c r="C2834" s="93" t="s">
        <v>551</v>
      </c>
      <c r="D2834" s="93" t="s">
        <v>1527</v>
      </c>
      <c r="E2834" s="93" t="s">
        <v>1563</v>
      </c>
      <c r="F2834" s="93" t="s">
        <v>2706</v>
      </c>
      <c r="G2834" s="93" t="s">
        <v>1522</v>
      </c>
      <c r="H2834" s="719">
        <v>3200</v>
      </c>
      <c r="I2834" s="93">
        <v>125</v>
      </c>
      <c r="J2834" s="93" t="s">
        <v>1523</v>
      </c>
    </row>
    <row r="2835" spans="1:10">
      <c r="A2835" s="93" t="s">
        <v>2297</v>
      </c>
      <c r="B2835" s="93" t="s">
        <v>2638</v>
      </c>
      <c r="C2835" s="93" t="s">
        <v>551</v>
      </c>
      <c r="D2835" s="93" t="s">
        <v>1527</v>
      </c>
      <c r="E2835" s="93" t="s">
        <v>1563</v>
      </c>
      <c r="F2835" s="93" t="s">
        <v>2708</v>
      </c>
      <c r="G2835" s="93" t="s">
        <v>1522</v>
      </c>
      <c r="H2835" s="719">
        <v>1000</v>
      </c>
      <c r="I2835" s="93">
        <v>80</v>
      </c>
      <c r="J2835" s="93" t="s">
        <v>1523</v>
      </c>
    </row>
    <row r="2836" spans="1:10">
      <c r="A2836" s="93" t="s">
        <v>2297</v>
      </c>
      <c r="B2836" s="93" t="s">
        <v>2638</v>
      </c>
      <c r="C2836" s="93" t="s">
        <v>551</v>
      </c>
      <c r="D2836" s="93" t="s">
        <v>1527</v>
      </c>
      <c r="E2836" s="93" t="s">
        <v>1563</v>
      </c>
      <c r="F2836" s="93">
        <v>5220203</v>
      </c>
      <c r="G2836" s="93" t="s">
        <v>1522</v>
      </c>
      <c r="H2836" s="719">
        <v>1000</v>
      </c>
      <c r="I2836" s="93">
        <v>80</v>
      </c>
      <c r="J2836" s="93" t="s">
        <v>1523</v>
      </c>
    </row>
    <row r="2837" spans="1:10">
      <c r="A2837" s="93" t="s">
        <v>2297</v>
      </c>
      <c r="B2837" s="93" t="s">
        <v>2638</v>
      </c>
      <c r="C2837" s="93" t="s">
        <v>551</v>
      </c>
      <c r="D2837" s="93" t="s">
        <v>1527</v>
      </c>
      <c r="E2837" s="93" t="s">
        <v>1570</v>
      </c>
      <c r="F2837" s="93" t="s">
        <v>2706</v>
      </c>
      <c r="G2837" s="93" t="s">
        <v>1522</v>
      </c>
      <c r="H2837" s="719">
        <v>3200</v>
      </c>
      <c r="I2837" s="93">
        <v>125</v>
      </c>
      <c r="J2837" s="93" t="s">
        <v>1523</v>
      </c>
    </row>
    <row r="2838" spans="1:10">
      <c r="A2838" s="93" t="s">
        <v>2297</v>
      </c>
      <c r="B2838" s="93" t="s">
        <v>2638</v>
      </c>
      <c r="C2838" s="93" t="s">
        <v>551</v>
      </c>
      <c r="D2838" s="93" t="s">
        <v>1527</v>
      </c>
      <c r="E2838" s="93" t="s">
        <v>1570</v>
      </c>
      <c r="F2838" s="93" t="s">
        <v>2886</v>
      </c>
      <c r="G2838" s="93" t="s">
        <v>1522</v>
      </c>
      <c r="H2838" s="719">
        <v>1008</v>
      </c>
      <c r="I2838" s="93">
        <v>80</v>
      </c>
      <c r="J2838" s="93" t="s">
        <v>1523</v>
      </c>
    </row>
    <row r="2839" spans="1:10">
      <c r="A2839" s="93" t="s">
        <v>2297</v>
      </c>
      <c r="B2839" s="93" t="s">
        <v>2638</v>
      </c>
      <c r="C2839" s="93" t="s">
        <v>551</v>
      </c>
      <c r="D2839" s="93" t="s">
        <v>1527</v>
      </c>
      <c r="E2839" s="93" t="s">
        <v>1570</v>
      </c>
      <c r="F2839" s="93" t="s">
        <v>2708</v>
      </c>
      <c r="G2839" s="93" t="s">
        <v>1522</v>
      </c>
      <c r="H2839" s="719">
        <v>1000</v>
      </c>
      <c r="I2839" s="93">
        <v>80</v>
      </c>
      <c r="J2839" s="93" t="s">
        <v>1523</v>
      </c>
    </row>
    <row r="2840" spans="1:10">
      <c r="A2840" s="93" t="s">
        <v>2297</v>
      </c>
      <c r="B2840" s="93" t="s">
        <v>2638</v>
      </c>
      <c r="C2840" s="93" t="s">
        <v>551</v>
      </c>
      <c r="D2840" s="93" t="s">
        <v>1527</v>
      </c>
      <c r="E2840" s="93" t="s">
        <v>1570</v>
      </c>
      <c r="F2840" s="93">
        <v>5220203</v>
      </c>
      <c r="G2840" s="93" t="s">
        <v>1522</v>
      </c>
      <c r="H2840" s="719">
        <v>1000</v>
      </c>
      <c r="I2840" s="93">
        <v>80</v>
      </c>
      <c r="J2840" s="93" t="s">
        <v>1523</v>
      </c>
    </row>
    <row r="2841" spans="1:10">
      <c r="A2841" s="93" t="s">
        <v>2297</v>
      </c>
      <c r="B2841" s="93" t="s">
        <v>2638</v>
      </c>
      <c r="C2841" s="93" t="s">
        <v>551</v>
      </c>
      <c r="D2841" s="93" t="s">
        <v>1527</v>
      </c>
      <c r="E2841" s="93" t="s">
        <v>1570</v>
      </c>
      <c r="F2841" s="93" t="s">
        <v>2886</v>
      </c>
      <c r="G2841" s="93" t="s">
        <v>1522</v>
      </c>
      <c r="H2841" s="719">
        <v>1008</v>
      </c>
      <c r="I2841" s="93">
        <v>80</v>
      </c>
      <c r="J2841" s="93" t="s">
        <v>1523</v>
      </c>
    </row>
    <row r="2842" spans="1:10">
      <c r="A2842" s="93" t="s">
        <v>2297</v>
      </c>
      <c r="B2842" s="93" t="s">
        <v>2638</v>
      </c>
      <c r="C2842" s="93" t="s">
        <v>551</v>
      </c>
      <c r="D2842" s="93" t="s">
        <v>1527</v>
      </c>
      <c r="E2842" s="93" t="s">
        <v>1602</v>
      </c>
      <c r="F2842" s="93">
        <v>5211114</v>
      </c>
      <c r="G2842" s="93" t="s">
        <v>1522</v>
      </c>
      <c r="H2842" s="719">
        <v>1000</v>
      </c>
      <c r="I2842" s="93">
        <v>80</v>
      </c>
      <c r="J2842" s="93" t="s">
        <v>1523</v>
      </c>
    </row>
    <row r="2843" spans="1:10">
      <c r="A2843" s="93" t="s">
        <v>2297</v>
      </c>
      <c r="B2843" s="93" t="s">
        <v>2638</v>
      </c>
      <c r="C2843" s="93" t="s">
        <v>551</v>
      </c>
      <c r="D2843" s="93" t="s">
        <v>1527</v>
      </c>
      <c r="E2843" s="93" t="s">
        <v>1602</v>
      </c>
      <c r="F2843" s="93">
        <v>5211205</v>
      </c>
      <c r="G2843" s="93" t="s">
        <v>1522</v>
      </c>
      <c r="H2843" s="719">
        <v>2000</v>
      </c>
      <c r="I2843" s="93">
        <v>125</v>
      </c>
      <c r="J2843" s="93" t="s">
        <v>1523</v>
      </c>
    </row>
    <row r="2844" spans="1:10">
      <c r="A2844" s="93" t="s">
        <v>2297</v>
      </c>
      <c r="B2844" s="93" t="s">
        <v>2638</v>
      </c>
      <c r="C2844" s="93" t="s">
        <v>551</v>
      </c>
      <c r="D2844" s="93" t="s">
        <v>1527</v>
      </c>
      <c r="E2844" s="93" t="s">
        <v>1563</v>
      </c>
      <c r="F2844" s="93">
        <v>5211114</v>
      </c>
      <c r="G2844" s="93" t="s">
        <v>1522</v>
      </c>
      <c r="H2844" s="719">
        <v>1000</v>
      </c>
      <c r="I2844" s="93">
        <v>80</v>
      </c>
      <c r="J2844" s="93" t="s">
        <v>1523</v>
      </c>
    </row>
    <row r="2845" spans="1:10">
      <c r="A2845" s="93" t="s">
        <v>2297</v>
      </c>
      <c r="B2845" s="93" t="s">
        <v>2638</v>
      </c>
      <c r="C2845" s="93" t="s">
        <v>551</v>
      </c>
      <c r="D2845" s="93" t="s">
        <v>1527</v>
      </c>
      <c r="E2845" s="93" t="s">
        <v>1570</v>
      </c>
      <c r="F2845" s="93" t="s">
        <v>2861</v>
      </c>
      <c r="G2845" s="93" t="s">
        <v>1522</v>
      </c>
      <c r="H2845" s="719">
        <v>1500</v>
      </c>
      <c r="I2845" s="93">
        <v>125</v>
      </c>
      <c r="J2845" s="93" t="s">
        <v>1523</v>
      </c>
    </row>
    <row r="2846" spans="1:10">
      <c r="A2846" s="93" t="s">
        <v>2297</v>
      </c>
      <c r="B2846" s="93" t="s">
        <v>2638</v>
      </c>
      <c r="C2846" s="93" t="s">
        <v>1562</v>
      </c>
      <c r="D2846" s="93" t="s">
        <v>1527</v>
      </c>
      <c r="E2846" s="93" t="s">
        <v>1563</v>
      </c>
      <c r="F2846" s="93">
        <v>5220201</v>
      </c>
      <c r="G2846" s="93" t="s">
        <v>1522</v>
      </c>
      <c r="H2846" s="719">
        <v>2500</v>
      </c>
      <c r="I2846" s="93">
        <v>125</v>
      </c>
      <c r="J2846" s="93" t="s">
        <v>1523</v>
      </c>
    </row>
    <row r="2847" spans="1:10">
      <c r="A2847" s="93" t="s">
        <v>2297</v>
      </c>
      <c r="B2847" s="93" t="s">
        <v>2638</v>
      </c>
      <c r="C2847" s="93" t="s">
        <v>1562</v>
      </c>
      <c r="D2847" s="93" t="s">
        <v>1527</v>
      </c>
      <c r="E2847" s="93" t="s">
        <v>1563</v>
      </c>
      <c r="F2847" s="93" t="s">
        <v>2887</v>
      </c>
      <c r="G2847" s="93" t="s">
        <v>1522</v>
      </c>
      <c r="H2847" s="719">
        <v>500</v>
      </c>
      <c r="I2847" s="93">
        <v>50</v>
      </c>
      <c r="J2847" s="93" t="s">
        <v>1523</v>
      </c>
    </row>
    <row r="2848" spans="1:10">
      <c r="A2848" s="93" t="s">
        <v>2297</v>
      </c>
      <c r="B2848" s="93" t="s">
        <v>2638</v>
      </c>
      <c r="C2848" s="93" t="s">
        <v>1562</v>
      </c>
      <c r="D2848" s="93" t="s">
        <v>1527</v>
      </c>
      <c r="E2848" s="93" t="s">
        <v>1563</v>
      </c>
      <c r="F2848" s="93" t="s">
        <v>2737</v>
      </c>
      <c r="G2848" s="93" t="s">
        <v>1522</v>
      </c>
      <c r="H2848" s="719">
        <v>500</v>
      </c>
      <c r="I2848" s="93">
        <v>50</v>
      </c>
      <c r="J2848" s="93" t="s">
        <v>1523</v>
      </c>
    </row>
    <row r="2849" spans="1:10">
      <c r="A2849" s="93" t="s">
        <v>2297</v>
      </c>
      <c r="B2849" s="93" t="s">
        <v>2638</v>
      </c>
      <c r="C2849" s="93" t="s">
        <v>671</v>
      </c>
      <c r="D2849" s="93" t="s">
        <v>1527</v>
      </c>
      <c r="E2849" s="93" t="s">
        <v>1561</v>
      </c>
      <c r="F2849" s="93">
        <v>5220102</v>
      </c>
      <c r="G2849" s="93" t="s">
        <v>1522</v>
      </c>
      <c r="H2849" s="719">
        <v>3000</v>
      </c>
      <c r="I2849" s="93">
        <v>125</v>
      </c>
      <c r="J2849" s="93" t="s">
        <v>1523</v>
      </c>
    </row>
    <row r="2850" spans="1:10">
      <c r="A2850" s="93" t="s">
        <v>2297</v>
      </c>
      <c r="B2850" s="93" t="s">
        <v>2638</v>
      </c>
      <c r="C2850" s="93" t="s">
        <v>671</v>
      </c>
      <c r="D2850" s="93" t="s">
        <v>1527</v>
      </c>
      <c r="E2850" s="93" t="s">
        <v>1561</v>
      </c>
      <c r="F2850" s="93">
        <v>5211114</v>
      </c>
      <c r="G2850" s="93" t="s">
        <v>1522</v>
      </c>
      <c r="H2850" s="719">
        <v>2000</v>
      </c>
      <c r="I2850" s="93">
        <v>125</v>
      </c>
      <c r="J2850" s="93" t="s">
        <v>1523</v>
      </c>
    </row>
    <row r="2851" spans="1:10">
      <c r="A2851" s="93" t="s">
        <v>2297</v>
      </c>
      <c r="B2851" s="93" t="s">
        <v>2638</v>
      </c>
      <c r="C2851" s="93" t="s">
        <v>671</v>
      </c>
      <c r="D2851" s="93" t="s">
        <v>1527</v>
      </c>
      <c r="E2851" s="93" t="s">
        <v>1561</v>
      </c>
      <c r="F2851" s="93">
        <v>5220220</v>
      </c>
      <c r="G2851" s="93" t="s">
        <v>1522</v>
      </c>
      <c r="H2851" s="719">
        <v>875</v>
      </c>
      <c r="I2851" s="93">
        <v>80</v>
      </c>
      <c r="J2851" s="93" t="s">
        <v>1523</v>
      </c>
    </row>
    <row r="2852" spans="1:10">
      <c r="A2852" s="93" t="s">
        <v>2297</v>
      </c>
      <c r="B2852" s="93" t="s">
        <v>2638</v>
      </c>
      <c r="C2852" s="93" t="s">
        <v>671</v>
      </c>
      <c r="D2852" s="93" t="s">
        <v>1527</v>
      </c>
      <c r="E2852" s="93" t="s">
        <v>1561</v>
      </c>
      <c r="F2852" s="93">
        <v>5220220</v>
      </c>
      <c r="G2852" s="93" t="s">
        <v>1522</v>
      </c>
      <c r="H2852" s="719">
        <v>3500</v>
      </c>
      <c r="I2852" s="93">
        <v>200</v>
      </c>
      <c r="J2852" s="93" t="s">
        <v>1523</v>
      </c>
    </row>
    <row r="2853" spans="1:10">
      <c r="A2853" s="93" t="s">
        <v>2297</v>
      </c>
      <c r="B2853" s="93" t="s">
        <v>2638</v>
      </c>
      <c r="C2853" s="93" t="s">
        <v>671</v>
      </c>
      <c r="D2853" s="93" t="s">
        <v>1527</v>
      </c>
      <c r="E2853" s="93" t="s">
        <v>1561</v>
      </c>
      <c r="F2853" s="93">
        <v>5211205</v>
      </c>
      <c r="G2853" s="93" t="s">
        <v>1522</v>
      </c>
      <c r="H2853" s="719">
        <v>4000</v>
      </c>
      <c r="I2853" s="93">
        <v>200</v>
      </c>
      <c r="J2853" s="93" t="s">
        <v>1523</v>
      </c>
    </row>
    <row r="2854" spans="1:10">
      <c r="A2854" s="93" t="s">
        <v>2297</v>
      </c>
      <c r="B2854" s="93" t="s">
        <v>2638</v>
      </c>
      <c r="C2854" s="93" t="s">
        <v>551</v>
      </c>
      <c r="D2854" s="93" t="s">
        <v>1527</v>
      </c>
      <c r="E2854" s="93" t="s">
        <v>2589</v>
      </c>
      <c r="F2854" s="93" t="s">
        <v>2888</v>
      </c>
      <c r="G2854" s="93" t="s">
        <v>1542</v>
      </c>
      <c r="H2854" s="719">
        <v>7000</v>
      </c>
      <c r="I2854" s="93">
        <v>200</v>
      </c>
      <c r="J2854" s="93" t="s">
        <v>1523</v>
      </c>
    </row>
    <row r="2855" spans="1:10">
      <c r="A2855" s="93" t="s">
        <v>2297</v>
      </c>
      <c r="B2855" s="93" t="s">
        <v>2638</v>
      </c>
      <c r="C2855" s="93" t="s">
        <v>551</v>
      </c>
      <c r="D2855" s="93" t="s">
        <v>1527</v>
      </c>
      <c r="E2855" s="93" t="s">
        <v>2589</v>
      </c>
      <c r="F2855" s="93" t="s">
        <v>2888</v>
      </c>
      <c r="G2855" s="93" t="s">
        <v>1542</v>
      </c>
      <c r="H2855" s="719">
        <v>5000</v>
      </c>
      <c r="I2855" s="93">
        <v>200</v>
      </c>
      <c r="J2855" s="93" t="s">
        <v>1523</v>
      </c>
    </row>
    <row r="2856" spans="1:10">
      <c r="A2856" s="93" t="s">
        <v>2297</v>
      </c>
      <c r="B2856" s="93" t="s">
        <v>2638</v>
      </c>
      <c r="C2856" s="93" t="s">
        <v>551</v>
      </c>
      <c r="D2856" s="93" t="s">
        <v>1527</v>
      </c>
      <c r="E2856" s="93" t="s">
        <v>2589</v>
      </c>
      <c r="F2856" s="93" t="s">
        <v>2888</v>
      </c>
      <c r="G2856" s="93" t="s">
        <v>1542</v>
      </c>
      <c r="H2856" s="719">
        <v>9000</v>
      </c>
      <c r="I2856" s="93">
        <v>200</v>
      </c>
      <c r="J2856" s="93" t="s">
        <v>1523</v>
      </c>
    </row>
    <row r="2857" spans="1:10">
      <c r="A2857" s="93" t="s">
        <v>2297</v>
      </c>
      <c r="B2857" s="93" t="s">
        <v>2638</v>
      </c>
      <c r="C2857" s="93" t="s">
        <v>551</v>
      </c>
      <c r="D2857" s="93" t="s">
        <v>1527</v>
      </c>
      <c r="E2857" s="93" t="s">
        <v>2589</v>
      </c>
      <c r="F2857" s="93" t="s">
        <v>2888</v>
      </c>
      <c r="G2857" s="93" t="s">
        <v>1542</v>
      </c>
      <c r="H2857" s="719">
        <v>5000</v>
      </c>
      <c r="I2857" s="93">
        <v>200</v>
      </c>
      <c r="J2857" s="93" t="s">
        <v>1523</v>
      </c>
    </row>
    <row r="2858" spans="1:10">
      <c r="A2858" s="93" t="s">
        <v>2297</v>
      </c>
      <c r="B2858" s="93" t="s">
        <v>2638</v>
      </c>
      <c r="C2858" s="93" t="s">
        <v>672</v>
      </c>
      <c r="D2858" s="93" t="s">
        <v>1527</v>
      </c>
      <c r="E2858" s="93" t="s">
        <v>1530</v>
      </c>
      <c r="F2858" s="93">
        <v>5220208</v>
      </c>
      <c r="G2858" s="93" t="s">
        <v>1542</v>
      </c>
      <c r="H2858" s="719">
        <v>2003</v>
      </c>
      <c r="I2858" s="93">
        <v>125</v>
      </c>
      <c r="J2858" s="93" t="s">
        <v>1523</v>
      </c>
    </row>
    <row r="2859" spans="1:10">
      <c r="A2859" s="93" t="s">
        <v>2297</v>
      </c>
      <c r="B2859" s="93" t="s">
        <v>2638</v>
      </c>
      <c r="C2859" s="93" t="s">
        <v>244</v>
      </c>
      <c r="D2859" s="93" t="s">
        <v>68</v>
      </c>
      <c r="E2859" s="93" t="s">
        <v>1653</v>
      </c>
      <c r="F2859" s="93">
        <v>5220403</v>
      </c>
      <c r="G2859" s="93" t="s">
        <v>1542</v>
      </c>
      <c r="H2859" s="719">
        <v>6000</v>
      </c>
      <c r="I2859" s="93">
        <v>200</v>
      </c>
      <c r="J2859" s="93" t="s">
        <v>1523</v>
      </c>
    </row>
    <row r="2860" spans="1:10">
      <c r="A2860" s="93" t="s">
        <v>2297</v>
      </c>
      <c r="B2860" s="93" t="s">
        <v>2638</v>
      </c>
      <c r="C2860" s="93" t="s">
        <v>244</v>
      </c>
      <c r="D2860" s="93" t="s">
        <v>68</v>
      </c>
      <c r="E2860" s="93" t="s">
        <v>1655</v>
      </c>
      <c r="F2860" s="93">
        <v>5220403</v>
      </c>
      <c r="G2860" s="93" t="s">
        <v>1542</v>
      </c>
      <c r="H2860" s="719">
        <v>4940</v>
      </c>
      <c r="I2860" s="93">
        <v>200</v>
      </c>
      <c r="J2860" s="93" t="s">
        <v>1523</v>
      </c>
    </row>
    <row r="2861" spans="1:10">
      <c r="A2861" s="93" t="s">
        <v>2297</v>
      </c>
      <c r="B2861" s="93" t="s">
        <v>2815</v>
      </c>
      <c r="C2861" s="93" t="s">
        <v>677</v>
      </c>
      <c r="D2861" s="93" t="s">
        <v>1527</v>
      </c>
      <c r="E2861" s="93" t="s">
        <v>2785</v>
      </c>
      <c r="F2861" s="93">
        <v>5220208</v>
      </c>
      <c r="G2861" s="93" t="s">
        <v>1539</v>
      </c>
      <c r="H2861" s="719">
        <v>2000</v>
      </c>
      <c r="I2861" s="93">
        <v>125</v>
      </c>
      <c r="J2861" s="93" t="s">
        <v>1523</v>
      </c>
    </row>
    <row r="2862" spans="1:10">
      <c r="A2862" s="93" t="s">
        <v>2297</v>
      </c>
      <c r="B2862" s="93" t="s">
        <v>2815</v>
      </c>
      <c r="C2862" s="93" t="s">
        <v>677</v>
      </c>
      <c r="D2862" s="93" t="s">
        <v>1527</v>
      </c>
      <c r="E2862" s="93" t="s">
        <v>1561</v>
      </c>
      <c r="F2862" s="93">
        <v>5220208</v>
      </c>
      <c r="G2862" s="93" t="s">
        <v>1539</v>
      </c>
      <c r="H2862" s="719">
        <v>1000</v>
      </c>
      <c r="I2862" s="93">
        <v>80</v>
      </c>
      <c r="J2862" s="93" t="s">
        <v>1523</v>
      </c>
    </row>
    <row r="2863" spans="1:10">
      <c r="A2863" s="93" t="s">
        <v>2297</v>
      </c>
      <c r="B2863" s="93" t="s">
        <v>2815</v>
      </c>
      <c r="C2863" s="93" t="s">
        <v>677</v>
      </c>
      <c r="D2863" s="93" t="s">
        <v>1527</v>
      </c>
      <c r="E2863" s="93" t="s">
        <v>1561</v>
      </c>
      <c r="F2863" s="93">
        <v>5220208</v>
      </c>
      <c r="G2863" s="93" t="s">
        <v>1539</v>
      </c>
      <c r="H2863" s="719">
        <v>2000</v>
      </c>
      <c r="I2863" s="93">
        <v>125</v>
      </c>
      <c r="J2863" s="93" t="s">
        <v>1523</v>
      </c>
    </row>
    <row r="2864" spans="1:10">
      <c r="A2864" s="93" t="s">
        <v>2297</v>
      </c>
      <c r="B2864" s="93" t="s">
        <v>2815</v>
      </c>
      <c r="C2864" s="93" t="s">
        <v>677</v>
      </c>
      <c r="D2864" s="93" t="s">
        <v>1527</v>
      </c>
      <c r="E2864" s="93" t="s">
        <v>1561</v>
      </c>
      <c r="F2864" s="93">
        <v>5211237</v>
      </c>
      <c r="G2864" s="93" t="s">
        <v>1539</v>
      </c>
      <c r="H2864" s="719">
        <v>53</v>
      </c>
      <c r="I2864" s="93">
        <v>20</v>
      </c>
      <c r="J2864" s="93" t="s">
        <v>1523</v>
      </c>
    </row>
    <row r="2865" spans="1:10">
      <c r="A2865" s="93" t="s">
        <v>2297</v>
      </c>
      <c r="B2865" s="93" t="s">
        <v>2815</v>
      </c>
      <c r="C2865" s="93" t="s">
        <v>677</v>
      </c>
      <c r="D2865" s="93" t="s">
        <v>1527</v>
      </c>
      <c r="E2865" s="93" t="s">
        <v>1561</v>
      </c>
      <c r="F2865" s="93" t="s">
        <v>1769</v>
      </c>
      <c r="G2865" s="93" t="s">
        <v>1539</v>
      </c>
      <c r="H2865" s="719">
        <v>1296</v>
      </c>
      <c r="I2865" s="93">
        <v>125</v>
      </c>
      <c r="J2865" s="93" t="s">
        <v>1523</v>
      </c>
    </row>
    <row r="2866" spans="1:10">
      <c r="A2866" s="93" t="s">
        <v>2297</v>
      </c>
      <c r="B2866" s="93" t="s">
        <v>2815</v>
      </c>
      <c r="C2866" s="93" t="s">
        <v>677</v>
      </c>
      <c r="D2866" s="93" t="s">
        <v>1527</v>
      </c>
      <c r="E2866" s="93" t="s">
        <v>1561</v>
      </c>
      <c r="F2866" s="93" t="s">
        <v>1770</v>
      </c>
      <c r="G2866" s="93" t="s">
        <v>1539</v>
      </c>
      <c r="H2866" s="719">
        <v>550</v>
      </c>
      <c r="I2866" s="93">
        <v>80</v>
      </c>
      <c r="J2866" s="93" t="s">
        <v>1523</v>
      </c>
    </row>
    <row r="2867" spans="1:10">
      <c r="A2867" s="93" t="s">
        <v>2297</v>
      </c>
      <c r="B2867" s="93" t="s">
        <v>2815</v>
      </c>
      <c r="C2867" s="93" t="s">
        <v>677</v>
      </c>
      <c r="D2867" s="93" t="s">
        <v>1527</v>
      </c>
      <c r="E2867" s="93" t="s">
        <v>1561</v>
      </c>
      <c r="F2867" s="93" t="s">
        <v>1771</v>
      </c>
      <c r="G2867" s="93" t="s">
        <v>1539</v>
      </c>
      <c r="H2867" s="719">
        <v>274</v>
      </c>
      <c r="I2867" s="93">
        <v>32</v>
      </c>
      <c r="J2867" s="93" t="s">
        <v>1523</v>
      </c>
    </row>
    <row r="2868" spans="1:10">
      <c r="A2868" s="93" t="s">
        <v>2297</v>
      </c>
      <c r="B2868" s="93" t="s">
        <v>2815</v>
      </c>
      <c r="C2868" s="93" t="s">
        <v>677</v>
      </c>
      <c r="D2868" s="93" t="s">
        <v>1527</v>
      </c>
      <c r="E2868" s="93" t="s">
        <v>1561</v>
      </c>
      <c r="F2868" s="93" t="s">
        <v>1772</v>
      </c>
      <c r="G2868" s="93" t="s">
        <v>1539</v>
      </c>
      <c r="H2868" s="719">
        <v>91</v>
      </c>
      <c r="I2868" s="93">
        <v>20</v>
      </c>
      <c r="J2868" s="93" t="s">
        <v>1523</v>
      </c>
    </row>
    <row r="2869" spans="1:10">
      <c r="A2869" s="93" t="s">
        <v>2297</v>
      </c>
      <c r="B2869" s="93" t="s">
        <v>2815</v>
      </c>
      <c r="C2869" s="93" t="s">
        <v>677</v>
      </c>
      <c r="D2869" s="93" t="s">
        <v>1527</v>
      </c>
      <c r="E2869" s="93" t="s">
        <v>1561</v>
      </c>
      <c r="F2869" s="93" t="s">
        <v>1771</v>
      </c>
      <c r="G2869" s="93" t="s">
        <v>1539</v>
      </c>
      <c r="H2869" s="719">
        <v>274</v>
      </c>
      <c r="I2869" s="93">
        <v>32</v>
      </c>
      <c r="J2869" s="93" t="s">
        <v>1523</v>
      </c>
    </row>
    <row r="2870" spans="1:10">
      <c r="A2870" s="93" t="s">
        <v>2297</v>
      </c>
      <c r="B2870" s="93" t="s">
        <v>2815</v>
      </c>
      <c r="C2870" s="93" t="s">
        <v>677</v>
      </c>
      <c r="D2870" s="93" t="s">
        <v>1527</v>
      </c>
      <c r="E2870" s="93" t="s">
        <v>1561</v>
      </c>
      <c r="F2870" s="93" t="s">
        <v>1772</v>
      </c>
      <c r="G2870" s="93" t="s">
        <v>1539</v>
      </c>
      <c r="H2870" s="719">
        <v>546</v>
      </c>
      <c r="I2870" s="93">
        <v>80</v>
      </c>
      <c r="J2870" s="93" t="s">
        <v>1523</v>
      </c>
    </row>
    <row r="2871" spans="1:10">
      <c r="A2871" s="93" t="s">
        <v>2297</v>
      </c>
      <c r="B2871" s="93" t="s">
        <v>2815</v>
      </c>
      <c r="C2871" s="93" t="s">
        <v>677</v>
      </c>
      <c r="D2871" s="93" t="s">
        <v>1527</v>
      </c>
      <c r="E2871" s="93" t="s">
        <v>1561</v>
      </c>
      <c r="F2871" s="93">
        <v>5211238</v>
      </c>
      <c r="G2871" s="93" t="s">
        <v>1539</v>
      </c>
      <c r="H2871" s="719">
        <v>226</v>
      </c>
      <c r="I2871" s="93">
        <v>32</v>
      </c>
      <c r="J2871" s="93" t="s">
        <v>1523</v>
      </c>
    </row>
    <row r="2872" spans="1:10">
      <c r="A2872" s="93" t="s">
        <v>2297</v>
      </c>
      <c r="B2872" s="93" t="s">
        <v>2815</v>
      </c>
      <c r="C2872" s="93" t="s">
        <v>677</v>
      </c>
      <c r="D2872" s="93" t="s">
        <v>1527</v>
      </c>
      <c r="E2872" s="93" t="s">
        <v>1561</v>
      </c>
      <c r="F2872" s="93">
        <v>5211238</v>
      </c>
      <c r="G2872" s="93" t="s">
        <v>1539</v>
      </c>
      <c r="H2872" s="719">
        <v>25</v>
      </c>
      <c r="I2872" s="93">
        <v>5</v>
      </c>
      <c r="J2872" s="93" t="s">
        <v>1523</v>
      </c>
    </row>
    <row r="2873" spans="1:10">
      <c r="A2873" s="93" t="s">
        <v>2297</v>
      </c>
      <c r="B2873" s="93" t="s">
        <v>2815</v>
      </c>
      <c r="C2873" s="93" t="s">
        <v>677</v>
      </c>
      <c r="D2873" s="93" t="s">
        <v>1527</v>
      </c>
      <c r="E2873" s="93" t="s">
        <v>1561</v>
      </c>
      <c r="F2873" s="93">
        <v>5211238</v>
      </c>
      <c r="G2873" s="93" t="s">
        <v>1539</v>
      </c>
      <c r="H2873" s="719">
        <v>216</v>
      </c>
      <c r="I2873" s="93">
        <v>32</v>
      </c>
      <c r="J2873" s="93" t="s">
        <v>1523</v>
      </c>
    </row>
    <row r="2874" spans="1:10">
      <c r="A2874" s="93" t="s">
        <v>2297</v>
      </c>
      <c r="B2874" s="93" t="s">
        <v>2815</v>
      </c>
      <c r="C2874" s="93" t="s">
        <v>677</v>
      </c>
      <c r="D2874" s="93" t="s">
        <v>1527</v>
      </c>
      <c r="E2874" s="93" t="s">
        <v>1561</v>
      </c>
      <c r="F2874" s="93">
        <v>5211238</v>
      </c>
      <c r="G2874" s="93" t="s">
        <v>1539</v>
      </c>
      <c r="H2874" s="719">
        <v>95</v>
      </c>
      <c r="I2874" s="93">
        <v>13</v>
      </c>
      <c r="J2874" s="93" t="s">
        <v>1523</v>
      </c>
    </row>
    <row r="2875" spans="1:10">
      <c r="A2875" s="93" t="s">
        <v>2297</v>
      </c>
      <c r="B2875" s="93" t="s">
        <v>2815</v>
      </c>
      <c r="C2875" s="93" t="s">
        <v>677</v>
      </c>
      <c r="D2875" s="93" t="s">
        <v>1527</v>
      </c>
      <c r="E2875" s="93" t="s">
        <v>1561</v>
      </c>
      <c r="F2875" s="93">
        <v>5211238</v>
      </c>
      <c r="G2875" s="93" t="s">
        <v>1539</v>
      </c>
      <c r="H2875" s="719">
        <v>30</v>
      </c>
      <c r="I2875" s="93">
        <v>13</v>
      </c>
      <c r="J2875" s="93" t="s">
        <v>1523</v>
      </c>
    </row>
    <row r="2876" spans="1:10">
      <c r="A2876" s="93" t="s">
        <v>2297</v>
      </c>
      <c r="B2876" s="93" t="s">
        <v>2815</v>
      </c>
      <c r="C2876" s="93" t="s">
        <v>677</v>
      </c>
      <c r="D2876" s="93" t="s">
        <v>1527</v>
      </c>
      <c r="E2876" s="93" t="s">
        <v>1561</v>
      </c>
      <c r="F2876" s="93">
        <v>5211238</v>
      </c>
      <c r="G2876" s="93" t="s">
        <v>1539</v>
      </c>
      <c r="H2876" s="719">
        <v>20</v>
      </c>
      <c r="I2876" s="93">
        <v>13</v>
      </c>
      <c r="J2876" s="93" t="s">
        <v>1523</v>
      </c>
    </row>
    <row r="2877" spans="1:10">
      <c r="A2877" s="93" t="s">
        <v>2297</v>
      </c>
      <c r="B2877" s="93" t="s">
        <v>2815</v>
      </c>
      <c r="C2877" s="93" t="s">
        <v>677</v>
      </c>
      <c r="D2877" s="93" t="s">
        <v>1527</v>
      </c>
      <c r="E2877" s="93" t="s">
        <v>1561</v>
      </c>
      <c r="F2877" s="93">
        <v>5211238</v>
      </c>
      <c r="G2877" s="93" t="s">
        <v>1539</v>
      </c>
      <c r="H2877" s="719">
        <v>90</v>
      </c>
      <c r="I2877" s="93">
        <v>13</v>
      </c>
      <c r="J2877" s="93" t="s">
        <v>1523</v>
      </c>
    </row>
    <row r="2878" spans="1:10">
      <c r="A2878" s="93" t="s">
        <v>2297</v>
      </c>
      <c r="B2878" s="93" t="s">
        <v>2815</v>
      </c>
      <c r="C2878" s="93" t="s">
        <v>677</v>
      </c>
      <c r="D2878" s="93" t="s">
        <v>1527</v>
      </c>
      <c r="E2878" s="93" t="s">
        <v>1561</v>
      </c>
      <c r="F2878" s="93">
        <v>5211238</v>
      </c>
      <c r="G2878" s="93" t="s">
        <v>1539</v>
      </c>
      <c r="H2878" s="719">
        <v>63</v>
      </c>
      <c r="I2878" s="93">
        <v>13</v>
      </c>
      <c r="J2878" s="93" t="s">
        <v>1523</v>
      </c>
    </row>
    <row r="2879" spans="1:10">
      <c r="A2879" s="93" t="s">
        <v>2297</v>
      </c>
      <c r="B2879" s="93" t="s">
        <v>2815</v>
      </c>
      <c r="C2879" s="93" t="s">
        <v>677</v>
      </c>
      <c r="D2879" s="93" t="s">
        <v>1527</v>
      </c>
      <c r="E2879" s="93" t="s">
        <v>1561</v>
      </c>
      <c r="F2879" s="93">
        <v>5211238</v>
      </c>
      <c r="G2879" s="93" t="s">
        <v>1539</v>
      </c>
      <c r="H2879" s="719">
        <v>25</v>
      </c>
      <c r="I2879" s="93">
        <v>13</v>
      </c>
      <c r="J2879" s="93" t="s">
        <v>1523</v>
      </c>
    </row>
    <row r="2880" spans="1:10">
      <c r="A2880" s="93" t="s">
        <v>2297</v>
      </c>
      <c r="B2880" s="93" t="s">
        <v>2815</v>
      </c>
      <c r="C2880" s="93" t="s">
        <v>677</v>
      </c>
      <c r="D2880" s="93" t="s">
        <v>1527</v>
      </c>
      <c r="E2880" s="93" t="s">
        <v>1561</v>
      </c>
      <c r="F2880" s="93">
        <v>5211238</v>
      </c>
      <c r="G2880" s="93" t="s">
        <v>1539</v>
      </c>
      <c r="H2880" s="719">
        <v>216</v>
      </c>
      <c r="I2880" s="93">
        <v>32</v>
      </c>
      <c r="J2880" s="93" t="s">
        <v>1523</v>
      </c>
    </row>
    <row r="2881" spans="1:10">
      <c r="A2881" s="93" t="s">
        <v>2297</v>
      </c>
      <c r="B2881" s="93" t="s">
        <v>2815</v>
      </c>
      <c r="C2881" s="93" t="s">
        <v>677</v>
      </c>
      <c r="D2881" s="93" t="s">
        <v>1527</v>
      </c>
      <c r="E2881" s="93" t="s">
        <v>1561</v>
      </c>
      <c r="F2881" s="93">
        <v>5211238</v>
      </c>
      <c r="G2881" s="93" t="s">
        <v>1539</v>
      </c>
      <c r="H2881" s="719">
        <v>90</v>
      </c>
      <c r="I2881" s="93">
        <v>13</v>
      </c>
      <c r="J2881" s="93" t="s">
        <v>1523</v>
      </c>
    </row>
    <row r="2882" spans="1:10">
      <c r="A2882" s="93" t="s">
        <v>2297</v>
      </c>
      <c r="B2882" s="93" t="s">
        <v>2815</v>
      </c>
      <c r="C2882" s="93" t="s">
        <v>677</v>
      </c>
      <c r="D2882" s="93" t="s">
        <v>1527</v>
      </c>
      <c r="E2882" s="93" t="s">
        <v>1561</v>
      </c>
      <c r="F2882" s="93">
        <v>5211238</v>
      </c>
      <c r="G2882" s="93" t="s">
        <v>1539</v>
      </c>
      <c r="H2882" s="719">
        <v>30</v>
      </c>
      <c r="I2882" s="93">
        <v>13</v>
      </c>
      <c r="J2882" s="93" t="s">
        <v>1523</v>
      </c>
    </row>
    <row r="2883" spans="1:10">
      <c r="A2883" s="93" t="s">
        <v>2297</v>
      </c>
      <c r="B2883" s="93" t="s">
        <v>2815</v>
      </c>
      <c r="C2883" s="93" t="s">
        <v>677</v>
      </c>
      <c r="D2883" s="93" t="s">
        <v>1527</v>
      </c>
      <c r="E2883" s="93" t="s">
        <v>1561</v>
      </c>
      <c r="F2883" s="93">
        <v>5211238</v>
      </c>
      <c r="G2883" s="93" t="s">
        <v>1539</v>
      </c>
      <c r="H2883" s="719">
        <v>20</v>
      </c>
      <c r="I2883" s="93">
        <v>13</v>
      </c>
      <c r="J2883" s="93" t="s">
        <v>1523</v>
      </c>
    </row>
    <row r="2884" spans="1:10">
      <c r="A2884" s="93" t="s">
        <v>2297</v>
      </c>
      <c r="B2884" s="93" t="s">
        <v>2815</v>
      </c>
      <c r="C2884" s="93" t="s">
        <v>677</v>
      </c>
      <c r="D2884" s="93" t="s">
        <v>1527</v>
      </c>
      <c r="E2884" s="93" t="s">
        <v>1561</v>
      </c>
      <c r="F2884" s="93">
        <v>5211238</v>
      </c>
      <c r="G2884" s="93" t="s">
        <v>1539</v>
      </c>
      <c r="H2884" s="719">
        <v>51</v>
      </c>
      <c r="I2884" s="93">
        <v>13</v>
      </c>
      <c r="J2884" s="93" t="s">
        <v>1523</v>
      </c>
    </row>
    <row r="2885" spans="1:10">
      <c r="A2885" s="93" t="s">
        <v>2297</v>
      </c>
      <c r="B2885" s="93" t="s">
        <v>2815</v>
      </c>
      <c r="C2885" s="93" t="s">
        <v>677</v>
      </c>
      <c r="D2885" s="93" t="s">
        <v>1527</v>
      </c>
      <c r="E2885" s="93" t="s">
        <v>1561</v>
      </c>
      <c r="F2885" s="93">
        <v>5211238</v>
      </c>
      <c r="G2885" s="93" t="s">
        <v>1539</v>
      </c>
      <c r="H2885" s="719">
        <v>216</v>
      </c>
      <c r="I2885" s="93">
        <v>32</v>
      </c>
      <c r="J2885" s="93" t="s">
        <v>1523</v>
      </c>
    </row>
    <row r="2886" spans="1:10">
      <c r="A2886" s="93" t="s">
        <v>2297</v>
      </c>
      <c r="B2886" s="93" t="s">
        <v>2815</v>
      </c>
      <c r="C2886" s="93" t="s">
        <v>677</v>
      </c>
      <c r="D2886" s="93" t="s">
        <v>1527</v>
      </c>
      <c r="E2886" s="93" t="s">
        <v>1561</v>
      </c>
      <c r="F2886" s="93">
        <v>5211238</v>
      </c>
      <c r="G2886" s="93" t="s">
        <v>1539</v>
      </c>
      <c r="H2886" s="719">
        <v>77</v>
      </c>
      <c r="I2886" s="93">
        <v>13</v>
      </c>
      <c r="J2886" s="93" t="s">
        <v>1523</v>
      </c>
    </row>
    <row r="2887" spans="1:10">
      <c r="A2887" s="93" t="s">
        <v>2297</v>
      </c>
      <c r="B2887" s="93" t="s">
        <v>2815</v>
      </c>
      <c r="C2887" s="93" t="s">
        <v>677</v>
      </c>
      <c r="D2887" s="93" t="s">
        <v>1527</v>
      </c>
      <c r="E2887" s="93" t="s">
        <v>1561</v>
      </c>
      <c r="F2887" s="93">
        <v>5220209</v>
      </c>
      <c r="G2887" s="93" t="s">
        <v>1539</v>
      </c>
      <c r="H2887" s="719">
        <v>214</v>
      </c>
      <c r="I2887" s="93">
        <v>32</v>
      </c>
      <c r="J2887" s="93" t="s">
        <v>1523</v>
      </c>
    </row>
    <row r="2888" spans="1:10">
      <c r="A2888" s="93" t="s">
        <v>2297</v>
      </c>
      <c r="B2888" s="93" t="s">
        <v>2815</v>
      </c>
      <c r="C2888" s="93" t="s">
        <v>677</v>
      </c>
      <c r="D2888" s="93" t="s">
        <v>1527</v>
      </c>
      <c r="E2888" s="93" t="s">
        <v>1561</v>
      </c>
      <c r="F2888" s="93">
        <v>5220209</v>
      </c>
      <c r="G2888" s="93" t="s">
        <v>1539</v>
      </c>
      <c r="H2888" s="719">
        <v>336</v>
      </c>
      <c r="I2888" s="93">
        <v>50</v>
      </c>
      <c r="J2888" s="93" t="s">
        <v>1523</v>
      </c>
    </row>
    <row r="2889" spans="1:10">
      <c r="A2889" s="93" t="s">
        <v>2297</v>
      </c>
      <c r="B2889" s="93" t="s">
        <v>2815</v>
      </c>
      <c r="C2889" s="93" t="s">
        <v>677</v>
      </c>
      <c r="D2889" s="93" t="s">
        <v>1527</v>
      </c>
      <c r="E2889" s="93" t="s">
        <v>1561</v>
      </c>
      <c r="F2889" s="93">
        <v>5220209</v>
      </c>
      <c r="G2889" s="93" t="s">
        <v>1539</v>
      </c>
      <c r="H2889" s="719">
        <v>234</v>
      </c>
      <c r="I2889" s="93">
        <v>32</v>
      </c>
      <c r="J2889" s="93" t="s">
        <v>1523</v>
      </c>
    </row>
    <row r="2890" spans="1:10">
      <c r="A2890" s="93" t="s">
        <v>2297</v>
      </c>
      <c r="B2890" s="93" t="s">
        <v>2815</v>
      </c>
      <c r="C2890" s="93" t="s">
        <v>677</v>
      </c>
      <c r="D2890" s="93" t="s">
        <v>1527</v>
      </c>
      <c r="E2890" s="93" t="s">
        <v>1561</v>
      </c>
      <c r="F2890" s="93">
        <v>5220209</v>
      </c>
      <c r="G2890" s="93" t="s">
        <v>1539</v>
      </c>
      <c r="H2890" s="719">
        <v>366</v>
      </c>
      <c r="I2890" s="93">
        <v>50</v>
      </c>
      <c r="J2890" s="93" t="s">
        <v>1523</v>
      </c>
    </row>
    <row r="2891" spans="1:10">
      <c r="A2891" s="93" t="s">
        <v>2297</v>
      </c>
      <c r="B2891" s="93" t="s">
        <v>2815</v>
      </c>
      <c r="C2891" s="93" t="s">
        <v>677</v>
      </c>
      <c r="D2891" s="93" t="s">
        <v>1527</v>
      </c>
      <c r="E2891" s="93" t="s">
        <v>1561</v>
      </c>
      <c r="F2891" s="93">
        <v>5220209</v>
      </c>
      <c r="G2891" s="93" t="s">
        <v>1539</v>
      </c>
      <c r="H2891" s="719">
        <v>617</v>
      </c>
      <c r="I2891" s="93">
        <v>80</v>
      </c>
      <c r="J2891" s="93" t="s">
        <v>1523</v>
      </c>
    </row>
    <row r="2892" spans="1:10">
      <c r="A2892" s="93" t="s">
        <v>2297</v>
      </c>
      <c r="B2892" s="93" t="s">
        <v>2815</v>
      </c>
      <c r="C2892" s="93" t="s">
        <v>677</v>
      </c>
      <c r="D2892" s="93" t="s">
        <v>1527</v>
      </c>
      <c r="E2892" s="93" t="s">
        <v>1561</v>
      </c>
      <c r="F2892" s="93">
        <v>5220209</v>
      </c>
      <c r="G2892" s="93" t="s">
        <v>1539</v>
      </c>
      <c r="H2892" s="719">
        <v>311</v>
      </c>
      <c r="I2892" s="93">
        <v>5</v>
      </c>
      <c r="J2892" s="93" t="s">
        <v>1523</v>
      </c>
    </row>
    <row r="2893" spans="1:10">
      <c r="A2893" s="93" t="s">
        <v>2297</v>
      </c>
      <c r="B2893" s="93" t="s">
        <v>2815</v>
      </c>
      <c r="C2893" s="93" t="s">
        <v>677</v>
      </c>
      <c r="D2893" s="93" t="s">
        <v>1527</v>
      </c>
      <c r="E2893" s="93" t="s">
        <v>1561</v>
      </c>
      <c r="F2893" s="93">
        <v>5220209</v>
      </c>
      <c r="G2893" s="93" t="s">
        <v>1539</v>
      </c>
      <c r="H2893" s="719">
        <v>489</v>
      </c>
      <c r="I2893" s="93">
        <v>50</v>
      </c>
      <c r="J2893" s="93" t="s">
        <v>1523</v>
      </c>
    </row>
    <row r="2894" spans="1:10">
      <c r="A2894" s="93" t="s">
        <v>2297</v>
      </c>
      <c r="B2894" s="93" t="s">
        <v>2815</v>
      </c>
      <c r="C2894" s="93" t="s">
        <v>677</v>
      </c>
      <c r="D2894" s="93" t="s">
        <v>1527</v>
      </c>
      <c r="E2894" s="93" t="s">
        <v>1561</v>
      </c>
      <c r="F2894" s="93">
        <v>5220209</v>
      </c>
      <c r="G2894" s="93" t="s">
        <v>1539</v>
      </c>
      <c r="H2894" s="719">
        <v>383</v>
      </c>
      <c r="I2894" s="93">
        <v>50</v>
      </c>
      <c r="J2894" s="93" t="s">
        <v>1523</v>
      </c>
    </row>
    <row r="2895" spans="1:10">
      <c r="A2895" s="93" t="s">
        <v>2297</v>
      </c>
      <c r="B2895" s="93" t="s">
        <v>2815</v>
      </c>
      <c r="C2895" s="93" t="s">
        <v>677</v>
      </c>
      <c r="D2895" s="93" t="s">
        <v>1527</v>
      </c>
      <c r="E2895" s="93" t="s">
        <v>1561</v>
      </c>
      <c r="F2895" s="93">
        <v>5220209</v>
      </c>
      <c r="G2895" s="93" t="s">
        <v>1539</v>
      </c>
      <c r="H2895" s="719">
        <v>195</v>
      </c>
      <c r="I2895" s="93">
        <v>32</v>
      </c>
      <c r="J2895" s="93" t="s">
        <v>1523</v>
      </c>
    </row>
    <row r="2896" spans="1:10">
      <c r="A2896" s="93" t="s">
        <v>2297</v>
      </c>
      <c r="B2896" s="93" t="s">
        <v>2815</v>
      </c>
      <c r="C2896" s="93" t="s">
        <v>677</v>
      </c>
      <c r="D2896" s="93" t="s">
        <v>1527</v>
      </c>
      <c r="E2896" s="93" t="s">
        <v>1561</v>
      </c>
      <c r="F2896" s="93">
        <v>5220209</v>
      </c>
      <c r="G2896" s="93" t="s">
        <v>1539</v>
      </c>
      <c r="H2896" s="719">
        <v>195</v>
      </c>
      <c r="I2896" s="93">
        <v>32</v>
      </c>
      <c r="J2896" s="93" t="s">
        <v>1523</v>
      </c>
    </row>
    <row r="2897" spans="1:10">
      <c r="A2897" s="93" t="s">
        <v>2297</v>
      </c>
      <c r="B2897" s="93" t="s">
        <v>2815</v>
      </c>
      <c r="C2897" s="93" t="s">
        <v>677</v>
      </c>
      <c r="D2897" s="93" t="s">
        <v>1527</v>
      </c>
      <c r="E2897" s="93" t="s">
        <v>1561</v>
      </c>
      <c r="F2897" s="93">
        <v>5220209</v>
      </c>
      <c r="G2897" s="93" t="s">
        <v>1539</v>
      </c>
      <c r="H2897" s="719">
        <v>305</v>
      </c>
      <c r="I2897" s="93">
        <v>50</v>
      </c>
      <c r="J2897" s="93" t="s">
        <v>1523</v>
      </c>
    </row>
    <row r="2898" spans="1:10">
      <c r="A2898" s="93" t="s">
        <v>2297</v>
      </c>
      <c r="B2898" s="93" t="s">
        <v>2815</v>
      </c>
      <c r="C2898" s="93" t="s">
        <v>677</v>
      </c>
      <c r="D2898" s="93" t="s">
        <v>1527</v>
      </c>
      <c r="E2898" s="93" t="s">
        <v>1561</v>
      </c>
      <c r="F2898" s="93">
        <v>5220209</v>
      </c>
      <c r="G2898" s="93" t="s">
        <v>1539</v>
      </c>
      <c r="H2898" s="719">
        <v>305</v>
      </c>
      <c r="I2898" s="93">
        <v>50</v>
      </c>
      <c r="J2898" s="93" t="s">
        <v>1523</v>
      </c>
    </row>
    <row r="2899" spans="1:10">
      <c r="A2899" s="93" t="s">
        <v>2297</v>
      </c>
      <c r="B2899" s="93" t="s">
        <v>2815</v>
      </c>
      <c r="C2899" s="93" t="s">
        <v>677</v>
      </c>
      <c r="D2899" s="93" t="s">
        <v>1527</v>
      </c>
      <c r="E2899" s="93" t="s">
        <v>1561</v>
      </c>
      <c r="F2899" s="93">
        <v>5220209</v>
      </c>
      <c r="G2899" s="93" t="s">
        <v>1539</v>
      </c>
      <c r="H2899" s="719">
        <v>480</v>
      </c>
      <c r="I2899" s="93">
        <v>50</v>
      </c>
      <c r="J2899" s="93" t="s">
        <v>1523</v>
      </c>
    </row>
    <row r="2900" spans="1:10">
      <c r="A2900" s="93" t="s">
        <v>2297</v>
      </c>
      <c r="B2900" s="93" t="s">
        <v>2815</v>
      </c>
      <c r="C2900" s="93" t="s">
        <v>677</v>
      </c>
      <c r="D2900" s="93" t="s">
        <v>1527</v>
      </c>
      <c r="E2900" s="93" t="s">
        <v>1561</v>
      </c>
      <c r="F2900" s="93">
        <v>5220209</v>
      </c>
      <c r="G2900" s="93" t="s">
        <v>1539</v>
      </c>
      <c r="H2900" s="719">
        <v>492</v>
      </c>
      <c r="I2900" s="93">
        <v>50</v>
      </c>
      <c r="J2900" s="93" t="s">
        <v>1523</v>
      </c>
    </row>
    <row r="2901" spans="1:10">
      <c r="A2901" s="93" t="s">
        <v>2297</v>
      </c>
      <c r="B2901" s="93" t="s">
        <v>2815</v>
      </c>
      <c r="C2901" s="93" t="s">
        <v>677</v>
      </c>
      <c r="D2901" s="93" t="s">
        <v>1527</v>
      </c>
      <c r="E2901" s="93" t="s">
        <v>1561</v>
      </c>
      <c r="F2901" s="93">
        <v>5220209</v>
      </c>
      <c r="G2901" s="93" t="s">
        <v>1539</v>
      </c>
      <c r="H2901" s="719">
        <v>708</v>
      </c>
      <c r="I2901" s="93">
        <v>80</v>
      </c>
      <c r="J2901" s="93" t="s">
        <v>1523</v>
      </c>
    </row>
    <row r="2902" spans="1:10">
      <c r="A2902" s="93" t="s">
        <v>2297</v>
      </c>
      <c r="B2902" s="93" t="s">
        <v>2815</v>
      </c>
      <c r="C2902" s="93" t="s">
        <v>677</v>
      </c>
      <c r="D2902" s="93" t="s">
        <v>1527</v>
      </c>
      <c r="E2902" s="93" t="s">
        <v>1561</v>
      </c>
      <c r="F2902" s="93">
        <v>5220209</v>
      </c>
      <c r="G2902" s="93" t="s">
        <v>1539</v>
      </c>
      <c r="H2902" s="719">
        <v>720</v>
      </c>
      <c r="I2902" s="93">
        <v>80</v>
      </c>
      <c r="J2902" s="93" t="s">
        <v>1523</v>
      </c>
    </row>
    <row r="2903" spans="1:10">
      <c r="A2903" s="93" t="s">
        <v>2297</v>
      </c>
      <c r="B2903" s="93" t="s">
        <v>2815</v>
      </c>
      <c r="C2903" s="93" t="s">
        <v>677</v>
      </c>
      <c r="D2903" s="93" t="s">
        <v>1527</v>
      </c>
      <c r="E2903" s="93" t="s">
        <v>1561</v>
      </c>
      <c r="F2903" s="93">
        <v>5220209</v>
      </c>
      <c r="G2903" s="93" t="s">
        <v>1539</v>
      </c>
      <c r="H2903" s="719">
        <v>570</v>
      </c>
      <c r="I2903" s="93">
        <v>80</v>
      </c>
      <c r="J2903" s="93" t="s">
        <v>1523</v>
      </c>
    </row>
    <row r="2904" spans="1:10">
      <c r="A2904" s="93" t="s">
        <v>2297</v>
      </c>
      <c r="B2904" s="93" t="s">
        <v>2815</v>
      </c>
      <c r="C2904" s="93" t="s">
        <v>677</v>
      </c>
      <c r="D2904" s="93" t="s">
        <v>1527</v>
      </c>
      <c r="E2904" s="93" t="s">
        <v>1561</v>
      </c>
      <c r="F2904" s="93">
        <v>5220209</v>
      </c>
      <c r="G2904" s="93" t="s">
        <v>1539</v>
      </c>
      <c r="H2904" s="719">
        <v>427</v>
      </c>
      <c r="I2904" s="93">
        <v>50</v>
      </c>
      <c r="J2904" s="93" t="s">
        <v>1523</v>
      </c>
    </row>
    <row r="2905" spans="1:10">
      <c r="A2905" s="93" t="s">
        <v>2297</v>
      </c>
      <c r="B2905" s="93" t="s">
        <v>2815</v>
      </c>
      <c r="C2905" s="93" t="s">
        <v>677</v>
      </c>
      <c r="D2905" s="93" t="s">
        <v>1527</v>
      </c>
      <c r="E2905" s="93" t="s">
        <v>1561</v>
      </c>
      <c r="F2905" s="93">
        <v>5220209</v>
      </c>
      <c r="G2905" s="93" t="s">
        <v>1539</v>
      </c>
      <c r="H2905" s="719">
        <v>573</v>
      </c>
      <c r="I2905" s="93">
        <v>80</v>
      </c>
      <c r="J2905" s="93" t="s">
        <v>1523</v>
      </c>
    </row>
    <row r="2906" spans="1:10">
      <c r="A2906" s="93" t="s">
        <v>2297</v>
      </c>
      <c r="B2906" s="93" t="s">
        <v>2815</v>
      </c>
      <c r="C2906" s="93" t="s">
        <v>677</v>
      </c>
      <c r="D2906" s="93" t="s">
        <v>1527</v>
      </c>
      <c r="E2906" s="93" t="s">
        <v>1561</v>
      </c>
      <c r="F2906" s="93">
        <v>5220209</v>
      </c>
      <c r="G2906" s="93" t="s">
        <v>1539</v>
      </c>
      <c r="H2906" s="719">
        <v>430</v>
      </c>
      <c r="I2906" s="93">
        <v>50</v>
      </c>
      <c r="J2906" s="93" t="s">
        <v>1523</v>
      </c>
    </row>
    <row r="2907" spans="1:10">
      <c r="A2907" s="93" t="s">
        <v>2297</v>
      </c>
      <c r="B2907" s="93" t="s">
        <v>2815</v>
      </c>
      <c r="C2907" s="93" t="s">
        <v>677</v>
      </c>
      <c r="D2907" s="93" t="s">
        <v>1527</v>
      </c>
      <c r="E2907" s="93" t="s">
        <v>1561</v>
      </c>
      <c r="F2907" s="93">
        <v>5220209</v>
      </c>
      <c r="G2907" s="93" t="s">
        <v>1539</v>
      </c>
      <c r="H2907" s="719">
        <v>576</v>
      </c>
      <c r="I2907" s="93">
        <v>80</v>
      </c>
      <c r="J2907" s="93" t="s">
        <v>1523</v>
      </c>
    </row>
    <row r="2908" spans="1:10">
      <c r="A2908" s="93" t="s">
        <v>2297</v>
      </c>
      <c r="B2908" s="93" t="s">
        <v>2815</v>
      </c>
      <c r="C2908" s="93" t="s">
        <v>677</v>
      </c>
      <c r="D2908" s="93" t="s">
        <v>1527</v>
      </c>
      <c r="E2908" s="93" t="s">
        <v>1561</v>
      </c>
      <c r="F2908" s="93">
        <v>5220209</v>
      </c>
      <c r="G2908" s="93" t="s">
        <v>1539</v>
      </c>
      <c r="H2908" s="719">
        <v>357</v>
      </c>
      <c r="I2908" s="93">
        <v>50</v>
      </c>
      <c r="J2908" s="93" t="s">
        <v>1523</v>
      </c>
    </row>
    <row r="2909" spans="1:10">
      <c r="A2909" s="93" t="s">
        <v>2297</v>
      </c>
      <c r="B2909" s="93" t="s">
        <v>2815</v>
      </c>
      <c r="C2909" s="93" t="s">
        <v>677</v>
      </c>
      <c r="D2909" s="93" t="s">
        <v>1527</v>
      </c>
      <c r="E2909" s="93" t="s">
        <v>1561</v>
      </c>
      <c r="F2909" s="93">
        <v>5220209</v>
      </c>
      <c r="G2909" s="93" t="s">
        <v>1539</v>
      </c>
      <c r="H2909" s="719">
        <v>543</v>
      </c>
      <c r="I2909" s="93">
        <v>80</v>
      </c>
      <c r="J2909" s="93" t="s">
        <v>1523</v>
      </c>
    </row>
    <row r="2910" spans="1:10">
      <c r="A2910" s="93" t="s">
        <v>2297</v>
      </c>
      <c r="B2910" s="93" t="s">
        <v>2815</v>
      </c>
      <c r="C2910" s="93" t="s">
        <v>677</v>
      </c>
      <c r="D2910" s="93" t="s">
        <v>1527</v>
      </c>
      <c r="E2910" s="93" t="s">
        <v>1561</v>
      </c>
      <c r="F2910" s="93">
        <v>5220209</v>
      </c>
      <c r="G2910" s="93" t="s">
        <v>1539</v>
      </c>
      <c r="H2910" s="719">
        <v>424</v>
      </c>
      <c r="I2910" s="93">
        <v>50</v>
      </c>
      <c r="J2910" s="93" t="s">
        <v>1523</v>
      </c>
    </row>
    <row r="2911" spans="1:10">
      <c r="A2911" s="93" t="s">
        <v>2297</v>
      </c>
      <c r="B2911" s="93" t="s">
        <v>2815</v>
      </c>
      <c r="C2911" s="93" t="s">
        <v>677</v>
      </c>
      <c r="D2911" s="93" t="s">
        <v>1527</v>
      </c>
      <c r="E2911" s="93" t="s">
        <v>1561</v>
      </c>
      <c r="F2911" s="93">
        <v>5220209</v>
      </c>
      <c r="G2911" s="93" t="s">
        <v>1539</v>
      </c>
      <c r="H2911" s="719">
        <v>922</v>
      </c>
      <c r="I2911" s="93">
        <v>80</v>
      </c>
      <c r="J2911" s="93" t="s">
        <v>1523</v>
      </c>
    </row>
    <row r="2912" spans="1:10">
      <c r="A2912" s="93" t="s">
        <v>2297</v>
      </c>
      <c r="B2912" s="93" t="s">
        <v>2815</v>
      </c>
      <c r="C2912" s="93" t="s">
        <v>677</v>
      </c>
      <c r="D2912" s="93" t="s">
        <v>1527</v>
      </c>
      <c r="E2912" s="93" t="s">
        <v>1561</v>
      </c>
      <c r="F2912" s="93">
        <v>5220209</v>
      </c>
      <c r="G2912" s="93" t="s">
        <v>1539</v>
      </c>
      <c r="H2912" s="719">
        <v>396</v>
      </c>
      <c r="I2912" s="93">
        <v>50</v>
      </c>
      <c r="J2912" s="93" t="s">
        <v>1523</v>
      </c>
    </row>
    <row r="2913" spans="1:10">
      <c r="A2913" s="93" t="s">
        <v>2297</v>
      </c>
      <c r="B2913" s="93" t="s">
        <v>2815</v>
      </c>
      <c r="C2913" s="93" t="s">
        <v>677</v>
      </c>
      <c r="D2913" s="93" t="s">
        <v>1527</v>
      </c>
      <c r="E2913" s="93" t="s">
        <v>1561</v>
      </c>
      <c r="F2913" s="93">
        <v>5220209</v>
      </c>
      <c r="G2913" s="93" t="s">
        <v>1539</v>
      </c>
      <c r="H2913" s="719">
        <v>604</v>
      </c>
      <c r="I2913" s="93">
        <v>80</v>
      </c>
      <c r="J2913" s="93" t="s">
        <v>1523</v>
      </c>
    </row>
    <row r="2914" spans="1:10">
      <c r="A2914" s="93" t="s">
        <v>2297</v>
      </c>
      <c r="B2914" s="93" t="s">
        <v>2815</v>
      </c>
      <c r="C2914" s="93" t="s">
        <v>677</v>
      </c>
      <c r="D2914" s="93" t="s">
        <v>1527</v>
      </c>
      <c r="E2914" s="93" t="s">
        <v>1561</v>
      </c>
      <c r="F2914" s="93">
        <v>5220209</v>
      </c>
      <c r="G2914" s="93" t="s">
        <v>1539</v>
      </c>
      <c r="H2914" s="719">
        <v>578</v>
      </c>
      <c r="I2914" s="93">
        <v>80</v>
      </c>
      <c r="J2914" s="93" t="s">
        <v>1523</v>
      </c>
    </row>
    <row r="2915" spans="1:10">
      <c r="A2915" s="93" t="s">
        <v>2297</v>
      </c>
      <c r="B2915" s="93" t="s">
        <v>2815</v>
      </c>
      <c r="C2915" s="93" t="s">
        <v>677</v>
      </c>
      <c r="D2915" s="93" t="s">
        <v>1527</v>
      </c>
      <c r="E2915" s="93" t="s">
        <v>1561</v>
      </c>
      <c r="F2915" s="93">
        <v>5220209</v>
      </c>
      <c r="G2915" s="93" t="s">
        <v>1539</v>
      </c>
      <c r="H2915" s="719">
        <v>2847</v>
      </c>
      <c r="I2915" s="93">
        <v>125</v>
      </c>
      <c r="J2915" s="93" t="s">
        <v>1523</v>
      </c>
    </row>
    <row r="2916" spans="1:10">
      <c r="A2916" s="93" t="s">
        <v>2297</v>
      </c>
      <c r="B2916" s="93" t="s">
        <v>2815</v>
      </c>
      <c r="C2916" s="93" t="s">
        <v>677</v>
      </c>
      <c r="D2916" s="93" t="s">
        <v>1527</v>
      </c>
      <c r="E2916" s="93" t="s">
        <v>1561</v>
      </c>
      <c r="F2916" s="93">
        <v>5220209</v>
      </c>
      <c r="G2916" s="93" t="s">
        <v>1539</v>
      </c>
      <c r="H2916" s="719">
        <v>2114</v>
      </c>
      <c r="I2916" s="93">
        <v>125</v>
      </c>
      <c r="J2916" s="93" t="s">
        <v>1523</v>
      </c>
    </row>
    <row r="2917" spans="1:10">
      <c r="A2917" s="93" t="s">
        <v>2297</v>
      </c>
      <c r="B2917" s="93" t="s">
        <v>2815</v>
      </c>
      <c r="C2917" s="93" t="s">
        <v>677</v>
      </c>
      <c r="D2917" s="93" t="s">
        <v>1527</v>
      </c>
      <c r="E2917" s="93" t="s">
        <v>1561</v>
      </c>
      <c r="F2917" s="93">
        <v>5220209</v>
      </c>
      <c r="G2917" s="93" t="s">
        <v>1539</v>
      </c>
      <c r="H2917" s="719">
        <v>2886</v>
      </c>
      <c r="I2917" s="93">
        <v>125</v>
      </c>
      <c r="J2917" s="93" t="s">
        <v>1523</v>
      </c>
    </row>
    <row r="2918" spans="1:10">
      <c r="A2918" s="93" t="s">
        <v>2297</v>
      </c>
      <c r="B2918" s="93" t="s">
        <v>2815</v>
      </c>
      <c r="C2918" s="93" t="s">
        <v>677</v>
      </c>
      <c r="D2918" s="93" t="s">
        <v>1527</v>
      </c>
      <c r="E2918" s="93" t="s">
        <v>1561</v>
      </c>
      <c r="F2918" s="93">
        <v>5220209</v>
      </c>
      <c r="G2918" s="93" t="s">
        <v>1539</v>
      </c>
      <c r="H2918" s="719">
        <v>2153</v>
      </c>
      <c r="I2918" s="93">
        <v>125</v>
      </c>
      <c r="J2918" s="93" t="s">
        <v>1523</v>
      </c>
    </row>
    <row r="2919" spans="1:10">
      <c r="A2919" s="93" t="s">
        <v>2297</v>
      </c>
      <c r="B2919" s="93" t="s">
        <v>2815</v>
      </c>
      <c r="C2919" s="93" t="s">
        <v>677</v>
      </c>
      <c r="D2919" s="93" t="s">
        <v>1527</v>
      </c>
      <c r="E2919" s="93" t="s">
        <v>1561</v>
      </c>
      <c r="F2919" s="93">
        <v>5220209</v>
      </c>
      <c r="G2919" s="93" t="s">
        <v>1539</v>
      </c>
      <c r="H2919" s="719">
        <v>1354</v>
      </c>
      <c r="I2919" s="93">
        <v>125</v>
      </c>
      <c r="J2919" s="93" t="s">
        <v>1523</v>
      </c>
    </row>
    <row r="2920" spans="1:10">
      <c r="A2920" s="93" t="s">
        <v>2297</v>
      </c>
      <c r="B2920" s="93" t="s">
        <v>2815</v>
      </c>
      <c r="C2920" s="93" t="s">
        <v>677</v>
      </c>
      <c r="D2920" s="93" t="s">
        <v>1527</v>
      </c>
      <c r="E2920" s="93" t="s">
        <v>1561</v>
      </c>
      <c r="F2920" s="93">
        <v>5220209</v>
      </c>
      <c r="G2920" s="93" t="s">
        <v>1539</v>
      </c>
      <c r="H2920" s="719">
        <v>639</v>
      </c>
      <c r="I2920" s="93">
        <v>80</v>
      </c>
      <c r="J2920" s="93" t="s">
        <v>1523</v>
      </c>
    </row>
    <row r="2921" spans="1:10">
      <c r="A2921" s="93" t="s">
        <v>2297</v>
      </c>
      <c r="B2921" s="93" t="s">
        <v>2815</v>
      </c>
      <c r="C2921" s="93" t="s">
        <v>677</v>
      </c>
      <c r="D2921" s="93" t="s">
        <v>1527</v>
      </c>
      <c r="E2921" s="93" t="s">
        <v>1561</v>
      </c>
      <c r="F2921" s="93">
        <v>5220209</v>
      </c>
      <c r="G2921" s="93" t="s">
        <v>1539</v>
      </c>
      <c r="H2921" s="719">
        <v>1361</v>
      </c>
      <c r="I2921" s="93">
        <v>125</v>
      </c>
      <c r="J2921" s="93" t="s">
        <v>1523</v>
      </c>
    </row>
    <row r="2922" spans="1:10">
      <c r="A2922" s="93" t="s">
        <v>2297</v>
      </c>
      <c r="B2922" s="93" t="s">
        <v>2815</v>
      </c>
      <c r="C2922" s="93" t="s">
        <v>677</v>
      </c>
      <c r="D2922" s="93" t="s">
        <v>1527</v>
      </c>
      <c r="E2922" s="93" t="s">
        <v>1561</v>
      </c>
      <c r="F2922" s="93">
        <v>5220209</v>
      </c>
      <c r="G2922" s="93" t="s">
        <v>1539</v>
      </c>
      <c r="H2922" s="719">
        <v>646</v>
      </c>
      <c r="I2922" s="93">
        <v>80</v>
      </c>
      <c r="J2922" s="93" t="s">
        <v>1523</v>
      </c>
    </row>
    <row r="2923" spans="1:10">
      <c r="A2923" s="93" t="s">
        <v>2297</v>
      </c>
      <c r="B2923" s="93" t="s">
        <v>2815</v>
      </c>
      <c r="C2923" s="93" t="s">
        <v>677</v>
      </c>
      <c r="D2923" s="93" t="s">
        <v>1527</v>
      </c>
      <c r="E2923" s="93" t="s">
        <v>1561</v>
      </c>
      <c r="F2923" s="93">
        <v>5220209</v>
      </c>
      <c r="G2923" s="93" t="s">
        <v>1539</v>
      </c>
      <c r="H2923" s="719">
        <v>911</v>
      </c>
      <c r="I2923" s="93">
        <v>80</v>
      </c>
      <c r="J2923" s="93" t="s">
        <v>1523</v>
      </c>
    </row>
    <row r="2924" spans="1:10">
      <c r="A2924" s="93" t="s">
        <v>2297</v>
      </c>
      <c r="B2924" s="93" t="s">
        <v>2815</v>
      </c>
      <c r="C2924" s="93" t="s">
        <v>677</v>
      </c>
      <c r="D2924" s="93" t="s">
        <v>1527</v>
      </c>
      <c r="E2924" s="93" t="s">
        <v>1561</v>
      </c>
      <c r="F2924" s="93">
        <v>5220209</v>
      </c>
      <c r="G2924" s="93" t="s">
        <v>1539</v>
      </c>
      <c r="H2924" s="719">
        <v>572</v>
      </c>
      <c r="I2924" s="93">
        <v>80</v>
      </c>
      <c r="J2924" s="93" t="s">
        <v>1523</v>
      </c>
    </row>
    <row r="2925" spans="1:10">
      <c r="A2925" s="93" t="s">
        <v>2297</v>
      </c>
      <c r="B2925" s="93" t="s">
        <v>2815</v>
      </c>
      <c r="C2925" s="93" t="s">
        <v>677</v>
      </c>
      <c r="D2925" s="93" t="s">
        <v>1527</v>
      </c>
      <c r="E2925" s="93" t="s">
        <v>1561</v>
      </c>
      <c r="F2925" s="93">
        <v>5220209</v>
      </c>
      <c r="G2925" s="93" t="s">
        <v>1539</v>
      </c>
      <c r="H2925" s="719">
        <v>928</v>
      </c>
      <c r="I2925" s="93">
        <v>80</v>
      </c>
      <c r="J2925" s="93" t="s">
        <v>1523</v>
      </c>
    </row>
    <row r="2926" spans="1:10">
      <c r="A2926" s="93" t="s">
        <v>2297</v>
      </c>
      <c r="B2926" s="93" t="s">
        <v>2815</v>
      </c>
      <c r="C2926" s="93" t="s">
        <v>677</v>
      </c>
      <c r="D2926" s="93" t="s">
        <v>1527</v>
      </c>
      <c r="E2926" s="93" t="s">
        <v>1561</v>
      </c>
      <c r="F2926" s="93">
        <v>5220209</v>
      </c>
      <c r="G2926" s="93" t="s">
        <v>1539</v>
      </c>
      <c r="H2926" s="719">
        <v>589</v>
      </c>
      <c r="I2926" s="93">
        <v>80</v>
      </c>
      <c r="J2926" s="93" t="s">
        <v>1523</v>
      </c>
    </row>
    <row r="2927" spans="1:10">
      <c r="A2927" s="93" t="s">
        <v>2297</v>
      </c>
      <c r="B2927" s="93" t="s">
        <v>2815</v>
      </c>
      <c r="C2927" s="93" t="s">
        <v>677</v>
      </c>
      <c r="D2927" s="93" t="s">
        <v>1527</v>
      </c>
      <c r="E2927" s="93" t="s">
        <v>1561</v>
      </c>
      <c r="F2927" s="93">
        <v>5220209</v>
      </c>
      <c r="G2927" s="93" t="s">
        <v>1539</v>
      </c>
      <c r="H2927" s="719">
        <v>975</v>
      </c>
      <c r="I2927" s="93">
        <v>80</v>
      </c>
      <c r="J2927" s="93" t="s">
        <v>1523</v>
      </c>
    </row>
    <row r="2928" spans="1:10">
      <c r="A2928" s="93" t="s">
        <v>2297</v>
      </c>
      <c r="B2928" s="93" t="s">
        <v>2815</v>
      </c>
      <c r="C2928" s="93" t="s">
        <v>677</v>
      </c>
      <c r="D2928" s="93" t="s">
        <v>1527</v>
      </c>
      <c r="E2928" s="93" t="s">
        <v>1561</v>
      </c>
      <c r="F2928" s="93">
        <v>5220209</v>
      </c>
      <c r="G2928" s="93" t="s">
        <v>1539</v>
      </c>
      <c r="H2928" s="719">
        <v>1525</v>
      </c>
      <c r="I2928" s="93">
        <v>125</v>
      </c>
      <c r="J2928" s="93" t="s">
        <v>1523</v>
      </c>
    </row>
    <row r="2929" spans="1:10">
      <c r="A2929" s="93" t="s">
        <v>2297</v>
      </c>
      <c r="B2929" s="93" t="s">
        <v>2815</v>
      </c>
      <c r="C2929" s="93" t="s">
        <v>677</v>
      </c>
      <c r="D2929" s="93" t="s">
        <v>1527</v>
      </c>
      <c r="E2929" s="93" t="s">
        <v>1561</v>
      </c>
      <c r="F2929" s="93">
        <v>5220209</v>
      </c>
      <c r="G2929" s="93" t="s">
        <v>1539</v>
      </c>
      <c r="H2929" s="719">
        <v>1170</v>
      </c>
      <c r="I2929" s="93">
        <v>80</v>
      </c>
      <c r="J2929" s="93" t="s">
        <v>1523</v>
      </c>
    </row>
    <row r="2930" spans="1:10">
      <c r="A2930" s="93" t="s">
        <v>2297</v>
      </c>
      <c r="B2930" s="93" t="s">
        <v>2815</v>
      </c>
      <c r="C2930" s="93" t="s">
        <v>677</v>
      </c>
      <c r="D2930" s="93" t="s">
        <v>1527</v>
      </c>
      <c r="E2930" s="93" t="s">
        <v>1561</v>
      </c>
      <c r="F2930" s="93">
        <v>5220209</v>
      </c>
      <c r="G2930" s="93" t="s">
        <v>1539</v>
      </c>
      <c r="H2930" s="719">
        <v>1830</v>
      </c>
      <c r="I2930" s="93">
        <v>125</v>
      </c>
      <c r="J2930" s="93" t="s">
        <v>1523</v>
      </c>
    </row>
    <row r="2931" spans="1:10">
      <c r="A2931" s="93" t="s">
        <v>2297</v>
      </c>
      <c r="B2931" s="93" t="s">
        <v>2815</v>
      </c>
      <c r="C2931" s="93" t="s">
        <v>677</v>
      </c>
      <c r="D2931" s="93" t="s">
        <v>1527</v>
      </c>
      <c r="E2931" s="93" t="s">
        <v>1561</v>
      </c>
      <c r="F2931" s="93">
        <v>5220209</v>
      </c>
      <c r="G2931" s="93" t="s">
        <v>1539</v>
      </c>
      <c r="H2931" s="719">
        <v>612</v>
      </c>
      <c r="I2931" s="93">
        <v>80</v>
      </c>
      <c r="J2931" s="93" t="s">
        <v>1523</v>
      </c>
    </row>
    <row r="2932" spans="1:10">
      <c r="A2932" s="93" t="s">
        <v>2297</v>
      </c>
      <c r="B2932" s="93" t="s">
        <v>2815</v>
      </c>
      <c r="C2932" s="93" t="s">
        <v>677</v>
      </c>
      <c r="D2932" s="93" t="s">
        <v>1527</v>
      </c>
      <c r="E2932" s="93" t="s">
        <v>1561</v>
      </c>
      <c r="F2932" s="93">
        <v>5220209</v>
      </c>
      <c r="G2932" s="93" t="s">
        <v>1539</v>
      </c>
      <c r="H2932" s="719">
        <v>1984</v>
      </c>
      <c r="I2932" s="93">
        <v>125</v>
      </c>
      <c r="J2932" s="93" t="s">
        <v>1523</v>
      </c>
    </row>
    <row r="2933" spans="1:10">
      <c r="A2933" s="93" t="s">
        <v>2297</v>
      </c>
      <c r="B2933" s="93" t="s">
        <v>2815</v>
      </c>
      <c r="C2933" s="93" t="s">
        <v>677</v>
      </c>
      <c r="D2933" s="93" t="s">
        <v>1527</v>
      </c>
      <c r="E2933" s="93" t="s">
        <v>1561</v>
      </c>
      <c r="F2933" s="93">
        <v>5220209</v>
      </c>
      <c r="G2933" s="93" t="s">
        <v>1539</v>
      </c>
      <c r="H2933" s="719">
        <v>3016</v>
      </c>
      <c r="I2933" s="93">
        <v>125</v>
      </c>
      <c r="J2933" s="93" t="s">
        <v>1523</v>
      </c>
    </row>
    <row r="2934" spans="1:10">
      <c r="A2934" s="93" t="s">
        <v>2297</v>
      </c>
      <c r="B2934" s="93" t="s">
        <v>2815</v>
      </c>
      <c r="C2934" s="93" t="s">
        <v>677</v>
      </c>
      <c r="D2934" s="93" t="s">
        <v>1527</v>
      </c>
      <c r="E2934" s="93" t="s">
        <v>1561</v>
      </c>
      <c r="F2934" s="93">
        <v>5220209</v>
      </c>
      <c r="G2934" s="93" t="s">
        <v>1539</v>
      </c>
      <c r="H2934" s="719">
        <v>388</v>
      </c>
      <c r="I2934" s="93">
        <v>50</v>
      </c>
      <c r="J2934" s="93" t="s">
        <v>1523</v>
      </c>
    </row>
    <row r="2935" spans="1:10">
      <c r="A2935" s="93" t="s">
        <v>2297</v>
      </c>
      <c r="B2935" s="93" t="s">
        <v>2815</v>
      </c>
      <c r="C2935" s="93" t="s">
        <v>677</v>
      </c>
      <c r="D2935" s="93" t="s">
        <v>1527</v>
      </c>
      <c r="E2935" s="93" t="s">
        <v>1561</v>
      </c>
      <c r="F2935" s="93">
        <v>5220209</v>
      </c>
      <c r="G2935" s="93" t="s">
        <v>1539</v>
      </c>
      <c r="H2935" s="719">
        <v>108</v>
      </c>
      <c r="I2935" s="93">
        <v>20</v>
      </c>
      <c r="J2935" s="93" t="s">
        <v>1523</v>
      </c>
    </row>
    <row r="2936" spans="1:10">
      <c r="A2936" s="93" t="s">
        <v>2297</v>
      </c>
      <c r="B2936" s="93" t="s">
        <v>2815</v>
      </c>
      <c r="C2936" s="93" t="s">
        <v>677</v>
      </c>
      <c r="D2936" s="93" t="s">
        <v>1527</v>
      </c>
      <c r="E2936" s="93" t="s">
        <v>1561</v>
      </c>
      <c r="F2936" s="93">
        <v>5220209</v>
      </c>
      <c r="G2936" s="93" t="s">
        <v>1539</v>
      </c>
      <c r="H2936" s="719">
        <v>136</v>
      </c>
      <c r="I2936" s="93">
        <v>20</v>
      </c>
      <c r="J2936" s="93" t="s">
        <v>1523</v>
      </c>
    </row>
    <row r="2937" spans="1:10">
      <c r="A2937" s="93" t="s">
        <v>2297</v>
      </c>
      <c r="B2937" s="93" t="s">
        <v>2815</v>
      </c>
      <c r="C2937" s="93" t="s">
        <v>677</v>
      </c>
      <c r="D2937" s="93" t="s">
        <v>1527</v>
      </c>
      <c r="E2937" s="93" t="s">
        <v>1561</v>
      </c>
      <c r="F2937" s="93">
        <v>5220209</v>
      </c>
      <c r="G2937" s="93" t="s">
        <v>1539</v>
      </c>
      <c r="H2937" s="719">
        <v>164</v>
      </c>
      <c r="I2937" s="93">
        <v>32</v>
      </c>
      <c r="J2937" s="93" t="s">
        <v>1523</v>
      </c>
    </row>
    <row r="2938" spans="1:10">
      <c r="A2938" s="93" t="s">
        <v>2297</v>
      </c>
      <c r="B2938" s="93" t="s">
        <v>2815</v>
      </c>
      <c r="C2938" s="93" t="s">
        <v>677</v>
      </c>
      <c r="D2938" s="93" t="s">
        <v>1527</v>
      </c>
      <c r="E2938" s="93" t="s">
        <v>1561</v>
      </c>
      <c r="F2938" s="93">
        <v>5220209</v>
      </c>
      <c r="G2938" s="93" t="s">
        <v>1539</v>
      </c>
      <c r="H2938" s="719">
        <v>92</v>
      </c>
      <c r="I2938" s="93">
        <v>13</v>
      </c>
      <c r="J2938" s="93" t="s">
        <v>1523</v>
      </c>
    </row>
    <row r="2939" spans="1:10">
      <c r="A2939" s="93" t="s">
        <v>2297</v>
      </c>
      <c r="B2939" s="93" t="s">
        <v>2815</v>
      </c>
      <c r="C2939" s="93" t="s">
        <v>677</v>
      </c>
      <c r="D2939" s="93" t="s">
        <v>1527</v>
      </c>
      <c r="E2939" s="93" t="s">
        <v>1561</v>
      </c>
      <c r="F2939" s="93">
        <v>5220118</v>
      </c>
      <c r="G2939" s="93" t="s">
        <v>1539</v>
      </c>
      <c r="H2939" s="719">
        <v>4900</v>
      </c>
      <c r="I2939" s="93">
        <v>200</v>
      </c>
      <c r="J2939" s="93" t="s">
        <v>1523</v>
      </c>
    </row>
    <row r="2940" spans="1:10">
      <c r="A2940" s="93" t="s">
        <v>2297</v>
      </c>
      <c r="B2940" s="93" t="s">
        <v>2815</v>
      </c>
      <c r="C2940" s="93" t="s">
        <v>677</v>
      </c>
      <c r="D2940" s="93" t="s">
        <v>1527</v>
      </c>
      <c r="E2940" s="93" t="s">
        <v>1561</v>
      </c>
      <c r="F2940" s="93">
        <v>5211237</v>
      </c>
      <c r="G2940" s="93" t="s">
        <v>1539</v>
      </c>
      <c r="H2940" s="719">
        <v>26</v>
      </c>
      <c r="I2940" s="93">
        <v>13</v>
      </c>
      <c r="J2940" s="93" t="s">
        <v>1523</v>
      </c>
    </row>
    <row r="2941" spans="1:10">
      <c r="A2941" s="93" t="s">
        <v>2297</v>
      </c>
      <c r="B2941" s="93" t="s">
        <v>2815</v>
      </c>
      <c r="C2941" s="93" t="s">
        <v>677</v>
      </c>
      <c r="D2941" s="93" t="s">
        <v>1527</v>
      </c>
      <c r="E2941" s="93" t="s">
        <v>1561</v>
      </c>
      <c r="F2941" s="93">
        <v>5211237</v>
      </c>
      <c r="G2941" s="93" t="s">
        <v>1539</v>
      </c>
      <c r="H2941" s="719">
        <v>210</v>
      </c>
      <c r="I2941" s="93">
        <v>20</v>
      </c>
      <c r="J2941" s="93" t="s">
        <v>1523</v>
      </c>
    </row>
    <row r="2942" spans="1:10">
      <c r="A2942" s="93" t="s">
        <v>2297</v>
      </c>
      <c r="B2942" s="93" t="s">
        <v>2815</v>
      </c>
      <c r="C2942" s="93" t="s">
        <v>677</v>
      </c>
      <c r="D2942" s="93" t="s">
        <v>1527</v>
      </c>
      <c r="E2942" s="93" t="s">
        <v>1561</v>
      </c>
      <c r="F2942" s="93">
        <v>5211237</v>
      </c>
      <c r="G2942" s="93" t="s">
        <v>1539</v>
      </c>
      <c r="H2942" s="719">
        <v>33</v>
      </c>
      <c r="I2942" s="93">
        <v>13</v>
      </c>
      <c r="J2942" s="93" t="s">
        <v>1523</v>
      </c>
    </row>
    <row r="2943" spans="1:10">
      <c r="A2943" s="93" t="s">
        <v>2297</v>
      </c>
      <c r="B2943" s="93" t="s">
        <v>2815</v>
      </c>
      <c r="C2943" s="93" t="s">
        <v>677</v>
      </c>
      <c r="D2943" s="93" t="s">
        <v>1527</v>
      </c>
      <c r="E2943" s="93" t="s">
        <v>1561</v>
      </c>
      <c r="F2943" s="93">
        <v>5211237</v>
      </c>
      <c r="G2943" s="93" t="s">
        <v>1539</v>
      </c>
      <c r="H2943" s="719">
        <v>508</v>
      </c>
      <c r="I2943" s="93">
        <v>80</v>
      </c>
      <c r="J2943" s="93" t="s">
        <v>1523</v>
      </c>
    </row>
    <row r="2944" spans="1:10">
      <c r="A2944" s="93" t="s">
        <v>2297</v>
      </c>
      <c r="B2944" s="93" t="s">
        <v>2815</v>
      </c>
      <c r="C2944" s="93" t="s">
        <v>677</v>
      </c>
      <c r="D2944" s="93" t="s">
        <v>1527</v>
      </c>
      <c r="E2944" s="93" t="s">
        <v>1561</v>
      </c>
      <c r="F2944" s="93">
        <v>5211237</v>
      </c>
      <c r="G2944" s="93" t="s">
        <v>1539</v>
      </c>
      <c r="H2944" s="719">
        <v>77</v>
      </c>
      <c r="I2944" s="93">
        <v>13</v>
      </c>
      <c r="J2944" s="93" t="s">
        <v>1523</v>
      </c>
    </row>
    <row r="2945" spans="1:10">
      <c r="A2945" s="93" t="s">
        <v>2297</v>
      </c>
      <c r="B2945" s="93" t="s">
        <v>2815</v>
      </c>
      <c r="C2945" s="93" t="s">
        <v>677</v>
      </c>
      <c r="D2945" s="93" t="s">
        <v>1527</v>
      </c>
      <c r="E2945" s="93" t="s">
        <v>1561</v>
      </c>
      <c r="F2945" s="93">
        <v>5211237</v>
      </c>
      <c r="G2945" s="93" t="s">
        <v>1539</v>
      </c>
      <c r="H2945" s="719">
        <v>79</v>
      </c>
      <c r="I2945" s="93">
        <v>13</v>
      </c>
      <c r="J2945" s="93" t="s">
        <v>1523</v>
      </c>
    </row>
    <row r="2946" spans="1:10">
      <c r="A2946" s="93" t="s">
        <v>2297</v>
      </c>
      <c r="B2946" s="93" t="s">
        <v>2815</v>
      </c>
      <c r="C2946" s="93" t="s">
        <v>677</v>
      </c>
      <c r="D2946" s="93" t="s">
        <v>1527</v>
      </c>
      <c r="E2946" s="93" t="s">
        <v>1561</v>
      </c>
      <c r="F2946" s="93">
        <v>5211237</v>
      </c>
      <c r="G2946" s="93" t="s">
        <v>1539</v>
      </c>
      <c r="H2946" s="719">
        <v>70</v>
      </c>
      <c r="I2946" s="93">
        <v>13</v>
      </c>
      <c r="J2946" s="93" t="s">
        <v>1523</v>
      </c>
    </row>
    <row r="2947" spans="1:10">
      <c r="A2947" s="93" t="s">
        <v>2297</v>
      </c>
      <c r="B2947" s="93" t="s">
        <v>2815</v>
      </c>
      <c r="C2947" s="93" t="s">
        <v>677</v>
      </c>
      <c r="D2947" s="93" t="s">
        <v>1527</v>
      </c>
      <c r="E2947" s="93" t="s">
        <v>1561</v>
      </c>
      <c r="F2947" s="93">
        <v>5211237</v>
      </c>
      <c r="G2947" s="93" t="s">
        <v>1539</v>
      </c>
      <c r="H2947" s="719">
        <v>160</v>
      </c>
      <c r="I2947" s="93">
        <v>20</v>
      </c>
      <c r="J2947" s="93" t="s">
        <v>1523</v>
      </c>
    </row>
    <row r="2948" spans="1:10">
      <c r="A2948" s="93" t="s">
        <v>2297</v>
      </c>
      <c r="B2948" s="93" t="s">
        <v>2815</v>
      </c>
      <c r="C2948" s="93" t="s">
        <v>677</v>
      </c>
      <c r="D2948" s="93" t="s">
        <v>1527</v>
      </c>
      <c r="E2948" s="93" t="s">
        <v>1561</v>
      </c>
      <c r="F2948" s="93">
        <v>5211237</v>
      </c>
      <c r="G2948" s="93" t="s">
        <v>1539</v>
      </c>
      <c r="H2948" s="719">
        <v>268</v>
      </c>
      <c r="I2948" s="93">
        <v>32</v>
      </c>
      <c r="J2948" s="93" t="s">
        <v>1523</v>
      </c>
    </row>
    <row r="2949" spans="1:10">
      <c r="A2949" s="93" t="s">
        <v>2297</v>
      </c>
      <c r="B2949" s="93" t="s">
        <v>2815</v>
      </c>
      <c r="C2949" s="93" t="s">
        <v>677</v>
      </c>
      <c r="D2949" s="93" t="s">
        <v>1527</v>
      </c>
      <c r="E2949" s="93" t="s">
        <v>1561</v>
      </c>
      <c r="F2949" s="93">
        <v>5211237</v>
      </c>
      <c r="G2949" s="93" t="s">
        <v>1539</v>
      </c>
      <c r="H2949" s="719">
        <v>121</v>
      </c>
      <c r="I2949" s="93">
        <v>20</v>
      </c>
      <c r="J2949" s="93" t="s">
        <v>1523</v>
      </c>
    </row>
    <row r="2950" spans="1:10">
      <c r="A2950" s="93" t="s">
        <v>2297</v>
      </c>
      <c r="B2950" s="93">
        <v>17</v>
      </c>
      <c r="C2950" s="93" t="s">
        <v>676</v>
      </c>
      <c r="D2950" s="93" t="s">
        <v>1527</v>
      </c>
      <c r="E2950" s="93" t="s">
        <v>1531</v>
      </c>
      <c r="F2950" s="93" t="s">
        <v>2836</v>
      </c>
      <c r="G2950" s="93" t="s">
        <v>1539</v>
      </c>
      <c r="H2950" s="719">
        <v>2500</v>
      </c>
      <c r="I2950" s="93">
        <v>125</v>
      </c>
      <c r="J2950" s="93" t="s">
        <v>1523</v>
      </c>
    </row>
    <row r="2951" spans="1:10">
      <c r="A2951" s="93" t="s">
        <v>2297</v>
      </c>
      <c r="B2951" s="93">
        <v>17</v>
      </c>
      <c r="C2951" s="93" t="s">
        <v>676</v>
      </c>
      <c r="D2951" s="93" t="s">
        <v>1527</v>
      </c>
      <c r="E2951" s="93" t="s">
        <v>1531</v>
      </c>
      <c r="F2951" s="93">
        <v>5220209</v>
      </c>
      <c r="G2951" s="93" t="s">
        <v>1539</v>
      </c>
      <c r="H2951" s="719">
        <v>1000</v>
      </c>
      <c r="I2951" s="93">
        <v>80</v>
      </c>
      <c r="J2951" s="93" t="s">
        <v>1523</v>
      </c>
    </row>
    <row r="2952" spans="1:10">
      <c r="A2952" s="93" t="s">
        <v>2297</v>
      </c>
      <c r="B2952" s="93">
        <v>17</v>
      </c>
      <c r="C2952" s="93" t="s">
        <v>676</v>
      </c>
      <c r="D2952" s="93" t="s">
        <v>1527</v>
      </c>
      <c r="E2952" s="93" t="s">
        <v>1531</v>
      </c>
      <c r="F2952" s="93" t="s">
        <v>2838</v>
      </c>
      <c r="G2952" s="93" t="s">
        <v>1539</v>
      </c>
      <c r="H2952" s="719">
        <v>550</v>
      </c>
      <c r="I2952" s="93">
        <v>80</v>
      </c>
      <c r="J2952" s="93" t="s">
        <v>1523</v>
      </c>
    </row>
    <row r="2953" spans="1:10">
      <c r="A2953" s="93" t="s">
        <v>2297</v>
      </c>
      <c r="B2953" s="93">
        <v>17</v>
      </c>
      <c r="C2953" s="93" t="s">
        <v>676</v>
      </c>
      <c r="D2953" s="93" t="s">
        <v>1527</v>
      </c>
      <c r="E2953" s="93" t="s">
        <v>1531</v>
      </c>
      <c r="F2953" s="93" t="s">
        <v>2838</v>
      </c>
      <c r="G2953" s="93" t="s">
        <v>1539</v>
      </c>
      <c r="H2953" s="719">
        <v>1100</v>
      </c>
      <c r="I2953" s="93">
        <v>80</v>
      </c>
      <c r="J2953" s="93" t="s">
        <v>1523</v>
      </c>
    </row>
    <row r="2954" spans="1:10">
      <c r="A2954" s="93" t="s">
        <v>2297</v>
      </c>
      <c r="B2954" s="93">
        <v>17</v>
      </c>
      <c r="C2954" s="93" t="s">
        <v>676</v>
      </c>
      <c r="D2954" s="93" t="s">
        <v>1527</v>
      </c>
      <c r="E2954" s="93" t="s">
        <v>1531</v>
      </c>
      <c r="F2954" s="93" t="s">
        <v>2839</v>
      </c>
      <c r="G2954" s="93" t="s">
        <v>1539</v>
      </c>
      <c r="H2954" s="719">
        <v>400</v>
      </c>
      <c r="I2954" s="93">
        <v>50</v>
      </c>
      <c r="J2954" s="93" t="s">
        <v>1523</v>
      </c>
    </row>
    <row r="2955" spans="1:10">
      <c r="A2955" s="93" t="s">
        <v>2297</v>
      </c>
      <c r="B2955" s="93">
        <v>17</v>
      </c>
      <c r="C2955" s="93" t="s">
        <v>676</v>
      </c>
      <c r="D2955" s="93" t="s">
        <v>1527</v>
      </c>
      <c r="E2955" s="93" t="s">
        <v>1531</v>
      </c>
      <c r="F2955" s="93" t="s">
        <v>2837</v>
      </c>
      <c r="G2955" s="93" t="s">
        <v>1539</v>
      </c>
      <c r="H2955" s="719">
        <v>500</v>
      </c>
      <c r="I2955" s="93">
        <v>80</v>
      </c>
      <c r="J2955" s="93" t="s">
        <v>1523</v>
      </c>
    </row>
    <row r="2956" spans="1:10">
      <c r="A2956" s="93" t="s">
        <v>2297</v>
      </c>
      <c r="B2956" s="93">
        <v>17</v>
      </c>
      <c r="C2956" s="93" t="s">
        <v>676</v>
      </c>
      <c r="D2956" s="93" t="s">
        <v>1527</v>
      </c>
      <c r="E2956" s="93" t="s">
        <v>1531</v>
      </c>
      <c r="F2956" s="93" t="s">
        <v>2838</v>
      </c>
      <c r="G2956" s="93" t="s">
        <v>1539</v>
      </c>
      <c r="H2956" s="719">
        <v>550</v>
      </c>
      <c r="I2956" s="93">
        <v>80</v>
      </c>
      <c r="J2956" s="93" t="s">
        <v>1523</v>
      </c>
    </row>
    <row r="2957" spans="1:10">
      <c r="A2957" s="93" t="s">
        <v>2297</v>
      </c>
      <c r="B2957" s="93">
        <v>17</v>
      </c>
      <c r="C2957" s="93" t="s">
        <v>676</v>
      </c>
      <c r="D2957" s="93" t="s">
        <v>1527</v>
      </c>
      <c r="E2957" s="93" t="s">
        <v>1531</v>
      </c>
      <c r="F2957" s="93" t="s">
        <v>2838</v>
      </c>
      <c r="G2957" s="93" t="s">
        <v>1539</v>
      </c>
      <c r="H2957" s="719">
        <v>550</v>
      </c>
      <c r="I2957" s="93">
        <v>80</v>
      </c>
      <c r="J2957" s="93" t="s">
        <v>1523</v>
      </c>
    </row>
    <row r="2958" spans="1:10">
      <c r="A2958" s="93" t="s">
        <v>2297</v>
      </c>
      <c r="B2958" s="93">
        <v>17</v>
      </c>
      <c r="C2958" s="93" t="s">
        <v>676</v>
      </c>
      <c r="D2958" s="93" t="s">
        <v>1527</v>
      </c>
      <c r="E2958" s="93" t="s">
        <v>1531</v>
      </c>
      <c r="F2958" s="93" t="s">
        <v>2838</v>
      </c>
      <c r="G2958" s="93" t="s">
        <v>1539</v>
      </c>
      <c r="H2958" s="719">
        <v>550</v>
      </c>
      <c r="I2958" s="93">
        <v>80</v>
      </c>
      <c r="J2958" s="93" t="s">
        <v>1523</v>
      </c>
    </row>
    <row r="2959" spans="1:10">
      <c r="A2959" s="93" t="s">
        <v>2297</v>
      </c>
      <c r="B2959" s="93">
        <v>17</v>
      </c>
      <c r="C2959" s="93" t="s">
        <v>676</v>
      </c>
      <c r="D2959" s="93" t="s">
        <v>1527</v>
      </c>
      <c r="E2959" s="93" t="s">
        <v>1531</v>
      </c>
      <c r="F2959" s="93" t="s">
        <v>2839</v>
      </c>
      <c r="G2959" s="93" t="s">
        <v>1539</v>
      </c>
      <c r="H2959" s="719">
        <v>200</v>
      </c>
      <c r="I2959" s="93">
        <v>32</v>
      </c>
      <c r="J2959" s="93" t="s">
        <v>1523</v>
      </c>
    </row>
    <row r="2960" spans="1:10">
      <c r="A2960" s="93" t="s">
        <v>2297</v>
      </c>
      <c r="B2960" s="93">
        <v>17</v>
      </c>
      <c r="C2960" s="93" t="s">
        <v>676</v>
      </c>
      <c r="D2960" s="93" t="s">
        <v>1527</v>
      </c>
      <c r="E2960" s="93" t="s">
        <v>1531</v>
      </c>
      <c r="F2960" s="93" t="s">
        <v>2839</v>
      </c>
      <c r="G2960" s="93" t="s">
        <v>1539</v>
      </c>
      <c r="H2960" s="719">
        <v>200</v>
      </c>
      <c r="I2960" s="93">
        <v>32</v>
      </c>
      <c r="J2960" s="93" t="s">
        <v>1523</v>
      </c>
    </row>
    <row r="2961" spans="1:10">
      <c r="A2961" s="93" t="s">
        <v>2297</v>
      </c>
      <c r="B2961" s="93">
        <v>17</v>
      </c>
      <c r="C2961" s="93" t="s">
        <v>676</v>
      </c>
      <c r="D2961" s="93" t="s">
        <v>1527</v>
      </c>
      <c r="E2961" s="93" t="s">
        <v>2599</v>
      </c>
      <c r="F2961" s="93">
        <v>5220208</v>
      </c>
      <c r="G2961" s="93" t="s">
        <v>1539</v>
      </c>
      <c r="H2961" s="719">
        <v>2000</v>
      </c>
      <c r="I2961" s="93">
        <v>125</v>
      </c>
      <c r="J2961" s="93" t="s">
        <v>1523</v>
      </c>
    </row>
    <row r="2962" spans="1:10">
      <c r="A2962" s="93" t="s">
        <v>2297</v>
      </c>
      <c r="B2962" s="93">
        <v>17</v>
      </c>
      <c r="C2962" s="93" t="s">
        <v>676</v>
      </c>
      <c r="D2962" s="93" t="s">
        <v>1527</v>
      </c>
      <c r="E2962" s="93" t="s">
        <v>2599</v>
      </c>
      <c r="F2962" s="93">
        <v>5220219</v>
      </c>
      <c r="G2962" s="93" t="s">
        <v>1539</v>
      </c>
      <c r="H2962" s="719">
        <v>750</v>
      </c>
      <c r="I2962" s="93">
        <v>80</v>
      </c>
      <c r="J2962" s="93" t="s">
        <v>1523</v>
      </c>
    </row>
    <row r="2963" spans="1:10">
      <c r="A2963" s="93" t="s">
        <v>2297</v>
      </c>
      <c r="B2963" s="93">
        <v>17</v>
      </c>
      <c r="C2963" s="93" t="s">
        <v>676</v>
      </c>
      <c r="D2963" s="93" t="s">
        <v>1527</v>
      </c>
      <c r="E2963" s="93" t="s">
        <v>2599</v>
      </c>
      <c r="F2963" s="93">
        <v>5220219</v>
      </c>
      <c r="G2963" s="93" t="s">
        <v>1539</v>
      </c>
      <c r="H2963" s="719">
        <v>2268</v>
      </c>
      <c r="I2963" s="93">
        <v>125</v>
      </c>
      <c r="J2963" s="93" t="s">
        <v>1523</v>
      </c>
    </row>
    <row r="2964" spans="1:10">
      <c r="A2964" s="93" t="s">
        <v>2297</v>
      </c>
      <c r="B2964" s="93">
        <v>17</v>
      </c>
      <c r="C2964" s="93" t="s">
        <v>676</v>
      </c>
      <c r="D2964" s="93" t="s">
        <v>1527</v>
      </c>
      <c r="E2964" s="93" t="s">
        <v>1531</v>
      </c>
      <c r="F2964" s="93">
        <v>5220219</v>
      </c>
      <c r="G2964" s="93" t="s">
        <v>1539</v>
      </c>
      <c r="H2964" s="719">
        <v>6804</v>
      </c>
      <c r="I2964" s="93">
        <v>200</v>
      </c>
      <c r="J2964" s="93" t="s">
        <v>1523</v>
      </c>
    </row>
    <row r="2965" spans="1:10">
      <c r="A2965" s="93" t="s">
        <v>2297</v>
      </c>
      <c r="B2965" s="93">
        <v>17</v>
      </c>
      <c r="C2965" s="93" t="s">
        <v>676</v>
      </c>
      <c r="D2965" s="93" t="s">
        <v>1527</v>
      </c>
      <c r="E2965" s="93" t="s">
        <v>1531</v>
      </c>
      <c r="F2965" s="93">
        <v>5220219</v>
      </c>
      <c r="G2965" s="93" t="s">
        <v>1539</v>
      </c>
      <c r="H2965" s="719">
        <v>6804</v>
      </c>
      <c r="I2965" s="93">
        <v>200</v>
      </c>
      <c r="J2965" s="93" t="s">
        <v>1523</v>
      </c>
    </row>
    <row r="2966" spans="1:10">
      <c r="A2966" s="93" t="s">
        <v>2297</v>
      </c>
      <c r="B2966" s="93">
        <v>17</v>
      </c>
      <c r="C2966" s="93" t="s">
        <v>676</v>
      </c>
      <c r="D2966" s="93" t="s">
        <v>1527</v>
      </c>
      <c r="E2966" s="93" t="s">
        <v>1531</v>
      </c>
      <c r="F2966" s="93">
        <v>5220219</v>
      </c>
      <c r="G2966" s="93" t="s">
        <v>1539</v>
      </c>
      <c r="H2966" s="719">
        <v>1134</v>
      </c>
      <c r="I2966" s="93">
        <v>80</v>
      </c>
      <c r="J2966" s="93" t="s">
        <v>1523</v>
      </c>
    </row>
    <row r="2967" spans="1:10">
      <c r="A2967" s="93" t="s">
        <v>2297</v>
      </c>
      <c r="B2967" s="93">
        <v>17</v>
      </c>
      <c r="C2967" s="93" t="s">
        <v>676</v>
      </c>
      <c r="D2967" s="93" t="s">
        <v>1527</v>
      </c>
      <c r="E2967" s="93" t="s">
        <v>1531</v>
      </c>
      <c r="F2967" s="93">
        <v>5220219</v>
      </c>
      <c r="G2967" s="93" t="s">
        <v>1539</v>
      </c>
      <c r="H2967" s="719">
        <v>2268</v>
      </c>
      <c r="I2967" s="93">
        <v>125</v>
      </c>
      <c r="J2967" s="93" t="s">
        <v>1523</v>
      </c>
    </row>
    <row r="2968" spans="1:10">
      <c r="A2968" s="93" t="s">
        <v>2297</v>
      </c>
      <c r="B2968" s="93">
        <v>17</v>
      </c>
      <c r="C2968" s="93" t="s">
        <v>676</v>
      </c>
      <c r="D2968" s="93" t="s">
        <v>1527</v>
      </c>
      <c r="E2968" s="93" t="s">
        <v>1531</v>
      </c>
      <c r="F2968" s="93">
        <v>5220219</v>
      </c>
      <c r="G2968" s="93" t="s">
        <v>1539</v>
      </c>
      <c r="H2968" s="719">
        <v>2268</v>
      </c>
      <c r="I2968" s="93">
        <v>125</v>
      </c>
      <c r="J2968" s="93" t="s">
        <v>1523</v>
      </c>
    </row>
    <row r="2969" spans="1:10">
      <c r="A2969" s="93" t="s">
        <v>2297</v>
      </c>
      <c r="B2969" s="93">
        <v>17</v>
      </c>
      <c r="C2969" s="93" t="s">
        <v>676</v>
      </c>
      <c r="D2969" s="93" t="s">
        <v>1527</v>
      </c>
      <c r="E2969" s="93" t="s">
        <v>1531</v>
      </c>
      <c r="F2969" s="93">
        <v>5220219</v>
      </c>
      <c r="G2969" s="93" t="s">
        <v>1539</v>
      </c>
      <c r="H2969" s="719">
        <v>2268</v>
      </c>
      <c r="I2969" s="93">
        <v>125</v>
      </c>
      <c r="J2969" s="93" t="s">
        <v>1523</v>
      </c>
    </row>
    <row r="2970" spans="1:10">
      <c r="A2970" s="93" t="s">
        <v>2297</v>
      </c>
      <c r="B2970" s="93">
        <v>17</v>
      </c>
      <c r="C2970" s="93" t="s">
        <v>676</v>
      </c>
      <c r="D2970" s="93" t="s">
        <v>1527</v>
      </c>
      <c r="E2970" s="93" t="s">
        <v>1531</v>
      </c>
      <c r="F2970" s="93">
        <v>5220219</v>
      </c>
      <c r="G2970" s="93" t="s">
        <v>1539</v>
      </c>
      <c r="H2970" s="719">
        <v>2268</v>
      </c>
      <c r="I2970" s="93">
        <v>125</v>
      </c>
      <c r="J2970" s="93" t="s">
        <v>1523</v>
      </c>
    </row>
    <row r="2971" spans="1:10">
      <c r="A2971" s="93" t="s">
        <v>2297</v>
      </c>
      <c r="B2971" s="93">
        <v>17</v>
      </c>
      <c r="C2971" s="93" t="s">
        <v>676</v>
      </c>
      <c r="D2971" s="93" t="s">
        <v>1527</v>
      </c>
      <c r="E2971" s="93" t="s">
        <v>1531</v>
      </c>
      <c r="F2971" s="93">
        <v>5220219</v>
      </c>
      <c r="G2971" s="93" t="s">
        <v>1539</v>
      </c>
      <c r="H2971" s="719">
        <v>2268</v>
      </c>
      <c r="I2971" s="93">
        <v>125</v>
      </c>
      <c r="J2971" s="93" t="s">
        <v>1523</v>
      </c>
    </row>
    <row r="2972" spans="1:10">
      <c r="A2972" s="93" t="s">
        <v>2297</v>
      </c>
      <c r="B2972" s="93">
        <v>18</v>
      </c>
      <c r="C2972" s="93" t="s">
        <v>665</v>
      </c>
      <c r="D2972" s="93" t="s">
        <v>1527</v>
      </c>
      <c r="E2972" s="93" t="s">
        <v>1584</v>
      </c>
      <c r="F2972" s="93">
        <v>5220122</v>
      </c>
      <c r="G2972" s="93" t="s">
        <v>1542</v>
      </c>
      <c r="H2972" s="719">
        <v>6000</v>
      </c>
      <c r="I2972" s="93">
        <v>200</v>
      </c>
      <c r="J2972" s="93" t="s">
        <v>1523</v>
      </c>
    </row>
    <row r="2973" spans="1:10">
      <c r="A2973" s="93" t="s">
        <v>2297</v>
      </c>
      <c r="B2973" s="93">
        <v>18</v>
      </c>
      <c r="C2973" s="93" t="s">
        <v>551</v>
      </c>
      <c r="D2973" s="93" t="s">
        <v>1527</v>
      </c>
      <c r="E2973" s="93" t="s">
        <v>1570</v>
      </c>
      <c r="F2973" s="93" t="s">
        <v>2706</v>
      </c>
      <c r="G2973" s="93" t="s">
        <v>1522</v>
      </c>
      <c r="H2973" s="719">
        <v>3200</v>
      </c>
      <c r="I2973" s="93">
        <v>125</v>
      </c>
      <c r="J2973" s="93" t="s">
        <v>1523</v>
      </c>
    </row>
    <row r="2974" spans="1:10">
      <c r="A2974" s="93" t="s">
        <v>2297</v>
      </c>
      <c r="B2974" s="93">
        <v>18</v>
      </c>
      <c r="C2974" s="93" t="s">
        <v>551</v>
      </c>
      <c r="D2974" s="93" t="s">
        <v>1527</v>
      </c>
      <c r="E2974" s="93" t="s">
        <v>1570</v>
      </c>
      <c r="F2974" s="93" t="s">
        <v>2886</v>
      </c>
      <c r="G2974" s="93" t="s">
        <v>1522</v>
      </c>
      <c r="H2974" s="719">
        <v>1008</v>
      </c>
      <c r="I2974" s="93">
        <v>80</v>
      </c>
      <c r="J2974" s="93" t="s">
        <v>1523</v>
      </c>
    </row>
    <row r="2975" spans="1:10">
      <c r="A2975" s="93" t="s">
        <v>2297</v>
      </c>
      <c r="B2975" s="93">
        <v>18</v>
      </c>
      <c r="C2975" s="93" t="s">
        <v>551</v>
      </c>
      <c r="D2975" s="93" t="s">
        <v>1527</v>
      </c>
      <c r="E2975" s="93" t="s">
        <v>1570</v>
      </c>
      <c r="F2975" s="93" t="s">
        <v>2708</v>
      </c>
      <c r="G2975" s="93" t="s">
        <v>1522</v>
      </c>
      <c r="H2975" s="719">
        <v>1000</v>
      </c>
      <c r="I2975" s="93">
        <v>80</v>
      </c>
      <c r="J2975" s="93" t="s">
        <v>1523</v>
      </c>
    </row>
    <row r="2976" spans="1:10">
      <c r="A2976" s="93" t="s">
        <v>2297</v>
      </c>
      <c r="B2976" s="93">
        <v>18</v>
      </c>
      <c r="C2976" s="93" t="s">
        <v>551</v>
      </c>
      <c r="D2976" s="93" t="s">
        <v>1527</v>
      </c>
      <c r="E2976" s="93" t="s">
        <v>1570</v>
      </c>
      <c r="F2976" s="93">
        <v>5220203</v>
      </c>
      <c r="G2976" s="93" t="s">
        <v>1522</v>
      </c>
      <c r="H2976" s="719">
        <v>1000</v>
      </c>
      <c r="I2976" s="93">
        <v>80</v>
      </c>
      <c r="J2976" s="93" t="s">
        <v>1523</v>
      </c>
    </row>
    <row r="2977" spans="1:10">
      <c r="A2977" s="93">
        <v>1</v>
      </c>
      <c r="B2977" s="93">
        <v>18</v>
      </c>
      <c r="C2977" s="93" t="s">
        <v>387</v>
      </c>
      <c r="D2977" s="93" t="s">
        <v>70</v>
      </c>
      <c r="E2977" s="93" t="s">
        <v>2889</v>
      </c>
      <c r="F2977" s="93">
        <v>5210802</v>
      </c>
      <c r="G2977" s="93" t="s">
        <v>1540</v>
      </c>
      <c r="H2977" s="719">
        <v>2005</v>
      </c>
      <c r="I2977" s="93">
        <v>125</v>
      </c>
      <c r="J2977" s="93" t="s">
        <v>1523</v>
      </c>
    </row>
    <row r="2978" spans="1:10">
      <c r="A2978" s="93">
        <v>1</v>
      </c>
      <c r="B2978" s="93">
        <v>18</v>
      </c>
      <c r="C2978" s="93" t="s">
        <v>387</v>
      </c>
      <c r="D2978" s="93" t="s">
        <v>70</v>
      </c>
      <c r="E2978" s="93" t="s">
        <v>2889</v>
      </c>
      <c r="F2978" s="93">
        <v>5210915</v>
      </c>
      <c r="G2978" s="93" t="s">
        <v>1540</v>
      </c>
      <c r="H2978" s="719">
        <v>1995</v>
      </c>
      <c r="I2978" s="93">
        <v>125</v>
      </c>
      <c r="J2978" s="93" t="s">
        <v>1523</v>
      </c>
    </row>
    <row r="2979" spans="1:10">
      <c r="A2979" s="93">
        <v>1</v>
      </c>
      <c r="B2979" s="93">
        <v>18</v>
      </c>
      <c r="C2979" s="93" t="s">
        <v>387</v>
      </c>
      <c r="D2979" s="93" t="s">
        <v>70</v>
      </c>
      <c r="E2979" s="93" t="s">
        <v>2890</v>
      </c>
      <c r="F2979" s="93" t="s">
        <v>2501</v>
      </c>
      <c r="G2979" s="93" t="s">
        <v>1540</v>
      </c>
      <c r="H2979" s="719">
        <v>865</v>
      </c>
      <c r="I2979" s="93">
        <v>80</v>
      </c>
      <c r="J2979" s="93" t="s">
        <v>1523</v>
      </c>
    </row>
    <row r="2980" spans="1:10">
      <c r="A2980" s="93">
        <v>1</v>
      </c>
      <c r="B2980" s="93">
        <v>18</v>
      </c>
      <c r="C2980" s="93" t="s">
        <v>387</v>
      </c>
      <c r="D2980" s="93" t="s">
        <v>70</v>
      </c>
      <c r="E2980" s="93" t="s">
        <v>2890</v>
      </c>
      <c r="F2980" s="93">
        <v>5211023</v>
      </c>
      <c r="G2980" s="93" t="s">
        <v>1540</v>
      </c>
      <c r="H2980" s="719">
        <v>1477</v>
      </c>
      <c r="I2980" s="93">
        <v>125</v>
      </c>
      <c r="J2980" s="93" t="s">
        <v>1523</v>
      </c>
    </row>
    <row r="2981" spans="1:10">
      <c r="A2981" s="93">
        <v>1</v>
      </c>
      <c r="B2981" s="93">
        <v>18</v>
      </c>
      <c r="C2981" s="93" t="s">
        <v>240</v>
      </c>
      <c r="D2981" s="93" t="s">
        <v>70</v>
      </c>
      <c r="E2981" s="93" t="s">
        <v>2891</v>
      </c>
      <c r="F2981" s="93">
        <v>5210632</v>
      </c>
      <c r="G2981" s="93" t="s">
        <v>1540</v>
      </c>
      <c r="H2981" s="719">
        <v>2200</v>
      </c>
      <c r="I2981" s="93">
        <v>125</v>
      </c>
      <c r="J2981" s="93" t="s">
        <v>1523</v>
      </c>
    </row>
    <row r="2982" spans="1:10">
      <c r="A2982" s="93">
        <v>1</v>
      </c>
      <c r="B2982" s="93">
        <v>18</v>
      </c>
      <c r="C2982" s="93" t="s">
        <v>387</v>
      </c>
      <c r="D2982" s="93" t="s">
        <v>70</v>
      </c>
      <c r="E2982" s="93" t="s">
        <v>2890</v>
      </c>
      <c r="F2982" s="93">
        <v>5211023</v>
      </c>
      <c r="G2982" s="93" t="s">
        <v>1540</v>
      </c>
      <c r="H2982" s="719">
        <v>2923</v>
      </c>
      <c r="I2982" s="93">
        <v>125</v>
      </c>
      <c r="J2982" s="93" t="s">
        <v>1523</v>
      </c>
    </row>
    <row r="2983" spans="1:10">
      <c r="A2983" s="93">
        <v>1</v>
      </c>
      <c r="B2983" s="93">
        <v>18</v>
      </c>
      <c r="C2983" s="93" t="s">
        <v>1624</v>
      </c>
      <c r="D2983" s="93" t="s">
        <v>70</v>
      </c>
      <c r="E2983" s="93" t="s">
        <v>2892</v>
      </c>
      <c r="F2983" s="93" t="s">
        <v>1718</v>
      </c>
      <c r="G2983" s="93" t="s">
        <v>1540</v>
      </c>
      <c r="H2983" s="719">
        <v>2399</v>
      </c>
      <c r="I2983" s="93">
        <v>200</v>
      </c>
      <c r="J2983" s="93" t="s">
        <v>1523</v>
      </c>
    </row>
    <row r="2984" spans="1:10">
      <c r="A2984" s="93">
        <v>1</v>
      </c>
      <c r="B2984" s="93">
        <v>18</v>
      </c>
      <c r="C2984" s="93" t="s">
        <v>1624</v>
      </c>
      <c r="D2984" s="93" t="s">
        <v>70</v>
      </c>
      <c r="E2984" s="93" t="s">
        <v>2892</v>
      </c>
      <c r="F2984" s="93" t="s">
        <v>1718</v>
      </c>
      <c r="G2984" s="93" t="s">
        <v>1540</v>
      </c>
      <c r="H2984" s="719">
        <v>6351</v>
      </c>
      <c r="I2984" s="93">
        <v>200</v>
      </c>
      <c r="J2984" s="93" t="s">
        <v>1523</v>
      </c>
    </row>
    <row r="2985" spans="1:10">
      <c r="A2985" s="93">
        <v>1</v>
      </c>
      <c r="B2985" s="93">
        <v>18</v>
      </c>
      <c r="C2985" s="93" t="s">
        <v>1624</v>
      </c>
      <c r="D2985" s="93" t="s">
        <v>70</v>
      </c>
      <c r="E2985" s="93" t="s">
        <v>2893</v>
      </c>
      <c r="F2985" s="93" t="s">
        <v>1718</v>
      </c>
      <c r="G2985" s="93" t="s">
        <v>1540</v>
      </c>
      <c r="H2985" s="719">
        <v>18359</v>
      </c>
      <c r="I2985" s="93">
        <v>315</v>
      </c>
      <c r="J2985" s="93" t="s">
        <v>1523</v>
      </c>
    </row>
    <row r="2986" spans="1:10">
      <c r="A2986" s="93">
        <v>1</v>
      </c>
      <c r="B2986" s="93">
        <v>18</v>
      </c>
      <c r="C2986" s="93" t="s">
        <v>1624</v>
      </c>
      <c r="D2986" s="93" t="s">
        <v>70</v>
      </c>
      <c r="E2986" s="93" t="s">
        <v>2894</v>
      </c>
      <c r="F2986" s="93" t="s">
        <v>1718</v>
      </c>
      <c r="G2986" s="93" t="s">
        <v>1540</v>
      </c>
      <c r="H2986" s="719">
        <v>1762</v>
      </c>
      <c r="I2986" s="93">
        <v>125</v>
      </c>
      <c r="J2986" s="93" t="s">
        <v>1523</v>
      </c>
    </row>
    <row r="2987" spans="1:10">
      <c r="A2987" s="93">
        <v>1</v>
      </c>
      <c r="B2987" s="93">
        <v>18</v>
      </c>
      <c r="C2987" s="93" t="s">
        <v>1624</v>
      </c>
      <c r="D2987" s="93" t="s">
        <v>70</v>
      </c>
      <c r="E2987" s="93" t="s">
        <v>2894</v>
      </c>
      <c r="F2987" s="93" t="s">
        <v>1718</v>
      </c>
      <c r="G2987" s="93" t="s">
        <v>1540</v>
      </c>
      <c r="H2987" s="719">
        <v>138</v>
      </c>
      <c r="I2987" s="93">
        <v>50</v>
      </c>
      <c r="J2987" s="93" t="s">
        <v>1523</v>
      </c>
    </row>
    <row r="2988" spans="1:10">
      <c r="A2988" s="93">
        <v>1</v>
      </c>
      <c r="B2988" s="93">
        <v>17</v>
      </c>
      <c r="C2988" s="93" t="s">
        <v>205</v>
      </c>
      <c r="D2988" s="93" t="s">
        <v>67</v>
      </c>
      <c r="E2988" s="93" t="s">
        <v>2895</v>
      </c>
      <c r="F2988" s="93">
        <v>5220212</v>
      </c>
      <c r="G2988" s="93" t="s">
        <v>1540</v>
      </c>
      <c r="H2988" s="719">
        <v>28000</v>
      </c>
      <c r="I2988" s="93">
        <v>315</v>
      </c>
      <c r="J2988" s="93" t="s">
        <v>1523</v>
      </c>
    </row>
    <row r="2989" spans="1:10">
      <c r="A2989" s="93">
        <v>1</v>
      </c>
      <c r="B2989" s="93">
        <v>17</v>
      </c>
      <c r="C2989" s="93" t="s">
        <v>205</v>
      </c>
      <c r="D2989" s="93" t="s">
        <v>67</v>
      </c>
      <c r="E2989" s="93" t="s">
        <v>2895</v>
      </c>
      <c r="F2989" s="93">
        <v>5220213</v>
      </c>
      <c r="G2989" s="93" t="s">
        <v>1540</v>
      </c>
      <c r="H2989" s="719">
        <v>10000</v>
      </c>
      <c r="I2989" s="93">
        <v>200</v>
      </c>
      <c r="J2989" s="93" t="s">
        <v>1523</v>
      </c>
    </row>
    <row r="2990" spans="1:10">
      <c r="A2990" s="93">
        <v>1</v>
      </c>
      <c r="B2990" s="93">
        <v>17</v>
      </c>
      <c r="C2990" s="93" t="s">
        <v>205</v>
      </c>
      <c r="D2990" s="93" t="s">
        <v>67</v>
      </c>
      <c r="E2990" s="93" t="s">
        <v>2896</v>
      </c>
      <c r="F2990" s="93">
        <v>5220213</v>
      </c>
      <c r="G2990" s="93" t="s">
        <v>1540</v>
      </c>
      <c r="H2990" s="719">
        <v>10000</v>
      </c>
      <c r="I2990" s="93">
        <v>200</v>
      </c>
      <c r="J2990" s="93" t="s">
        <v>1523</v>
      </c>
    </row>
    <row r="2991" spans="1:10">
      <c r="A2991" s="93">
        <v>1</v>
      </c>
      <c r="B2991" s="93">
        <v>17</v>
      </c>
      <c r="C2991" s="93" t="s">
        <v>205</v>
      </c>
      <c r="D2991" s="93" t="s">
        <v>67</v>
      </c>
      <c r="E2991" s="93" t="s">
        <v>2896</v>
      </c>
      <c r="F2991" s="93">
        <v>5220212</v>
      </c>
      <c r="G2991" s="93" t="s">
        <v>1540</v>
      </c>
      <c r="H2991" s="719">
        <v>10000</v>
      </c>
      <c r="I2991" s="93">
        <v>200</v>
      </c>
      <c r="J2991" s="93" t="s">
        <v>1523</v>
      </c>
    </row>
    <row r="2992" spans="1:10">
      <c r="A2992" s="93">
        <v>1</v>
      </c>
      <c r="B2992" s="93">
        <v>17</v>
      </c>
      <c r="C2992" s="93" t="s">
        <v>205</v>
      </c>
      <c r="D2992" s="93" t="s">
        <v>67</v>
      </c>
      <c r="E2992" s="93" t="s">
        <v>2897</v>
      </c>
      <c r="F2992" s="93">
        <v>5220212</v>
      </c>
      <c r="G2992" s="93" t="s">
        <v>1540</v>
      </c>
      <c r="H2992" s="719">
        <v>2000</v>
      </c>
      <c r="I2992" s="93">
        <v>125</v>
      </c>
      <c r="J2992" s="93" t="s">
        <v>1523</v>
      </c>
    </row>
    <row r="2993" spans="1:10">
      <c r="A2993" s="93">
        <v>1</v>
      </c>
      <c r="B2993" s="93">
        <v>17</v>
      </c>
      <c r="C2993" s="93" t="s">
        <v>205</v>
      </c>
      <c r="D2993" s="93" t="s">
        <v>67</v>
      </c>
      <c r="E2993" s="93" t="s">
        <v>2547</v>
      </c>
      <c r="F2993" s="93">
        <v>5220204</v>
      </c>
      <c r="G2993" s="93" t="s">
        <v>1540</v>
      </c>
      <c r="H2993" s="719">
        <v>4000</v>
      </c>
      <c r="I2993" s="93">
        <v>200</v>
      </c>
      <c r="J2993" s="93" t="s">
        <v>1523</v>
      </c>
    </row>
    <row r="2994" spans="1:10">
      <c r="A2994" s="93">
        <v>1</v>
      </c>
      <c r="B2994" s="93">
        <v>17</v>
      </c>
      <c r="C2994" s="93" t="s">
        <v>205</v>
      </c>
      <c r="D2994" s="93" t="s">
        <v>67</v>
      </c>
      <c r="E2994" s="93" t="s">
        <v>2898</v>
      </c>
      <c r="F2994" s="93">
        <v>5220205</v>
      </c>
      <c r="G2994" s="93" t="s">
        <v>1540</v>
      </c>
      <c r="H2994" s="719">
        <v>20000</v>
      </c>
      <c r="I2994" s="93">
        <v>315</v>
      </c>
      <c r="J2994" s="93" t="s">
        <v>1523</v>
      </c>
    </row>
    <row r="2995" spans="1:10">
      <c r="A2995" s="93">
        <v>1</v>
      </c>
      <c r="B2995" s="93">
        <v>17</v>
      </c>
      <c r="C2995" s="93" t="s">
        <v>205</v>
      </c>
      <c r="D2995" s="93" t="s">
        <v>67</v>
      </c>
      <c r="E2995" s="93" t="s">
        <v>2899</v>
      </c>
      <c r="F2995" s="93">
        <v>5220204</v>
      </c>
      <c r="G2995" s="93" t="s">
        <v>1540</v>
      </c>
      <c r="H2995" s="719">
        <v>2000</v>
      </c>
      <c r="I2995" s="93">
        <v>125</v>
      </c>
      <c r="J2995" s="93" t="s">
        <v>1523</v>
      </c>
    </row>
    <row r="2996" spans="1:10">
      <c r="A2996" s="93">
        <v>1</v>
      </c>
      <c r="B2996" s="93">
        <v>17</v>
      </c>
      <c r="C2996" s="93" t="s">
        <v>205</v>
      </c>
      <c r="D2996" s="93" t="s">
        <v>67</v>
      </c>
      <c r="E2996" s="93" t="s">
        <v>1679</v>
      </c>
      <c r="F2996" s="93">
        <v>5220212</v>
      </c>
      <c r="G2996" s="93" t="s">
        <v>1540</v>
      </c>
      <c r="H2996" s="719">
        <v>3000</v>
      </c>
      <c r="I2996" s="93">
        <v>125</v>
      </c>
      <c r="J2996" s="93" t="s">
        <v>1523</v>
      </c>
    </row>
    <row r="2997" spans="1:10">
      <c r="A2997" s="93">
        <v>1</v>
      </c>
      <c r="B2997" s="93">
        <v>17</v>
      </c>
      <c r="C2997" s="93" t="s">
        <v>205</v>
      </c>
      <c r="D2997" s="93" t="s">
        <v>67</v>
      </c>
      <c r="E2997" s="93" t="s">
        <v>2900</v>
      </c>
      <c r="F2997" s="93">
        <v>5220213</v>
      </c>
      <c r="G2997" s="93" t="s">
        <v>1540</v>
      </c>
      <c r="H2997" s="719">
        <v>5000</v>
      </c>
      <c r="I2997" s="93">
        <v>200</v>
      </c>
      <c r="J2997" s="93" t="s">
        <v>1523</v>
      </c>
    </row>
    <row r="2998" spans="1:10">
      <c r="A2998" s="93">
        <v>1</v>
      </c>
      <c r="B2998" s="93">
        <v>17</v>
      </c>
      <c r="C2998" s="93" t="s">
        <v>205</v>
      </c>
      <c r="D2998" s="93" t="s">
        <v>67</v>
      </c>
      <c r="E2998" s="93" t="s">
        <v>2897</v>
      </c>
      <c r="F2998" s="93">
        <v>5220212</v>
      </c>
      <c r="G2998" s="93" t="s">
        <v>1540</v>
      </c>
      <c r="H2998" s="719">
        <v>19000</v>
      </c>
      <c r="I2998" s="93">
        <v>315</v>
      </c>
      <c r="J2998" s="93" t="s">
        <v>1523</v>
      </c>
    </row>
    <row r="2999" spans="1:10">
      <c r="A2999" s="93">
        <v>1</v>
      </c>
      <c r="B2999" s="93">
        <v>17</v>
      </c>
      <c r="C2999" s="93" t="s">
        <v>205</v>
      </c>
      <c r="D2999" s="93" t="s">
        <v>67</v>
      </c>
      <c r="E2999" s="93" t="s">
        <v>2901</v>
      </c>
      <c r="F2999" s="93">
        <v>5211114</v>
      </c>
      <c r="G2999" s="93" t="s">
        <v>1540</v>
      </c>
      <c r="H2999" s="719">
        <v>8000</v>
      </c>
      <c r="I2999" s="93">
        <v>200</v>
      </c>
      <c r="J2999" s="93" t="s">
        <v>1523</v>
      </c>
    </row>
    <row r="3000" spans="1:10">
      <c r="A3000" s="93">
        <v>1</v>
      </c>
      <c r="B3000" s="93">
        <v>17</v>
      </c>
      <c r="C3000" s="93" t="s">
        <v>205</v>
      </c>
      <c r="D3000" s="93" t="s">
        <v>67</v>
      </c>
      <c r="E3000" s="93" t="s">
        <v>2895</v>
      </c>
      <c r="F3000" s="93">
        <v>5211114</v>
      </c>
      <c r="G3000" s="93" t="s">
        <v>1540</v>
      </c>
      <c r="H3000" s="719">
        <v>4000</v>
      </c>
      <c r="I3000" s="93">
        <v>200</v>
      </c>
      <c r="J3000" s="93" t="s">
        <v>1523</v>
      </c>
    </row>
    <row r="3001" spans="1:10">
      <c r="A3001" s="93">
        <v>1</v>
      </c>
      <c r="B3001" s="93">
        <v>17</v>
      </c>
      <c r="C3001" s="93" t="s">
        <v>205</v>
      </c>
      <c r="D3001" s="93" t="s">
        <v>67</v>
      </c>
      <c r="E3001" s="93" t="s">
        <v>2902</v>
      </c>
      <c r="F3001" s="93">
        <v>5211114</v>
      </c>
      <c r="G3001" s="93" t="s">
        <v>1540</v>
      </c>
      <c r="H3001" s="719">
        <v>6000</v>
      </c>
      <c r="I3001" s="93">
        <v>200</v>
      </c>
      <c r="J3001" s="93" t="s">
        <v>1523</v>
      </c>
    </row>
    <row r="3002" spans="1:10">
      <c r="A3002" s="93">
        <v>1</v>
      </c>
      <c r="B3002" s="93">
        <v>17</v>
      </c>
      <c r="C3002" s="93" t="s">
        <v>205</v>
      </c>
      <c r="D3002" s="93" t="s">
        <v>67</v>
      </c>
      <c r="E3002" s="93" t="s">
        <v>2903</v>
      </c>
      <c r="F3002" s="93">
        <v>5211114</v>
      </c>
      <c r="G3002" s="93" t="s">
        <v>1540</v>
      </c>
      <c r="H3002" s="719">
        <v>2000</v>
      </c>
      <c r="I3002" s="93">
        <v>125</v>
      </c>
      <c r="J3002" s="93" t="s">
        <v>1523</v>
      </c>
    </row>
    <row r="3003" spans="1:10">
      <c r="A3003" s="93">
        <v>1</v>
      </c>
      <c r="B3003" s="93">
        <v>17</v>
      </c>
      <c r="C3003" s="93" t="s">
        <v>205</v>
      </c>
      <c r="D3003" s="93" t="s">
        <v>67</v>
      </c>
      <c r="E3003" s="93" t="s">
        <v>2904</v>
      </c>
      <c r="F3003" s="93">
        <v>5211114</v>
      </c>
      <c r="G3003" s="93" t="s">
        <v>1540</v>
      </c>
      <c r="H3003" s="719">
        <v>4000</v>
      </c>
      <c r="I3003" s="93">
        <v>200</v>
      </c>
      <c r="J3003" s="93" t="s">
        <v>1523</v>
      </c>
    </row>
    <row r="3004" spans="1:10">
      <c r="A3004" s="93">
        <v>1</v>
      </c>
      <c r="B3004" s="93">
        <v>17</v>
      </c>
      <c r="C3004" s="93" t="s">
        <v>205</v>
      </c>
      <c r="D3004" s="93" t="s">
        <v>67</v>
      </c>
      <c r="E3004" s="93" t="s">
        <v>2905</v>
      </c>
      <c r="F3004" s="93">
        <v>5211114</v>
      </c>
      <c r="G3004" s="93" t="s">
        <v>1540</v>
      </c>
      <c r="H3004" s="719">
        <v>4000</v>
      </c>
      <c r="I3004" s="93">
        <v>200</v>
      </c>
      <c r="J3004" s="93" t="s">
        <v>1523</v>
      </c>
    </row>
    <row r="3005" spans="1:10">
      <c r="A3005" s="93" t="s">
        <v>2297</v>
      </c>
      <c r="B3005" s="93">
        <v>18</v>
      </c>
      <c r="C3005" s="93" t="s">
        <v>224</v>
      </c>
      <c r="D3005" s="93" t="s">
        <v>70</v>
      </c>
      <c r="E3005" s="93" t="s">
        <v>2906</v>
      </c>
      <c r="F3005" s="93">
        <v>5220214</v>
      </c>
      <c r="G3005" s="93" t="s">
        <v>1540</v>
      </c>
      <c r="H3005" s="719">
        <v>6530</v>
      </c>
      <c r="I3005" s="93">
        <v>200</v>
      </c>
      <c r="J3005" s="93" t="s">
        <v>1523</v>
      </c>
    </row>
    <row r="3006" spans="1:10">
      <c r="A3006" s="93" t="s">
        <v>2297</v>
      </c>
      <c r="B3006" s="93">
        <v>18</v>
      </c>
      <c r="C3006" s="93" t="s">
        <v>224</v>
      </c>
      <c r="D3006" s="93" t="s">
        <v>70</v>
      </c>
      <c r="E3006" s="93" t="s">
        <v>2907</v>
      </c>
      <c r="F3006" s="93">
        <v>5220215</v>
      </c>
      <c r="G3006" s="93" t="s">
        <v>1540</v>
      </c>
      <c r="H3006" s="719">
        <v>6530</v>
      </c>
      <c r="I3006" s="93">
        <v>200</v>
      </c>
      <c r="J3006" s="93" t="s">
        <v>1523</v>
      </c>
    </row>
    <row r="3007" spans="1:10">
      <c r="A3007" s="93" t="s">
        <v>2297</v>
      </c>
      <c r="B3007" s="93">
        <v>18</v>
      </c>
      <c r="C3007" s="93" t="s">
        <v>224</v>
      </c>
      <c r="D3007" s="93" t="s">
        <v>70</v>
      </c>
      <c r="E3007" s="93" t="s">
        <v>2907</v>
      </c>
      <c r="F3007" s="93">
        <v>5220210</v>
      </c>
      <c r="G3007" s="93" t="s">
        <v>1540</v>
      </c>
      <c r="H3007" s="719">
        <v>7030</v>
      </c>
      <c r="I3007" s="93">
        <v>200</v>
      </c>
      <c r="J3007" s="93" t="s">
        <v>1523</v>
      </c>
    </row>
    <row r="3008" spans="1:10">
      <c r="A3008" s="93" t="s">
        <v>2297</v>
      </c>
      <c r="B3008" s="93">
        <v>18</v>
      </c>
      <c r="C3008" s="93" t="s">
        <v>244</v>
      </c>
      <c r="D3008" s="93" t="s">
        <v>70</v>
      </c>
      <c r="E3008" s="93" t="s">
        <v>2908</v>
      </c>
      <c r="F3008" s="93">
        <v>5220323</v>
      </c>
      <c r="G3008" s="93" t="s">
        <v>1540</v>
      </c>
      <c r="H3008" s="719">
        <v>1800</v>
      </c>
      <c r="I3008" s="93">
        <v>125</v>
      </c>
      <c r="J3008" s="93" t="s">
        <v>1543</v>
      </c>
    </row>
    <row r="3009" spans="1:10">
      <c r="A3009" s="93" t="s">
        <v>2297</v>
      </c>
      <c r="B3009" s="93">
        <v>18</v>
      </c>
      <c r="C3009" s="93" t="s">
        <v>244</v>
      </c>
      <c r="D3009" s="93" t="s">
        <v>70</v>
      </c>
      <c r="E3009" s="93" t="s">
        <v>2891</v>
      </c>
      <c r="F3009" s="93">
        <v>5220323</v>
      </c>
      <c r="G3009" s="93" t="s">
        <v>1540</v>
      </c>
      <c r="H3009" s="719">
        <v>2600</v>
      </c>
      <c r="I3009" s="93">
        <v>200</v>
      </c>
      <c r="J3009" s="93" t="s">
        <v>1543</v>
      </c>
    </row>
    <row r="3010" spans="1:10">
      <c r="A3010" s="93" t="s">
        <v>2297</v>
      </c>
      <c r="B3010" s="93">
        <v>18</v>
      </c>
      <c r="C3010" s="93" t="s">
        <v>244</v>
      </c>
      <c r="D3010" s="93" t="s">
        <v>70</v>
      </c>
      <c r="E3010" s="93" t="s">
        <v>2909</v>
      </c>
      <c r="F3010" s="93">
        <v>5210646</v>
      </c>
      <c r="G3010" s="93" t="s">
        <v>1540</v>
      </c>
      <c r="H3010" s="719">
        <v>400</v>
      </c>
      <c r="I3010" s="93">
        <v>50</v>
      </c>
      <c r="J3010" s="93" t="s">
        <v>1523</v>
      </c>
    </row>
    <row r="3011" spans="1:10">
      <c r="A3011" s="93" t="s">
        <v>2297</v>
      </c>
      <c r="B3011" s="93">
        <v>18</v>
      </c>
      <c r="C3011" s="93" t="s">
        <v>244</v>
      </c>
      <c r="D3011" s="93" t="s">
        <v>70</v>
      </c>
      <c r="E3011" s="93" t="s">
        <v>2910</v>
      </c>
      <c r="F3011" s="93">
        <v>5210646</v>
      </c>
      <c r="G3011" s="93" t="s">
        <v>1540</v>
      </c>
      <c r="H3011" s="719">
        <v>160</v>
      </c>
      <c r="I3011" s="93">
        <v>50</v>
      </c>
      <c r="J3011" s="93" t="s">
        <v>1523</v>
      </c>
    </row>
    <row r="3012" spans="1:10">
      <c r="A3012" s="93" t="s">
        <v>2297</v>
      </c>
      <c r="B3012" s="93">
        <v>18</v>
      </c>
      <c r="C3012" s="93" t="s">
        <v>244</v>
      </c>
      <c r="D3012" s="93" t="s">
        <v>70</v>
      </c>
      <c r="E3012" s="93" t="s">
        <v>2910</v>
      </c>
      <c r="F3012" s="93">
        <v>5210646</v>
      </c>
      <c r="G3012" s="93" t="s">
        <v>1540</v>
      </c>
      <c r="H3012" s="719">
        <v>3360</v>
      </c>
      <c r="I3012" s="93">
        <v>200</v>
      </c>
      <c r="J3012" s="93" t="s">
        <v>1523</v>
      </c>
    </row>
    <row r="3013" spans="1:10">
      <c r="A3013" s="93" t="s">
        <v>2297</v>
      </c>
      <c r="B3013" s="93">
        <v>18</v>
      </c>
      <c r="C3013" s="93" t="s">
        <v>244</v>
      </c>
      <c r="D3013" s="93" t="s">
        <v>70</v>
      </c>
      <c r="E3013" s="93" t="s">
        <v>2910</v>
      </c>
      <c r="F3013" s="93">
        <v>5210646</v>
      </c>
      <c r="G3013" s="93" t="s">
        <v>1540</v>
      </c>
      <c r="H3013" s="719">
        <v>760</v>
      </c>
      <c r="I3013" s="93">
        <v>80</v>
      </c>
      <c r="J3013" s="93" t="s">
        <v>1523</v>
      </c>
    </row>
    <row r="3014" spans="1:10">
      <c r="A3014" s="93" t="s">
        <v>2297</v>
      </c>
      <c r="B3014" s="93" t="s">
        <v>2911</v>
      </c>
      <c r="C3014" s="93" t="s">
        <v>676</v>
      </c>
      <c r="D3014" s="93" t="s">
        <v>1527</v>
      </c>
      <c r="E3014" s="93" t="s">
        <v>1544</v>
      </c>
      <c r="F3014" s="93">
        <v>5220209</v>
      </c>
      <c r="G3014" s="93" t="s">
        <v>1539</v>
      </c>
      <c r="H3014" s="719">
        <v>1940</v>
      </c>
      <c r="I3014" s="93">
        <v>125</v>
      </c>
      <c r="J3014" s="93" t="s">
        <v>1523</v>
      </c>
    </row>
    <row r="3015" spans="1:10">
      <c r="A3015" s="93" t="s">
        <v>2297</v>
      </c>
      <c r="B3015" s="93" t="s">
        <v>2911</v>
      </c>
      <c r="C3015" s="93" t="s">
        <v>676</v>
      </c>
      <c r="D3015" s="93" t="s">
        <v>1527</v>
      </c>
      <c r="E3015" s="93" t="s">
        <v>1544</v>
      </c>
      <c r="F3015" s="93">
        <v>5220209</v>
      </c>
      <c r="G3015" s="93" t="s">
        <v>1539</v>
      </c>
      <c r="H3015" s="719">
        <v>1663</v>
      </c>
      <c r="I3015" s="93">
        <v>125</v>
      </c>
      <c r="J3015" s="93" t="s">
        <v>1523</v>
      </c>
    </row>
    <row r="3016" spans="1:10">
      <c r="A3016" s="93" t="s">
        <v>2297</v>
      </c>
      <c r="B3016" s="93" t="s">
        <v>2911</v>
      </c>
      <c r="C3016" s="93" t="s">
        <v>676</v>
      </c>
      <c r="D3016" s="93" t="s">
        <v>1527</v>
      </c>
      <c r="E3016" s="93" t="s">
        <v>1531</v>
      </c>
      <c r="F3016" s="93">
        <v>5220209</v>
      </c>
      <c r="G3016" s="93" t="s">
        <v>1539</v>
      </c>
      <c r="H3016" s="719">
        <v>2000</v>
      </c>
      <c r="I3016" s="93">
        <v>125</v>
      </c>
      <c r="J3016" s="93" t="s">
        <v>1523</v>
      </c>
    </row>
    <row r="3017" spans="1:10">
      <c r="A3017" s="93" t="s">
        <v>2297</v>
      </c>
      <c r="B3017" s="93" t="s">
        <v>2911</v>
      </c>
      <c r="C3017" s="93" t="s">
        <v>676</v>
      </c>
      <c r="D3017" s="93" t="s">
        <v>1527</v>
      </c>
      <c r="E3017" s="93" t="s">
        <v>1531</v>
      </c>
      <c r="F3017" s="93">
        <v>5220209</v>
      </c>
      <c r="G3017" s="93" t="s">
        <v>1539</v>
      </c>
      <c r="H3017" s="719">
        <v>2000</v>
      </c>
      <c r="I3017" s="93">
        <v>125</v>
      </c>
      <c r="J3017" s="93" t="s">
        <v>1523</v>
      </c>
    </row>
    <row r="3018" spans="1:10">
      <c r="A3018" s="93" t="s">
        <v>2297</v>
      </c>
      <c r="B3018" s="93" t="s">
        <v>2911</v>
      </c>
      <c r="C3018" s="93" t="s">
        <v>676</v>
      </c>
      <c r="D3018" s="93" t="s">
        <v>1527</v>
      </c>
      <c r="E3018" s="93" t="s">
        <v>1531</v>
      </c>
      <c r="F3018" s="93">
        <v>5220209</v>
      </c>
      <c r="G3018" s="93" t="s">
        <v>1539</v>
      </c>
      <c r="H3018" s="719">
        <v>2000</v>
      </c>
      <c r="I3018" s="93">
        <v>125</v>
      </c>
      <c r="J3018" s="93" t="s">
        <v>1523</v>
      </c>
    </row>
    <row r="3019" spans="1:10">
      <c r="A3019" s="93" t="s">
        <v>2297</v>
      </c>
      <c r="B3019" s="93" t="s">
        <v>2911</v>
      </c>
      <c r="C3019" s="93" t="s">
        <v>676</v>
      </c>
      <c r="D3019" s="93" t="s">
        <v>1527</v>
      </c>
      <c r="E3019" s="93" t="s">
        <v>1531</v>
      </c>
      <c r="F3019" s="93" t="s">
        <v>2837</v>
      </c>
      <c r="G3019" s="93" t="s">
        <v>1539</v>
      </c>
      <c r="H3019" s="719">
        <v>500</v>
      </c>
      <c r="I3019" s="93">
        <v>50</v>
      </c>
      <c r="J3019" s="93" t="s">
        <v>1523</v>
      </c>
    </row>
    <row r="3020" spans="1:10">
      <c r="A3020" s="93" t="s">
        <v>2297</v>
      </c>
      <c r="B3020" s="93" t="s">
        <v>2911</v>
      </c>
      <c r="C3020" s="93" t="s">
        <v>676</v>
      </c>
      <c r="D3020" s="93" t="s">
        <v>1527</v>
      </c>
      <c r="E3020" s="93" t="s">
        <v>1531</v>
      </c>
      <c r="F3020" s="93">
        <v>5220209</v>
      </c>
      <c r="G3020" s="93" t="s">
        <v>1539</v>
      </c>
      <c r="H3020" s="719">
        <v>2000</v>
      </c>
      <c r="I3020" s="93">
        <v>125</v>
      </c>
      <c r="J3020" s="93" t="s">
        <v>1523</v>
      </c>
    </row>
    <row r="3021" spans="1:10">
      <c r="A3021" s="93" t="s">
        <v>2297</v>
      </c>
      <c r="B3021" s="93" t="s">
        <v>2911</v>
      </c>
      <c r="C3021" s="93" t="s">
        <v>676</v>
      </c>
      <c r="D3021" s="93" t="s">
        <v>1527</v>
      </c>
      <c r="E3021" s="93" t="s">
        <v>1544</v>
      </c>
      <c r="F3021" s="93" t="s">
        <v>2837</v>
      </c>
      <c r="G3021" s="93" t="s">
        <v>1539</v>
      </c>
      <c r="H3021" s="719">
        <v>503</v>
      </c>
      <c r="I3021" s="93">
        <v>80</v>
      </c>
      <c r="J3021" s="93" t="s">
        <v>1523</v>
      </c>
    </row>
    <row r="3022" spans="1:10">
      <c r="A3022" s="93" t="s">
        <v>2297</v>
      </c>
      <c r="B3022" s="93" t="s">
        <v>2911</v>
      </c>
      <c r="C3022" s="93" t="s">
        <v>676</v>
      </c>
      <c r="D3022" s="93" t="s">
        <v>1527</v>
      </c>
      <c r="E3022" s="93" t="s">
        <v>1544</v>
      </c>
      <c r="F3022" s="93" t="s">
        <v>2835</v>
      </c>
      <c r="G3022" s="93" t="s">
        <v>1539</v>
      </c>
      <c r="H3022" s="719">
        <v>1203</v>
      </c>
      <c r="I3022" s="93">
        <v>125</v>
      </c>
      <c r="J3022" s="93" t="s">
        <v>1523</v>
      </c>
    </row>
    <row r="3023" spans="1:10">
      <c r="A3023" s="93" t="s">
        <v>2297</v>
      </c>
      <c r="B3023" s="93" t="s">
        <v>2911</v>
      </c>
      <c r="C3023" s="93" t="s">
        <v>676</v>
      </c>
      <c r="D3023" s="93" t="s">
        <v>1527</v>
      </c>
      <c r="E3023" s="93" t="s">
        <v>1531</v>
      </c>
      <c r="F3023" s="93" t="s">
        <v>2835</v>
      </c>
      <c r="G3023" s="93" t="s">
        <v>1539</v>
      </c>
      <c r="H3023" s="719">
        <v>1200</v>
      </c>
      <c r="I3023" s="93">
        <v>80</v>
      </c>
      <c r="J3023" s="93" t="s">
        <v>1523</v>
      </c>
    </row>
    <row r="3024" spans="1:10">
      <c r="A3024" s="93" t="s">
        <v>2297</v>
      </c>
      <c r="B3024" s="93" t="s">
        <v>2911</v>
      </c>
      <c r="C3024" s="93" t="s">
        <v>676</v>
      </c>
      <c r="D3024" s="93" t="s">
        <v>1527</v>
      </c>
      <c r="E3024" s="93" t="s">
        <v>1531</v>
      </c>
      <c r="F3024" s="93">
        <v>5220209</v>
      </c>
      <c r="G3024" s="93" t="s">
        <v>1539</v>
      </c>
      <c r="H3024" s="719">
        <v>5000</v>
      </c>
      <c r="I3024" s="93">
        <v>200</v>
      </c>
      <c r="J3024" s="93" t="s">
        <v>1523</v>
      </c>
    </row>
    <row r="3025" spans="1:10">
      <c r="A3025" s="93" t="s">
        <v>2297</v>
      </c>
      <c r="B3025" s="93" t="s">
        <v>2911</v>
      </c>
      <c r="C3025" s="93" t="s">
        <v>676</v>
      </c>
      <c r="D3025" s="93" t="s">
        <v>1527</v>
      </c>
      <c r="E3025" s="93" t="s">
        <v>1531</v>
      </c>
      <c r="F3025" s="93" t="s">
        <v>2837</v>
      </c>
      <c r="G3025" s="93" t="s">
        <v>1539</v>
      </c>
      <c r="H3025" s="719">
        <v>500</v>
      </c>
      <c r="I3025" s="93">
        <v>50</v>
      </c>
      <c r="J3025" s="93" t="s">
        <v>1523</v>
      </c>
    </row>
    <row r="3026" spans="1:10">
      <c r="A3026" s="93" t="s">
        <v>2297</v>
      </c>
      <c r="B3026" s="93" t="s">
        <v>2911</v>
      </c>
      <c r="C3026" s="93" t="s">
        <v>676</v>
      </c>
      <c r="D3026" s="93" t="s">
        <v>1527</v>
      </c>
      <c r="E3026" s="93" t="s">
        <v>1531</v>
      </c>
      <c r="F3026" s="93" t="s">
        <v>2837</v>
      </c>
      <c r="G3026" s="93" t="s">
        <v>1539</v>
      </c>
      <c r="H3026" s="719">
        <v>500</v>
      </c>
      <c r="I3026" s="93">
        <v>50</v>
      </c>
      <c r="J3026" s="93" t="s">
        <v>1523</v>
      </c>
    </row>
    <row r="3027" spans="1:10">
      <c r="A3027" s="93" t="s">
        <v>2297</v>
      </c>
      <c r="B3027" s="93" t="s">
        <v>2911</v>
      </c>
      <c r="C3027" s="93" t="s">
        <v>676</v>
      </c>
      <c r="D3027" s="93" t="s">
        <v>1527</v>
      </c>
      <c r="E3027" s="93" t="s">
        <v>1531</v>
      </c>
      <c r="F3027" s="93" t="s">
        <v>2835</v>
      </c>
      <c r="G3027" s="93" t="s">
        <v>1539</v>
      </c>
      <c r="H3027" s="719">
        <v>1200</v>
      </c>
      <c r="I3027" s="93">
        <v>80</v>
      </c>
      <c r="J3027" s="93" t="s">
        <v>1523</v>
      </c>
    </row>
    <row r="3028" spans="1:10">
      <c r="A3028" s="93" t="s">
        <v>2297</v>
      </c>
      <c r="B3028" s="93" t="s">
        <v>2911</v>
      </c>
      <c r="C3028" s="93" t="s">
        <v>676</v>
      </c>
      <c r="D3028" s="93" t="s">
        <v>1527</v>
      </c>
      <c r="E3028" s="93" t="s">
        <v>1531</v>
      </c>
      <c r="F3028" s="93" t="s">
        <v>2835</v>
      </c>
      <c r="G3028" s="93" t="s">
        <v>1539</v>
      </c>
      <c r="H3028" s="719">
        <v>1200</v>
      </c>
      <c r="I3028" s="93">
        <v>80</v>
      </c>
      <c r="J3028" s="93" t="s">
        <v>1523</v>
      </c>
    </row>
    <row r="3029" spans="1:10">
      <c r="A3029" s="93" t="s">
        <v>2297</v>
      </c>
      <c r="B3029" s="93" t="s">
        <v>2911</v>
      </c>
      <c r="C3029" s="93" t="s">
        <v>676</v>
      </c>
      <c r="D3029" s="93" t="s">
        <v>1527</v>
      </c>
      <c r="E3029" s="93" t="s">
        <v>2599</v>
      </c>
      <c r="F3029" s="93">
        <v>5220219</v>
      </c>
      <c r="G3029" s="93" t="s">
        <v>1539</v>
      </c>
      <c r="H3029" s="719">
        <v>1518</v>
      </c>
      <c r="I3029" s="93">
        <v>125</v>
      </c>
      <c r="J3029" s="93" t="s">
        <v>1523</v>
      </c>
    </row>
    <row r="3030" spans="1:10">
      <c r="A3030" s="93" t="s">
        <v>2297</v>
      </c>
      <c r="B3030" s="93" t="s">
        <v>2911</v>
      </c>
      <c r="C3030" s="93" t="s">
        <v>676</v>
      </c>
      <c r="D3030" s="93" t="s">
        <v>1527</v>
      </c>
      <c r="E3030" s="93" t="s">
        <v>1544</v>
      </c>
      <c r="F3030" s="93">
        <v>5220209</v>
      </c>
      <c r="G3030" s="93" t="s">
        <v>1539</v>
      </c>
      <c r="H3030" s="719">
        <v>3340</v>
      </c>
      <c r="I3030" s="93">
        <v>200</v>
      </c>
      <c r="J3030" s="93" t="s">
        <v>1523</v>
      </c>
    </row>
    <row r="3031" spans="1:10">
      <c r="A3031" s="93" t="s">
        <v>2297</v>
      </c>
      <c r="B3031" s="93" t="s">
        <v>2911</v>
      </c>
      <c r="C3031" s="93" t="s">
        <v>676</v>
      </c>
      <c r="D3031" s="93" t="s">
        <v>1527</v>
      </c>
      <c r="E3031" s="93" t="s">
        <v>1531</v>
      </c>
      <c r="F3031" s="93">
        <v>5220209</v>
      </c>
      <c r="G3031" s="93" t="s">
        <v>1539</v>
      </c>
      <c r="H3031" s="719">
        <v>5000</v>
      </c>
      <c r="I3031" s="93">
        <v>200</v>
      </c>
      <c r="J3031" s="93" t="s">
        <v>1523</v>
      </c>
    </row>
    <row r="3032" spans="1:10">
      <c r="A3032" s="93" t="s">
        <v>2297</v>
      </c>
      <c r="B3032" s="93" t="s">
        <v>2911</v>
      </c>
      <c r="C3032" s="93" t="s">
        <v>676</v>
      </c>
      <c r="D3032" s="93" t="s">
        <v>1527</v>
      </c>
      <c r="E3032" s="93" t="s">
        <v>1531</v>
      </c>
      <c r="F3032" s="93">
        <v>5220209</v>
      </c>
      <c r="G3032" s="93" t="s">
        <v>1539</v>
      </c>
      <c r="H3032" s="719">
        <v>5000</v>
      </c>
      <c r="I3032" s="93">
        <v>200</v>
      </c>
      <c r="J3032" s="93" t="s">
        <v>1523</v>
      </c>
    </row>
    <row r="3033" spans="1:10">
      <c r="A3033" s="93" t="s">
        <v>2297</v>
      </c>
      <c r="B3033" s="93" t="s">
        <v>2911</v>
      </c>
      <c r="C3033" s="93" t="s">
        <v>676</v>
      </c>
      <c r="D3033" s="93" t="s">
        <v>1527</v>
      </c>
      <c r="E3033" s="93" t="s">
        <v>1531</v>
      </c>
      <c r="F3033" s="93">
        <v>5220209</v>
      </c>
      <c r="G3033" s="93" t="s">
        <v>1539</v>
      </c>
      <c r="H3033" s="719">
        <v>5000</v>
      </c>
      <c r="I3033" s="93">
        <v>200</v>
      </c>
      <c r="J3033" s="93" t="s">
        <v>1523</v>
      </c>
    </row>
    <row r="3034" spans="1:10">
      <c r="A3034" s="93" t="s">
        <v>2297</v>
      </c>
      <c r="B3034" s="93">
        <v>19</v>
      </c>
      <c r="C3034" s="93" t="s">
        <v>1665</v>
      </c>
      <c r="D3034" s="93" t="s">
        <v>69</v>
      </c>
      <c r="E3034" s="93" t="s">
        <v>1714</v>
      </c>
      <c r="F3034" s="93">
        <v>5220203</v>
      </c>
      <c r="G3034" s="93" t="s">
        <v>1542</v>
      </c>
      <c r="H3034" s="719">
        <v>650</v>
      </c>
      <c r="I3034" s="93">
        <v>80</v>
      </c>
      <c r="J3034" s="93" t="s">
        <v>1523</v>
      </c>
    </row>
    <row r="3035" spans="1:10">
      <c r="A3035" s="93" t="s">
        <v>2297</v>
      </c>
      <c r="B3035" s="93">
        <v>19</v>
      </c>
      <c r="C3035" s="93" t="s">
        <v>1665</v>
      </c>
      <c r="D3035" s="93" t="s">
        <v>69</v>
      </c>
      <c r="E3035" s="93" t="s">
        <v>2912</v>
      </c>
      <c r="F3035" s="93">
        <v>5220205</v>
      </c>
      <c r="G3035" s="93" t="s">
        <v>1542</v>
      </c>
      <c r="H3035" s="719">
        <v>1062</v>
      </c>
      <c r="I3035" s="93">
        <v>80</v>
      </c>
      <c r="J3035" s="93" t="s">
        <v>1523</v>
      </c>
    </row>
    <row r="3036" spans="1:10">
      <c r="A3036" s="93" t="s">
        <v>2297</v>
      </c>
      <c r="B3036" s="93">
        <v>19</v>
      </c>
      <c r="C3036" s="93" t="s">
        <v>1665</v>
      </c>
      <c r="D3036" s="93" t="s">
        <v>69</v>
      </c>
      <c r="E3036" s="93" t="s">
        <v>2744</v>
      </c>
      <c r="F3036" s="93">
        <v>5220212</v>
      </c>
      <c r="G3036" s="93" t="s">
        <v>1542</v>
      </c>
      <c r="H3036" s="719">
        <v>177</v>
      </c>
      <c r="I3036" s="93">
        <v>50</v>
      </c>
      <c r="J3036" s="93" t="s">
        <v>1523</v>
      </c>
    </row>
    <row r="3037" spans="1:10">
      <c r="A3037" s="93" t="s">
        <v>2297</v>
      </c>
      <c r="B3037" s="93">
        <v>19</v>
      </c>
      <c r="C3037" s="93" t="s">
        <v>1665</v>
      </c>
      <c r="D3037" s="93" t="s">
        <v>69</v>
      </c>
      <c r="E3037" s="93" t="s">
        <v>1734</v>
      </c>
      <c r="F3037" s="93">
        <v>5220312</v>
      </c>
      <c r="G3037" s="93" t="s">
        <v>1542</v>
      </c>
      <c r="H3037" s="719">
        <v>9360</v>
      </c>
      <c r="I3037" s="93">
        <v>200</v>
      </c>
      <c r="J3037" s="93" t="s">
        <v>1523</v>
      </c>
    </row>
    <row r="3038" spans="1:10">
      <c r="A3038" s="93" t="s">
        <v>2297</v>
      </c>
      <c r="B3038" s="93">
        <v>19</v>
      </c>
      <c r="C3038" s="93" t="s">
        <v>1665</v>
      </c>
      <c r="D3038" s="93" t="s">
        <v>69</v>
      </c>
      <c r="E3038" s="93" t="s">
        <v>1762</v>
      </c>
      <c r="F3038" s="93">
        <v>5220312</v>
      </c>
      <c r="G3038" s="93" t="s">
        <v>1542</v>
      </c>
      <c r="H3038" s="719">
        <v>1452</v>
      </c>
      <c r="I3038" s="93">
        <v>125</v>
      </c>
      <c r="J3038" s="93" t="s">
        <v>1523</v>
      </c>
    </row>
    <row r="3039" spans="1:10">
      <c r="A3039" s="93" t="s">
        <v>2297</v>
      </c>
      <c r="B3039" s="93">
        <v>19</v>
      </c>
      <c r="C3039" s="93" t="s">
        <v>1665</v>
      </c>
      <c r="D3039" s="93" t="s">
        <v>69</v>
      </c>
      <c r="E3039" s="93" t="s">
        <v>1757</v>
      </c>
      <c r="F3039" s="93">
        <v>5220312</v>
      </c>
      <c r="G3039" s="93" t="s">
        <v>1542</v>
      </c>
      <c r="H3039" s="719">
        <v>1360</v>
      </c>
      <c r="I3039" s="93">
        <v>125</v>
      </c>
      <c r="J3039" s="93" t="s">
        <v>1523</v>
      </c>
    </row>
    <row r="3040" spans="1:10">
      <c r="A3040" s="93" t="s">
        <v>2297</v>
      </c>
      <c r="B3040" s="93">
        <v>19</v>
      </c>
      <c r="C3040" s="93" t="s">
        <v>1665</v>
      </c>
      <c r="D3040" s="93" t="s">
        <v>69</v>
      </c>
      <c r="E3040" s="93" t="s">
        <v>1761</v>
      </c>
      <c r="F3040" s="93">
        <v>5220312</v>
      </c>
      <c r="G3040" s="93" t="s">
        <v>1542</v>
      </c>
      <c r="H3040" s="719">
        <v>11511</v>
      </c>
      <c r="I3040" s="93">
        <v>200</v>
      </c>
      <c r="J3040" s="93" t="s">
        <v>1523</v>
      </c>
    </row>
    <row r="3041" spans="1:10">
      <c r="A3041" s="93" t="s">
        <v>2297</v>
      </c>
      <c r="B3041" s="93">
        <v>19</v>
      </c>
      <c r="C3041" s="93" t="s">
        <v>1532</v>
      </c>
      <c r="D3041" s="93" t="s">
        <v>1527</v>
      </c>
      <c r="E3041" s="93" t="s">
        <v>1548</v>
      </c>
      <c r="F3041" s="93">
        <v>5220122</v>
      </c>
      <c r="G3041" s="93" t="s">
        <v>1542</v>
      </c>
      <c r="H3041" s="719">
        <v>6000</v>
      </c>
      <c r="I3041" s="93">
        <v>200</v>
      </c>
      <c r="J3041" s="93" t="s">
        <v>1523</v>
      </c>
    </row>
    <row r="3042" spans="1:10">
      <c r="A3042" s="93" t="s">
        <v>2297</v>
      </c>
      <c r="B3042" s="93">
        <v>19</v>
      </c>
      <c r="C3042" s="93" t="s">
        <v>1209</v>
      </c>
      <c r="D3042" s="93" t="s">
        <v>68</v>
      </c>
      <c r="E3042" s="93" t="s">
        <v>2913</v>
      </c>
      <c r="F3042" s="93" t="s">
        <v>2914</v>
      </c>
      <c r="G3042" s="93" t="s">
        <v>1542</v>
      </c>
      <c r="H3042" s="719">
        <v>2471</v>
      </c>
      <c r="I3042" s="93">
        <v>125</v>
      </c>
      <c r="J3042" s="93" t="s">
        <v>1543</v>
      </c>
    </row>
    <row r="3043" spans="1:10">
      <c r="A3043" s="93" t="s">
        <v>2297</v>
      </c>
      <c r="B3043" s="93">
        <v>19</v>
      </c>
      <c r="C3043" s="93" t="s">
        <v>1209</v>
      </c>
      <c r="D3043" s="93" t="s">
        <v>68</v>
      </c>
      <c r="E3043" s="93" t="s">
        <v>2915</v>
      </c>
      <c r="F3043" s="93">
        <v>5220206</v>
      </c>
      <c r="G3043" s="93" t="s">
        <v>1542</v>
      </c>
      <c r="H3043" s="719">
        <v>677</v>
      </c>
      <c r="I3043" s="93">
        <v>80</v>
      </c>
      <c r="J3043" s="93" t="s">
        <v>1543</v>
      </c>
    </row>
    <row r="3044" spans="1:10">
      <c r="A3044" s="93" t="s">
        <v>2297</v>
      </c>
      <c r="B3044" s="93">
        <v>19</v>
      </c>
      <c r="C3044" s="93" t="s">
        <v>1209</v>
      </c>
      <c r="D3044" s="93" t="s">
        <v>68</v>
      </c>
      <c r="E3044" s="93" t="s">
        <v>2882</v>
      </c>
      <c r="F3044" s="93">
        <v>5220206</v>
      </c>
      <c r="G3044" s="93" t="s">
        <v>1542</v>
      </c>
      <c r="H3044" s="719">
        <v>1030</v>
      </c>
      <c r="I3044" s="93">
        <v>80</v>
      </c>
      <c r="J3044" s="93" t="s">
        <v>1523</v>
      </c>
    </row>
    <row r="3045" spans="1:10">
      <c r="A3045" s="93" t="s">
        <v>2297</v>
      </c>
      <c r="B3045" s="93">
        <v>19</v>
      </c>
      <c r="C3045" s="93" t="s">
        <v>1209</v>
      </c>
      <c r="D3045" s="93" t="s">
        <v>68</v>
      </c>
      <c r="E3045" s="93" t="s">
        <v>2916</v>
      </c>
      <c r="F3045" s="93">
        <v>5220206</v>
      </c>
      <c r="G3045" s="93" t="s">
        <v>1542</v>
      </c>
      <c r="H3045" s="719">
        <v>824</v>
      </c>
      <c r="I3045" s="93">
        <v>80</v>
      </c>
      <c r="J3045" s="93" t="s">
        <v>1523</v>
      </c>
    </row>
    <row r="3046" spans="1:10">
      <c r="A3046" s="93" t="s">
        <v>2297</v>
      </c>
      <c r="B3046" s="93">
        <v>20</v>
      </c>
      <c r="C3046" s="93" t="s">
        <v>1557</v>
      </c>
      <c r="D3046" s="93" t="s">
        <v>1553</v>
      </c>
      <c r="E3046" s="93" t="s">
        <v>2917</v>
      </c>
      <c r="F3046" s="93" t="s">
        <v>1678</v>
      </c>
      <c r="G3046" s="93" t="s">
        <v>1542</v>
      </c>
      <c r="H3046" s="719">
        <v>100000</v>
      </c>
      <c r="I3046" s="93">
        <v>500</v>
      </c>
      <c r="J3046" s="93" t="s">
        <v>1523</v>
      </c>
    </row>
    <row r="3047" spans="1:10">
      <c r="A3047" s="93" t="s">
        <v>2297</v>
      </c>
      <c r="B3047" s="93">
        <v>20</v>
      </c>
      <c r="C3047" s="93" t="s">
        <v>551</v>
      </c>
      <c r="D3047" s="93" t="s">
        <v>1527</v>
      </c>
      <c r="E3047" s="93" t="s">
        <v>2589</v>
      </c>
      <c r="F3047" s="93" t="s">
        <v>2888</v>
      </c>
      <c r="G3047" s="93" t="s">
        <v>1542</v>
      </c>
      <c r="H3047" s="719">
        <v>6000</v>
      </c>
      <c r="I3047" s="93">
        <v>200</v>
      </c>
      <c r="J3047" s="93" t="s">
        <v>1523</v>
      </c>
    </row>
    <row r="3048" spans="1:10">
      <c r="A3048" s="93" t="s">
        <v>2297</v>
      </c>
      <c r="B3048" s="93">
        <v>20</v>
      </c>
      <c r="C3048" s="93" t="s">
        <v>551</v>
      </c>
      <c r="D3048" s="93" t="s">
        <v>1527</v>
      </c>
      <c r="E3048" s="93" t="s">
        <v>2589</v>
      </c>
      <c r="F3048" s="93" t="s">
        <v>2888</v>
      </c>
      <c r="G3048" s="93" t="s">
        <v>1542</v>
      </c>
      <c r="H3048" s="719">
        <v>6000</v>
      </c>
      <c r="I3048" s="93">
        <v>200</v>
      </c>
      <c r="J3048" s="93" t="s">
        <v>1523</v>
      </c>
    </row>
    <row r="3049" spans="1:10">
      <c r="A3049" s="93" t="s">
        <v>2297</v>
      </c>
      <c r="B3049" s="93">
        <v>20</v>
      </c>
      <c r="C3049" s="93" t="s">
        <v>1551</v>
      </c>
      <c r="D3049" s="93" t="s">
        <v>70</v>
      </c>
      <c r="E3049" s="93" t="s">
        <v>2918</v>
      </c>
      <c r="F3049" s="93">
        <v>5211142</v>
      </c>
      <c r="G3049" s="93" t="s">
        <v>1540</v>
      </c>
      <c r="H3049" s="719">
        <v>6385</v>
      </c>
      <c r="I3049" s="93">
        <v>200</v>
      </c>
      <c r="J3049" s="93" t="s">
        <v>1523</v>
      </c>
    </row>
    <row r="3050" spans="1:10">
      <c r="A3050" s="93" t="s">
        <v>2297</v>
      </c>
      <c r="B3050" s="93">
        <v>20</v>
      </c>
      <c r="C3050" s="93" t="s">
        <v>1551</v>
      </c>
      <c r="D3050" s="93" t="s">
        <v>70</v>
      </c>
      <c r="E3050" s="93" t="s">
        <v>2918</v>
      </c>
      <c r="F3050" s="93">
        <v>5211142</v>
      </c>
      <c r="G3050" s="93" t="s">
        <v>1540</v>
      </c>
      <c r="H3050" s="719">
        <v>7530</v>
      </c>
      <c r="I3050" s="93">
        <v>200</v>
      </c>
      <c r="J3050" s="93" t="s">
        <v>1523</v>
      </c>
    </row>
    <row r="3051" spans="1:10">
      <c r="A3051" s="93" t="s">
        <v>2297</v>
      </c>
      <c r="B3051" s="93">
        <v>20</v>
      </c>
      <c r="C3051" s="93" t="s">
        <v>1551</v>
      </c>
      <c r="D3051" s="93" t="s">
        <v>70</v>
      </c>
      <c r="E3051" s="93" t="s">
        <v>2918</v>
      </c>
      <c r="F3051" s="93">
        <v>5211142</v>
      </c>
      <c r="G3051" s="93" t="s">
        <v>1540</v>
      </c>
      <c r="H3051" s="719">
        <v>19685</v>
      </c>
      <c r="I3051" s="93">
        <v>315</v>
      </c>
      <c r="J3051" s="93" t="s">
        <v>1523</v>
      </c>
    </row>
    <row r="3052" spans="1:10">
      <c r="A3052" s="93" t="s">
        <v>2297</v>
      </c>
      <c r="B3052" s="93">
        <v>20</v>
      </c>
      <c r="C3052" s="93" t="s">
        <v>244</v>
      </c>
      <c r="D3052" s="93" t="s">
        <v>70</v>
      </c>
      <c r="E3052" s="93" t="s">
        <v>2554</v>
      </c>
      <c r="F3052" s="93">
        <v>5210646</v>
      </c>
      <c r="G3052" s="93" t="s">
        <v>1540</v>
      </c>
      <c r="H3052" s="719">
        <v>1560</v>
      </c>
      <c r="I3052" s="93">
        <v>125</v>
      </c>
      <c r="J3052" s="93" t="s">
        <v>1523</v>
      </c>
    </row>
    <row r="3053" spans="1:10">
      <c r="A3053" s="93" t="s">
        <v>2297</v>
      </c>
      <c r="B3053" s="93">
        <v>20</v>
      </c>
      <c r="C3053" s="93" t="s">
        <v>244</v>
      </c>
      <c r="D3053" s="93" t="s">
        <v>70</v>
      </c>
      <c r="E3053" s="93" t="s">
        <v>2554</v>
      </c>
      <c r="F3053" s="93">
        <v>5210646</v>
      </c>
      <c r="G3053" s="93" t="s">
        <v>1540</v>
      </c>
      <c r="H3053" s="719">
        <v>800</v>
      </c>
      <c r="I3053" s="93">
        <v>80</v>
      </c>
      <c r="J3053" s="93" t="s">
        <v>1523</v>
      </c>
    </row>
    <row r="3054" spans="1:10">
      <c r="A3054" s="93" t="s">
        <v>2297</v>
      </c>
      <c r="B3054" s="93">
        <v>20</v>
      </c>
      <c r="C3054" s="93" t="s">
        <v>244</v>
      </c>
      <c r="D3054" s="93" t="s">
        <v>70</v>
      </c>
      <c r="E3054" s="93" t="s">
        <v>2555</v>
      </c>
      <c r="F3054" s="93">
        <v>5210646</v>
      </c>
      <c r="G3054" s="93" t="s">
        <v>1540</v>
      </c>
      <c r="H3054" s="719">
        <v>2000</v>
      </c>
      <c r="I3054" s="93">
        <v>125</v>
      </c>
      <c r="J3054" s="93" t="s">
        <v>1523</v>
      </c>
    </row>
    <row r="3055" spans="1:10">
      <c r="A3055" s="93" t="s">
        <v>2297</v>
      </c>
      <c r="B3055" s="93">
        <v>19</v>
      </c>
      <c r="C3055" s="93" t="s">
        <v>671</v>
      </c>
      <c r="D3055" s="93" t="s">
        <v>1527</v>
      </c>
      <c r="E3055" s="93" t="s">
        <v>1561</v>
      </c>
      <c r="F3055" s="93">
        <v>5220122</v>
      </c>
      <c r="G3055" s="93" t="s">
        <v>1522</v>
      </c>
      <c r="H3055" s="719">
        <v>6000</v>
      </c>
      <c r="I3055" s="93">
        <v>200</v>
      </c>
      <c r="J3055" s="93" t="s">
        <v>1523</v>
      </c>
    </row>
    <row r="3056" spans="1:10">
      <c r="A3056" s="93" t="s">
        <v>2297</v>
      </c>
      <c r="B3056" s="93">
        <v>19</v>
      </c>
      <c r="C3056" s="93" t="s">
        <v>671</v>
      </c>
      <c r="D3056" s="93" t="s">
        <v>1527</v>
      </c>
      <c r="E3056" s="93" t="s">
        <v>1561</v>
      </c>
      <c r="F3056" s="93">
        <v>5220122</v>
      </c>
      <c r="G3056" s="93" t="s">
        <v>1522</v>
      </c>
      <c r="H3056" s="719">
        <v>6000</v>
      </c>
      <c r="I3056" s="93">
        <v>200</v>
      </c>
      <c r="J3056" s="93" t="s">
        <v>1523</v>
      </c>
    </row>
    <row r="3057" spans="1:10">
      <c r="A3057" s="93" t="s">
        <v>2297</v>
      </c>
      <c r="B3057" s="93">
        <v>19</v>
      </c>
      <c r="C3057" s="93" t="s">
        <v>677</v>
      </c>
      <c r="D3057" s="93" t="s">
        <v>1527</v>
      </c>
      <c r="E3057" s="93" t="s">
        <v>1561</v>
      </c>
      <c r="F3057" s="93">
        <v>5210632</v>
      </c>
      <c r="G3057" s="93" t="s">
        <v>1522</v>
      </c>
      <c r="H3057" s="719">
        <v>40</v>
      </c>
      <c r="I3057" s="93">
        <v>13</v>
      </c>
      <c r="J3057" s="93" t="s">
        <v>1523</v>
      </c>
    </row>
    <row r="3058" spans="1:10">
      <c r="A3058" s="93" t="s">
        <v>2297</v>
      </c>
      <c r="B3058" s="93">
        <v>19</v>
      </c>
      <c r="C3058" s="93" t="s">
        <v>677</v>
      </c>
      <c r="D3058" s="93" t="s">
        <v>1527</v>
      </c>
      <c r="E3058" s="93" t="s">
        <v>1561</v>
      </c>
      <c r="F3058" s="93">
        <v>5210632</v>
      </c>
      <c r="G3058" s="93" t="s">
        <v>1522</v>
      </c>
      <c r="H3058" s="719">
        <v>40</v>
      </c>
      <c r="I3058" s="93">
        <v>13</v>
      </c>
      <c r="J3058" s="93" t="s">
        <v>1523</v>
      </c>
    </row>
    <row r="3059" spans="1:10">
      <c r="A3059" s="93" t="s">
        <v>2297</v>
      </c>
      <c r="B3059" s="93">
        <v>19</v>
      </c>
      <c r="C3059" s="93" t="s">
        <v>677</v>
      </c>
      <c r="D3059" s="93" t="s">
        <v>1527</v>
      </c>
      <c r="E3059" s="93" t="s">
        <v>1561</v>
      </c>
      <c r="F3059" s="93">
        <v>5210632</v>
      </c>
      <c r="G3059" s="93" t="s">
        <v>1522</v>
      </c>
      <c r="H3059" s="719">
        <v>30</v>
      </c>
      <c r="I3059" s="93">
        <v>13</v>
      </c>
      <c r="J3059" s="93" t="s">
        <v>1523</v>
      </c>
    </row>
    <row r="3060" spans="1:10">
      <c r="A3060" s="93" t="s">
        <v>2297</v>
      </c>
      <c r="B3060" s="93">
        <v>19</v>
      </c>
      <c r="C3060" s="93" t="s">
        <v>677</v>
      </c>
      <c r="D3060" s="93" t="s">
        <v>1527</v>
      </c>
      <c r="E3060" s="93" t="s">
        <v>1561</v>
      </c>
      <c r="F3060" s="93">
        <v>5210632</v>
      </c>
      <c r="G3060" s="93" t="s">
        <v>1522</v>
      </c>
      <c r="H3060" s="719">
        <v>30</v>
      </c>
      <c r="I3060" s="93">
        <v>13</v>
      </c>
      <c r="J3060" s="93" t="s">
        <v>1523</v>
      </c>
    </row>
    <row r="3061" spans="1:10">
      <c r="A3061" s="93" t="s">
        <v>2297</v>
      </c>
      <c r="B3061" s="93">
        <v>19</v>
      </c>
      <c r="C3061" s="93" t="s">
        <v>677</v>
      </c>
      <c r="D3061" s="93" t="s">
        <v>1527</v>
      </c>
      <c r="E3061" s="93" t="s">
        <v>1561</v>
      </c>
      <c r="F3061" s="93">
        <v>5210632</v>
      </c>
      <c r="G3061" s="93" t="s">
        <v>1522</v>
      </c>
      <c r="H3061" s="719">
        <v>30</v>
      </c>
      <c r="I3061" s="93">
        <v>13</v>
      </c>
      <c r="J3061" s="93" t="s">
        <v>1523</v>
      </c>
    </row>
    <row r="3062" spans="1:10">
      <c r="A3062" s="93" t="s">
        <v>2297</v>
      </c>
      <c r="B3062" s="93">
        <v>19</v>
      </c>
      <c r="C3062" s="93" t="s">
        <v>677</v>
      </c>
      <c r="D3062" s="93" t="s">
        <v>1527</v>
      </c>
      <c r="E3062" s="93" t="s">
        <v>1561</v>
      </c>
      <c r="F3062" s="93">
        <v>5211114</v>
      </c>
      <c r="G3062" s="93" t="s">
        <v>1522</v>
      </c>
      <c r="H3062" s="719">
        <v>4000</v>
      </c>
      <c r="I3062" s="93">
        <v>200</v>
      </c>
      <c r="J3062" s="93" t="s">
        <v>1523</v>
      </c>
    </row>
    <row r="3063" spans="1:10">
      <c r="A3063" s="93" t="s">
        <v>2297</v>
      </c>
      <c r="B3063" s="93">
        <v>19</v>
      </c>
      <c r="C3063" s="93" t="s">
        <v>677</v>
      </c>
      <c r="D3063" s="93" t="s">
        <v>1527</v>
      </c>
      <c r="E3063" s="93" t="s">
        <v>1561</v>
      </c>
      <c r="F3063" s="93">
        <v>5211205</v>
      </c>
      <c r="G3063" s="93" t="s">
        <v>1522</v>
      </c>
      <c r="H3063" s="719">
        <v>8000</v>
      </c>
      <c r="I3063" s="93">
        <v>200</v>
      </c>
      <c r="J3063" s="93" t="s">
        <v>1523</v>
      </c>
    </row>
    <row r="3064" spans="1:10">
      <c r="A3064" s="93" t="s">
        <v>2297</v>
      </c>
      <c r="B3064" s="93">
        <v>19</v>
      </c>
      <c r="C3064" s="93" t="s">
        <v>677</v>
      </c>
      <c r="D3064" s="93" t="s">
        <v>1527</v>
      </c>
      <c r="E3064" s="93" t="s">
        <v>1561</v>
      </c>
      <c r="F3064" s="93">
        <v>5220204</v>
      </c>
      <c r="G3064" s="93" t="s">
        <v>1522</v>
      </c>
      <c r="H3064" s="719">
        <v>2500</v>
      </c>
      <c r="I3064" s="93">
        <v>125</v>
      </c>
      <c r="J3064" s="93" t="s">
        <v>1523</v>
      </c>
    </row>
    <row r="3065" spans="1:10">
      <c r="A3065" s="93" t="s">
        <v>2297</v>
      </c>
      <c r="B3065" s="93">
        <v>19</v>
      </c>
      <c r="C3065" s="93" t="s">
        <v>677</v>
      </c>
      <c r="D3065" s="93" t="s">
        <v>1527</v>
      </c>
      <c r="E3065" s="93" t="s">
        <v>1561</v>
      </c>
      <c r="F3065" s="93">
        <v>5220204</v>
      </c>
      <c r="G3065" s="93" t="s">
        <v>1522</v>
      </c>
      <c r="H3065" s="719">
        <v>1500</v>
      </c>
      <c r="I3065" s="93">
        <v>125</v>
      </c>
      <c r="J3065" s="93" t="s">
        <v>1523</v>
      </c>
    </row>
    <row r="3066" spans="1:10">
      <c r="A3066" s="93" t="s">
        <v>2297</v>
      </c>
      <c r="B3066" s="93">
        <v>19</v>
      </c>
      <c r="C3066" s="93" t="s">
        <v>677</v>
      </c>
      <c r="D3066" s="93" t="s">
        <v>1527</v>
      </c>
      <c r="E3066" s="93" t="s">
        <v>1561</v>
      </c>
      <c r="F3066" s="93" t="s">
        <v>2861</v>
      </c>
      <c r="G3066" s="93" t="s">
        <v>1522</v>
      </c>
      <c r="H3066" s="719">
        <v>1500</v>
      </c>
      <c r="I3066" s="93">
        <v>125</v>
      </c>
      <c r="J3066" s="93" t="s">
        <v>1523</v>
      </c>
    </row>
    <row r="3067" spans="1:10">
      <c r="A3067" s="93" t="s">
        <v>2297</v>
      </c>
      <c r="B3067" s="93">
        <v>19</v>
      </c>
      <c r="C3067" s="93" t="s">
        <v>677</v>
      </c>
      <c r="D3067" s="93" t="s">
        <v>1527</v>
      </c>
      <c r="E3067" s="93" t="s">
        <v>1561</v>
      </c>
      <c r="F3067" s="93" t="s">
        <v>2861</v>
      </c>
      <c r="G3067" s="93" t="s">
        <v>1522</v>
      </c>
      <c r="H3067" s="719">
        <v>1500</v>
      </c>
      <c r="I3067" s="93">
        <v>125</v>
      </c>
      <c r="J3067" s="93" t="s">
        <v>1523</v>
      </c>
    </row>
    <row r="3068" spans="1:10">
      <c r="A3068" s="93" t="s">
        <v>2297</v>
      </c>
      <c r="B3068" s="93">
        <v>19</v>
      </c>
      <c r="C3068" s="93" t="s">
        <v>677</v>
      </c>
      <c r="D3068" s="93" t="s">
        <v>1527</v>
      </c>
      <c r="E3068" s="93" t="s">
        <v>1561</v>
      </c>
      <c r="F3068" s="93">
        <v>5220204</v>
      </c>
      <c r="G3068" s="93" t="s">
        <v>1522</v>
      </c>
      <c r="H3068" s="719">
        <v>500</v>
      </c>
      <c r="I3068" s="93">
        <v>50</v>
      </c>
      <c r="J3068" s="93" t="s">
        <v>1523</v>
      </c>
    </row>
    <row r="3069" spans="1:10">
      <c r="A3069" s="93" t="s">
        <v>2297</v>
      </c>
      <c r="B3069" s="93">
        <v>19</v>
      </c>
      <c r="C3069" s="93" t="s">
        <v>677</v>
      </c>
      <c r="D3069" s="93" t="s">
        <v>1527</v>
      </c>
      <c r="E3069" s="93" t="s">
        <v>1561</v>
      </c>
      <c r="F3069" s="93">
        <v>5220206</v>
      </c>
      <c r="G3069" s="93" t="s">
        <v>1522</v>
      </c>
      <c r="H3069" s="719">
        <v>1004</v>
      </c>
      <c r="I3069" s="93">
        <v>80</v>
      </c>
      <c r="J3069" s="93" t="s">
        <v>1523</v>
      </c>
    </row>
    <row r="3070" spans="1:10">
      <c r="A3070" s="93" t="s">
        <v>2297</v>
      </c>
      <c r="B3070" s="93">
        <v>19</v>
      </c>
      <c r="C3070" s="93" t="s">
        <v>677</v>
      </c>
      <c r="D3070" s="93" t="s">
        <v>1527</v>
      </c>
      <c r="E3070" s="93" t="s">
        <v>1561</v>
      </c>
      <c r="F3070" s="93">
        <v>5220204</v>
      </c>
      <c r="G3070" s="93" t="s">
        <v>1522</v>
      </c>
      <c r="H3070" s="719">
        <v>1000</v>
      </c>
      <c r="I3070" s="93">
        <v>80</v>
      </c>
      <c r="J3070" s="93" t="s">
        <v>1523</v>
      </c>
    </row>
    <row r="3071" spans="1:10">
      <c r="A3071" s="93" t="s">
        <v>2297</v>
      </c>
      <c r="B3071" s="93">
        <v>19</v>
      </c>
      <c r="C3071" s="93" t="s">
        <v>677</v>
      </c>
      <c r="D3071" s="93" t="s">
        <v>1527</v>
      </c>
      <c r="E3071" s="93" t="s">
        <v>1561</v>
      </c>
      <c r="F3071" s="93" t="s">
        <v>2861</v>
      </c>
      <c r="G3071" s="93" t="s">
        <v>1522</v>
      </c>
      <c r="H3071" s="719">
        <v>750</v>
      </c>
      <c r="I3071" s="93">
        <v>80</v>
      </c>
      <c r="J3071" s="93" t="s">
        <v>1523</v>
      </c>
    </row>
    <row r="3072" spans="1:10">
      <c r="A3072" s="93" t="s">
        <v>2297</v>
      </c>
      <c r="B3072" s="93">
        <v>19</v>
      </c>
      <c r="C3072" s="93" t="s">
        <v>677</v>
      </c>
      <c r="D3072" s="93" t="s">
        <v>1527</v>
      </c>
      <c r="E3072" s="93" t="s">
        <v>1561</v>
      </c>
      <c r="F3072" s="93">
        <v>5220206</v>
      </c>
      <c r="G3072" s="93" t="s">
        <v>1522</v>
      </c>
      <c r="H3072" s="719">
        <v>1004</v>
      </c>
      <c r="I3072" s="93">
        <v>80</v>
      </c>
      <c r="J3072" s="93" t="s">
        <v>1523</v>
      </c>
    </row>
    <row r="3073" spans="1:10">
      <c r="A3073" s="93" t="s">
        <v>2297</v>
      </c>
      <c r="B3073" s="93">
        <v>19</v>
      </c>
      <c r="C3073" s="93" t="s">
        <v>677</v>
      </c>
      <c r="D3073" s="93" t="s">
        <v>1527</v>
      </c>
      <c r="E3073" s="93" t="s">
        <v>1561</v>
      </c>
      <c r="F3073" s="93">
        <v>5220206</v>
      </c>
      <c r="G3073" s="93" t="s">
        <v>1522</v>
      </c>
      <c r="H3073" s="719">
        <v>1004</v>
      </c>
      <c r="I3073" s="93">
        <v>80</v>
      </c>
      <c r="J3073" s="93" t="s">
        <v>1523</v>
      </c>
    </row>
    <row r="3074" spans="1:10">
      <c r="A3074" s="93" t="s">
        <v>2297</v>
      </c>
      <c r="B3074" s="93">
        <v>19</v>
      </c>
      <c r="C3074" s="93" t="s">
        <v>677</v>
      </c>
      <c r="D3074" s="93" t="s">
        <v>1527</v>
      </c>
      <c r="E3074" s="93" t="s">
        <v>1561</v>
      </c>
      <c r="F3074" s="93">
        <v>5220206</v>
      </c>
      <c r="G3074" s="93" t="s">
        <v>1522</v>
      </c>
      <c r="H3074" s="719">
        <v>1504</v>
      </c>
      <c r="I3074" s="93">
        <v>125</v>
      </c>
      <c r="J3074" s="93" t="s">
        <v>1523</v>
      </c>
    </row>
    <row r="3075" spans="1:10">
      <c r="A3075" s="93" t="s">
        <v>2297</v>
      </c>
      <c r="B3075" s="93">
        <v>19</v>
      </c>
      <c r="C3075" s="93" t="s">
        <v>677</v>
      </c>
      <c r="D3075" s="93" t="s">
        <v>1527</v>
      </c>
      <c r="E3075" s="93" t="s">
        <v>1561</v>
      </c>
      <c r="F3075" s="93">
        <v>5220206</v>
      </c>
      <c r="G3075" s="93" t="s">
        <v>1522</v>
      </c>
      <c r="H3075" s="719">
        <v>1404</v>
      </c>
      <c r="I3075" s="93">
        <v>125</v>
      </c>
      <c r="J3075" s="93" t="s">
        <v>1523</v>
      </c>
    </row>
    <row r="3076" spans="1:10">
      <c r="A3076" s="93" t="s">
        <v>2297</v>
      </c>
      <c r="B3076" s="93">
        <v>19</v>
      </c>
      <c r="C3076" s="93" t="s">
        <v>677</v>
      </c>
      <c r="D3076" s="93" t="s">
        <v>1527</v>
      </c>
      <c r="E3076" s="93" t="s">
        <v>1561</v>
      </c>
      <c r="F3076" s="93">
        <v>5220206</v>
      </c>
      <c r="G3076" s="93" t="s">
        <v>1522</v>
      </c>
      <c r="H3076" s="719">
        <v>1004</v>
      </c>
      <c r="I3076" s="93">
        <v>80</v>
      </c>
      <c r="J3076" s="93" t="s">
        <v>1523</v>
      </c>
    </row>
    <row r="3077" spans="1:10">
      <c r="A3077" s="93" t="s">
        <v>2297</v>
      </c>
      <c r="B3077" s="93">
        <v>19</v>
      </c>
      <c r="C3077" s="93" t="s">
        <v>677</v>
      </c>
      <c r="D3077" s="93" t="s">
        <v>1527</v>
      </c>
      <c r="E3077" s="93" t="s">
        <v>1561</v>
      </c>
      <c r="F3077" s="93">
        <v>5220206</v>
      </c>
      <c r="G3077" s="93" t="s">
        <v>1522</v>
      </c>
      <c r="H3077" s="719">
        <v>1004</v>
      </c>
      <c r="I3077" s="93">
        <v>80</v>
      </c>
      <c r="J3077" s="93" t="s">
        <v>1523</v>
      </c>
    </row>
    <row r="3078" spans="1:10">
      <c r="A3078" s="93" t="s">
        <v>2297</v>
      </c>
      <c r="B3078" s="93">
        <v>19</v>
      </c>
      <c r="C3078" s="93" t="s">
        <v>677</v>
      </c>
      <c r="D3078" s="93" t="s">
        <v>1527</v>
      </c>
      <c r="E3078" s="93" t="s">
        <v>1561</v>
      </c>
      <c r="F3078" s="93">
        <v>5220206</v>
      </c>
      <c r="G3078" s="93" t="s">
        <v>1522</v>
      </c>
      <c r="H3078" s="719">
        <v>1016</v>
      </c>
      <c r="I3078" s="93">
        <v>80</v>
      </c>
      <c r="J3078" s="93" t="s">
        <v>1523</v>
      </c>
    </row>
    <row r="3079" spans="1:10">
      <c r="A3079" s="93" t="s">
        <v>2297</v>
      </c>
      <c r="B3079" s="93">
        <v>19</v>
      </c>
      <c r="C3079" s="93" t="s">
        <v>677</v>
      </c>
      <c r="D3079" s="93" t="s">
        <v>1527</v>
      </c>
      <c r="E3079" s="93" t="s">
        <v>1561</v>
      </c>
      <c r="F3079" s="93">
        <v>5220206</v>
      </c>
      <c r="G3079" s="93" t="s">
        <v>1522</v>
      </c>
      <c r="H3079" s="719">
        <v>1004</v>
      </c>
      <c r="I3079" s="93">
        <v>80</v>
      </c>
      <c r="J3079" s="93" t="s">
        <v>1523</v>
      </c>
    </row>
    <row r="3080" spans="1:10">
      <c r="A3080" s="93" t="s">
        <v>2297</v>
      </c>
      <c r="B3080" s="93">
        <v>19</v>
      </c>
      <c r="C3080" s="93" t="s">
        <v>677</v>
      </c>
      <c r="D3080" s="93" t="s">
        <v>1527</v>
      </c>
      <c r="E3080" s="93" t="s">
        <v>1561</v>
      </c>
      <c r="F3080" s="93">
        <v>5220206</v>
      </c>
      <c r="G3080" s="93" t="s">
        <v>1522</v>
      </c>
      <c r="H3080" s="719">
        <v>1004</v>
      </c>
      <c r="I3080" s="93">
        <v>80</v>
      </c>
      <c r="J3080" s="93" t="s">
        <v>1523</v>
      </c>
    </row>
    <row r="3081" spans="1:10">
      <c r="A3081" s="93" t="s">
        <v>2297</v>
      </c>
      <c r="B3081" s="93">
        <v>19</v>
      </c>
      <c r="C3081" s="93" t="s">
        <v>677</v>
      </c>
      <c r="D3081" s="93" t="s">
        <v>1527</v>
      </c>
      <c r="E3081" s="93" t="s">
        <v>1561</v>
      </c>
      <c r="F3081" s="93">
        <v>5211205</v>
      </c>
      <c r="G3081" s="93" t="s">
        <v>1522</v>
      </c>
      <c r="H3081" s="719">
        <v>2000</v>
      </c>
      <c r="I3081" s="93">
        <v>125</v>
      </c>
      <c r="J3081" s="93" t="s">
        <v>1523</v>
      </c>
    </row>
    <row r="3082" spans="1:10">
      <c r="A3082" s="93" t="s">
        <v>2297</v>
      </c>
      <c r="B3082" s="93">
        <v>19</v>
      </c>
      <c r="C3082" s="93" t="s">
        <v>677</v>
      </c>
      <c r="D3082" s="93" t="s">
        <v>1527</v>
      </c>
      <c r="E3082" s="93" t="s">
        <v>1561</v>
      </c>
      <c r="F3082" s="93" t="s">
        <v>2877</v>
      </c>
      <c r="G3082" s="93" t="s">
        <v>1522</v>
      </c>
      <c r="H3082" s="719">
        <v>2004</v>
      </c>
      <c r="I3082" s="93">
        <v>125</v>
      </c>
      <c r="J3082" s="93" t="s">
        <v>1523</v>
      </c>
    </row>
    <row r="3083" spans="1:10">
      <c r="A3083" s="93" t="s">
        <v>2297</v>
      </c>
      <c r="B3083" s="93">
        <v>19</v>
      </c>
      <c r="C3083" s="93" t="s">
        <v>677</v>
      </c>
      <c r="D3083" s="93" t="s">
        <v>1527</v>
      </c>
      <c r="E3083" s="93" t="s">
        <v>1561</v>
      </c>
      <c r="F3083" s="93" t="s">
        <v>2919</v>
      </c>
      <c r="G3083" s="93" t="s">
        <v>1522</v>
      </c>
      <c r="H3083" s="719">
        <v>1504</v>
      </c>
      <c r="I3083" s="93">
        <v>125</v>
      </c>
      <c r="J3083" s="93" t="s">
        <v>1523</v>
      </c>
    </row>
    <row r="3084" spans="1:10">
      <c r="A3084" s="93" t="s">
        <v>2297</v>
      </c>
      <c r="B3084" s="93">
        <v>19</v>
      </c>
      <c r="C3084" s="93" t="s">
        <v>677</v>
      </c>
      <c r="D3084" s="93" t="s">
        <v>1527</v>
      </c>
      <c r="E3084" s="93" t="s">
        <v>1561</v>
      </c>
      <c r="F3084" s="93">
        <v>5220219</v>
      </c>
      <c r="G3084" s="93" t="s">
        <v>1522</v>
      </c>
      <c r="H3084" s="719">
        <v>1134</v>
      </c>
      <c r="I3084" s="93">
        <v>80</v>
      </c>
      <c r="J3084" s="93" t="s">
        <v>1523</v>
      </c>
    </row>
    <row r="3085" spans="1:10">
      <c r="A3085" s="93" t="s">
        <v>2297</v>
      </c>
      <c r="B3085" s="93">
        <v>19</v>
      </c>
      <c r="C3085" s="93" t="s">
        <v>677</v>
      </c>
      <c r="D3085" s="93" t="s">
        <v>1527</v>
      </c>
      <c r="E3085" s="93" t="s">
        <v>1561</v>
      </c>
      <c r="F3085" s="93">
        <v>5220118</v>
      </c>
      <c r="G3085" s="93" t="s">
        <v>1522</v>
      </c>
      <c r="H3085" s="719">
        <v>8400</v>
      </c>
      <c r="I3085" s="93">
        <v>200</v>
      </c>
      <c r="J3085" s="93" t="s">
        <v>1523</v>
      </c>
    </row>
    <row r="3086" spans="1:10">
      <c r="A3086" s="93" t="s">
        <v>2297</v>
      </c>
      <c r="B3086" s="93">
        <v>19</v>
      </c>
      <c r="C3086" s="93" t="s">
        <v>677</v>
      </c>
      <c r="D3086" s="93" t="s">
        <v>1527</v>
      </c>
      <c r="E3086" s="93" t="s">
        <v>1561</v>
      </c>
      <c r="F3086" s="93" t="s">
        <v>2706</v>
      </c>
      <c r="G3086" s="93" t="s">
        <v>1522</v>
      </c>
      <c r="H3086" s="719">
        <v>1000</v>
      </c>
      <c r="I3086" s="93">
        <v>80</v>
      </c>
      <c r="J3086" s="93" t="s">
        <v>1523</v>
      </c>
    </row>
    <row r="3087" spans="1:10">
      <c r="A3087" s="93" t="s">
        <v>2297</v>
      </c>
      <c r="B3087" s="93">
        <v>19</v>
      </c>
      <c r="C3087" s="93" t="s">
        <v>677</v>
      </c>
      <c r="D3087" s="93" t="s">
        <v>1527</v>
      </c>
      <c r="E3087" s="93" t="s">
        <v>1561</v>
      </c>
      <c r="F3087" s="93" t="s">
        <v>2706</v>
      </c>
      <c r="G3087" s="93" t="s">
        <v>1522</v>
      </c>
      <c r="H3087" s="719">
        <v>1000</v>
      </c>
      <c r="I3087" s="93">
        <v>80</v>
      </c>
      <c r="J3087" s="93" t="s">
        <v>1523</v>
      </c>
    </row>
    <row r="3088" spans="1:10">
      <c r="A3088" s="93" t="s">
        <v>2297</v>
      </c>
      <c r="B3088" s="93">
        <v>19</v>
      </c>
      <c r="C3088" s="93" t="s">
        <v>677</v>
      </c>
      <c r="D3088" s="93" t="s">
        <v>1527</v>
      </c>
      <c r="E3088" s="93" t="s">
        <v>1561</v>
      </c>
      <c r="F3088" s="93" t="s">
        <v>2706</v>
      </c>
      <c r="G3088" s="93" t="s">
        <v>1522</v>
      </c>
      <c r="H3088" s="719">
        <v>1200</v>
      </c>
      <c r="I3088" s="93">
        <v>80</v>
      </c>
      <c r="J3088" s="93" t="s">
        <v>1523</v>
      </c>
    </row>
    <row r="3089" spans="1:10">
      <c r="A3089" s="93" t="s">
        <v>2297</v>
      </c>
      <c r="B3089" s="93">
        <v>19</v>
      </c>
      <c r="C3089" s="93" t="s">
        <v>677</v>
      </c>
      <c r="D3089" s="93" t="s">
        <v>1527</v>
      </c>
      <c r="E3089" s="93" t="s">
        <v>1561</v>
      </c>
      <c r="F3089" s="93">
        <v>5220203</v>
      </c>
      <c r="G3089" s="93" t="s">
        <v>1522</v>
      </c>
      <c r="H3089" s="719">
        <v>1000</v>
      </c>
      <c r="I3089" s="93">
        <v>80</v>
      </c>
      <c r="J3089" s="93" t="s">
        <v>1523</v>
      </c>
    </row>
    <row r="3090" spans="1:10">
      <c r="A3090" s="93" t="s">
        <v>2297</v>
      </c>
      <c r="B3090" s="93">
        <v>19</v>
      </c>
      <c r="C3090" s="93" t="s">
        <v>677</v>
      </c>
      <c r="D3090" s="93" t="s">
        <v>1527</v>
      </c>
      <c r="E3090" s="93" t="s">
        <v>1561</v>
      </c>
      <c r="F3090" s="93" t="s">
        <v>2706</v>
      </c>
      <c r="G3090" s="93" t="s">
        <v>1522</v>
      </c>
      <c r="H3090" s="719">
        <v>3200</v>
      </c>
      <c r="I3090" s="93">
        <v>125</v>
      </c>
      <c r="J3090" s="93" t="s">
        <v>1523</v>
      </c>
    </row>
    <row r="3091" spans="1:10">
      <c r="A3091" s="93" t="s">
        <v>2297</v>
      </c>
      <c r="B3091" s="93">
        <v>19</v>
      </c>
      <c r="C3091" s="93" t="s">
        <v>677</v>
      </c>
      <c r="D3091" s="93" t="s">
        <v>1527</v>
      </c>
      <c r="E3091" s="93" t="s">
        <v>1561</v>
      </c>
      <c r="F3091" s="93" t="s">
        <v>2886</v>
      </c>
      <c r="G3091" s="93" t="s">
        <v>1522</v>
      </c>
      <c r="H3091" s="719">
        <v>1008</v>
      </c>
      <c r="I3091" s="93">
        <v>80</v>
      </c>
      <c r="J3091" s="93" t="s">
        <v>1523</v>
      </c>
    </row>
    <row r="3092" spans="1:10">
      <c r="A3092" s="93" t="s">
        <v>2297</v>
      </c>
      <c r="B3092" s="93">
        <v>19</v>
      </c>
      <c r="C3092" s="93" t="s">
        <v>677</v>
      </c>
      <c r="D3092" s="93" t="s">
        <v>1527</v>
      </c>
      <c r="E3092" s="93" t="s">
        <v>1561</v>
      </c>
      <c r="F3092" s="93">
        <v>5220203</v>
      </c>
      <c r="G3092" s="93" t="s">
        <v>1522</v>
      </c>
      <c r="H3092" s="719">
        <v>6000</v>
      </c>
      <c r="I3092" s="93">
        <v>200</v>
      </c>
      <c r="J3092" s="93" t="s">
        <v>1523</v>
      </c>
    </row>
    <row r="3093" spans="1:10">
      <c r="A3093" s="93" t="s">
        <v>2297</v>
      </c>
      <c r="B3093" s="93">
        <v>19</v>
      </c>
      <c r="C3093" s="93" t="s">
        <v>677</v>
      </c>
      <c r="D3093" s="93" t="s">
        <v>1527</v>
      </c>
      <c r="E3093" s="93" t="s">
        <v>1561</v>
      </c>
      <c r="F3093" s="93" t="s">
        <v>2706</v>
      </c>
      <c r="G3093" s="93" t="s">
        <v>1522</v>
      </c>
      <c r="H3093" s="719">
        <v>500</v>
      </c>
      <c r="I3093" s="93">
        <v>50</v>
      </c>
      <c r="J3093" s="93" t="s">
        <v>1523</v>
      </c>
    </row>
    <row r="3094" spans="1:10">
      <c r="A3094" s="93" t="s">
        <v>2297</v>
      </c>
      <c r="B3094" s="93">
        <v>19</v>
      </c>
      <c r="C3094" s="93" t="s">
        <v>677</v>
      </c>
      <c r="D3094" s="93" t="s">
        <v>1527</v>
      </c>
      <c r="E3094" s="93" t="s">
        <v>1561</v>
      </c>
      <c r="F3094" s="93" t="s">
        <v>2706</v>
      </c>
      <c r="G3094" s="93" t="s">
        <v>1522</v>
      </c>
      <c r="H3094" s="719">
        <v>1000</v>
      </c>
      <c r="I3094" s="93">
        <v>80</v>
      </c>
      <c r="J3094" s="93" t="s">
        <v>1523</v>
      </c>
    </row>
    <row r="3095" spans="1:10">
      <c r="A3095" s="93" t="s">
        <v>2297</v>
      </c>
      <c r="B3095" s="93">
        <v>19</v>
      </c>
      <c r="C3095" s="93" t="s">
        <v>677</v>
      </c>
      <c r="D3095" s="93" t="s">
        <v>1527</v>
      </c>
      <c r="E3095" s="93" t="s">
        <v>1561</v>
      </c>
      <c r="F3095" s="93" t="s">
        <v>2706</v>
      </c>
      <c r="G3095" s="93" t="s">
        <v>1522</v>
      </c>
      <c r="H3095" s="719">
        <v>200</v>
      </c>
      <c r="I3095" s="93">
        <v>50</v>
      </c>
      <c r="J3095" s="93" t="s">
        <v>1523</v>
      </c>
    </row>
    <row r="3096" spans="1:10">
      <c r="A3096" s="93" t="s">
        <v>2297</v>
      </c>
      <c r="B3096" s="93">
        <v>19</v>
      </c>
      <c r="C3096" s="93" t="s">
        <v>677</v>
      </c>
      <c r="D3096" s="93" t="s">
        <v>1527</v>
      </c>
      <c r="E3096" s="93" t="s">
        <v>1561</v>
      </c>
      <c r="F3096" s="93">
        <v>5220203</v>
      </c>
      <c r="G3096" s="93" t="s">
        <v>1522</v>
      </c>
      <c r="H3096" s="719">
        <v>2000</v>
      </c>
      <c r="I3096" s="93">
        <v>125</v>
      </c>
      <c r="J3096" s="93" t="s">
        <v>1523</v>
      </c>
    </row>
    <row r="3097" spans="1:10">
      <c r="A3097" s="93" t="s">
        <v>2297</v>
      </c>
      <c r="B3097" s="93">
        <v>19</v>
      </c>
      <c r="C3097" s="93" t="s">
        <v>677</v>
      </c>
      <c r="D3097" s="93" t="s">
        <v>1527</v>
      </c>
      <c r="E3097" s="93" t="s">
        <v>1561</v>
      </c>
      <c r="F3097" s="93" t="s">
        <v>2886</v>
      </c>
      <c r="G3097" s="93" t="s">
        <v>1522</v>
      </c>
      <c r="H3097" s="719">
        <v>1008</v>
      </c>
      <c r="I3097" s="93">
        <v>80</v>
      </c>
      <c r="J3097" s="93" t="s">
        <v>1523</v>
      </c>
    </row>
    <row r="3098" spans="1:10">
      <c r="A3098" s="93" t="s">
        <v>2297</v>
      </c>
      <c r="B3098" s="93">
        <v>19</v>
      </c>
      <c r="C3098" s="93" t="s">
        <v>677</v>
      </c>
      <c r="D3098" s="93" t="s">
        <v>1527</v>
      </c>
      <c r="E3098" s="93" t="s">
        <v>1561</v>
      </c>
      <c r="F3098" s="93" t="s">
        <v>2886</v>
      </c>
      <c r="G3098" s="93" t="s">
        <v>1522</v>
      </c>
      <c r="H3098" s="719">
        <v>168</v>
      </c>
      <c r="I3098" s="93">
        <v>50</v>
      </c>
      <c r="J3098" s="93" t="s">
        <v>1523</v>
      </c>
    </row>
    <row r="3099" spans="1:10">
      <c r="A3099" s="93" t="s">
        <v>2297</v>
      </c>
      <c r="B3099" s="93">
        <v>19</v>
      </c>
      <c r="C3099" s="93" t="s">
        <v>677</v>
      </c>
      <c r="D3099" s="93" t="s">
        <v>1527</v>
      </c>
      <c r="E3099" s="93" t="s">
        <v>1561</v>
      </c>
      <c r="F3099" s="93" t="s">
        <v>2708</v>
      </c>
      <c r="G3099" s="93" t="s">
        <v>1522</v>
      </c>
      <c r="H3099" s="719">
        <v>1000</v>
      </c>
      <c r="I3099" s="93">
        <v>80</v>
      </c>
      <c r="J3099" s="93" t="s">
        <v>1523</v>
      </c>
    </row>
    <row r="3100" spans="1:10">
      <c r="A3100" s="93" t="s">
        <v>2297</v>
      </c>
      <c r="B3100" s="93">
        <v>19</v>
      </c>
      <c r="C3100" s="93" t="s">
        <v>677</v>
      </c>
      <c r="D3100" s="93" t="s">
        <v>1527</v>
      </c>
      <c r="E3100" s="93" t="s">
        <v>1561</v>
      </c>
      <c r="F3100" s="93" t="s">
        <v>2708</v>
      </c>
      <c r="G3100" s="93" t="s">
        <v>1522</v>
      </c>
      <c r="H3100" s="719">
        <v>2000</v>
      </c>
      <c r="I3100" s="93">
        <v>125</v>
      </c>
      <c r="J3100" s="93" t="s">
        <v>1523</v>
      </c>
    </row>
    <row r="3101" spans="1:10">
      <c r="A3101" s="93" t="s">
        <v>2297</v>
      </c>
      <c r="B3101" s="93">
        <v>19</v>
      </c>
      <c r="C3101" s="93" t="s">
        <v>677</v>
      </c>
      <c r="D3101" s="93" t="s">
        <v>1527</v>
      </c>
      <c r="E3101" s="93" t="s">
        <v>1561</v>
      </c>
      <c r="F3101" s="93" t="s">
        <v>2887</v>
      </c>
      <c r="G3101" s="93" t="s">
        <v>1522</v>
      </c>
      <c r="H3101" s="719">
        <v>250</v>
      </c>
      <c r="I3101" s="93">
        <v>50</v>
      </c>
      <c r="J3101" s="93" t="s">
        <v>1523</v>
      </c>
    </row>
    <row r="3102" spans="1:10">
      <c r="A3102" s="93" t="s">
        <v>2297</v>
      </c>
      <c r="B3102" s="93">
        <v>19</v>
      </c>
      <c r="C3102" s="93" t="s">
        <v>677</v>
      </c>
      <c r="D3102" s="93" t="s">
        <v>1527</v>
      </c>
      <c r="E3102" s="93" t="s">
        <v>1561</v>
      </c>
      <c r="F3102" s="93" t="s">
        <v>2737</v>
      </c>
      <c r="G3102" s="93" t="s">
        <v>1522</v>
      </c>
      <c r="H3102" s="719">
        <v>500</v>
      </c>
      <c r="I3102" s="93">
        <v>50</v>
      </c>
      <c r="J3102" s="93" t="s">
        <v>1523</v>
      </c>
    </row>
    <row r="3103" spans="1:10">
      <c r="A3103" s="93" t="s">
        <v>2297</v>
      </c>
      <c r="B3103" s="93">
        <v>19</v>
      </c>
      <c r="C3103" s="93" t="s">
        <v>677</v>
      </c>
      <c r="D3103" s="93" t="s">
        <v>1527</v>
      </c>
      <c r="E3103" s="93" t="s">
        <v>1561</v>
      </c>
      <c r="F3103" s="93">
        <v>5220201</v>
      </c>
      <c r="G3103" s="93" t="s">
        <v>1522</v>
      </c>
      <c r="H3103" s="719">
        <v>625</v>
      </c>
      <c r="I3103" s="93">
        <v>80</v>
      </c>
      <c r="J3103" s="93" t="s">
        <v>1523</v>
      </c>
    </row>
    <row r="3104" spans="1:10">
      <c r="A3104" s="93" t="s">
        <v>2297</v>
      </c>
      <c r="B3104" s="93">
        <v>19</v>
      </c>
      <c r="C3104" s="93" t="s">
        <v>677</v>
      </c>
      <c r="D3104" s="93" t="s">
        <v>1527</v>
      </c>
      <c r="E3104" s="93" t="s">
        <v>1561</v>
      </c>
      <c r="F3104" s="93" t="s">
        <v>2887</v>
      </c>
      <c r="G3104" s="93" t="s">
        <v>1522</v>
      </c>
      <c r="H3104" s="719">
        <v>500</v>
      </c>
      <c r="I3104" s="93">
        <v>50</v>
      </c>
      <c r="J3104" s="93" t="s">
        <v>1523</v>
      </c>
    </row>
    <row r="3105" spans="1:10">
      <c r="A3105" s="93" t="s">
        <v>2297</v>
      </c>
      <c r="B3105" s="93">
        <v>19</v>
      </c>
      <c r="C3105" s="93" t="s">
        <v>677</v>
      </c>
      <c r="D3105" s="93" t="s">
        <v>1527</v>
      </c>
      <c r="E3105" s="93" t="s">
        <v>1561</v>
      </c>
      <c r="F3105" s="93" t="s">
        <v>2737</v>
      </c>
      <c r="G3105" s="93" t="s">
        <v>1522</v>
      </c>
      <c r="H3105" s="719">
        <v>500</v>
      </c>
      <c r="I3105" s="93">
        <v>50</v>
      </c>
      <c r="J3105" s="93" t="s">
        <v>1523</v>
      </c>
    </row>
    <row r="3106" spans="1:10">
      <c r="A3106" s="93" t="s">
        <v>2297</v>
      </c>
      <c r="B3106" s="93">
        <v>19</v>
      </c>
      <c r="C3106" s="93" t="s">
        <v>677</v>
      </c>
      <c r="D3106" s="93" t="s">
        <v>1527</v>
      </c>
      <c r="E3106" s="93" t="s">
        <v>1561</v>
      </c>
      <c r="F3106" s="93">
        <v>5220201</v>
      </c>
      <c r="G3106" s="93" t="s">
        <v>1522</v>
      </c>
      <c r="H3106" s="719">
        <v>2500</v>
      </c>
      <c r="I3106" s="93">
        <v>125</v>
      </c>
      <c r="J3106" s="93" t="s">
        <v>1523</v>
      </c>
    </row>
    <row r="3107" spans="1:10">
      <c r="A3107" s="93" t="s">
        <v>2297</v>
      </c>
      <c r="B3107" s="93">
        <v>19</v>
      </c>
      <c r="C3107" s="93" t="s">
        <v>677</v>
      </c>
      <c r="D3107" s="93" t="s">
        <v>1527</v>
      </c>
      <c r="E3107" s="93" t="s">
        <v>1561</v>
      </c>
      <c r="F3107" s="93">
        <v>5220201</v>
      </c>
      <c r="G3107" s="93" t="s">
        <v>1522</v>
      </c>
      <c r="H3107" s="719">
        <v>2500</v>
      </c>
      <c r="I3107" s="93">
        <v>125</v>
      </c>
      <c r="J3107" s="93" t="s">
        <v>1523</v>
      </c>
    </row>
    <row r="3108" spans="1:10">
      <c r="A3108" s="93" t="s">
        <v>2297</v>
      </c>
      <c r="B3108" s="93">
        <v>19</v>
      </c>
      <c r="C3108" s="93" t="s">
        <v>677</v>
      </c>
      <c r="D3108" s="93" t="s">
        <v>1527</v>
      </c>
      <c r="E3108" s="93" t="s">
        <v>1561</v>
      </c>
      <c r="F3108" s="93" t="s">
        <v>2887</v>
      </c>
      <c r="G3108" s="93" t="s">
        <v>1522</v>
      </c>
      <c r="H3108" s="719">
        <v>500</v>
      </c>
      <c r="I3108" s="93">
        <v>50</v>
      </c>
      <c r="J3108" s="93" t="s">
        <v>1523</v>
      </c>
    </row>
    <row r="3109" spans="1:10">
      <c r="A3109" s="93" t="s">
        <v>2297</v>
      </c>
      <c r="B3109" s="93">
        <v>19</v>
      </c>
      <c r="C3109" s="93" t="s">
        <v>677</v>
      </c>
      <c r="D3109" s="93" t="s">
        <v>1527</v>
      </c>
      <c r="E3109" s="93" t="s">
        <v>1561</v>
      </c>
      <c r="F3109" s="93" t="s">
        <v>2737</v>
      </c>
      <c r="G3109" s="93" t="s">
        <v>1522</v>
      </c>
      <c r="H3109" s="719">
        <v>500</v>
      </c>
      <c r="I3109" s="93">
        <v>50</v>
      </c>
      <c r="J3109" s="93" t="s">
        <v>1523</v>
      </c>
    </row>
    <row r="3110" spans="1:10">
      <c r="A3110" s="93" t="s">
        <v>2297</v>
      </c>
      <c r="B3110" s="93">
        <v>20</v>
      </c>
      <c r="C3110" s="93" t="s">
        <v>677</v>
      </c>
      <c r="D3110" s="93" t="s">
        <v>1527</v>
      </c>
      <c r="E3110" s="93" t="s">
        <v>2920</v>
      </c>
      <c r="F3110" s="93" t="s">
        <v>2921</v>
      </c>
      <c r="G3110" s="93" t="s">
        <v>1522</v>
      </c>
      <c r="H3110" s="719">
        <v>1602</v>
      </c>
      <c r="I3110" s="93">
        <v>125</v>
      </c>
      <c r="J3110" s="93" t="s">
        <v>1523</v>
      </c>
    </row>
    <row r="3111" spans="1:10">
      <c r="A3111" s="93" t="s">
        <v>2297</v>
      </c>
      <c r="B3111" s="93">
        <v>20</v>
      </c>
      <c r="C3111" s="93" t="s">
        <v>677</v>
      </c>
      <c r="D3111" s="93" t="s">
        <v>1527</v>
      </c>
      <c r="E3111" s="93" t="s">
        <v>2920</v>
      </c>
      <c r="F3111" s="93" t="s">
        <v>2708</v>
      </c>
      <c r="G3111" s="93" t="s">
        <v>1522</v>
      </c>
      <c r="H3111" s="719">
        <v>4000</v>
      </c>
      <c r="I3111" s="93">
        <v>200</v>
      </c>
      <c r="J3111" s="93" t="s">
        <v>1523</v>
      </c>
    </row>
    <row r="3112" spans="1:10">
      <c r="A3112" s="93" t="s">
        <v>2297</v>
      </c>
      <c r="B3112" s="93">
        <v>20</v>
      </c>
      <c r="C3112" s="93" t="s">
        <v>677</v>
      </c>
      <c r="D3112" s="93" t="s">
        <v>1527</v>
      </c>
      <c r="E3112" s="93" t="s">
        <v>2920</v>
      </c>
      <c r="F3112" s="93">
        <v>5220204</v>
      </c>
      <c r="G3112" s="93" t="s">
        <v>1522</v>
      </c>
      <c r="H3112" s="719">
        <v>2500</v>
      </c>
      <c r="I3112" s="93">
        <v>125</v>
      </c>
      <c r="J3112" s="93" t="s">
        <v>1523</v>
      </c>
    </row>
    <row r="3113" spans="1:10">
      <c r="A3113" s="93" t="s">
        <v>2297</v>
      </c>
      <c r="B3113" s="93">
        <v>20</v>
      </c>
      <c r="C3113" s="93" t="s">
        <v>677</v>
      </c>
      <c r="D3113" s="93" t="s">
        <v>1527</v>
      </c>
      <c r="E3113" s="93" t="s">
        <v>2920</v>
      </c>
      <c r="F3113" s="93" t="s">
        <v>2861</v>
      </c>
      <c r="G3113" s="93" t="s">
        <v>1522</v>
      </c>
      <c r="H3113" s="719">
        <v>1500</v>
      </c>
      <c r="I3113" s="93">
        <v>125</v>
      </c>
      <c r="J3113" s="93" t="s">
        <v>1523</v>
      </c>
    </row>
    <row r="3114" spans="1:10">
      <c r="A3114" s="93" t="s">
        <v>2297</v>
      </c>
      <c r="B3114" s="93">
        <v>20</v>
      </c>
      <c r="C3114" s="93" t="s">
        <v>551</v>
      </c>
      <c r="D3114" s="93" t="s">
        <v>1527</v>
      </c>
      <c r="E3114" s="93" t="s">
        <v>1570</v>
      </c>
      <c r="F3114" s="93">
        <v>5220204</v>
      </c>
      <c r="G3114" s="93" t="s">
        <v>1522</v>
      </c>
      <c r="H3114" s="719">
        <v>2500</v>
      </c>
      <c r="I3114" s="93">
        <v>125</v>
      </c>
      <c r="J3114" s="93" t="s">
        <v>1523</v>
      </c>
    </row>
    <row r="3115" spans="1:10">
      <c r="A3115" s="93" t="s">
        <v>2297</v>
      </c>
      <c r="B3115" s="93">
        <v>20</v>
      </c>
      <c r="C3115" s="93" t="s">
        <v>551</v>
      </c>
      <c r="D3115" s="93" t="s">
        <v>1527</v>
      </c>
      <c r="E3115" s="93" t="s">
        <v>1570</v>
      </c>
      <c r="F3115" s="93" t="s">
        <v>2861</v>
      </c>
      <c r="G3115" s="93" t="s">
        <v>1522</v>
      </c>
      <c r="H3115" s="719">
        <v>1500</v>
      </c>
      <c r="I3115" s="93">
        <v>125</v>
      </c>
      <c r="J3115" s="93" t="s">
        <v>1523</v>
      </c>
    </row>
    <row r="3116" spans="1:10">
      <c r="A3116" s="93" t="s">
        <v>2297</v>
      </c>
      <c r="B3116" s="93">
        <v>20</v>
      </c>
      <c r="C3116" s="93" t="s">
        <v>551</v>
      </c>
      <c r="D3116" s="93" t="s">
        <v>1527</v>
      </c>
      <c r="E3116" s="93" t="s">
        <v>1570</v>
      </c>
      <c r="F3116" s="93">
        <v>5220204</v>
      </c>
      <c r="G3116" s="93" t="s">
        <v>1522</v>
      </c>
      <c r="H3116" s="719">
        <v>2500</v>
      </c>
      <c r="I3116" s="93">
        <v>125</v>
      </c>
      <c r="J3116" s="93" t="s">
        <v>1523</v>
      </c>
    </row>
    <row r="3117" spans="1:10">
      <c r="A3117" s="93" t="s">
        <v>2297</v>
      </c>
      <c r="B3117" s="93">
        <v>20</v>
      </c>
      <c r="C3117" s="93" t="s">
        <v>551</v>
      </c>
      <c r="D3117" s="93" t="s">
        <v>1527</v>
      </c>
      <c r="E3117" s="93" t="s">
        <v>1570</v>
      </c>
      <c r="F3117" s="93" t="s">
        <v>2861</v>
      </c>
      <c r="G3117" s="93" t="s">
        <v>1522</v>
      </c>
      <c r="H3117" s="719">
        <v>1500</v>
      </c>
      <c r="I3117" s="93">
        <v>125</v>
      </c>
      <c r="J3117" s="93" t="s">
        <v>1523</v>
      </c>
    </row>
    <row r="3118" spans="1:10">
      <c r="A3118" s="93" t="s">
        <v>2297</v>
      </c>
      <c r="B3118" s="93">
        <v>20</v>
      </c>
      <c r="C3118" s="93" t="s">
        <v>551</v>
      </c>
      <c r="D3118" s="93" t="s">
        <v>1527</v>
      </c>
      <c r="E3118" s="93" t="s">
        <v>1570</v>
      </c>
      <c r="F3118" s="93">
        <v>5220206</v>
      </c>
      <c r="G3118" s="93" t="s">
        <v>1522</v>
      </c>
      <c r="H3118" s="719">
        <v>10952</v>
      </c>
      <c r="I3118" s="93">
        <v>315</v>
      </c>
      <c r="J3118" s="93" t="s">
        <v>1523</v>
      </c>
    </row>
    <row r="3119" spans="1:10">
      <c r="A3119" s="93" t="s">
        <v>2297</v>
      </c>
      <c r="B3119" s="93">
        <v>20</v>
      </c>
      <c r="C3119" s="93" t="s">
        <v>551</v>
      </c>
      <c r="D3119" s="93" t="s">
        <v>1527</v>
      </c>
      <c r="E3119" s="93" t="s">
        <v>1570</v>
      </c>
      <c r="F3119" s="93" t="s">
        <v>2877</v>
      </c>
      <c r="G3119" s="93" t="s">
        <v>1522</v>
      </c>
      <c r="H3119" s="719">
        <v>2004</v>
      </c>
      <c r="I3119" s="93">
        <v>125</v>
      </c>
      <c r="J3119" s="93" t="s">
        <v>1523</v>
      </c>
    </row>
    <row r="3120" spans="1:10">
      <c r="A3120" s="93" t="s">
        <v>2297</v>
      </c>
      <c r="B3120" s="93">
        <v>20</v>
      </c>
      <c r="C3120" s="93" t="s">
        <v>551</v>
      </c>
      <c r="D3120" s="93" t="s">
        <v>1527</v>
      </c>
      <c r="E3120" s="93" t="s">
        <v>1570</v>
      </c>
      <c r="F3120" s="93" t="s">
        <v>2919</v>
      </c>
      <c r="G3120" s="93" t="s">
        <v>1522</v>
      </c>
      <c r="H3120" s="719">
        <v>1504</v>
      </c>
      <c r="I3120" s="93">
        <v>125</v>
      </c>
      <c r="J3120" s="93" t="s">
        <v>1523</v>
      </c>
    </row>
    <row r="3121" spans="1:10">
      <c r="A3121" s="93" t="s">
        <v>2297</v>
      </c>
      <c r="B3121" s="93">
        <v>20</v>
      </c>
      <c r="C3121" s="93" t="s">
        <v>551</v>
      </c>
      <c r="D3121" s="93" t="s">
        <v>1527</v>
      </c>
      <c r="E3121" s="93" t="s">
        <v>1563</v>
      </c>
      <c r="F3121" s="93">
        <v>5220220</v>
      </c>
      <c r="G3121" s="93" t="s">
        <v>1522</v>
      </c>
      <c r="H3121" s="719">
        <v>3500</v>
      </c>
      <c r="I3121" s="93">
        <v>200</v>
      </c>
      <c r="J3121" s="93" t="s">
        <v>1523</v>
      </c>
    </row>
    <row r="3122" spans="1:10">
      <c r="A3122" s="93" t="s">
        <v>2297</v>
      </c>
      <c r="B3122" s="93">
        <v>20</v>
      </c>
      <c r="C3122" s="93" t="s">
        <v>551</v>
      </c>
      <c r="D3122" s="93" t="s">
        <v>1527</v>
      </c>
      <c r="E3122" s="93" t="s">
        <v>2922</v>
      </c>
      <c r="F3122" s="93">
        <v>5211205</v>
      </c>
      <c r="G3122" s="93" t="s">
        <v>1522</v>
      </c>
      <c r="H3122" s="719">
        <v>2000</v>
      </c>
      <c r="I3122" s="93">
        <v>125</v>
      </c>
      <c r="J3122" s="93" t="s">
        <v>1543</v>
      </c>
    </row>
    <row r="3123" spans="1:10">
      <c r="A3123" s="93" t="s">
        <v>2297</v>
      </c>
      <c r="B3123" s="93">
        <v>20</v>
      </c>
      <c r="C3123" s="93" t="s">
        <v>551</v>
      </c>
      <c r="D3123" s="93" t="s">
        <v>1527</v>
      </c>
      <c r="E3123" s="93" t="s">
        <v>1563</v>
      </c>
      <c r="F3123" s="93">
        <v>5220204</v>
      </c>
      <c r="G3123" s="93" t="s">
        <v>1522</v>
      </c>
      <c r="H3123" s="719">
        <v>2500</v>
      </c>
      <c r="I3123" s="93">
        <v>125</v>
      </c>
      <c r="J3123" s="93" t="s">
        <v>1523</v>
      </c>
    </row>
    <row r="3124" spans="1:10">
      <c r="A3124" s="93" t="s">
        <v>2297</v>
      </c>
      <c r="B3124" s="93">
        <v>20</v>
      </c>
      <c r="C3124" s="93" t="s">
        <v>551</v>
      </c>
      <c r="D3124" s="93" t="s">
        <v>1527</v>
      </c>
      <c r="E3124" s="93" t="s">
        <v>1563</v>
      </c>
      <c r="F3124" s="93">
        <v>5220206</v>
      </c>
      <c r="G3124" s="93" t="s">
        <v>1522</v>
      </c>
      <c r="H3124" s="719">
        <v>10952</v>
      </c>
      <c r="I3124" s="93">
        <v>315</v>
      </c>
      <c r="J3124" s="93" t="s">
        <v>1523</v>
      </c>
    </row>
    <row r="3125" spans="1:10">
      <c r="A3125" s="93" t="s">
        <v>2297</v>
      </c>
      <c r="B3125" s="93">
        <v>20</v>
      </c>
      <c r="C3125" s="93" t="s">
        <v>551</v>
      </c>
      <c r="D3125" s="93" t="s">
        <v>1527</v>
      </c>
      <c r="E3125" s="93" t="s">
        <v>1563</v>
      </c>
      <c r="F3125" s="93" t="s">
        <v>2877</v>
      </c>
      <c r="G3125" s="93" t="s">
        <v>1522</v>
      </c>
      <c r="H3125" s="719">
        <v>2004</v>
      </c>
      <c r="I3125" s="93">
        <v>125</v>
      </c>
      <c r="J3125" s="93" t="s">
        <v>1523</v>
      </c>
    </row>
    <row r="3126" spans="1:10">
      <c r="A3126" s="93" t="s">
        <v>2297</v>
      </c>
      <c r="B3126" s="93">
        <v>20</v>
      </c>
      <c r="C3126" s="93" t="s">
        <v>551</v>
      </c>
      <c r="D3126" s="93" t="s">
        <v>1527</v>
      </c>
      <c r="E3126" s="93" t="s">
        <v>1563</v>
      </c>
      <c r="F3126" s="93" t="s">
        <v>2919</v>
      </c>
      <c r="G3126" s="93" t="s">
        <v>1522</v>
      </c>
      <c r="H3126" s="719">
        <v>1504</v>
      </c>
      <c r="I3126" s="93">
        <v>125</v>
      </c>
      <c r="J3126" s="93" t="s">
        <v>1523</v>
      </c>
    </row>
    <row r="3127" spans="1:10">
      <c r="A3127" s="93" t="s">
        <v>2297</v>
      </c>
      <c r="B3127" s="93">
        <v>21</v>
      </c>
      <c r="C3127" s="93" t="s">
        <v>672</v>
      </c>
      <c r="D3127" s="93" t="s">
        <v>1527</v>
      </c>
      <c r="E3127" s="93" t="s">
        <v>1530</v>
      </c>
      <c r="F3127" s="93">
        <v>5211114</v>
      </c>
      <c r="G3127" s="93" t="s">
        <v>1542</v>
      </c>
      <c r="H3127" s="719">
        <v>1002</v>
      </c>
      <c r="I3127" s="93">
        <v>80</v>
      </c>
      <c r="J3127" s="93" t="s">
        <v>1523</v>
      </c>
    </row>
    <row r="3128" spans="1:10">
      <c r="A3128" s="93" t="s">
        <v>2297</v>
      </c>
      <c r="B3128" s="93">
        <v>21</v>
      </c>
      <c r="C3128" s="93" t="s">
        <v>672</v>
      </c>
      <c r="D3128" s="93" t="s">
        <v>1527</v>
      </c>
      <c r="E3128" s="93" t="s">
        <v>1530</v>
      </c>
      <c r="F3128" s="93" t="s">
        <v>2887</v>
      </c>
      <c r="G3128" s="93" t="s">
        <v>1542</v>
      </c>
      <c r="H3128" s="719">
        <v>502</v>
      </c>
      <c r="I3128" s="93">
        <v>80</v>
      </c>
      <c r="J3128" s="93" t="s">
        <v>1523</v>
      </c>
    </row>
    <row r="3129" spans="1:10">
      <c r="A3129" s="93" t="s">
        <v>2297</v>
      </c>
      <c r="B3129" s="93">
        <v>21</v>
      </c>
      <c r="C3129" s="93" t="s">
        <v>672</v>
      </c>
      <c r="D3129" s="93" t="s">
        <v>1527</v>
      </c>
      <c r="E3129" s="93" t="s">
        <v>1530</v>
      </c>
      <c r="F3129" s="93" t="s">
        <v>2737</v>
      </c>
      <c r="G3129" s="93" t="s">
        <v>1542</v>
      </c>
      <c r="H3129" s="719">
        <v>502</v>
      </c>
      <c r="I3129" s="93">
        <v>80</v>
      </c>
      <c r="J3129" s="93" t="s">
        <v>1523</v>
      </c>
    </row>
    <row r="3130" spans="1:10">
      <c r="A3130" s="93" t="s">
        <v>2297</v>
      </c>
      <c r="B3130" s="93">
        <v>21</v>
      </c>
      <c r="C3130" s="93" t="s">
        <v>672</v>
      </c>
      <c r="D3130" s="93" t="s">
        <v>1527</v>
      </c>
      <c r="E3130" s="93" t="s">
        <v>1530</v>
      </c>
      <c r="F3130" s="93">
        <v>5220219</v>
      </c>
      <c r="G3130" s="93" t="s">
        <v>1542</v>
      </c>
      <c r="H3130" s="719">
        <v>2270</v>
      </c>
      <c r="I3130" s="93">
        <v>125</v>
      </c>
      <c r="J3130" s="93" t="s">
        <v>1523</v>
      </c>
    </row>
    <row r="3131" spans="1:10">
      <c r="A3131" s="93" t="s">
        <v>2297</v>
      </c>
      <c r="B3131" s="93">
        <v>21</v>
      </c>
      <c r="C3131" s="93" t="s">
        <v>672</v>
      </c>
      <c r="D3131" s="93" t="s">
        <v>1527</v>
      </c>
      <c r="E3131" s="93" t="s">
        <v>1530</v>
      </c>
      <c r="F3131" s="93">
        <v>5220201</v>
      </c>
      <c r="G3131" s="93" t="s">
        <v>1542</v>
      </c>
      <c r="H3131" s="719">
        <v>502</v>
      </c>
      <c r="I3131" s="93">
        <v>80</v>
      </c>
      <c r="J3131" s="93" t="s">
        <v>1523</v>
      </c>
    </row>
    <row r="3132" spans="1:10">
      <c r="A3132" s="93" t="s">
        <v>2297</v>
      </c>
      <c r="B3132" s="93">
        <v>21</v>
      </c>
      <c r="C3132" s="93" t="s">
        <v>672</v>
      </c>
      <c r="D3132" s="93" t="s">
        <v>1527</v>
      </c>
      <c r="E3132" s="93" t="s">
        <v>1530</v>
      </c>
      <c r="F3132" s="93">
        <v>5220201</v>
      </c>
      <c r="G3132" s="93" t="s">
        <v>1542</v>
      </c>
      <c r="H3132" s="719">
        <v>502</v>
      </c>
      <c r="I3132" s="93">
        <v>80</v>
      </c>
      <c r="J3132" s="93" t="s">
        <v>1523</v>
      </c>
    </row>
    <row r="3133" spans="1:10">
      <c r="A3133" s="93" t="s">
        <v>2297</v>
      </c>
      <c r="B3133" s="93">
        <v>21</v>
      </c>
      <c r="C3133" s="93" t="s">
        <v>672</v>
      </c>
      <c r="D3133" s="93" t="s">
        <v>1527</v>
      </c>
      <c r="E3133" s="93" t="s">
        <v>1530</v>
      </c>
      <c r="F3133" s="93">
        <v>5220201</v>
      </c>
      <c r="G3133" s="93" t="s">
        <v>1542</v>
      </c>
      <c r="H3133" s="719">
        <v>1002</v>
      </c>
      <c r="I3133" s="93">
        <v>80</v>
      </c>
      <c r="J3133" s="93" t="s">
        <v>1523</v>
      </c>
    </row>
    <row r="3134" spans="1:10">
      <c r="A3134" s="93" t="s">
        <v>2297</v>
      </c>
      <c r="B3134" s="93">
        <v>21</v>
      </c>
      <c r="C3134" s="93" t="s">
        <v>672</v>
      </c>
      <c r="D3134" s="93" t="s">
        <v>1527</v>
      </c>
      <c r="E3134" s="93" t="s">
        <v>1530</v>
      </c>
      <c r="F3134" s="93">
        <v>5220201</v>
      </c>
      <c r="G3134" s="93" t="s">
        <v>1542</v>
      </c>
      <c r="H3134" s="719">
        <v>502</v>
      </c>
      <c r="I3134" s="93">
        <v>80</v>
      </c>
      <c r="J3134" s="93" t="s">
        <v>1523</v>
      </c>
    </row>
    <row r="3135" spans="1:10">
      <c r="A3135" s="93" t="s">
        <v>2297</v>
      </c>
      <c r="B3135" s="93">
        <v>21</v>
      </c>
      <c r="C3135" s="93" t="s">
        <v>672</v>
      </c>
      <c r="D3135" s="93" t="s">
        <v>1527</v>
      </c>
      <c r="E3135" s="93" t="s">
        <v>1530</v>
      </c>
      <c r="F3135" s="93">
        <v>5211205</v>
      </c>
      <c r="G3135" s="93" t="s">
        <v>1542</v>
      </c>
      <c r="H3135" s="719">
        <v>2002</v>
      </c>
      <c r="I3135" s="93">
        <v>125</v>
      </c>
      <c r="J3135" s="93" t="s">
        <v>1523</v>
      </c>
    </row>
    <row r="3136" spans="1:10">
      <c r="A3136" s="93" t="s">
        <v>2297</v>
      </c>
      <c r="B3136" s="93">
        <v>21</v>
      </c>
      <c r="C3136" s="93" t="s">
        <v>672</v>
      </c>
      <c r="D3136" s="93" t="s">
        <v>1527</v>
      </c>
      <c r="E3136" s="93" t="s">
        <v>1530</v>
      </c>
      <c r="F3136" s="93">
        <v>5220203</v>
      </c>
      <c r="G3136" s="93" t="s">
        <v>1542</v>
      </c>
      <c r="H3136" s="719">
        <v>855</v>
      </c>
      <c r="I3136" s="93">
        <v>80</v>
      </c>
      <c r="J3136" s="93" t="s">
        <v>1523</v>
      </c>
    </row>
    <row r="3137" spans="1:10">
      <c r="A3137" s="93" t="s">
        <v>2297</v>
      </c>
      <c r="B3137" s="93">
        <v>21</v>
      </c>
      <c r="C3137" s="93" t="s">
        <v>672</v>
      </c>
      <c r="D3137" s="93" t="s">
        <v>1527</v>
      </c>
      <c r="E3137" s="93" t="s">
        <v>1530</v>
      </c>
      <c r="F3137" s="93" t="s">
        <v>2706</v>
      </c>
      <c r="G3137" s="93" t="s">
        <v>1542</v>
      </c>
      <c r="H3137" s="719">
        <v>1002</v>
      </c>
      <c r="I3137" s="93">
        <v>80</v>
      </c>
      <c r="J3137" s="93" t="s">
        <v>1523</v>
      </c>
    </row>
    <row r="3138" spans="1:10">
      <c r="A3138" s="93" t="s">
        <v>2297</v>
      </c>
      <c r="B3138" s="93">
        <v>21</v>
      </c>
      <c r="C3138" s="93" t="s">
        <v>672</v>
      </c>
      <c r="D3138" s="93" t="s">
        <v>1527</v>
      </c>
      <c r="E3138" s="93" t="s">
        <v>1531</v>
      </c>
      <c r="F3138" s="93">
        <v>5220206</v>
      </c>
      <c r="G3138" s="93" t="s">
        <v>1542</v>
      </c>
      <c r="H3138" s="719">
        <v>1004</v>
      </c>
      <c r="I3138" s="93">
        <v>80</v>
      </c>
      <c r="J3138" s="93" t="s">
        <v>1523</v>
      </c>
    </row>
    <row r="3139" spans="1:10">
      <c r="A3139" s="93" t="s">
        <v>2297</v>
      </c>
      <c r="B3139" s="93">
        <v>21</v>
      </c>
      <c r="C3139" s="93" t="s">
        <v>672</v>
      </c>
      <c r="D3139" s="93" t="s">
        <v>1527</v>
      </c>
      <c r="E3139" s="93" t="s">
        <v>1531</v>
      </c>
      <c r="F3139" s="93">
        <v>5220206</v>
      </c>
      <c r="G3139" s="93" t="s">
        <v>1542</v>
      </c>
      <c r="H3139" s="719">
        <v>1016</v>
      </c>
      <c r="I3139" s="93">
        <v>80</v>
      </c>
      <c r="J3139" s="93" t="s">
        <v>1523</v>
      </c>
    </row>
    <row r="3140" spans="1:10">
      <c r="A3140" s="93" t="s">
        <v>2297</v>
      </c>
      <c r="B3140" s="93">
        <v>21</v>
      </c>
      <c r="C3140" s="93" t="s">
        <v>244</v>
      </c>
      <c r="D3140" s="93" t="s">
        <v>68</v>
      </c>
      <c r="E3140" s="93" t="s">
        <v>1721</v>
      </c>
      <c r="F3140" s="93">
        <v>5220403</v>
      </c>
      <c r="G3140" s="93" t="s">
        <v>1541</v>
      </c>
      <c r="H3140" s="719">
        <v>1440</v>
      </c>
      <c r="I3140" s="93">
        <v>125</v>
      </c>
      <c r="J3140" s="93" t="s">
        <v>1523</v>
      </c>
    </row>
    <row r="3141" spans="1:10">
      <c r="A3141" s="93" t="s">
        <v>2297</v>
      </c>
      <c r="B3141" s="93">
        <v>21</v>
      </c>
      <c r="C3141" s="93" t="s">
        <v>244</v>
      </c>
      <c r="D3141" s="93" t="s">
        <v>68</v>
      </c>
      <c r="E3141" s="93" t="s">
        <v>1719</v>
      </c>
      <c r="F3141" s="93">
        <v>5220403</v>
      </c>
      <c r="G3141" s="93" t="s">
        <v>1522</v>
      </c>
      <c r="H3141" s="719">
        <v>7700</v>
      </c>
      <c r="I3141" s="93">
        <v>200</v>
      </c>
      <c r="J3141" s="93" t="s">
        <v>1523</v>
      </c>
    </row>
    <row r="3142" spans="1:10">
      <c r="A3142" s="93" t="s">
        <v>2297</v>
      </c>
      <c r="B3142" s="93">
        <v>21</v>
      </c>
      <c r="C3142" s="93" t="s">
        <v>244</v>
      </c>
      <c r="D3142" s="93" t="s">
        <v>68</v>
      </c>
      <c r="E3142" s="93" t="s">
        <v>1713</v>
      </c>
      <c r="F3142" s="93">
        <v>5210903</v>
      </c>
      <c r="G3142" s="93" t="s">
        <v>1541</v>
      </c>
      <c r="H3142" s="719">
        <v>1300</v>
      </c>
      <c r="I3142" s="93">
        <v>125</v>
      </c>
      <c r="J3142" s="93" t="s">
        <v>1523</v>
      </c>
    </row>
    <row r="3143" spans="1:10">
      <c r="A3143" s="93" t="s">
        <v>2297</v>
      </c>
      <c r="B3143" s="93">
        <v>20</v>
      </c>
      <c r="C3143" s="93" t="s">
        <v>1209</v>
      </c>
      <c r="D3143" s="93" t="s">
        <v>68</v>
      </c>
      <c r="E3143" s="93" t="s">
        <v>2923</v>
      </c>
      <c r="F3143" s="93">
        <v>5220206</v>
      </c>
      <c r="G3143" s="93" t="s">
        <v>1541</v>
      </c>
      <c r="H3143" s="719">
        <v>3428</v>
      </c>
      <c r="I3143" s="93">
        <v>200</v>
      </c>
      <c r="J3143" s="93" t="s">
        <v>1523</v>
      </c>
    </row>
    <row r="3144" spans="1:10">
      <c r="A3144" s="93" t="s">
        <v>2297</v>
      </c>
      <c r="B3144" s="93">
        <v>20</v>
      </c>
      <c r="C3144" s="93" t="s">
        <v>1209</v>
      </c>
      <c r="D3144" s="93" t="s">
        <v>68</v>
      </c>
      <c r="E3144" s="93" t="s">
        <v>2879</v>
      </c>
      <c r="F3144" s="93">
        <v>5220206</v>
      </c>
      <c r="G3144" s="93" t="s">
        <v>1541</v>
      </c>
      <c r="H3144" s="719">
        <v>1788</v>
      </c>
      <c r="I3144" s="93">
        <v>125</v>
      </c>
      <c r="J3144" s="93" t="s">
        <v>1523</v>
      </c>
    </row>
    <row r="3145" spans="1:10">
      <c r="A3145" s="93" t="s">
        <v>2297</v>
      </c>
      <c r="B3145" s="93">
        <v>20</v>
      </c>
      <c r="C3145" s="93" t="s">
        <v>1209</v>
      </c>
      <c r="D3145" s="93" t="s">
        <v>68</v>
      </c>
      <c r="E3145" s="93" t="s">
        <v>2924</v>
      </c>
      <c r="F3145" s="93">
        <v>5220206</v>
      </c>
      <c r="G3145" s="93" t="s">
        <v>1541</v>
      </c>
      <c r="H3145" s="719">
        <v>891</v>
      </c>
      <c r="I3145" s="93">
        <v>80</v>
      </c>
      <c r="J3145" s="93" t="s">
        <v>1523</v>
      </c>
    </row>
    <row r="3146" spans="1:10">
      <c r="A3146" s="93" t="s">
        <v>2297</v>
      </c>
      <c r="B3146" s="93">
        <v>20</v>
      </c>
      <c r="C3146" s="93" t="s">
        <v>1209</v>
      </c>
      <c r="D3146" s="93" t="s">
        <v>68</v>
      </c>
      <c r="E3146" s="93" t="s">
        <v>2925</v>
      </c>
      <c r="F3146" s="93">
        <v>5220206</v>
      </c>
      <c r="G3146" s="93" t="s">
        <v>1541</v>
      </c>
      <c r="H3146" s="719">
        <v>827</v>
      </c>
      <c r="I3146" s="93">
        <v>80</v>
      </c>
      <c r="J3146" s="93" t="s">
        <v>1523</v>
      </c>
    </row>
    <row r="3147" spans="1:10">
      <c r="A3147" s="93" t="s">
        <v>2297</v>
      </c>
      <c r="B3147" s="93">
        <v>20</v>
      </c>
      <c r="C3147" s="93" t="s">
        <v>1209</v>
      </c>
      <c r="D3147" s="93" t="s">
        <v>68</v>
      </c>
      <c r="E3147" s="93" t="s">
        <v>2926</v>
      </c>
      <c r="F3147" s="93">
        <v>5220206</v>
      </c>
      <c r="G3147" s="93" t="s">
        <v>1541</v>
      </c>
      <c r="H3147" s="719">
        <v>3127</v>
      </c>
      <c r="I3147" s="93">
        <v>125</v>
      </c>
      <c r="J3147" s="93" t="s">
        <v>1523</v>
      </c>
    </row>
    <row r="3148" spans="1:10">
      <c r="A3148" s="93" t="s">
        <v>2297</v>
      </c>
      <c r="B3148" s="93">
        <v>20</v>
      </c>
      <c r="C3148" s="93" t="s">
        <v>1209</v>
      </c>
      <c r="D3148" s="93" t="s">
        <v>68</v>
      </c>
      <c r="E3148" s="93" t="s">
        <v>2927</v>
      </c>
      <c r="F3148" s="93">
        <v>5220206</v>
      </c>
      <c r="G3148" s="93" t="s">
        <v>1541</v>
      </c>
      <c r="H3148" s="719">
        <v>599</v>
      </c>
      <c r="I3148" s="93">
        <v>80</v>
      </c>
      <c r="J3148" s="93" t="s">
        <v>1523</v>
      </c>
    </row>
    <row r="3149" spans="1:10">
      <c r="A3149" s="93" t="s">
        <v>2297</v>
      </c>
      <c r="B3149" s="93">
        <v>20</v>
      </c>
      <c r="C3149" s="93" t="s">
        <v>1209</v>
      </c>
      <c r="D3149" s="93" t="s">
        <v>68</v>
      </c>
      <c r="E3149" s="93" t="s">
        <v>2928</v>
      </c>
      <c r="F3149" s="93">
        <v>5220206</v>
      </c>
      <c r="G3149" s="93" t="s">
        <v>1541</v>
      </c>
      <c r="H3149" s="719">
        <v>557</v>
      </c>
      <c r="I3149" s="93">
        <v>80</v>
      </c>
      <c r="J3149" s="93" t="s">
        <v>1543</v>
      </c>
    </row>
    <row r="3150" spans="1:10">
      <c r="A3150" s="93" t="s">
        <v>2297</v>
      </c>
      <c r="B3150" s="93">
        <v>21</v>
      </c>
      <c r="C3150" s="93" t="s">
        <v>1209</v>
      </c>
      <c r="D3150" s="93" t="s">
        <v>68</v>
      </c>
      <c r="E3150" s="93" t="s">
        <v>2927</v>
      </c>
      <c r="F3150" s="93">
        <v>5220206</v>
      </c>
      <c r="G3150" s="93" t="s">
        <v>1541</v>
      </c>
      <c r="H3150" s="719">
        <v>1454</v>
      </c>
      <c r="I3150" s="93">
        <v>125</v>
      </c>
      <c r="J3150" s="93" t="s">
        <v>1523</v>
      </c>
    </row>
    <row r="3151" spans="1:10">
      <c r="A3151" s="93" t="s">
        <v>2297</v>
      </c>
      <c r="B3151" s="93">
        <v>21</v>
      </c>
      <c r="C3151" s="93" t="s">
        <v>1209</v>
      </c>
      <c r="D3151" s="93" t="s">
        <v>68</v>
      </c>
      <c r="E3151" s="93" t="s">
        <v>2929</v>
      </c>
      <c r="F3151" s="93">
        <v>5220206</v>
      </c>
      <c r="G3151" s="93" t="s">
        <v>1541</v>
      </c>
      <c r="H3151" s="719">
        <v>206</v>
      </c>
      <c r="I3151" s="93">
        <v>32</v>
      </c>
      <c r="J3151" s="93" t="s">
        <v>1523</v>
      </c>
    </row>
    <row r="3152" spans="1:10">
      <c r="A3152" s="93" t="s">
        <v>2297</v>
      </c>
      <c r="B3152" s="93">
        <v>21</v>
      </c>
      <c r="C3152" s="93" t="s">
        <v>1209</v>
      </c>
      <c r="D3152" s="93" t="s">
        <v>68</v>
      </c>
      <c r="E3152" s="93" t="s">
        <v>2930</v>
      </c>
      <c r="F3152" s="93">
        <v>5220206</v>
      </c>
      <c r="G3152" s="93" t="s">
        <v>1541</v>
      </c>
      <c r="H3152" s="719">
        <v>1003</v>
      </c>
      <c r="I3152" s="93">
        <v>80</v>
      </c>
      <c r="J3152" s="93" t="s">
        <v>1523</v>
      </c>
    </row>
    <row r="3153" spans="1:10">
      <c r="A3153" s="93" t="s">
        <v>2297</v>
      </c>
      <c r="B3153" s="93">
        <v>21</v>
      </c>
      <c r="C3153" s="93" t="s">
        <v>1209</v>
      </c>
      <c r="D3153" s="93" t="s">
        <v>68</v>
      </c>
      <c r="E3153" s="93" t="s">
        <v>2931</v>
      </c>
      <c r="F3153" s="93">
        <v>5220206</v>
      </c>
      <c r="G3153" s="93" t="s">
        <v>1541</v>
      </c>
      <c r="H3153" s="719">
        <v>1381</v>
      </c>
      <c r="I3153" s="93">
        <v>125</v>
      </c>
      <c r="J3153" s="93" t="s">
        <v>1523</v>
      </c>
    </row>
    <row r="3154" spans="1:10">
      <c r="A3154" s="93" t="s">
        <v>2297</v>
      </c>
      <c r="B3154" s="93">
        <v>20</v>
      </c>
      <c r="C3154" s="93" t="s">
        <v>243</v>
      </c>
      <c r="D3154" s="93" t="s">
        <v>68</v>
      </c>
      <c r="E3154" s="93" t="s">
        <v>2932</v>
      </c>
      <c r="F3154" s="93">
        <v>5220203</v>
      </c>
      <c r="G3154" s="93" t="s">
        <v>1541</v>
      </c>
      <c r="H3154" s="719">
        <v>1000</v>
      </c>
      <c r="I3154" s="93">
        <v>80</v>
      </c>
      <c r="J3154" s="93" t="s">
        <v>1523</v>
      </c>
    </row>
    <row r="3155" spans="1:10">
      <c r="A3155" s="93" t="s">
        <v>2297</v>
      </c>
      <c r="B3155" s="93">
        <v>21</v>
      </c>
      <c r="C3155" s="93" t="s">
        <v>243</v>
      </c>
      <c r="D3155" s="93" t="s">
        <v>68</v>
      </c>
      <c r="E3155" s="93" t="s">
        <v>2933</v>
      </c>
      <c r="F3155" s="93" t="s">
        <v>2886</v>
      </c>
      <c r="G3155" s="93" t="s">
        <v>1522</v>
      </c>
      <c r="H3155" s="719">
        <v>1015</v>
      </c>
      <c r="I3155" s="93">
        <v>80</v>
      </c>
      <c r="J3155" s="93" t="s">
        <v>1523</v>
      </c>
    </row>
    <row r="3156" spans="1:10">
      <c r="A3156" s="93" t="s">
        <v>2297</v>
      </c>
      <c r="B3156" s="93">
        <v>21</v>
      </c>
      <c r="C3156" s="93" t="s">
        <v>243</v>
      </c>
      <c r="D3156" s="93" t="s">
        <v>68</v>
      </c>
      <c r="E3156" s="93" t="s">
        <v>2934</v>
      </c>
      <c r="F3156" s="93" t="s">
        <v>2737</v>
      </c>
      <c r="G3156" s="93" t="s">
        <v>1522</v>
      </c>
      <c r="H3156" s="719">
        <v>467</v>
      </c>
      <c r="I3156" s="93">
        <v>50</v>
      </c>
      <c r="J3156" s="93" t="s">
        <v>1523</v>
      </c>
    </row>
    <row r="3157" spans="1:10">
      <c r="A3157" s="93" t="s">
        <v>2297</v>
      </c>
      <c r="B3157" s="93">
        <v>21</v>
      </c>
      <c r="C3157" s="93" t="s">
        <v>243</v>
      </c>
      <c r="D3157" s="93" t="s">
        <v>68</v>
      </c>
      <c r="E3157" s="93" t="s">
        <v>2935</v>
      </c>
      <c r="F3157" s="93" t="s">
        <v>2936</v>
      </c>
      <c r="G3157" s="93" t="s">
        <v>1522</v>
      </c>
      <c r="H3157" s="719">
        <v>825</v>
      </c>
      <c r="I3157" s="93">
        <v>80</v>
      </c>
      <c r="J3157" s="93" t="s">
        <v>1543</v>
      </c>
    </row>
    <row r="3158" spans="1:10">
      <c r="A3158" s="93" t="s">
        <v>2297</v>
      </c>
      <c r="B3158" s="93">
        <v>21</v>
      </c>
      <c r="C3158" s="93" t="s">
        <v>243</v>
      </c>
      <c r="D3158" s="93" t="s">
        <v>68</v>
      </c>
      <c r="E3158" s="93" t="s">
        <v>2937</v>
      </c>
      <c r="F3158" s="93" t="s">
        <v>2938</v>
      </c>
      <c r="G3158" s="93" t="s">
        <v>1541</v>
      </c>
      <c r="H3158" s="719">
        <v>1000</v>
      </c>
      <c r="I3158" s="93">
        <v>80</v>
      </c>
      <c r="J3158" s="93" t="s">
        <v>1523</v>
      </c>
    </row>
    <row r="3159" spans="1:10">
      <c r="A3159" s="93" t="s">
        <v>2297</v>
      </c>
      <c r="B3159" s="93">
        <v>21</v>
      </c>
      <c r="C3159" s="93" t="s">
        <v>205</v>
      </c>
      <c r="D3159" s="93" t="s">
        <v>67</v>
      </c>
      <c r="E3159" s="93" t="s">
        <v>2939</v>
      </c>
      <c r="F3159" s="93">
        <v>5220317</v>
      </c>
      <c r="G3159" s="93" t="s">
        <v>1522</v>
      </c>
      <c r="H3159" s="719">
        <v>9000</v>
      </c>
      <c r="I3159" s="93">
        <v>200</v>
      </c>
      <c r="J3159" s="93" t="s">
        <v>1523</v>
      </c>
    </row>
    <row r="3160" spans="1:10">
      <c r="A3160" s="93" t="s">
        <v>2297</v>
      </c>
      <c r="B3160" s="93">
        <v>21</v>
      </c>
      <c r="C3160" s="93" t="s">
        <v>205</v>
      </c>
      <c r="D3160" s="93" t="s">
        <v>67</v>
      </c>
      <c r="E3160" s="93" t="s">
        <v>2940</v>
      </c>
      <c r="F3160" s="93" t="s">
        <v>2941</v>
      </c>
      <c r="G3160" s="93" t="s">
        <v>1522</v>
      </c>
      <c r="H3160" s="719">
        <v>6000</v>
      </c>
      <c r="I3160" s="93">
        <v>200</v>
      </c>
      <c r="J3160" s="93" t="s">
        <v>1523</v>
      </c>
    </row>
    <row r="3161" spans="1:10">
      <c r="A3161" s="93" t="s">
        <v>2297</v>
      </c>
      <c r="B3161" s="93">
        <v>21</v>
      </c>
      <c r="C3161" s="93" t="s">
        <v>1582</v>
      </c>
      <c r="D3161" s="93" t="s">
        <v>1527</v>
      </c>
      <c r="E3161" s="93" t="s">
        <v>2942</v>
      </c>
      <c r="F3161" s="93" t="s">
        <v>2845</v>
      </c>
      <c r="G3161" s="93" t="s">
        <v>1522</v>
      </c>
      <c r="H3161" s="719">
        <v>500</v>
      </c>
      <c r="I3161" s="93">
        <v>50</v>
      </c>
      <c r="J3161" s="93" t="s">
        <v>1523</v>
      </c>
    </row>
    <row r="3162" spans="1:10">
      <c r="A3162" s="93" t="s">
        <v>2297</v>
      </c>
      <c r="B3162" s="93">
        <v>18</v>
      </c>
      <c r="C3162" s="93" t="s">
        <v>240</v>
      </c>
      <c r="D3162" s="93" t="s">
        <v>68</v>
      </c>
      <c r="E3162" s="93" t="s">
        <v>2943</v>
      </c>
      <c r="F3162" s="93" t="s">
        <v>2944</v>
      </c>
      <c r="G3162" s="93" t="s">
        <v>1539</v>
      </c>
      <c r="H3162" s="719">
        <v>1600</v>
      </c>
      <c r="I3162" s="93">
        <v>125</v>
      </c>
      <c r="J3162" s="93" t="s">
        <v>1523</v>
      </c>
    </row>
    <row r="3163" spans="1:10">
      <c r="A3163" s="93" t="s">
        <v>2297</v>
      </c>
      <c r="B3163" s="93">
        <v>18</v>
      </c>
      <c r="C3163" s="93" t="s">
        <v>240</v>
      </c>
      <c r="D3163" s="93" t="s">
        <v>68</v>
      </c>
      <c r="E3163" s="93" t="s">
        <v>2945</v>
      </c>
      <c r="F3163" s="93" t="s">
        <v>2946</v>
      </c>
      <c r="G3163" s="93" t="s">
        <v>1541</v>
      </c>
      <c r="H3163" s="719">
        <v>2735</v>
      </c>
      <c r="I3163" s="93">
        <v>125</v>
      </c>
      <c r="J3163" s="93" t="s">
        <v>1523</v>
      </c>
    </row>
    <row r="3164" spans="1:10">
      <c r="A3164" s="93" t="s">
        <v>2297</v>
      </c>
      <c r="B3164" s="93">
        <v>20</v>
      </c>
      <c r="C3164" s="93" t="s">
        <v>678</v>
      </c>
      <c r="D3164" s="93" t="s">
        <v>1527</v>
      </c>
      <c r="E3164" s="93" t="s">
        <v>1544</v>
      </c>
      <c r="F3164" s="93">
        <v>5211205</v>
      </c>
      <c r="G3164" s="93" t="s">
        <v>1539</v>
      </c>
      <c r="H3164" s="719">
        <v>2003</v>
      </c>
      <c r="I3164" s="93">
        <v>125</v>
      </c>
      <c r="J3164" s="93" t="s">
        <v>1523</v>
      </c>
    </row>
    <row r="3165" spans="1:10">
      <c r="A3165" s="93" t="s">
        <v>2297</v>
      </c>
      <c r="B3165" s="93">
        <v>20</v>
      </c>
      <c r="C3165" s="93" t="s">
        <v>678</v>
      </c>
      <c r="D3165" s="93" t="s">
        <v>1527</v>
      </c>
      <c r="E3165" s="93" t="s">
        <v>1531</v>
      </c>
      <c r="F3165" s="93">
        <v>5211205</v>
      </c>
      <c r="G3165" s="93" t="s">
        <v>1539</v>
      </c>
      <c r="H3165" s="719">
        <v>2000</v>
      </c>
      <c r="I3165" s="93">
        <v>125</v>
      </c>
      <c r="J3165" s="93" t="s">
        <v>1523</v>
      </c>
    </row>
    <row r="3166" spans="1:10">
      <c r="A3166" s="93" t="s">
        <v>2297</v>
      </c>
      <c r="B3166" s="93">
        <v>20</v>
      </c>
      <c r="C3166" s="93" t="s">
        <v>678</v>
      </c>
      <c r="D3166" s="93" t="s">
        <v>1527</v>
      </c>
      <c r="E3166" s="93" t="s">
        <v>1531</v>
      </c>
      <c r="F3166" s="93">
        <v>5211205</v>
      </c>
      <c r="G3166" s="93" t="s">
        <v>1539</v>
      </c>
      <c r="H3166" s="719">
        <v>2000</v>
      </c>
      <c r="I3166" s="93">
        <v>125</v>
      </c>
      <c r="J3166" s="93" t="s">
        <v>1523</v>
      </c>
    </row>
    <row r="3167" spans="1:10">
      <c r="A3167" s="93" t="s">
        <v>2297</v>
      </c>
      <c r="B3167" s="93">
        <v>20</v>
      </c>
      <c r="C3167" s="93" t="s">
        <v>678</v>
      </c>
      <c r="D3167" s="93" t="s">
        <v>1527</v>
      </c>
      <c r="E3167" s="93" t="s">
        <v>1531</v>
      </c>
      <c r="F3167" s="93">
        <v>5211205</v>
      </c>
      <c r="G3167" s="93" t="s">
        <v>1539</v>
      </c>
      <c r="H3167" s="719">
        <v>2000</v>
      </c>
      <c r="I3167" s="93">
        <v>125</v>
      </c>
      <c r="J3167" s="93" t="s">
        <v>1523</v>
      </c>
    </row>
    <row r="3168" spans="1:10">
      <c r="A3168" s="93" t="s">
        <v>2297</v>
      </c>
      <c r="B3168" s="93">
        <v>20</v>
      </c>
      <c r="C3168" s="93" t="s">
        <v>678</v>
      </c>
      <c r="D3168" s="93" t="s">
        <v>1527</v>
      </c>
      <c r="E3168" s="93" t="s">
        <v>1531</v>
      </c>
      <c r="F3168" s="93">
        <v>5211205</v>
      </c>
      <c r="G3168" s="93" t="s">
        <v>1539</v>
      </c>
      <c r="H3168" s="719">
        <v>2000</v>
      </c>
      <c r="I3168" s="93">
        <v>125</v>
      </c>
      <c r="J3168" s="93" t="s">
        <v>1523</v>
      </c>
    </row>
    <row r="3169" spans="1:10">
      <c r="A3169" s="93" t="s">
        <v>2297</v>
      </c>
      <c r="B3169" s="93">
        <v>20</v>
      </c>
      <c r="C3169" s="93" t="s">
        <v>678</v>
      </c>
      <c r="D3169" s="93" t="s">
        <v>1527</v>
      </c>
      <c r="E3169" s="93" t="s">
        <v>1531</v>
      </c>
      <c r="F3169" s="93">
        <v>5211205</v>
      </c>
      <c r="G3169" s="93" t="s">
        <v>1539</v>
      </c>
      <c r="H3169" s="719">
        <v>2000</v>
      </c>
      <c r="I3169" s="93">
        <v>125</v>
      </c>
      <c r="J3169" s="93" t="s">
        <v>1523</v>
      </c>
    </row>
    <row r="3170" spans="1:10">
      <c r="A3170" s="93" t="s">
        <v>2297</v>
      </c>
      <c r="B3170" s="93">
        <v>20</v>
      </c>
      <c r="C3170" s="93" t="s">
        <v>678</v>
      </c>
      <c r="D3170" s="93" t="s">
        <v>1527</v>
      </c>
      <c r="E3170" s="93" t="s">
        <v>1531</v>
      </c>
      <c r="F3170" s="93">
        <v>5211205</v>
      </c>
      <c r="G3170" s="93" t="s">
        <v>1539</v>
      </c>
      <c r="H3170" s="719">
        <v>2000</v>
      </c>
      <c r="I3170" s="93">
        <v>125</v>
      </c>
      <c r="J3170" s="93" t="s">
        <v>1523</v>
      </c>
    </row>
    <row r="3171" spans="1:10">
      <c r="A3171" s="93" t="s">
        <v>2297</v>
      </c>
      <c r="B3171" s="93">
        <v>20</v>
      </c>
      <c r="C3171" s="93" t="s">
        <v>678</v>
      </c>
      <c r="D3171" s="93" t="s">
        <v>1527</v>
      </c>
      <c r="E3171" s="93" t="s">
        <v>1531</v>
      </c>
      <c r="F3171" s="93">
        <v>5211205</v>
      </c>
      <c r="G3171" s="93" t="s">
        <v>1539</v>
      </c>
      <c r="H3171" s="719">
        <v>2000</v>
      </c>
      <c r="I3171" s="93">
        <v>125</v>
      </c>
      <c r="J3171" s="93" t="s">
        <v>1523</v>
      </c>
    </row>
    <row r="3172" spans="1:10">
      <c r="A3172" s="93" t="s">
        <v>2297</v>
      </c>
      <c r="B3172" s="93">
        <v>20</v>
      </c>
      <c r="C3172" s="93" t="s">
        <v>678</v>
      </c>
      <c r="D3172" s="93" t="s">
        <v>1527</v>
      </c>
      <c r="E3172" s="93" t="s">
        <v>1531</v>
      </c>
      <c r="F3172" s="93">
        <v>5211114</v>
      </c>
      <c r="G3172" s="93" t="s">
        <v>1539</v>
      </c>
      <c r="H3172" s="719">
        <v>1000</v>
      </c>
      <c r="I3172" s="93">
        <v>80</v>
      </c>
      <c r="J3172" s="93" t="s">
        <v>1523</v>
      </c>
    </row>
    <row r="3173" spans="1:10">
      <c r="A3173" s="93" t="s">
        <v>2297</v>
      </c>
      <c r="B3173" s="93">
        <v>20</v>
      </c>
      <c r="C3173" s="93" t="s">
        <v>678</v>
      </c>
      <c r="D3173" s="93" t="s">
        <v>1527</v>
      </c>
      <c r="E3173" s="93" t="s">
        <v>1531</v>
      </c>
      <c r="F3173" s="93">
        <v>5211114</v>
      </c>
      <c r="G3173" s="93" t="s">
        <v>1539</v>
      </c>
      <c r="H3173" s="719">
        <v>6000</v>
      </c>
      <c r="I3173" s="93">
        <v>200</v>
      </c>
      <c r="J3173" s="93" t="s">
        <v>1523</v>
      </c>
    </row>
    <row r="3174" spans="1:10">
      <c r="A3174" s="93" t="s">
        <v>2297</v>
      </c>
      <c r="B3174" s="93">
        <v>20</v>
      </c>
      <c r="C3174" s="93" t="s">
        <v>678</v>
      </c>
      <c r="D3174" s="93" t="s">
        <v>1527</v>
      </c>
      <c r="E3174" s="93" t="s">
        <v>1531</v>
      </c>
      <c r="F3174" s="93">
        <v>5211114</v>
      </c>
      <c r="G3174" s="93" t="s">
        <v>1539</v>
      </c>
      <c r="H3174" s="719">
        <v>1000</v>
      </c>
      <c r="I3174" s="93">
        <v>80</v>
      </c>
      <c r="J3174" s="93" t="s">
        <v>1523</v>
      </c>
    </row>
    <row r="3175" spans="1:10">
      <c r="A3175" s="93" t="s">
        <v>2297</v>
      </c>
      <c r="B3175" s="93">
        <v>20</v>
      </c>
      <c r="C3175" s="93" t="s">
        <v>678</v>
      </c>
      <c r="D3175" s="93" t="s">
        <v>1527</v>
      </c>
      <c r="E3175" s="93" t="s">
        <v>1531</v>
      </c>
      <c r="F3175" s="93">
        <v>5211114</v>
      </c>
      <c r="G3175" s="93" t="s">
        <v>1539</v>
      </c>
      <c r="H3175" s="719">
        <v>1000</v>
      </c>
      <c r="I3175" s="93">
        <v>80</v>
      </c>
      <c r="J3175" s="93" t="s">
        <v>1523</v>
      </c>
    </row>
    <row r="3176" spans="1:10">
      <c r="A3176" s="93" t="s">
        <v>2297</v>
      </c>
      <c r="B3176" s="93">
        <v>20</v>
      </c>
      <c r="C3176" s="93" t="s">
        <v>678</v>
      </c>
      <c r="D3176" s="93" t="s">
        <v>1527</v>
      </c>
      <c r="E3176" s="93" t="s">
        <v>1531</v>
      </c>
      <c r="F3176" s="93">
        <v>5211114</v>
      </c>
      <c r="G3176" s="93" t="s">
        <v>1539</v>
      </c>
      <c r="H3176" s="719">
        <v>1000</v>
      </c>
      <c r="I3176" s="93">
        <v>80</v>
      </c>
      <c r="J3176" s="93" t="s">
        <v>1523</v>
      </c>
    </row>
    <row r="3177" spans="1:10">
      <c r="A3177" s="93" t="s">
        <v>2297</v>
      </c>
      <c r="B3177" s="93">
        <v>20</v>
      </c>
      <c r="C3177" s="93" t="s">
        <v>678</v>
      </c>
      <c r="D3177" s="93" t="s">
        <v>1527</v>
      </c>
      <c r="E3177" s="93" t="s">
        <v>1531</v>
      </c>
      <c r="F3177" s="93">
        <v>5211114</v>
      </c>
      <c r="G3177" s="93" t="s">
        <v>1539</v>
      </c>
      <c r="H3177" s="719">
        <v>1000</v>
      </c>
      <c r="I3177" s="93">
        <v>80</v>
      </c>
      <c r="J3177" s="93" t="s">
        <v>1523</v>
      </c>
    </row>
    <row r="3178" spans="1:10">
      <c r="A3178" s="93" t="s">
        <v>2297</v>
      </c>
      <c r="B3178" s="93">
        <v>19</v>
      </c>
      <c r="C3178" s="93" t="s">
        <v>670</v>
      </c>
      <c r="D3178" s="93" t="s">
        <v>1527</v>
      </c>
      <c r="E3178" s="93" t="s">
        <v>1544</v>
      </c>
      <c r="F3178" s="93">
        <v>5220208</v>
      </c>
      <c r="G3178" s="93" t="s">
        <v>1539</v>
      </c>
      <c r="H3178" s="719">
        <v>503</v>
      </c>
      <c r="I3178" s="93">
        <v>80</v>
      </c>
      <c r="J3178" s="93" t="s">
        <v>1523</v>
      </c>
    </row>
    <row r="3179" spans="1:10">
      <c r="A3179" s="93" t="s">
        <v>2297</v>
      </c>
      <c r="B3179" s="93">
        <v>19</v>
      </c>
      <c r="C3179" s="93" t="s">
        <v>670</v>
      </c>
      <c r="D3179" s="93" t="s">
        <v>1527</v>
      </c>
      <c r="E3179" s="93" t="s">
        <v>1531</v>
      </c>
      <c r="F3179" s="93">
        <v>5220208</v>
      </c>
      <c r="G3179" s="93" t="s">
        <v>1539</v>
      </c>
      <c r="H3179" s="719">
        <v>500</v>
      </c>
      <c r="I3179" s="93">
        <v>50</v>
      </c>
      <c r="J3179" s="93" t="s">
        <v>1523</v>
      </c>
    </row>
    <row r="3180" spans="1:10">
      <c r="A3180" s="93" t="s">
        <v>2297</v>
      </c>
      <c r="B3180" s="93">
        <v>19</v>
      </c>
      <c r="C3180" s="93" t="s">
        <v>670</v>
      </c>
      <c r="D3180" s="93" t="s">
        <v>1527</v>
      </c>
      <c r="E3180" s="93" t="s">
        <v>1531</v>
      </c>
      <c r="F3180" s="93">
        <v>5220208</v>
      </c>
      <c r="G3180" s="93" t="s">
        <v>1539</v>
      </c>
      <c r="H3180" s="719">
        <v>2000</v>
      </c>
      <c r="I3180" s="93">
        <v>125</v>
      </c>
      <c r="J3180" s="93" t="s">
        <v>1523</v>
      </c>
    </row>
    <row r="3181" spans="1:10">
      <c r="A3181" s="93" t="s">
        <v>2297</v>
      </c>
      <c r="B3181" s="93">
        <v>19</v>
      </c>
      <c r="C3181" s="93" t="s">
        <v>670</v>
      </c>
      <c r="D3181" s="93" t="s">
        <v>1527</v>
      </c>
      <c r="E3181" s="93" t="s">
        <v>1531</v>
      </c>
      <c r="F3181" s="93">
        <v>5220208</v>
      </c>
      <c r="G3181" s="93" t="s">
        <v>1539</v>
      </c>
      <c r="H3181" s="719">
        <v>2000</v>
      </c>
      <c r="I3181" s="93">
        <v>125</v>
      </c>
      <c r="J3181" s="93" t="s">
        <v>1523</v>
      </c>
    </row>
    <row r="3182" spans="1:10">
      <c r="A3182" s="93" t="s">
        <v>2297</v>
      </c>
      <c r="B3182" s="93">
        <v>19</v>
      </c>
      <c r="C3182" s="93" t="s">
        <v>670</v>
      </c>
      <c r="D3182" s="93" t="s">
        <v>1527</v>
      </c>
      <c r="E3182" s="93" t="s">
        <v>1544</v>
      </c>
      <c r="F3182" s="93">
        <v>5220217</v>
      </c>
      <c r="G3182" s="93" t="s">
        <v>1539</v>
      </c>
      <c r="H3182" s="719">
        <v>253</v>
      </c>
      <c r="I3182" s="93">
        <v>32</v>
      </c>
      <c r="J3182" s="93" t="s">
        <v>1523</v>
      </c>
    </row>
    <row r="3183" spans="1:10">
      <c r="A3183" s="93" t="s">
        <v>2297</v>
      </c>
      <c r="B3183" s="93">
        <v>19</v>
      </c>
      <c r="C3183" s="93" t="s">
        <v>670</v>
      </c>
      <c r="D3183" s="93" t="s">
        <v>1527</v>
      </c>
      <c r="E3183" s="93" t="s">
        <v>1583</v>
      </c>
      <c r="F3183" s="93">
        <v>5220217</v>
      </c>
      <c r="G3183" s="93" t="s">
        <v>1539</v>
      </c>
      <c r="H3183" s="719">
        <v>2502</v>
      </c>
      <c r="I3183" s="93">
        <v>125</v>
      </c>
      <c r="J3183" s="93" t="s">
        <v>1523</v>
      </c>
    </row>
    <row r="3184" spans="1:10">
      <c r="A3184" s="93" t="s">
        <v>2297</v>
      </c>
      <c r="B3184" s="93">
        <v>19</v>
      </c>
      <c r="C3184" s="93" t="s">
        <v>670</v>
      </c>
      <c r="D3184" s="93" t="s">
        <v>1527</v>
      </c>
      <c r="E3184" s="93" t="s">
        <v>1531</v>
      </c>
      <c r="F3184" s="93">
        <v>5220217</v>
      </c>
      <c r="G3184" s="93" t="s">
        <v>1539</v>
      </c>
      <c r="H3184" s="719">
        <v>2500</v>
      </c>
      <c r="I3184" s="93">
        <v>125</v>
      </c>
      <c r="J3184" s="93" t="s">
        <v>1523</v>
      </c>
    </row>
    <row r="3185" spans="1:10">
      <c r="A3185" s="93" t="s">
        <v>2297</v>
      </c>
      <c r="B3185" s="93">
        <v>19</v>
      </c>
      <c r="C3185" s="93" t="s">
        <v>670</v>
      </c>
      <c r="D3185" s="93" t="s">
        <v>1527</v>
      </c>
      <c r="E3185" s="93" t="s">
        <v>1544</v>
      </c>
      <c r="F3185" s="93">
        <v>5220218</v>
      </c>
      <c r="G3185" s="93" t="s">
        <v>1539</v>
      </c>
      <c r="H3185" s="719">
        <v>153</v>
      </c>
      <c r="I3185" s="93">
        <v>32</v>
      </c>
      <c r="J3185" s="93" t="s">
        <v>1523</v>
      </c>
    </row>
    <row r="3186" spans="1:10">
      <c r="A3186" s="93" t="s">
        <v>2297</v>
      </c>
      <c r="B3186" s="93">
        <v>19</v>
      </c>
      <c r="C3186" s="93" t="s">
        <v>670</v>
      </c>
      <c r="D3186" s="93" t="s">
        <v>1527</v>
      </c>
      <c r="E3186" s="93" t="s">
        <v>1583</v>
      </c>
      <c r="F3186" s="93">
        <v>5220218</v>
      </c>
      <c r="G3186" s="93" t="s">
        <v>1539</v>
      </c>
      <c r="H3186" s="719">
        <v>1502</v>
      </c>
      <c r="I3186" s="93">
        <v>125</v>
      </c>
      <c r="J3186" s="93" t="s">
        <v>1523</v>
      </c>
    </row>
    <row r="3187" spans="1:10">
      <c r="A3187" s="93" t="s">
        <v>2297</v>
      </c>
      <c r="B3187" s="93">
        <v>19</v>
      </c>
      <c r="C3187" s="93" t="s">
        <v>670</v>
      </c>
      <c r="D3187" s="93" t="s">
        <v>1527</v>
      </c>
      <c r="E3187" s="93" t="s">
        <v>1531</v>
      </c>
      <c r="F3187" s="93">
        <v>5220218</v>
      </c>
      <c r="G3187" s="93" t="s">
        <v>1539</v>
      </c>
      <c r="H3187" s="719">
        <v>1500</v>
      </c>
      <c r="I3187" s="93">
        <v>125</v>
      </c>
      <c r="J3187" s="93" t="s">
        <v>1523</v>
      </c>
    </row>
    <row r="3188" spans="1:10">
      <c r="A3188" s="93" t="s">
        <v>2297</v>
      </c>
      <c r="B3188" s="93">
        <v>19</v>
      </c>
      <c r="C3188" s="93" t="s">
        <v>670</v>
      </c>
      <c r="D3188" s="93" t="s">
        <v>1527</v>
      </c>
      <c r="E3188" s="93" t="s">
        <v>1544</v>
      </c>
      <c r="F3188" s="93">
        <v>5220122</v>
      </c>
      <c r="G3188" s="93" t="s">
        <v>1539</v>
      </c>
      <c r="H3188" s="719">
        <v>6003</v>
      </c>
      <c r="I3188" s="93">
        <v>200</v>
      </c>
      <c r="J3188" s="93" t="s">
        <v>1523</v>
      </c>
    </row>
    <row r="3189" spans="1:10">
      <c r="A3189" s="93" t="s">
        <v>2297</v>
      </c>
      <c r="B3189" s="93">
        <v>19</v>
      </c>
      <c r="C3189" s="93" t="s">
        <v>670</v>
      </c>
      <c r="D3189" s="93" t="s">
        <v>1527</v>
      </c>
      <c r="E3189" s="93" t="s">
        <v>1531</v>
      </c>
      <c r="F3189" s="93">
        <v>5220122</v>
      </c>
      <c r="G3189" s="93" t="s">
        <v>1539</v>
      </c>
      <c r="H3189" s="719">
        <v>6000</v>
      </c>
      <c r="I3189" s="93">
        <v>200</v>
      </c>
      <c r="J3189" s="93" t="s">
        <v>1523</v>
      </c>
    </row>
    <row r="3190" spans="1:10">
      <c r="A3190" s="93" t="s">
        <v>2297</v>
      </c>
      <c r="B3190" s="93">
        <v>19</v>
      </c>
      <c r="C3190" s="93" t="s">
        <v>670</v>
      </c>
      <c r="D3190" s="93" t="s">
        <v>1527</v>
      </c>
      <c r="E3190" s="93" t="s">
        <v>1531</v>
      </c>
      <c r="F3190" s="93">
        <v>5220122</v>
      </c>
      <c r="G3190" s="93" t="s">
        <v>1539</v>
      </c>
      <c r="H3190" s="719">
        <v>6000</v>
      </c>
      <c r="I3190" s="93">
        <v>200</v>
      </c>
      <c r="J3190" s="93" t="s">
        <v>1523</v>
      </c>
    </row>
    <row r="3191" spans="1:10">
      <c r="A3191" s="93" t="s">
        <v>2297</v>
      </c>
      <c r="B3191" s="93">
        <v>19</v>
      </c>
      <c r="C3191" s="93" t="s">
        <v>670</v>
      </c>
      <c r="D3191" s="93" t="s">
        <v>1527</v>
      </c>
      <c r="E3191" s="93" t="s">
        <v>1531</v>
      </c>
      <c r="F3191" s="93">
        <v>5220122</v>
      </c>
      <c r="G3191" s="93" t="s">
        <v>1539</v>
      </c>
      <c r="H3191" s="719">
        <v>6000</v>
      </c>
      <c r="I3191" s="93">
        <v>200</v>
      </c>
      <c r="J3191" s="93" t="s">
        <v>1523</v>
      </c>
    </row>
    <row r="3192" spans="1:10">
      <c r="A3192" s="93" t="s">
        <v>2297</v>
      </c>
      <c r="B3192" s="93">
        <v>20</v>
      </c>
      <c r="C3192" s="93" t="s">
        <v>676</v>
      </c>
      <c r="D3192" s="93" t="s">
        <v>1527</v>
      </c>
      <c r="E3192" s="93" t="s">
        <v>1544</v>
      </c>
      <c r="F3192" s="93" t="s">
        <v>2838</v>
      </c>
      <c r="G3192" s="93" t="s">
        <v>1539</v>
      </c>
      <c r="H3192" s="719">
        <v>603</v>
      </c>
      <c r="I3192" s="93">
        <v>80</v>
      </c>
      <c r="J3192" s="93" t="s">
        <v>1523</v>
      </c>
    </row>
    <row r="3193" spans="1:10">
      <c r="A3193" s="93" t="s">
        <v>2297</v>
      </c>
      <c r="B3193" s="93">
        <v>20</v>
      </c>
      <c r="C3193" s="93" t="s">
        <v>676</v>
      </c>
      <c r="D3193" s="93" t="s">
        <v>1527</v>
      </c>
      <c r="E3193" s="93" t="s">
        <v>1544</v>
      </c>
      <c r="F3193" s="93">
        <v>5220209</v>
      </c>
      <c r="G3193" s="93" t="s">
        <v>1539</v>
      </c>
      <c r="H3193" s="719">
        <v>1003</v>
      </c>
      <c r="I3193" s="93">
        <v>80</v>
      </c>
      <c r="J3193" s="93" t="s">
        <v>1523</v>
      </c>
    </row>
    <row r="3194" spans="1:10">
      <c r="A3194" s="93" t="s">
        <v>2297</v>
      </c>
      <c r="B3194" s="93">
        <v>20</v>
      </c>
      <c r="C3194" s="93" t="s">
        <v>676</v>
      </c>
      <c r="D3194" s="93" t="s">
        <v>1527</v>
      </c>
      <c r="E3194" s="93" t="s">
        <v>1544</v>
      </c>
      <c r="F3194" s="93">
        <v>5220209</v>
      </c>
      <c r="G3194" s="93" t="s">
        <v>1539</v>
      </c>
      <c r="H3194" s="719">
        <v>803</v>
      </c>
      <c r="I3194" s="93">
        <v>80</v>
      </c>
      <c r="J3194" s="93" t="s">
        <v>1523</v>
      </c>
    </row>
    <row r="3195" spans="1:10">
      <c r="A3195" s="93" t="s">
        <v>2297</v>
      </c>
      <c r="B3195" s="93">
        <v>20</v>
      </c>
      <c r="C3195" s="93" t="s">
        <v>676</v>
      </c>
      <c r="D3195" s="93" t="s">
        <v>1527</v>
      </c>
      <c r="E3195" s="93" t="s">
        <v>1544</v>
      </c>
      <c r="F3195" s="93" t="s">
        <v>2839</v>
      </c>
      <c r="G3195" s="93" t="s">
        <v>1539</v>
      </c>
      <c r="H3195" s="719">
        <v>303</v>
      </c>
      <c r="I3195" s="93">
        <v>50</v>
      </c>
      <c r="J3195" s="93" t="s">
        <v>1523</v>
      </c>
    </row>
    <row r="3196" spans="1:10">
      <c r="A3196" s="93" t="s">
        <v>2297</v>
      </c>
      <c r="B3196" s="93">
        <v>20</v>
      </c>
      <c r="C3196" s="93" t="s">
        <v>676</v>
      </c>
      <c r="D3196" s="93" t="s">
        <v>1527</v>
      </c>
      <c r="E3196" s="93" t="s">
        <v>1544</v>
      </c>
      <c r="F3196" s="93">
        <v>5220209</v>
      </c>
      <c r="G3196" s="93" t="s">
        <v>1539</v>
      </c>
      <c r="H3196" s="719">
        <v>300</v>
      </c>
      <c r="I3196" s="93">
        <v>50</v>
      </c>
      <c r="J3196" s="93" t="s">
        <v>1523</v>
      </c>
    </row>
    <row r="3197" spans="1:10">
      <c r="A3197" s="93" t="s">
        <v>2297</v>
      </c>
      <c r="B3197" s="93">
        <v>20</v>
      </c>
      <c r="C3197" s="93" t="s">
        <v>676</v>
      </c>
      <c r="D3197" s="93" t="s">
        <v>1527</v>
      </c>
      <c r="E3197" s="93" t="s">
        <v>1531</v>
      </c>
      <c r="F3197" s="93">
        <v>5220209</v>
      </c>
      <c r="G3197" s="93" t="s">
        <v>1539</v>
      </c>
      <c r="H3197" s="719">
        <v>1000</v>
      </c>
      <c r="I3197" s="93">
        <v>80</v>
      </c>
      <c r="J3197" s="93" t="s">
        <v>1523</v>
      </c>
    </row>
    <row r="3198" spans="1:10">
      <c r="A3198" s="93" t="s">
        <v>2297</v>
      </c>
      <c r="B3198" s="93">
        <v>20</v>
      </c>
      <c r="C3198" s="93" t="s">
        <v>676</v>
      </c>
      <c r="D3198" s="93" t="s">
        <v>1527</v>
      </c>
      <c r="E3198" s="93" t="s">
        <v>1531</v>
      </c>
      <c r="F3198" s="93" t="s">
        <v>2838</v>
      </c>
      <c r="G3198" s="93" t="s">
        <v>1539</v>
      </c>
      <c r="H3198" s="719">
        <v>600</v>
      </c>
      <c r="I3198" s="93">
        <v>80</v>
      </c>
      <c r="J3198" s="93" t="s">
        <v>1523</v>
      </c>
    </row>
    <row r="3199" spans="1:10">
      <c r="A3199" s="93" t="s">
        <v>2297</v>
      </c>
      <c r="B3199" s="93">
        <v>20</v>
      </c>
      <c r="C3199" s="93" t="s">
        <v>676</v>
      </c>
      <c r="D3199" s="93" t="s">
        <v>1527</v>
      </c>
      <c r="E3199" s="93" t="s">
        <v>1531</v>
      </c>
      <c r="F3199" s="93" t="s">
        <v>2839</v>
      </c>
      <c r="G3199" s="93" t="s">
        <v>1539</v>
      </c>
      <c r="H3199" s="719">
        <v>300</v>
      </c>
      <c r="I3199" s="93">
        <v>50</v>
      </c>
      <c r="J3199" s="93" t="s">
        <v>1523</v>
      </c>
    </row>
    <row r="3200" spans="1:10">
      <c r="A3200" s="93" t="s">
        <v>2297</v>
      </c>
      <c r="B3200" s="93">
        <v>20</v>
      </c>
      <c r="C3200" s="93" t="s">
        <v>676</v>
      </c>
      <c r="D3200" s="93" t="s">
        <v>1527</v>
      </c>
      <c r="E3200" s="93" t="s">
        <v>1531</v>
      </c>
      <c r="F3200" s="93">
        <v>5220209</v>
      </c>
      <c r="G3200" s="93" t="s">
        <v>1539</v>
      </c>
      <c r="H3200" s="719">
        <v>1000</v>
      </c>
      <c r="I3200" s="93">
        <v>80</v>
      </c>
      <c r="J3200" s="93" t="s">
        <v>1523</v>
      </c>
    </row>
    <row r="3201" spans="1:10">
      <c r="A3201" s="93" t="s">
        <v>2297</v>
      </c>
      <c r="B3201" s="93">
        <v>20</v>
      </c>
      <c r="C3201" s="93" t="s">
        <v>676</v>
      </c>
      <c r="D3201" s="93" t="s">
        <v>1527</v>
      </c>
      <c r="E3201" s="93" t="s">
        <v>1531</v>
      </c>
      <c r="F3201" s="93" t="s">
        <v>2838</v>
      </c>
      <c r="G3201" s="93" t="s">
        <v>1539</v>
      </c>
      <c r="H3201" s="719">
        <v>600</v>
      </c>
      <c r="I3201" s="93">
        <v>80</v>
      </c>
      <c r="J3201" s="93" t="s">
        <v>1523</v>
      </c>
    </row>
    <row r="3202" spans="1:10">
      <c r="A3202" s="93" t="s">
        <v>2297</v>
      </c>
      <c r="B3202" s="93">
        <v>20</v>
      </c>
      <c r="C3202" s="93" t="s">
        <v>676</v>
      </c>
      <c r="D3202" s="93" t="s">
        <v>1527</v>
      </c>
      <c r="E3202" s="93" t="s">
        <v>1531</v>
      </c>
      <c r="F3202" s="93" t="s">
        <v>2834</v>
      </c>
      <c r="G3202" s="93" t="s">
        <v>1539</v>
      </c>
      <c r="H3202" s="719">
        <v>1500</v>
      </c>
      <c r="I3202" s="93">
        <v>125</v>
      </c>
      <c r="J3202" s="93" t="s">
        <v>1523</v>
      </c>
    </row>
    <row r="3203" spans="1:10">
      <c r="A3203" s="93" t="s">
        <v>2297</v>
      </c>
      <c r="B3203" s="93">
        <v>20</v>
      </c>
      <c r="C3203" s="93" t="s">
        <v>676</v>
      </c>
      <c r="D3203" s="93" t="s">
        <v>1527</v>
      </c>
      <c r="E3203" s="93" t="s">
        <v>1531</v>
      </c>
      <c r="F3203" s="93">
        <v>5220209</v>
      </c>
      <c r="G3203" s="93" t="s">
        <v>1539</v>
      </c>
      <c r="H3203" s="719">
        <v>2000</v>
      </c>
      <c r="I3203" s="93">
        <v>125</v>
      </c>
      <c r="J3203" s="93" t="s">
        <v>1523</v>
      </c>
    </row>
    <row r="3204" spans="1:10">
      <c r="A3204" s="93" t="s">
        <v>2297</v>
      </c>
      <c r="B3204" s="93">
        <v>20</v>
      </c>
      <c r="C3204" s="93" t="s">
        <v>676</v>
      </c>
      <c r="D3204" s="93" t="s">
        <v>1527</v>
      </c>
      <c r="E3204" s="93" t="s">
        <v>1531</v>
      </c>
      <c r="F3204" s="93">
        <v>5220209</v>
      </c>
      <c r="G3204" s="93" t="s">
        <v>1539</v>
      </c>
      <c r="H3204" s="719">
        <v>800</v>
      </c>
      <c r="I3204" s="93">
        <v>80</v>
      </c>
      <c r="J3204" s="93" t="s">
        <v>1523</v>
      </c>
    </row>
    <row r="3205" spans="1:10">
      <c r="A3205" s="93" t="s">
        <v>2297</v>
      </c>
      <c r="B3205" s="93">
        <v>20</v>
      </c>
      <c r="C3205" s="93" t="s">
        <v>676</v>
      </c>
      <c r="D3205" s="93" t="s">
        <v>1527</v>
      </c>
      <c r="E3205" s="93" t="s">
        <v>1531</v>
      </c>
      <c r="F3205" s="93" t="s">
        <v>2838</v>
      </c>
      <c r="G3205" s="93" t="s">
        <v>1539</v>
      </c>
      <c r="H3205" s="719">
        <v>1200</v>
      </c>
      <c r="I3205" s="93">
        <v>80</v>
      </c>
      <c r="J3205" s="93" t="s">
        <v>1523</v>
      </c>
    </row>
    <row r="3206" spans="1:10">
      <c r="A3206" s="93" t="s">
        <v>2297</v>
      </c>
      <c r="B3206" s="93">
        <v>20</v>
      </c>
      <c r="C3206" s="93" t="s">
        <v>676</v>
      </c>
      <c r="D3206" s="93" t="s">
        <v>1527</v>
      </c>
      <c r="E3206" s="93" t="s">
        <v>1531</v>
      </c>
      <c r="F3206" s="93" t="s">
        <v>2839</v>
      </c>
      <c r="G3206" s="93" t="s">
        <v>1539</v>
      </c>
      <c r="H3206" s="719">
        <v>600</v>
      </c>
      <c r="I3206" s="93">
        <v>80</v>
      </c>
      <c r="J3206" s="93" t="s">
        <v>1523</v>
      </c>
    </row>
    <row r="3207" spans="1:10">
      <c r="A3207" s="93" t="s">
        <v>2297</v>
      </c>
      <c r="B3207" s="93">
        <v>20</v>
      </c>
      <c r="C3207" s="93" t="s">
        <v>676</v>
      </c>
      <c r="D3207" s="93" t="s">
        <v>1527</v>
      </c>
      <c r="E3207" s="93" t="s">
        <v>1531</v>
      </c>
      <c r="F3207" s="93" t="s">
        <v>2838</v>
      </c>
      <c r="G3207" s="93" t="s">
        <v>1539</v>
      </c>
      <c r="H3207" s="719">
        <v>600</v>
      </c>
      <c r="I3207" s="93">
        <v>80</v>
      </c>
      <c r="J3207" s="93" t="s">
        <v>1523</v>
      </c>
    </row>
    <row r="3208" spans="1:10">
      <c r="A3208" s="93" t="s">
        <v>2297</v>
      </c>
      <c r="B3208" s="93">
        <v>20</v>
      </c>
      <c r="C3208" s="93" t="s">
        <v>676</v>
      </c>
      <c r="D3208" s="93" t="s">
        <v>1527</v>
      </c>
      <c r="E3208" s="93" t="s">
        <v>1531</v>
      </c>
      <c r="F3208" s="93" t="s">
        <v>2839</v>
      </c>
      <c r="G3208" s="93" t="s">
        <v>1539</v>
      </c>
      <c r="H3208" s="719">
        <v>300</v>
      </c>
      <c r="I3208" s="93">
        <v>50</v>
      </c>
      <c r="J3208" s="93" t="s">
        <v>1523</v>
      </c>
    </row>
    <row r="3209" spans="1:10">
      <c r="A3209" s="93" t="s">
        <v>2297</v>
      </c>
      <c r="B3209" s="93">
        <v>20</v>
      </c>
      <c r="C3209" s="93" t="s">
        <v>676</v>
      </c>
      <c r="D3209" s="93" t="s">
        <v>1527</v>
      </c>
      <c r="E3209" s="93" t="s">
        <v>1531</v>
      </c>
      <c r="F3209" s="93">
        <v>5220209</v>
      </c>
      <c r="G3209" s="93" t="s">
        <v>1539</v>
      </c>
      <c r="H3209" s="719">
        <v>800</v>
      </c>
      <c r="I3209" s="93">
        <v>80</v>
      </c>
      <c r="J3209" s="93" t="s">
        <v>1523</v>
      </c>
    </row>
    <row r="3210" spans="1:10">
      <c r="A3210" s="93" t="s">
        <v>2297</v>
      </c>
      <c r="B3210" s="93">
        <v>20</v>
      </c>
      <c r="C3210" s="93" t="s">
        <v>676</v>
      </c>
      <c r="D3210" s="93" t="s">
        <v>1527</v>
      </c>
      <c r="E3210" s="93" t="s">
        <v>1531</v>
      </c>
      <c r="F3210" s="93" t="s">
        <v>2947</v>
      </c>
      <c r="G3210" s="93" t="s">
        <v>1539</v>
      </c>
      <c r="H3210" s="719">
        <v>600</v>
      </c>
      <c r="I3210" s="93">
        <v>80</v>
      </c>
      <c r="J3210" s="93" t="s">
        <v>1523</v>
      </c>
    </row>
    <row r="3211" spans="1:10">
      <c r="A3211" s="93" t="s">
        <v>2297</v>
      </c>
      <c r="B3211" s="93">
        <v>20</v>
      </c>
      <c r="C3211" s="93" t="s">
        <v>676</v>
      </c>
      <c r="D3211" s="93" t="s">
        <v>1527</v>
      </c>
      <c r="E3211" s="93" t="s">
        <v>1531</v>
      </c>
      <c r="F3211" s="93">
        <v>5220209</v>
      </c>
      <c r="G3211" s="93" t="s">
        <v>1539</v>
      </c>
      <c r="H3211" s="719">
        <v>800</v>
      </c>
      <c r="I3211" s="93">
        <v>80</v>
      </c>
      <c r="J3211" s="93" t="s">
        <v>1523</v>
      </c>
    </row>
    <row r="3212" spans="1:10">
      <c r="A3212" s="93" t="s">
        <v>2297</v>
      </c>
      <c r="B3212" s="93">
        <v>20</v>
      </c>
      <c r="C3212" s="93" t="s">
        <v>676</v>
      </c>
      <c r="D3212" s="93" t="s">
        <v>1527</v>
      </c>
      <c r="E3212" s="93" t="s">
        <v>1531</v>
      </c>
      <c r="F3212" s="93" t="s">
        <v>2838</v>
      </c>
      <c r="G3212" s="93" t="s">
        <v>1539</v>
      </c>
      <c r="H3212" s="719">
        <v>600</v>
      </c>
      <c r="I3212" s="93">
        <v>80</v>
      </c>
      <c r="J3212" s="93" t="s">
        <v>1523</v>
      </c>
    </row>
    <row r="3213" spans="1:10">
      <c r="A3213" s="93" t="s">
        <v>2297</v>
      </c>
      <c r="B3213" s="93">
        <v>20</v>
      </c>
      <c r="C3213" s="93" t="s">
        <v>663</v>
      </c>
      <c r="D3213" s="93" t="s">
        <v>1527</v>
      </c>
      <c r="E3213" s="93" t="s">
        <v>1546</v>
      </c>
      <c r="F3213" s="93" t="s">
        <v>1768</v>
      </c>
      <c r="G3213" s="93" t="s">
        <v>1539</v>
      </c>
      <c r="H3213" s="719">
        <v>1016</v>
      </c>
      <c r="I3213" s="93">
        <v>80</v>
      </c>
      <c r="J3213" s="93" t="s">
        <v>1523</v>
      </c>
    </row>
    <row r="3214" spans="1:10">
      <c r="A3214" s="93" t="s">
        <v>2297</v>
      </c>
      <c r="B3214" s="93">
        <v>20</v>
      </c>
      <c r="C3214" s="93" t="s">
        <v>663</v>
      </c>
      <c r="D3214" s="93" t="s">
        <v>1527</v>
      </c>
      <c r="E3214" s="93" t="s">
        <v>1546</v>
      </c>
      <c r="F3214" s="93" t="s">
        <v>1773</v>
      </c>
      <c r="G3214" s="93" t="s">
        <v>1539</v>
      </c>
      <c r="H3214" s="719">
        <v>154</v>
      </c>
      <c r="I3214" s="93">
        <v>32</v>
      </c>
      <c r="J3214" s="93" t="s">
        <v>1523</v>
      </c>
    </row>
    <row r="3215" spans="1:10">
      <c r="A3215" s="93" t="s">
        <v>2297</v>
      </c>
      <c r="B3215" s="93">
        <v>20</v>
      </c>
      <c r="C3215" s="93" t="s">
        <v>663</v>
      </c>
      <c r="D3215" s="93" t="s">
        <v>1527</v>
      </c>
      <c r="E3215" s="93" t="s">
        <v>1546</v>
      </c>
      <c r="F3215" s="93" t="s">
        <v>1788</v>
      </c>
      <c r="G3215" s="93" t="s">
        <v>1539</v>
      </c>
      <c r="H3215" s="719">
        <v>158</v>
      </c>
      <c r="I3215" s="93">
        <v>32</v>
      </c>
      <c r="J3215" s="93" t="s">
        <v>1523</v>
      </c>
    </row>
    <row r="3216" spans="1:10">
      <c r="A3216" s="93" t="s">
        <v>2297</v>
      </c>
      <c r="B3216" s="93">
        <v>20</v>
      </c>
      <c r="C3216" s="93" t="s">
        <v>663</v>
      </c>
      <c r="D3216" s="93" t="s">
        <v>1527</v>
      </c>
      <c r="E3216" s="93" t="s">
        <v>1546</v>
      </c>
      <c r="F3216" s="93" t="s">
        <v>1787</v>
      </c>
      <c r="G3216" s="93" t="s">
        <v>1539</v>
      </c>
      <c r="H3216" s="719">
        <v>140</v>
      </c>
      <c r="I3216" s="93">
        <v>32</v>
      </c>
      <c r="J3216" s="93" t="s">
        <v>1523</v>
      </c>
    </row>
    <row r="3217" spans="1:10">
      <c r="A3217" s="93" t="s">
        <v>2297</v>
      </c>
      <c r="B3217" s="93">
        <v>20</v>
      </c>
      <c r="C3217" s="93" t="s">
        <v>663</v>
      </c>
      <c r="D3217" s="93" t="s">
        <v>1527</v>
      </c>
      <c r="E3217" s="93" t="s">
        <v>1546</v>
      </c>
      <c r="F3217" s="93" t="s">
        <v>1785</v>
      </c>
      <c r="G3217" s="93" t="s">
        <v>1539</v>
      </c>
      <c r="H3217" s="719">
        <v>159</v>
      </c>
      <c r="I3217" s="93">
        <v>32</v>
      </c>
      <c r="J3217" s="93" t="s">
        <v>1523</v>
      </c>
    </row>
    <row r="3218" spans="1:10">
      <c r="A3218" s="93" t="s">
        <v>2297</v>
      </c>
      <c r="B3218" s="93">
        <v>20</v>
      </c>
      <c r="C3218" s="93" t="s">
        <v>663</v>
      </c>
      <c r="D3218" s="93" t="s">
        <v>1527</v>
      </c>
      <c r="E3218" s="93" t="s">
        <v>1546</v>
      </c>
      <c r="F3218" s="93">
        <v>5211205</v>
      </c>
      <c r="G3218" s="93" t="s">
        <v>1539</v>
      </c>
      <c r="H3218" s="719">
        <v>4000</v>
      </c>
      <c r="I3218" s="93">
        <v>200</v>
      </c>
      <c r="J3218" s="93" t="s">
        <v>1523</v>
      </c>
    </row>
    <row r="3219" spans="1:10">
      <c r="A3219" s="93" t="s">
        <v>2297</v>
      </c>
      <c r="B3219" s="93">
        <v>20</v>
      </c>
      <c r="C3219" s="93" t="s">
        <v>663</v>
      </c>
      <c r="D3219" s="93" t="s">
        <v>1527</v>
      </c>
      <c r="E3219" s="93" t="s">
        <v>1546</v>
      </c>
      <c r="F3219" s="93" t="s">
        <v>1768</v>
      </c>
      <c r="G3219" s="93" t="s">
        <v>1539</v>
      </c>
      <c r="H3219" s="719">
        <v>1016</v>
      </c>
      <c r="I3219" s="93">
        <v>80</v>
      </c>
      <c r="J3219" s="93" t="s">
        <v>1523</v>
      </c>
    </row>
    <row r="3220" spans="1:10">
      <c r="A3220" s="93" t="s">
        <v>2297</v>
      </c>
      <c r="B3220" s="93">
        <v>20</v>
      </c>
      <c r="C3220" s="93" t="s">
        <v>663</v>
      </c>
      <c r="D3220" s="93" t="s">
        <v>1527</v>
      </c>
      <c r="E3220" s="93" t="s">
        <v>1546</v>
      </c>
      <c r="F3220" s="93" t="s">
        <v>1773</v>
      </c>
      <c r="G3220" s="93" t="s">
        <v>1539</v>
      </c>
      <c r="H3220" s="719">
        <v>154</v>
      </c>
      <c r="I3220" s="93">
        <v>32</v>
      </c>
      <c r="J3220" s="93" t="s">
        <v>1523</v>
      </c>
    </row>
    <row r="3221" spans="1:10">
      <c r="A3221" s="93" t="s">
        <v>2297</v>
      </c>
      <c r="B3221" s="93">
        <v>20</v>
      </c>
      <c r="C3221" s="93" t="s">
        <v>663</v>
      </c>
      <c r="D3221" s="93" t="s">
        <v>1527</v>
      </c>
      <c r="E3221" s="93" t="s">
        <v>1546</v>
      </c>
      <c r="F3221" s="93" t="s">
        <v>1768</v>
      </c>
      <c r="G3221" s="93" t="s">
        <v>1539</v>
      </c>
      <c r="H3221" s="719">
        <v>1016</v>
      </c>
      <c r="I3221" s="93">
        <v>80</v>
      </c>
      <c r="J3221" s="93" t="s">
        <v>1523</v>
      </c>
    </row>
    <row r="3222" spans="1:10">
      <c r="A3222" s="93" t="s">
        <v>2297</v>
      </c>
      <c r="B3222" s="93">
        <v>20</v>
      </c>
      <c r="C3222" s="93" t="s">
        <v>663</v>
      </c>
      <c r="D3222" s="93" t="s">
        <v>1527</v>
      </c>
      <c r="E3222" s="93" t="s">
        <v>1546</v>
      </c>
      <c r="F3222" s="93" t="s">
        <v>1773</v>
      </c>
      <c r="G3222" s="93" t="s">
        <v>1539</v>
      </c>
      <c r="H3222" s="719">
        <v>154</v>
      </c>
      <c r="I3222" s="93">
        <v>32</v>
      </c>
      <c r="J3222" s="93" t="s">
        <v>1523</v>
      </c>
    </row>
    <row r="3223" spans="1:10">
      <c r="A3223" s="93" t="s">
        <v>2297</v>
      </c>
      <c r="B3223" s="93">
        <v>20</v>
      </c>
      <c r="C3223" s="93" t="s">
        <v>663</v>
      </c>
      <c r="D3223" s="93" t="s">
        <v>1527</v>
      </c>
      <c r="E3223" s="93" t="s">
        <v>1546</v>
      </c>
      <c r="F3223" s="93">
        <v>5220220</v>
      </c>
      <c r="G3223" s="93" t="s">
        <v>1539</v>
      </c>
      <c r="H3223" s="719">
        <v>3500</v>
      </c>
      <c r="I3223" s="93">
        <v>200</v>
      </c>
      <c r="J3223" s="93" t="s">
        <v>1523</v>
      </c>
    </row>
    <row r="3224" spans="1:10">
      <c r="A3224" s="93" t="s">
        <v>2297</v>
      </c>
      <c r="B3224" s="93">
        <v>20</v>
      </c>
      <c r="C3224" s="93" t="s">
        <v>663</v>
      </c>
      <c r="D3224" s="93" t="s">
        <v>1527</v>
      </c>
      <c r="E3224" s="93" t="s">
        <v>1546</v>
      </c>
      <c r="F3224" s="93">
        <v>5220204</v>
      </c>
      <c r="G3224" s="93" t="s">
        <v>1539</v>
      </c>
      <c r="H3224" s="719">
        <v>1500</v>
      </c>
      <c r="I3224" s="93">
        <v>125</v>
      </c>
      <c r="J3224" s="93" t="s">
        <v>1523</v>
      </c>
    </row>
    <row r="3225" spans="1:10">
      <c r="A3225" s="93" t="s">
        <v>2297</v>
      </c>
      <c r="B3225" s="93">
        <v>20</v>
      </c>
      <c r="C3225" s="93" t="s">
        <v>1778</v>
      </c>
      <c r="D3225" s="93" t="s">
        <v>1527</v>
      </c>
      <c r="E3225" s="93" t="s">
        <v>2948</v>
      </c>
      <c r="F3225" s="93" t="s">
        <v>2949</v>
      </c>
      <c r="G3225" s="93" t="s">
        <v>1542</v>
      </c>
      <c r="H3225" s="719">
        <v>10000</v>
      </c>
      <c r="I3225" s="93">
        <v>200</v>
      </c>
      <c r="J3225" s="93" t="s">
        <v>1523</v>
      </c>
    </row>
    <row r="3226" spans="1:10">
      <c r="A3226" s="93" t="s">
        <v>2297</v>
      </c>
      <c r="B3226" s="93">
        <v>20</v>
      </c>
      <c r="C3226" s="93" t="s">
        <v>676</v>
      </c>
      <c r="D3226" s="93" t="s">
        <v>1527</v>
      </c>
      <c r="E3226" s="93" t="s">
        <v>1544</v>
      </c>
      <c r="F3226" s="93">
        <v>5220219</v>
      </c>
      <c r="G3226" s="93" t="s">
        <v>1539</v>
      </c>
      <c r="H3226" s="719">
        <v>1137</v>
      </c>
      <c r="I3226" s="93">
        <v>80</v>
      </c>
      <c r="J3226" s="93" t="s">
        <v>1523</v>
      </c>
    </row>
    <row r="3227" spans="1:10">
      <c r="A3227" s="93" t="s">
        <v>2297</v>
      </c>
      <c r="B3227" s="93">
        <v>20</v>
      </c>
      <c r="C3227" s="93" t="s">
        <v>676</v>
      </c>
      <c r="D3227" s="93" t="s">
        <v>1527</v>
      </c>
      <c r="E3227" s="93" t="s">
        <v>1531</v>
      </c>
      <c r="F3227" s="93">
        <v>5220219</v>
      </c>
      <c r="G3227" s="93" t="s">
        <v>1539</v>
      </c>
      <c r="H3227" s="719">
        <v>6804</v>
      </c>
      <c r="I3227" s="93">
        <v>200</v>
      </c>
      <c r="J3227" s="93" t="s">
        <v>1523</v>
      </c>
    </row>
    <row r="3228" spans="1:10">
      <c r="A3228" s="93" t="s">
        <v>2297</v>
      </c>
      <c r="B3228" s="93">
        <v>20</v>
      </c>
      <c r="C3228" s="93" t="s">
        <v>676</v>
      </c>
      <c r="D3228" s="93" t="s">
        <v>1527</v>
      </c>
      <c r="E3228" s="93" t="s">
        <v>1531</v>
      </c>
      <c r="F3228" s="93">
        <v>5220219</v>
      </c>
      <c r="G3228" s="93" t="s">
        <v>1539</v>
      </c>
      <c r="H3228" s="719">
        <v>2268</v>
      </c>
      <c r="I3228" s="93">
        <v>125</v>
      </c>
      <c r="J3228" s="93" t="s">
        <v>1523</v>
      </c>
    </row>
    <row r="3229" spans="1:10">
      <c r="A3229" s="93" t="s">
        <v>2297</v>
      </c>
      <c r="B3229" s="93">
        <v>20</v>
      </c>
      <c r="C3229" s="93" t="s">
        <v>676</v>
      </c>
      <c r="D3229" s="93" t="s">
        <v>1527</v>
      </c>
      <c r="E3229" s="93" t="s">
        <v>1544</v>
      </c>
      <c r="F3229" s="93">
        <v>5220209</v>
      </c>
      <c r="G3229" s="93" t="s">
        <v>1539</v>
      </c>
      <c r="H3229" s="719">
        <v>1003</v>
      </c>
      <c r="I3229" s="93">
        <v>80</v>
      </c>
      <c r="J3229" s="93" t="s">
        <v>1523</v>
      </c>
    </row>
    <row r="3230" spans="1:10">
      <c r="A3230" s="93" t="s">
        <v>2297</v>
      </c>
      <c r="B3230" s="93">
        <v>20</v>
      </c>
      <c r="C3230" s="93" t="s">
        <v>676</v>
      </c>
      <c r="D3230" s="93" t="s">
        <v>1527</v>
      </c>
      <c r="E3230" s="93" t="s">
        <v>1544</v>
      </c>
      <c r="F3230" s="93">
        <v>5220209</v>
      </c>
      <c r="G3230" s="93" t="s">
        <v>1539</v>
      </c>
      <c r="H3230" s="719">
        <v>603</v>
      </c>
      <c r="I3230" s="93">
        <v>80</v>
      </c>
      <c r="J3230" s="93" t="s">
        <v>1523</v>
      </c>
    </row>
    <row r="3231" spans="1:10">
      <c r="A3231" s="93" t="s">
        <v>2297</v>
      </c>
      <c r="B3231" s="93">
        <v>20</v>
      </c>
      <c r="C3231" s="93" t="s">
        <v>676</v>
      </c>
      <c r="D3231" s="93" t="s">
        <v>1527</v>
      </c>
      <c r="E3231" s="93" t="s">
        <v>1531</v>
      </c>
      <c r="F3231" s="93">
        <v>5220209</v>
      </c>
      <c r="G3231" s="93" t="s">
        <v>1539</v>
      </c>
      <c r="H3231" s="719">
        <v>1000</v>
      </c>
      <c r="I3231" s="93">
        <v>80</v>
      </c>
      <c r="J3231" s="93" t="s">
        <v>1523</v>
      </c>
    </row>
    <row r="3232" spans="1:10">
      <c r="A3232" s="93" t="s">
        <v>2297</v>
      </c>
      <c r="B3232" s="93">
        <v>20</v>
      </c>
      <c r="C3232" s="93" t="s">
        <v>676</v>
      </c>
      <c r="D3232" s="93" t="s">
        <v>1527</v>
      </c>
      <c r="E3232" s="93" t="s">
        <v>1531</v>
      </c>
      <c r="F3232" s="93">
        <v>5220209</v>
      </c>
      <c r="G3232" s="93" t="s">
        <v>1539</v>
      </c>
      <c r="H3232" s="719">
        <v>900</v>
      </c>
      <c r="I3232" s="93">
        <v>80</v>
      </c>
      <c r="J3232" s="93" t="s">
        <v>1523</v>
      </c>
    </row>
    <row r="3233" spans="1:10">
      <c r="A3233" s="93" t="s">
        <v>2297</v>
      </c>
      <c r="B3233" s="93">
        <v>20</v>
      </c>
      <c r="C3233" s="93" t="s">
        <v>676</v>
      </c>
      <c r="D3233" s="93" t="s">
        <v>1527</v>
      </c>
      <c r="E3233" s="93" t="s">
        <v>1531</v>
      </c>
      <c r="F3233" s="93">
        <v>5220209</v>
      </c>
      <c r="G3233" s="93" t="s">
        <v>1539</v>
      </c>
      <c r="H3233" s="719">
        <v>1000</v>
      </c>
      <c r="I3233" s="93">
        <v>80</v>
      </c>
      <c r="J3233" s="93" t="s">
        <v>1523</v>
      </c>
    </row>
    <row r="3234" spans="1:10">
      <c r="A3234" s="93" t="s">
        <v>2297</v>
      </c>
      <c r="B3234" s="93">
        <v>20</v>
      </c>
      <c r="C3234" s="93" t="s">
        <v>676</v>
      </c>
      <c r="D3234" s="93" t="s">
        <v>1527</v>
      </c>
      <c r="E3234" s="93" t="s">
        <v>1531</v>
      </c>
      <c r="F3234" s="93">
        <v>5220209</v>
      </c>
      <c r="G3234" s="93" t="s">
        <v>1539</v>
      </c>
      <c r="H3234" s="719">
        <v>900</v>
      </c>
      <c r="I3234" s="93">
        <v>80</v>
      </c>
      <c r="J3234" s="93" t="s">
        <v>1523</v>
      </c>
    </row>
    <row r="3235" spans="1:10">
      <c r="A3235" s="93" t="s">
        <v>2297</v>
      </c>
      <c r="B3235" s="93">
        <v>20</v>
      </c>
      <c r="C3235" s="93" t="s">
        <v>676</v>
      </c>
      <c r="D3235" s="93" t="s">
        <v>1527</v>
      </c>
      <c r="E3235" s="93" t="s">
        <v>1531</v>
      </c>
      <c r="F3235" s="93">
        <v>5220209</v>
      </c>
      <c r="G3235" s="93" t="s">
        <v>1539</v>
      </c>
      <c r="H3235" s="719">
        <v>1000</v>
      </c>
      <c r="I3235" s="93">
        <v>80</v>
      </c>
      <c r="J3235" s="93" t="s">
        <v>1523</v>
      </c>
    </row>
    <row r="3236" spans="1:10">
      <c r="A3236" s="93" t="s">
        <v>2297</v>
      </c>
      <c r="B3236" s="93">
        <v>20</v>
      </c>
      <c r="C3236" s="93" t="s">
        <v>676</v>
      </c>
      <c r="D3236" s="93" t="s">
        <v>1527</v>
      </c>
      <c r="E3236" s="93" t="s">
        <v>1531</v>
      </c>
      <c r="F3236" s="93">
        <v>5220209</v>
      </c>
      <c r="G3236" s="93" t="s">
        <v>1539</v>
      </c>
      <c r="H3236" s="719">
        <v>900</v>
      </c>
      <c r="I3236" s="93">
        <v>80</v>
      </c>
      <c r="J3236" s="93" t="s">
        <v>1523</v>
      </c>
    </row>
    <row r="3237" spans="1:10">
      <c r="A3237" s="93" t="s">
        <v>2297</v>
      </c>
      <c r="B3237" s="93">
        <v>20</v>
      </c>
      <c r="C3237" s="93" t="s">
        <v>676</v>
      </c>
      <c r="D3237" s="93" t="s">
        <v>1527</v>
      </c>
      <c r="E3237" s="93" t="s">
        <v>1531</v>
      </c>
      <c r="F3237" s="93">
        <v>5220209</v>
      </c>
      <c r="G3237" s="93" t="s">
        <v>1539</v>
      </c>
      <c r="H3237" s="719">
        <v>1000</v>
      </c>
      <c r="I3237" s="93">
        <v>80</v>
      </c>
      <c r="J3237" s="93" t="s">
        <v>1523</v>
      </c>
    </row>
    <row r="3238" spans="1:10">
      <c r="A3238" s="93" t="s">
        <v>2297</v>
      </c>
      <c r="B3238" s="93">
        <v>20</v>
      </c>
      <c r="C3238" s="93" t="s">
        <v>676</v>
      </c>
      <c r="D3238" s="93" t="s">
        <v>1527</v>
      </c>
      <c r="E3238" s="93" t="s">
        <v>1531</v>
      </c>
      <c r="F3238" s="93">
        <v>5220209</v>
      </c>
      <c r="G3238" s="93" t="s">
        <v>1539</v>
      </c>
      <c r="H3238" s="719">
        <v>900</v>
      </c>
      <c r="I3238" s="93">
        <v>80</v>
      </c>
      <c r="J3238" s="93" t="s">
        <v>1523</v>
      </c>
    </row>
    <row r="3239" spans="1:10">
      <c r="A3239" s="93" t="s">
        <v>2297</v>
      </c>
      <c r="B3239" s="93">
        <v>20</v>
      </c>
      <c r="C3239" s="93" t="s">
        <v>676</v>
      </c>
      <c r="D3239" s="93" t="s">
        <v>1527</v>
      </c>
      <c r="E3239" s="93" t="s">
        <v>1531</v>
      </c>
      <c r="F3239" s="93">
        <v>5220209</v>
      </c>
      <c r="G3239" s="93" t="s">
        <v>1539</v>
      </c>
      <c r="H3239" s="719">
        <v>900</v>
      </c>
      <c r="I3239" s="93">
        <v>80</v>
      </c>
      <c r="J3239" s="93" t="s">
        <v>1523</v>
      </c>
    </row>
    <row r="3240" spans="1:10">
      <c r="A3240" s="93" t="s">
        <v>2297</v>
      </c>
      <c r="B3240" s="93">
        <v>20</v>
      </c>
      <c r="C3240" s="93" t="s">
        <v>676</v>
      </c>
      <c r="D3240" s="93" t="s">
        <v>1527</v>
      </c>
      <c r="E3240" s="93" t="s">
        <v>1531</v>
      </c>
      <c r="F3240" s="93">
        <v>5220209</v>
      </c>
      <c r="G3240" s="93" t="s">
        <v>1539</v>
      </c>
      <c r="H3240" s="719">
        <v>1000</v>
      </c>
      <c r="I3240" s="93">
        <v>80</v>
      </c>
      <c r="J3240" s="93" t="s">
        <v>1523</v>
      </c>
    </row>
    <row r="3241" spans="1:10">
      <c r="A3241" s="93" t="s">
        <v>2297</v>
      </c>
      <c r="B3241" s="93">
        <v>20</v>
      </c>
      <c r="C3241" s="93" t="s">
        <v>676</v>
      </c>
      <c r="D3241" s="93" t="s">
        <v>1527</v>
      </c>
      <c r="E3241" s="93" t="s">
        <v>1531</v>
      </c>
      <c r="F3241" s="93">
        <v>5220209</v>
      </c>
      <c r="G3241" s="93" t="s">
        <v>1539</v>
      </c>
      <c r="H3241" s="719">
        <v>2000</v>
      </c>
      <c r="I3241" s="93">
        <v>125</v>
      </c>
      <c r="J3241" s="93" t="s">
        <v>1523</v>
      </c>
    </row>
    <row r="3242" spans="1:10">
      <c r="A3242" s="93" t="s">
        <v>2297</v>
      </c>
      <c r="B3242" s="93">
        <v>20</v>
      </c>
      <c r="C3242" s="93" t="s">
        <v>676</v>
      </c>
      <c r="D3242" s="93" t="s">
        <v>1527</v>
      </c>
      <c r="E3242" s="93" t="s">
        <v>1531</v>
      </c>
      <c r="F3242" s="93">
        <v>5220209</v>
      </c>
      <c r="G3242" s="93" t="s">
        <v>1539</v>
      </c>
      <c r="H3242" s="719">
        <v>1800</v>
      </c>
      <c r="I3242" s="93">
        <v>125</v>
      </c>
      <c r="J3242" s="93" t="s">
        <v>1523</v>
      </c>
    </row>
    <row r="3243" spans="1:10">
      <c r="A3243" s="93" t="s">
        <v>2297</v>
      </c>
      <c r="B3243" s="93">
        <v>20</v>
      </c>
      <c r="C3243" s="93" t="s">
        <v>676</v>
      </c>
      <c r="D3243" s="93" t="s">
        <v>1527</v>
      </c>
      <c r="E3243" s="93" t="s">
        <v>1544</v>
      </c>
      <c r="F3243" s="93">
        <v>5220209</v>
      </c>
      <c r="G3243" s="93" t="s">
        <v>1539</v>
      </c>
      <c r="H3243" s="719">
        <v>63</v>
      </c>
      <c r="I3243" s="93">
        <v>13</v>
      </c>
      <c r="J3243" s="93" t="s">
        <v>1523</v>
      </c>
    </row>
    <row r="3244" spans="1:10">
      <c r="A3244" s="93" t="s">
        <v>2297</v>
      </c>
      <c r="B3244" s="93">
        <v>20</v>
      </c>
      <c r="C3244" s="93" t="s">
        <v>676</v>
      </c>
      <c r="D3244" s="93" t="s">
        <v>1527</v>
      </c>
      <c r="E3244" s="93" t="s">
        <v>1544</v>
      </c>
      <c r="F3244" s="93">
        <v>5220220</v>
      </c>
      <c r="G3244" s="93" t="s">
        <v>1539</v>
      </c>
      <c r="H3244" s="719">
        <v>878</v>
      </c>
      <c r="I3244" s="93">
        <v>80</v>
      </c>
      <c r="J3244" s="93" t="s">
        <v>1523</v>
      </c>
    </row>
    <row r="3245" spans="1:10">
      <c r="A3245" s="93" t="s">
        <v>2297</v>
      </c>
      <c r="B3245" s="93">
        <v>20</v>
      </c>
      <c r="C3245" s="93" t="s">
        <v>676</v>
      </c>
      <c r="D3245" s="93" t="s">
        <v>1527</v>
      </c>
      <c r="E3245" s="93" t="s">
        <v>1579</v>
      </c>
      <c r="F3245" s="93">
        <v>5220220</v>
      </c>
      <c r="G3245" s="93" t="s">
        <v>1539</v>
      </c>
      <c r="H3245" s="719">
        <v>3502</v>
      </c>
      <c r="I3245" s="93">
        <v>200</v>
      </c>
      <c r="J3245" s="93" t="s">
        <v>1523</v>
      </c>
    </row>
    <row r="3246" spans="1:10">
      <c r="A3246" s="93" t="s">
        <v>2297</v>
      </c>
      <c r="B3246" s="93">
        <v>20</v>
      </c>
      <c r="C3246" s="93" t="s">
        <v>676</v>
      </c>
      <c r="D3246" s="93" t="s">
        <v>1527</v>
      </c>
      <c r="E3246" s="93" t="s">
        <v>1531</v>
      </c>
      <c r="F3246" s="93">
        <v>5220220</v>
      </c>
      <c r="G3246" s="93" t="s">
        <v>1539</v>
      </c>
      <c r="H3246" s="719">
        <v>875</v>
      </c>
      <c r="I3246" s="93">
        <v>80</v>
      </c>
      <c r="J3246" s="93" t="s">
        <v>1523</v>
      </c>
    </row>
    <row r="3247" spans="1:10">
      <c r="A3247" s="93" t="s">
        <v>2297</v>
      </c>
      <c r="B3247" s="93">
        <v>20</v>
      </c>
      <c r="C3247" s="93" t="s">
        <v>676</v>
      </c>
      <c r="D3247" s="93" t="s">
        <v>1527</v>
      </c>
      <c r="E3247" s="93" t="s">
        <v>1531</v>
      </c>
      <c r="F3247" s="93">
        <v>5220220</v>
      </c>
      <c r="G3247" s="93" t="s">
        <v>1539</v>
      </c>
      <c r="H3247" s="719">
        <v>3500</v>
      </c>
      <c r="I3247" s="93">
        <v>200</v>
      </c>
      <c r="J3247" s="93" t="s">
        <v>1523</v>
      </c>
    </row>
    <row r="3248" spans="1:10">
      <c r="A3248" s="93" t="s">
        <v>2297</v>
      </c>
      <c r="B3248" s="93">
        <v>20</v>
      </c>
      <c r="C3248" s="93" t="s">
        <v>676</v>
      </c>
      <c r="D3248" s="93" t="s">
        <v>1527</v>
      </c>
      <c r="E3248" s="93" t="s">
        <v>1531</v>
      </c>
      <c r="F3248" s="93">
        <v>5220220</v>
      </c>
      <c r="G3248" s="93" t="s">
        <v>1539</v>
      </c>
      <c r="H3248" s="719">
        <v>300</v>
      </c>
      <c r="I3248" s="93">
        <v>50</v>
      </c>
      <c r="J3248" s="93" t="s">
        <v>1523</v>
      </c>
    </row>
    <row r="3249" spans="1:10">
      <c r="A3249" s="93" t="s">
        <v>2297</v>
      </c>
      <c r="B3249" s="93">
        <v>20</v>
      </c>
      <c r="C3249" s="93" t="s">
        <v>676</v>
      </c>
      <c r="D3249" s="93" t="s">
        <v>1527</v>
      </c>
      <c r="E3249" s="93" t="s">
        <v>1531</v>
      </c>
      <c r="F3249" s="93">
        <v>5220220</v>
      </c>
      <c r="G3249" s="93" t="s">
        <v>1539</v>
      </c>
      <c r="H3249" s="719">
        <v>3500</v>
      </c>
      <c r="I3249" s="93">
        <v>200</v>
      </c>
      <c r="J3249" s="93" t="s">
        <v>1523</v>
      </c>
    </row>
    <row r="3250" spans="1:10">
      <c r="A3250" s="93" t="s">
        <v>2297</v>
      </c>
      <c r="B3250" s="93">
        <v>20</v>
      </c>
      <c r="C3250" s="93" t="s">
        <v>676</v>
      </c>
      <c r="D3250" s="93" t="s">
        <v>1527</v>
      </c>
      <c r="E3250" s="93" t="s">
        <v>1531</v>
      </c>
      <c r="F3250" s="93" t="s">
        <v>1772</v>
      </c>
      <c r="G3250" s="93" t="s">
        <v>1539</v>
      </c>
      <c r="H3250" s="719">
        <v>273</v>
      </c>
      <c r="I3250" s="93">
        <v>32</v>
      </c>
      <c r="J3250" s="93" t="s">
        <v>1523</v>
      </c>
    </row>
    <row r="3251" spans="1:10">
      <c r="A3251" s="93" t="s">
        <v>2297</v>
      </c>
      <c r="B3251" s="93">
        <v>20</v>
      </c>
      <c r="C3251" s="93" t="s">
        <v>676</v>
      </c>
      <c r="D3251" s="93" t="s">
        <v>1527</v>
      </c>
      <c r="E3251" s="93" t="s">
        <v>1531</v>
      </c>
      <c r="F3251" s="93">
        <v>5220209</v>
      </c>
      <c r="G3251" s="93" t="s">
        <v>1539</v>
      </c>
      <c r="H3251" s="719">
        <v>2000</v>
      </c>
      <c r="I3251" s="93">
        <v>125</v>
      </c>
      <c r="J3251" s="93" t="s">
        <v>1523</v>
      </c>
    </row>
    <row r="3252" spans="1:10">
      <c r="A3252" s="93" t="s">
        <v>2297</v>
      </c>
      <c r="B3252" s="93">
        <v>20</v>
      </c>
      <c r="C3252" s="93" t="s">
        <v>676</v>
      </c>
      <c r="D3252" s="93" t="s">
        <v>1527</v>
      </c>
      <c r="E3252" s="93" t="s">
        <v>1544</v>
      </c>
      <c r="F3252" s="93">
        <v>5220209</v>
      </c>
      <c r="G3252" s="93" t="s">
        <v>1539</v>
      </c>
      <c r="H3252" s="719">
        <v>5003</v>
      </c>
      <c r="I3252" s="93">
        <v>200</v>
      </c>
      <c r="J3252" s="93" t="s">
        <v>1523</v>
      </c>
    </row>
    <row r="3253" spans="1:10">
      <c r="A3253" s="93" t="s">
        <v>2297</v>
      </c>
      <c r="B3253" s="93">
        <v>20</v>
      </c>
      <c r="C3253" s="93" t="s">
        <v>676</v>
      </c>
      <c r="D3253" s="93" t="s">
        <v>1527</v>
      </c>
      <c r="E3253" s="93" t="s">
        <v>1531</v>
      </c>
      <c r="F3253" s="93">
        <v>5220209</v>
      </c>
      <c r="G3253" s="93" t="s">
        <v>1539</v>
      </c>
      <c r="H3253" s="719">
        <v>5000</v>
      </c>
      <c r="I3253" s="93">
        <v>200</v>
      </c>
      <c r="J3253" s="93" t="s">
        <v>1523</v>
      </c>
    </row>
    <row r="3254" spans="1:10">
      <c r="A3254" s="93" t="s">
        <v>2297</v>
      </c>
      <c r="B3254" s="93">
        <v>20</v>
      </c>
      <c r="C3254" s="93" t="s">
        <v>676</v>
      </c>
      <c r="D3254" s="93" t="s">
        <v>1527</v>
      </c>
      <c r="E3254" s="93" t="s">
        <v>1531</v>
      </c>
      <c r="F3254" s="93">
        <v>5220209</v>
      </c>
      <c r="G3254" s="93" t="s">
        <v>1539</v>
      </c>
      <c r="H3254" s="719">
        <v>5000</v>
      </c>
      <c r="I3254" s="93">
        <v>200</v>
      </c>
      <c r="J3254" s="93" t="s">
        <v>1523</v>
      </c>
    </row>
    <row r="3255" spans="1:10">
      <c r="A3255" s="93" t="s">
        <v>2297</v>
      </c>
      <c r="B3255" s="93">
        <v>20</v>
      </c>
      <c r="C3255" s="93" t="s">
        <v>676</v>
      </c>
      <c r="D3255" s="93" t="s">
        <v>1527</v>
      </c>
      <c r="E3255" s="93" t="s">
        <v>1531</v>
      </c>
      <c r="F3255" s="93">
        <v>5220209</v>
      </c>
      <c r="G3255" s="93" t="s">
        <v>1539</v>
      </c>
      <c r="H3255" s="719">
        <v>5000</v>
      </c>
      <c r="I3255" s="93">
        <v>200</v>
      </c>
      <c r="J3255" s="93" t="s">
        <v>1523</v>
      </c>
    </row>
    <row r="3256" spans="1:10">
      <c r="A3256" s="93" t="s">
        <v>2297</v>
      </c>
      <c r="B3256" s="93">
        <v>20</v>
      </c>
      <c r="C3256" s="93" t="s">
        <v>676</v>
      </c>
      <c r="D3256" s="93" t="s">
        <v>1527</v>
      </c>
      <c r="E3256" s="93" t="s">
        <v>1531</v>
      </c>
      <c r="F3256" s="93">
        <v>5220209</v>
      </c>
      <c r="G3256" s="93" t="s">
        <v>1539</v>
      </c>
      <c r="H3256" s="719">
        <v>5000</v>
      </c>
      <c r="I3256" s="93">
        <v>200</v>
      </c>
      <c r="J3256" s="93" t="s">
        <v>1523</v>
      </c>
    </row>
    <row r="3257" spans="1:10">
      <c r="A3257" s="93" t="s">
        <v>2297</v>
      </c>
      <c r="B3257" s="93">
        <v>20</v>
      </c>
      <c r="C3257" s="93" t="s">
        <v>678</v>
      </c>
      <c r="D3257" s="93" t="s">
        <v>1527</v>
      </c>
      <c r="E3257" s="93" t="s">
        <v>1531</v>
      </c>
      <c r="F3257" s="93">
        <v>5211205</v>
      </c>
      <c r="G3257" s="93" t="s">
        <v>1539</v>
      </c>
      <c r="H3257" s="719">
        <v>14000</v>
      </c>
      <c r="I3257" s="93">
        <v>315</v>
      </c>
      <c r="J3257" s="93" t="s">
        <v>1523</v>
      </c>
    </row>
    <row r="3258" spans="1:10">
      <c r="A3258" s="93" t="s">
        <v>2297</v>
      </c>
      <c r="B3258" s="93">
        <v>20</v>
      </c>
      <c r="C3258" s="93" t="s">
        <v>678</v>
      </c>
      <c r="D3258" s="93" t="s">
        <v>1527</v>
      </c>
      <c r="E3258" s="93" t="s">
        <v>1531</v>
      </c>
      <c r="F3258" s="93">
        <v>5211205</v>
      </c>
      <c r="G3258" s="93" t="s">
        <v>1539</v>
      </c>
      <c r="H3258" s="719">
        <v>2000</v>
      </c>
      <c r="I3258" s="93">
        <v>125</v>
      </c>
      <c r="J3258" s="93" t="s">
        <v>1523</v>
      </c>
    </row>
    <row r="3259" spans="1:10">
      <c r="A3259" s="93" t="s">
        <v>2297</v>
      </c>
      <c r="B3259" s="93">
        <v>20</v>
      </c>
      <c r="C3259" s="93" t="s">
        <v>678</v>
      </c>
      <c r="D3259" s="93" t="s">
        <v>1527</v>
      </c>
      <c r="E3259" s="93" t="s">
        <v>1531</v>
      </c>
      <c r="F3259" s="93">
        <v>5211114</v>
      </c>
      <c r="G3259" s="93" t="s">
        <v>1539</v>
      </c>
      <c r="H3259" s="719">
        <v>3000</v>
      </c>
      <c r="I3259" s="93">
        <v>125</v>
      </c>
      <c r="J3259" s="93" t="s">
        <v>1523</v>
      </c>
    </row>
    <row r="3260" spans="1:10">
      <c r="A3260" s="93" t="s">
        <v>2297</v>
      </c>
      <c r="B3260" s="93">
        <v>20</v>
      </c>
      <c r="C3260" s="93" t="s">
        <v>678</v>
      </c>
      <c r="D3260" s="93" t="s">
        <v>1527</v>
      </c>
      <c r="E3260" s="93" t="s">
        <v>1531</v>
      </c>
      <c r="F3260" s="93">
        <v>5211114</v>
      </c>
      <c r="G3260" s="93" t="s">
        <v>1539</v>
      </c>
      <c r="H3260" s="719">
        <v>1000</v>
      </c>
      <c r="I3260" s="93">
        <v>80</v>
      </c>
      <c r="J3260" s="93" t="s">
        <v>1523</v>
      </c>
    </row>
    <row r="3261" spans="1:10">
      <c r="A3261" s="93" t="s">
        <v>2297</v>
      </c>
      <c r="B3261" s="93">
        <v>20</v>
      </c>
      <c r="C3261" s="93" t="s">
        <v>678</v>
      </c>
      <c r="D3261" s="93" t="s">
        <v>1527</v>
      </c>
      <c r="E3261" s="93" t="s">
        <v>1531</v>
      </c>
      <c r="F3261" s="93">
        <v>5211114</v>
      </c>
      <c r="G3261" s="93" t="s">
        <v>1539</v>
      </c>
      <c r="H3261" s="719">
        <v>1000</v>
      </c>
      <c r="I3261" s="93">
        <v>80</v>
      </c>
      <c r="J3261" s="93" t="s">
        <v>1523</v>
      </c>
    </row>
    <row r="3262" spans="1:10">
      <c r="A3262" s="93" t="s">
        <v>2297</v>
      </c>
      <c r="B3262" s="93">
        <v>20</v>
      </c>
      <c r="C3262" s="93" t="s">
        <v>678</v>
      </c>
      <c r="D3262" s="93" t="s">
        <v>1527</v>
      </c>
      <c r="E3262" s="93" t="s">
        <v>1531</v>
      </c>
      <c r="F3262" s="93">
        <v>5211205</v>
      </c>
      <c r="G3262" s="93" t="s">
        <v>1539</v>
      </c>
      <c r="H3262" s="719">
        <v>10000</v>
      </c>
      <c r="I3262" s="93">
        <v>315</v>
      </c>
      <c r="J3262" s="93" t="s">
        <v>1523</v>
      </c>
    </row>
    <row r="3263" spans="1:10">
      <c r="A3263" s="93" t="s">
        <v>2297</v>
      </c>
      <c r="B3263" s="93">
        <v>20</v>
      </c>
      <c r="C3263" s="93" t="s">
        <v>678</v>
      </c>
      <c r="D3263" s="93" t="s">
        <v>1527</v>
      </c>
      <c r="E3263" s="93" t="s">
        <v>1531</v>
      </c>
      <c r="F3263" s="93">
        <v>5211205</v>
      </c>
      <c r="G3263" s="93" t="s">
        <v>1539</v>
      </c>
      <c r="H3263" s="719">
        <v>2000</v>
      </c>
      <c r="I3263" s="93">
        <v>125</v>
      </c>
      <c r="J3263" s="93" t="s">
        <v>1523</v>
      </c>
    </row>
    <row r="3264" spans="1:10">
      <c r="A3264" s="93" t="s">
        <v>2297</v>
      </c>
      <c r="B3264" s="93">
        <v>20</v>
      </c>
      <c r="C3264" s="93" t="s">
        <v>678</v>
      </c>
      <c r="D3264" s="93" t="s">
        <v>1527</v>
      </c>
      <c r="E3264" s="93" t="s">
        <v>1531</v>
      </c>
      <c r="F3264" s="93">
        <v>5211205</v>
      </c>
      <c r="G3264" s="93" t="s">
        <v>1539</v>
      </c>
      <c r="H3264" s="719">
        <v>2000</v>
      </c>
      <c r="I3264" s="93">
        <v>125</v>
      </c>
      <c r="J3264" s="93" t="s">
        <v>1523</v>
      </c>
    </row>
    <row r="3265" spans="1:10">
      <c r="A3265" s="93" t="s">
        <v>2297</v>
      </c>
      <c r="B3265" s="93">
        <v>20</v>
      </c>
      <c r="C3265" s="93" t="s">
        <v>678</v>
      </c>
      <c r="D3265" s="93" t="s">
        <v>1527</v>
      </c>
      <c r="E3265" s="93" t="s">
        <v>1531</v>
      </c>
      <c r="F3265" s="93">
        <v>5211205</v>
      </c>
      <c r="G3265" s="93" t="s">
        <v>1539</v>
      </c>
      <c r="H3265" s="719">
        <v>2000</v>
      </c>
      <c r="I3265" s="93">
        <v>125</v>
      </c>
      <c r="J3265" s="93" t="s">
        <v>1523</v>
      </c>
    </row>
    <row r="3266" spans="1:10">
      <c r="A3266" s="93" t="s">
        <v>2297</v>
      </c>
      <c r="B3266" s="93">
        <v>20</v>
      </c>
      <c r="C3266" s="93" t="s">
        <v>678</v>
      </c>
      <c r="D3266" s="93" t="s">
        <v>1527</v>
      </c>
      <c r="E3266" s="93" t="s">
        <v>1531</v>
      </c>
      <c r="F3266" s="93">
        <v>5211205</v>
      </c>
      <c r="G3266" s="93" t="s">
        <v>1539</v>
      </c>
      <c r="H3266" s="719">
        <v>2000</v>
      </c>
      <c r="I3266" s="93">
        <v>125</v>
      </c>
      <c r="J3266" s="93" t="s">
        <v>1523</v>
      </c>
    </row>
    <row r="3267" spans="1:10">
      <c r="A3267" s="93" t="s">
        <v>2297</v>
      </c>
      <c r="B3267" s="93">
        <v>20</v>
      </c>
      <c r="C3267" s="93" t="s">
        <v>678</v>
      </c>
      <c r="D3267" s="93" t="s">
        <v>1527</v>
      </c>
      <c r="E3267" s="93" t="s">
        <v>1544</v>
      </c>
      <c r="F3267" s="93">
        <v>5211114</v>
      </c>
      <c r="G3267" s="93" t="s">
        <v>1539</v>
      </c>
      <c r="H3267" s="719">
        <v>1002</v>
      </c>
      <c r="I3267" s="93">
        <v>80</v>
      </c>
      <c r="J3267" s="93" t="s">
        <v>1523</v>
      </c>
    </row>
    <row r="3268" spans="1:10">
      <c r="A3268" s="93" t="s">
        <v>2297</v>
      </c>
      <c r="B3268" s="93">
        <v>20</v>
      </c>
      <c r="C3268" s="93" t="s">
        <v>678</v>
      </c>
      <c r="D3268" s="93" t="s">
        <v>1527</v>
      </c>
      <c r="E3268" s="93" t="s">
        <v>1531</v>
      </c>
      <c r="F3268" s="93">
        <v>5211114</v>
      </c>
      <c r="G3268" s="93" t="s">
        <v>1539</v>
      </c>
      <c r="H3268" s="719">
        <v>5000</v>
      </c>
      <c r="I3268" s="93">
        <v>200</v>
      </c>
      <c r="J3268" s="93" t="s">
        <v>1523</v>
      </c>
    </row>
    <row r="3269" spans="1:10">
      <c r="A3269" s="93" t="s">
        <v>2297</v>
      </c>
      <c r="B3269" s="93">
        <v>20</v>
      </c>
      <c r="C3269" s="93" t="s">
        <v>678</v>
      </c>
      <c r="D3269" s="93" t="s">
        <v>1527</v>
      </c>
      <c r="E3269" s="93" t="s">
        <v>1531</v>
      </c>
      <c r="F3269" s="93">
        <v>5211114</v>
      </c>
      <c r="G3269" s="93" t="s">
        <v>1539</v>
      </c>
      <c r="H3269" s="719">
        <v>1000</v>
      </c>
      <c r="I3269" s="93">
        <v>80</v>
      </c>
      <c r="J3269" s="93" t="s">
        <v>1523</v>
      </c>
    </row>
    <row r="3270" spans="1:10">
      <c r="A3270" s="93" t="s">
        <v>2297</v>
      </c>
      <c r="B3270" s="93">
        <v>20</v>
      </c>
      <c r="C3270" s="93" t="s">
        <v>678</v>
      </c>
      <c r="D3270" s="93" t="s">
        <v>1527</v>
      </c>
      <c r="E3270" s="93" t="s">
        <v>1531</v>
      </c>
      <c r="F3270" s="93">
        <v>5211114</v>
      </c>
      <c r="G3270" s="93" t="s">
        <v>1539</v>
      </c>
      <c r="H3270" s="719">
        <v>1000</v>
      </c>
      <c r="I3270" s="93">
        <v>80</v>
      </c>
      <c r="J3270" s="93" t="s">
        <v>1523</v>
      </c>
    </row>
    <row r="3271" spans="1:10">
      <c r="A3271" s="93" t="s">
        <v>2297</v>
      </c>
      <c r="B3271" s="93">
        <v>20</v>
      </c>
      <c r="C3271" s="93" t="s">
        <v>678</v>
      </c>
      <c r="D3271" s="93" t="s">
        <v>1527</v>
      </c>
      <c r="E3271" s="93" t="s">
        <v>1531</v>
      </c>
      <c r="F3271" s="93">
        <v>5211114</v>
      </c>
      <c r="G3271" s="93" t="s">
        <v>1539</v>
      </c>
      <c r="H3271" s="719">
        <v>1000</v>
      </c>
      <c r="I3271" s="93">
        <v>80</v>
      </c>
      <c r="J3271" s="93" t="s">
        <v>1523</v>
      </c>
    </row>
    <row r="3272" spans="1:10">
      <c r="A3272" s="93" t="s">
        <v>2297</v>
      </c>
      <c r="B3272" s="93">
        <v>20</v>
      </c>
      <c r="C3272" s="93" t="s">
        <v>1622</v>
      </c>
      <c r="D3272" s="93" t="s">
        <v>1527</v>
      </c>
      <c r="E3272" s="93" t="s">
        <v>1531</v>
      </c>
      <c r="F3272" s="93" t="s">
        <v>2887</v>
      </c>
      <c r="G3272" s="93" t="s">
        <v>1539</v>
      </c>
      <c r="H3272" s="719">
        <v>500</v>
      </c>
      <c r="I3272" s="93">
        <v>50</v>
      </c>
      <c r="J3272" s="93" t="s">
        <v>1523</v>
      </c>
    </row>
    <row r="3273" spans="1:10">
      <c r="A3273" s="93" t="s">
        <v>2297</v>
      </c>
      <c r="B3273" s="93">
        <v>20</v>
      </c>
      <c r="C3273" s="93" t="s">
        <v>1622</v>
      </c>
      <c r="D3273" s="93" t="s">
        <v>1527</v>
      </c>
      <c r="E3273" s="93" t="s">
        <v>1531</v>
      </c>
      <c r="F3273" s="93" t="s">
        <v>2887</v>
      </c>
      <c r="G3273" s="93" t="s">
        <v>1539</v>
      </c>
      <c r="H3273" s="719">
        <v>500</v>
      </c>
      <c r="I3273" s="93">
        <v>50</v>
      </c>
      <c r="J3273" s="93" t="s">
        <v>1523</v>
      </c>
    </row>
    <row r="3274" spans="1:10">
      <c r="A3274" s="93" t="s">
        <v>2297</v>
      </c>
      <c r="B3274" s="93">
        <v>20</v>
      </c>
      <c r="C3274" s="93" t="s">
        <v>1622</v>
      </c>
      <c r="D3274" s="93" t="s">
        <v>1527</v>
      </c>
      <c r="E3274" s="93" t="s">
        <v>1531</v>
      </c>
      <c r="F3274" s="93" t="s">
        <v>2950</v>
      </c>
      <c r="G3274" s="93" t="s">
        <v>1539</v>
      </c>
      <c r="H3274" s="719">
        <v>500</v>
      </c>
      <c r="I3274" s="93">
        <v>50</v>
      </c>
      <c r="J3274" s="93" t="s">
        <v>1523</v>
      </c>
    </row>
    <row r="3275" spans="1:10">
      <c r="A3275" s="93" t="s">
        <v>2297</v>
      </c>
      <c r="B3275" s="93">
        <v>20</v>
      </c>
      <c r="C3275" s="93" t="s">
        <v>1622</v>
      </c>
      <c r="D3275" s="93" t="s">
        <v>1527</v>
      </c>
      <c r="E3275" s="93" t="s">
        <v>1531</v>
      </c>
      <c r="F3275" s="93" t="s">
        <v>2887</v>
      </c>
      <c r="G3275" s="93" t="s">
        <v>1539</v>
      </c>
      <c r="H3275" s="719">
        <v>500</v>
      </c>
      <c r="I3275" s="93">
        <v>50</v>
      </c>
      <c r="J3275" s="93" t="s">
        <v>1523</v>
      </c>
    </row>
    <row r="3276" spans="1:10">
      <c r="A3276" s="93" t="s">
        <v>2297</v>
      </c>
      <c r="B3276" s="93">
        <v>20</v>
      </c>
      <c r="C3276" s="93" t="s">
        <v>1622</v>
      </c>
      <c r="D3276" s="93" t="s">
        <v>1527</v>
      </c>
      <c r="E3276" s="93" t="s">
        <v>1544</v>
      </c>
      <c r="F3276" s="93" t="s">
        <v>2887</v>
      </c>
      <c r="G3276" s="93" t="s">
        <v>1539</v>
      </c>
      <c r="H3276" s="719">
        <v>253</v>
      </c>
      <c r="I3276" s="93">
        <v>32</v>
      </c>
      <c r="J3276" s="93" t="s">
        <v>1523</v>
      </c>
    </row>
    <row r="3277" spans="1:10">
      <c r="A3277" s="93" t="s">
        <v>2297</v>
      </c>
      <c r="B3277" s="93">
        <v>20</v>
      </c>
      <c r="C3277" s="93" t="s">
        <v>1622</v>
      </c>
      <c r="D3277" s="93" t="s">
        <v>1527</v>
      </c>
      <c r="E3277" s="93" t="s">
        <v>1531</v>
      </c>
      <c r="F3277" s="93" t="s">
        <v>2737</v>
      </c>
      <c r="G3277" s="93" t="s">
        <v>1539</v>
      </c>
      <c r="H3277" s="719">
        <v>1000</v>
      </c>
      <c r="I3277" s="93">
        <v>80</v>
      </c>
      <c r="J3277" s="93" t="s">
        <v>1523</v>
      </c>
    </row>
    <row r="3278" spans="1:10">
      <c r="A3278" s="93" t="s">
        <v>2297</v>
      </c>
      <c r="B3278" s="93">
        <v>20</v>
      </c>
      <c r="C3278" s="93" t="s">
        <v>1622</v>
      </c>
      <c r="D3278" s="93" t="s">
        <v>1527</v>
      </c>
      <c r="E3278" s="93" t="s">
        <v>1531</v>
      </c>
      <c r="F3278" s="93" t="s">
        <v>2887</v>
      </c>
      <c r="G3278" s="93" t="s">
        <v>1539</v>
      </c>
      <c r="H3278" s="719">
        <v>500</v>
      </c>
      <c r="I3278" s="93">
        <v>50</v>
      </c>
      <c r="J3278" s="93" t="s">
        <v>1523</v>
      </c>
    </row>
    <row r="3279" spans="1:10">
      <c r="A3279" s="93" t="s">
        <v>2297</v>
      </c>
      <c r="B3279" s="93">
        <v>20</v>
      </c>
      <c r="C3279" s="93" t="s">
        <v>1622</v>
      </c>
      <c r="D3279" s="93" t="s">
        <v>1527</v>
      </c>
      <c r="E3279" s="93" t="s">
        <v>1531</v>
      </c>
      <c r="F3279" s="93" t="s">
        <v>2887</v>
      </c>
      <c r="G3279" s="93" t="s">
        <v>1539</v>
      </c>
      <c r="H3279" s="719">
        <v>250</v>
      </c>
      <c r="I3279" s="93">
        <v>32</v>
      </c>
      <c r="J3279" s="93" t="s">
        <v>1523</v>
      </c>
    </row>
    <row r="3280" spans="1:10">
      <c r="A3280" s="93" t="s">
        <v>2297</v>
      </c>
      <c r="B3280" s="93">
        <v>20</v>
      </c>
      <c r="C3280" s="93" t="s">
        <v>1622</v>
      </c>
      <c r="D3280" s="93" t="s">
        <v>1527</v>
      </c>
      <c r="E3280" s="93" t="s">
        <v>1531</v>
      </c>
      <c r="F3280" s="93" t="s">
        <v>2737</v>
      </c>
      <c r="G3280" s="93" t="s">
        <v>1539</v>
      </c>
      <c r="H3280" s="719">
        <v>500</v>
      </c>
      <c r="I3280" s="93">
        <v>50</v>
      </c>
      <c r="J3280" s="93" t="s">
        <v>1523</v>
      </c>
    </row>
    <row r="3281" spans="1:10">
      <c r="A3281" s="93" t="s">
        <v>2297</v>
      </c>
      <c r="B3281" s="93">
        <v>21</v>
      </c>
      <c r="C3281" s="93" t="s">
        <v>665</v>
      </c>
      <c r="D3281" s="93" t="s">
        <v>1527</v>
      </c>
      <c r="E3281" s="93" t="s">
        <v>1594</v>
      </c>
      <c r="F3281" s="93" t="s">
        <v>2845</v>
      </c>
      <c r="G3281" s="93" t="s">
        <v>1542</v>
      </c>
      <c r="H3281" s="719">
        <v>20000</v>
      </c>
      <c r="I3281" s="93">
        <v>315</v>
      </c>
      <c r="J3281" s="93" t="s">
        <v>1523</v>
      </c>
    </row>
    <row r="3282" spans="1:10">
      <c r="A3282" s="93" t="s">
        <v>2297</v>
      </c>
      <c r="B3282" s="93">
        <v>21</v>
      </c>
      <c r="C3282" s="93" t="s">
        <v>665</v>
      </c>
      <c r="D3282" s="93" t="s">
        <v>1527</v>
      </c>
      <c r="E3282" s="93" t="s">
        <v>1594</v>
      </c>
      <c r="F3282" s="93" t="s">
        <v>2845</v>
      </c>
      <c r="G3282" s="93" t="s">
        <v>1542</v>
      </c>
      <c r="H3282" s="719">
        <v>20000</v>
      </c>
      <c r="I3282" s="93">
        <v>315</v>
      </c>
      <c r="J3282" s="93" t="s">
        <v>1523</v>
      </c>
    </row>
    <row r="3283" spans="1:10">
      <c r="A3283" s="93" t="s">
        <v>2297</v>
      </c>
      <c r="B3283" s="93">
        <v>21</v>
      </c>
      <c r="C3283" s="93" t="s">
        <v>1624</v>
      </c>
      <c r="D3283" s="93" t="s">
        <v>68</v>
      </c>
      <c r="E3283" s="93" t="s">
        <v>1675</v>
      </c>
      <c r="F3283" s="93" t="s">
        <v>1654</v>
      </c>
      <c r="G3283" s="93" t="s">
        <v>1542</v>
      </c>
      <c r="H3283" s="719">
        <v>861</v>
      </c>
      <c r="I3283" s="93">
        <v>80</v>
      </c>
      <c r="J3283" s="93" t="s">
        <v>1523</v>
      </c>
    </row>
    <row r="3284" spans="1:10">
      <c r="A3284" s="93" t="s">
        <v>2297</v>
      </c>
      <c r="B3284" s="93">
        <v>21</v>
      </c>
      <c r="C3284" s="93" t="s">
        <v>1624</v>
      </c>
      <c r="D3284" s="93" t="s">
        <v>70</v>
      </c>
      <c r="E3284" s="93" t="s">
        <v>2951</v>
      </c>
      <c r="F3284" s="93" t="s">
        <v>1722</v>
      </c>
      <c r="G3284" s="93" t="s">
        <v>1542</v>
      </c>
      <c r="H3284" s="719">
        <v>500</v>
      </c>
      <c r="I3284" s="93">
        <v>50</v>
      </c>
      <c r="J3284" s="93" t="s">
        <v>1523</v>
      </c>
    </row>
    <row r="3285" spans="1:10">
      <c r="A3285" s="93" t="s">
        <v>2297</v>
      </c>
      <c r="B3285" s="93">
        <v>21</v>
      </c>
      <c r="C3285" s="93" t="s">
        <v>1624</v>
      </c>
      <c r="D3285" s="93" t="s">
        <v>70</v>
      </c>
      <c r="E3285" s="93" t="s">
        <v>2952</v>
      </c>
      <c r="F3285" s="93" t="s">
        <v>1718</v>
      </c>
      <c r="G3285" s="93" t="s">
        <v>1542</v>
      </c>
      <c r="H3285" s="719">
        <v>1200</v>
      </c>
      <c r="I3285" s="93">
        <v>80</v>
      </c>
      <c r="J3285" s="93" t="s">
        <v>1523</v>
      </c>
    </row>
    <row r="3286" spans="1:10">
      <c r="A3286" s="93" t="s">
        <v>2297</v>
      </c>
      <c r="B3286" s="93">
        <v>21</v>
      </c>
      <c r="C3286" s="93" t="s">
        <v>1624</v>
      </c>
      <c r="D3286" s="93" t="s">
        <v>70</v>
      </c>
      <c r="E3286" s="93" t="s">
        <v>2953</v>
      </c>
      <c r="F3286" s="93" t="s">
        <v>1718</v>
      </c>
      <c r="G3286" s="93" t="s">
        <v>1542</v>
      </c>
      <c r="H3286" s="719">
        <v>1280</v>
      </c>
      <c r="I3286" s="93">
        <v>125</v>
      </c>
      <c r="J3286" s="93" t="s">
        <v>1523</v>
      </c>
    </row>
    <row r="3287" spans="1:10">
      <c r="A3287" s="93" t="s">
        <v>2297</v>
      </c>
      <c r="B3287" s="93">
        <v>21</v>
      </c>
      <c r="C3287" s="93" t="s">
        <v>1624</v>
      </c>
      <c r="D3287" s="93" t="s">
        <v>68</v>
      </c>
      <c r="E3287" s="93" t="s">
        <v>1675</v>
      </c>
      <c r="F3287" s="93" t="s">
        <v>2954</v>
      </c>
      <c r="G3287" s="93" t="s">
        <v>1542</v>
      </c>
      <c r="H3287" s="719">
        <v>7662</v>
      </c>
      <c r="I3287" s="93">
        <v>200</v>
      </c>
      <c r="J3287" s="93" t="s">
        <v>1523</v>
      </c>
    </row>
    <row r="3288" spans="1:10">
      <c r="A3288" s="93" t="s">
        <v>2297</v>
      </c>
      <c r="B3288" s="93">
        <v>21</v>
      </c>
      <c r="C3288" s="93" t="s">
        <v>672</v>
      </c>
      <c r="D3288" s="93" t="s">
        <v>1527</v>
      </c>
      <c r="E3288" s="93" t="s">
        <v>1530</v>
      </c>
      <c r="F3288" s="93">
        <v>5220206</v>
      </c>
      <c r="G3288" s="93" t="s">
        <v>1541</v>
      </c>
      <c r="H3288" s="719">
        <v>1006</v>
      </c>
      <c r="I3288" s="93">
        <v>80</v>
      </c>
      <c r="J3288" s="93" t="s">
        <v>1523</v>
      </c>
    </row>
    <row r="3289" spans="1:10">
      <c r="A3289" s="93" t="s">
        <v>2297</v>
      </c>
      <c r="B3289" s="93">
        <v>21</v>
      </c>
      <c r="C3289" s="93" t="s">
        <v>672</v>
      </c>
      <c r="D3289" s="93" t="s">
        <v>1527</v>
      </c>
      <c r="E3289" s="93" t="s">
        <v>1530</v>
      </c>
      <c r="F3289" s="93">
        <v>5220206</v>
      </c>
      <c r="G3289" s="93" t="s">
        <v>1541</v>
      </c>
      <c r="H3289" s="719">
        <v>1006</v>
      </c>
      <c r="I3289" s="93">
        <v>80</v>
      </c>
      <c r="J3289" s="93" t="s">
        <v>1523</v>
      </c>
    </row>
    <row r="3290" spans="1:10">
      <c r="A3290" s="93" t="s">
        <v>2297</v>
      </c>
      <c r="B3290" s="93">
        <v>21</v>
      </c>
      <c r="C3290" s="93" t="s">
        <v>672</v>
      </c>
      <c r="D3290" s="93" t="s">
        <v>1527</v>
      </c>
      <c r="E3290" s="93" t="s">
        <v>1530</v>
      </c>
      <c r="F3290" s="93">
        <v>5220206</v>
      </c>
      <c r="G3290" s="93" t="s">
        <v>1541</v>
      </c>
      <c r="H3290" s="719">
        <v>506</v>
      </c>
      <c r="I3290" s="93">
        <v>80</v>
      </c>
      <c r="J3290" s="93" t="s">
        <v>1523</v>
      </c>
    </row>
    <row r="3291" spans="1:10">
      <c r="A3291" s="93" t="s">
        <v>2297</v>
      </c>
      <c r="B3291" s="93">
        <v>21</v>
      </c>
      <c r="C3291" s="93" t="s">
        <v>672</v>
      </c>
      <c r="D3291" s="93" t="s">
        <v>1527</v>
      </c>
      <c r="E3291" s="93" t="s">
        <v>1530</v>
      </c>
      <c r="F3291" s="93">
        <v>5220206</v>
      </c>
      <c r="G3291" s="93" t="s">
        <v>1541</v>
      </c>
      <c r="H3291" s="719">
        <v>1506</v>
      </c>
      <c r="I3291" s="93">
        <v>125</v>
      </c>
      <c r="J3291" s="93" t="s">
        <v>1523</v>
      </c>
    </row>
    <row r="3292" spans="1:10">
      <c r="A3292" s="93" t="s">
        <v>2297</v>
      </c>
      <c r="B3292" s="93">
        <v>21</v>
      </c>
      <c r="C3292" s="93" t="s">
        <v>672</v>
      </c>
      <c r="D3292" s="93" t="s">
        <v>1527</v>
      </c>
      <c r="E3292" s="93" t="s">
        <v>1531</v>
      </c>
      <c r="F3292" s="93">
        <v>5220206</v>
      </c>
      <c r="G3292" s="93" t="s">
        <v>1541</v>
      </c>
      <c r="H3292" s="719">
        <v>1504</v>
      </c>
      <c r="I3292" s="93">
        <v>125</v>
      </c>
      <c r="J3292" s="93" t="s">
        <v>1523</v>
      </c>
    </row>
    <row r="3293" spans="1:10">
      <c r="A3293" s="93" t="s">
        <v>2297</v>
      </c>
      <c r="B3293" s="93">
        <v>21</v>
      </c>
      <c r="C3293" s="93" t="s">
        <v>672</v>
      </c>
      <c r="D3293" s="93" t="s">
        <v>1527</v>
      </c>
      <c r="E3293" s="93" t="s">
        <v>1779</v>
      </c>
      <c r="F3293" s="93">
        <v>5211237</v>
      </c>
      <c r="G3293" s="93" t="s">
        <v>1541</v>
      </c>
      <c r="H3293" s="719">
        <v>34</v>
      </c>
      <c r="I3293" s="93">
        <v>32</v>
      </c>
      <c r="J3293" s="93" t="s">
        <v>1523</v>
      </c>
    </row>
    <row r="3294" spans="1:10">
      <c r="A3294" s="93" t="s">
        <v>2297</v>
      </c>
      <c r="B3294" s="93">
        <v>21</v>
      </c>
      <c r="C3294" s="93" t="s">
        <v>672</v>
      </c>
      <c r="D3294" s="93" t="s">
        <v>1527</v>
      </c>
      <c r="E3294" s="93" t="s">
        <v>1530</v>
      </c>
      <c r="F3294" s="93">
        <v>5220206</v>
      </c>
      <c r="G3294" s="93" t="s">
        <v>1541</v>
      </c>
      <c r="H3294" s="719">
        <v>1500</v>
      </c>
      <c r="I3294" s="93">
        <v>125</v>
      </c>
      <c r="J3294" s="93" t="s">
        <v>1523</v>
      </c>
    </row>
    <row r="3295" spans="1:10">
      <c r="A3295" s="93" t="s">
        <v>2297</v>
      </c>
      <c r="B3295" s="93">
        <v>21</v>
      </c>
      <c r="C3295" s="93" t="s">
        <v>672</v>
      </c>
      <c r="D3295" s="93" t="s">
        <v>1527</v>
      </c>
      <c r="E3295" s="93" t="s">
        <v>1528</v>
      </c>
      <c r="F3295" s="93">
        <v>5220204</v>
      </c>
      <c r="G3295" s="93" t="s">
        <v>1541</v>
      </c>
      <c r="H3295" s="719">
        <v>1502</v>
      </c>
      <c r="I3295" s="93">
        <v>125</v>
      </c>
      <c r="J3295" s="93" t="s">
        <v>1523</v>
      </c>
    </row>
    <row r="3296" spans="1:10">
      <c r="A3296" s="93" t="s">
        <v>2297</v>
      </c>
      <c r="B3296" s="93">
        <v>21</v>
      </c>
      <c r="C3296" s="93" t="s">
        <v>672</v>
      </c>
      <c r="D3296" s="93" t="s">
        <v>1527</v>
      </c>
      <c r="E3296" s="93" t="s">
        <v>1530</v>
      </c>
      <c r="F3296" s="93">
        <v>5220203</v>
      </c>
      <c r="G3296" s="93" t="s">
        <v>1541</v>
      </c>
      <c r="H3296" s="719">
        <v>1002</v>
      </c>
      <c r="I3296" s="93">
        <v>80</v>
      </c>
      <c r="J3296" s="93" t="s">
        <v>1523</v>
      </c>
    </row>
    <row r="3297" spans="1:10">
      <c r="A3297" s="93" t="s">
        <v>2297</v>
      </c>
      <c r="B3297" s="93">
        <v>21</v>
      </c>
      <c r="C3297" s="93" t="s">
        <v>672</v>
      </c>
      <c r="D3297" s="93" t="s">
        <v>1527</v>
      </c>
      <c r="E3297" s="93" t="s">
        <v>1530</v>
      </c>
      <c r="F3297" s="93">
        <v>5220203</v>
      </c>
      <c r="G3297" s="93" t="s">
        <v>1541</v>
      </c>
      <c r="H3297" s="719">
        <v>147</v>
      </c>
      <c r="I3297" s="93">
        <v>32</v>
      </c>
      <c r="J3297" s="93" t="s">
        <v>1523</v>
      </c>
    </row>
    <row r="3298" spans="1:10">
      <c r="A3298" s="93" t="s">
        <v>2297</v>
      </c>
      <c r="B3298" s="93">
        <v>21</v>
      </c>
      <c r="C3298" s="93" t="s">
        <v>672</v>
      </c>
      <c r="D3298" s="93" t="s">
        <v>1527</v>
      </c>
      <c r="E3298" s="93" t="s">
        <v>1530</v>
      </c>
      <c r="F3298" s="93">
        <v>5220204</v>
      </c>
      <c r="G3298" s="93" t="s">
        <v>1541</v>
      </c>
      <c r="H3298" s="719">
        <v>1502</v>
      </c>
      <c r="I3298" s="93">
        <v>125</v>
      </c>
      <c r="J3298" s="93" t="s">
        <v>1523</v>
      </c>
    </row>
    <row r="3299" spans="1:10">
      <c r="A3299" s="93" t="s">
        <v>2297</v>
      </c>
      <c r="B3299" s="93">
        <v>21</v>
      </c>
      <c r="C3299" s="93" t="s">
        <v>672</v>
      </c>
      <c r="D3299" s="93" t="s">
        <v>1527</v>
      </c>
      <c r="E3299" s="93" t="s">
        <v>1530</v>
      </c>
      <c r="F3299" s="93">
        <v>5220203</v>
      </c>
      <c r="G3299" s="93" t="s">
        <v>1541</v>
      </c>
      <c r="H3299" s="719">
        <v>1010</v>
      </c>
      <c r="I3299" s="93">
        <v>80</v>
      </c>
      <c r="J3299" s="93" t="s">
        <v>1523</v>
      </c>
    </row>
    <row r="3300" spans="1:10">
      <c r="A3300" s="93" t="s">
        <v>2297</v>
      </c>
      <c r="B3300" s="93">
        <v>21</v>
      </c>
      <c r="C3300" s="93" t="s">
        <v>672</v>
      </c>
      <c r="D3300" s="93" t="s">
        <v>1527</v>
      </c>
      <c r="E3300" s="93" t="s">
        <v>1531</v>
      </c>
      <c r="F3300" s="93">
        <v>5220206</v>
      </c>
      <c r="G3300" s="93" t="s">
        <v>1541</v>
      </c>
      <c r="H3300" s="719">
        <v>1004</v>
      </c>
      <c r="I3300" s="93">
        <v>80</v>
      </c>
      <c r="J3300" s="93" t="s">
        <v>1523</v>
      </c>
    </row>
    <row r="3301" spans="1:10">
      <c r="A3301" s="93" t="s">
        <v>2297</v>
      </c>
      <c r="B3301" s="93">
        <v>21</v>
      </c>
      <c r="C3301" s="93" t="s">
        <v>672</v>
      </c>
      <c r="D3301" s="93" t="s">
        <v>1527</v>
      </c>
      <c r="E3301" s="93" t="s">
        <v>1531</v>
      </c>
      <c r="F3301" s="93">
        <v>5220206</v>
      </c>
      <c r="G3301" s="93" t="s">
        <v>1541</v>
      </c>
      <c r="H3301" s="719">
        <v>1004</v>
      </c>
      <c r="I3301" s="93">
        <v>80</v>
      </c>
      <c r="J3301" s="93" t="s">
        <v>1523</v>
      </c>
    </row>
    <row r="3302" spans="1:10">
      <c r="A3302" s="93" t="s">
        <v>2297</v>
      </c>
      <c r="B3302" s="93">
        <v>21</v>
      </c>
      <c r="C3302" s="93" t="s">
        <v>672</v>
      </c>
      <c r="D3302" s="93" t="s">
        <v>1527</v>
      </c>
      <c r="E3302" s="93" t="s">
        <v>1530</v>
      </c>
      <c r="F3302" s="93">
        <v>5220206</v>
      </c>
      <c r="G3302" s="93" t="s">
        <v>1541</v>
      </c>
      <c r="H3302" s="719">
        <v>1006</v>
      </c>
      <c r="I3302" s="93">
        <v>80</v>
      </c>
      <c r="J3302" s="93" t="s">
        <v>1523</v>
      </c>
    </row>
    <row r="3303" spans="1:10">
      <c r="A3303" s="93" t="s">
        <v>2297</v>
      </c>
      <c r="B3303" s="93">
        <v>21</v>
      </c>
      <c r="C3303" s="93" t="s">
        <v>672</v>
      </c>
      <c r="D3303" s="93" t="s">
        <v>1527</v>
      </c>
      <c r="E3303" s="93" t="s">
        <v>1530</v>
      </c>
      <c r="F3303" s="93">
        <v>5220206</v>
      </c>
      <c r="G3303" s="93" t="s">
        <v>1541</v>
      </c>
      <c r="H3303" s="719">
        <v>1006</v>
      </c>
      <c r="I3303" s="93">
        <v>80</v>
      </c>
      <c r="J3303" s="93" t="s">
        <v>1523</v>
      </c>
    </row>
    <row r="3304" spans="1:10">
      <c r="A3304" s="93" t="s">
        <v>2297</v>
      </c>
      <c r="B3304" s="93">
        <v>21</v>
      </c>
      <c r="C3304" s="93" t="s">
        <v>672</v>
      </c>
      <c r="D3304" s="93" t="s">
        <v>1527</v>
      </c>
      <c r="E3304" s="93" t="s">
        <v>1530</v>
      </c>
      <c r="F3304" s="93">
        <v>5220206</v>
      </c>
      <c r="G3304" s="93" t="s">
        <v>1541</v>
      </c>
      <c r="H3304" s="719">
        <v>1506</v>
      </c>
      <c r="I3304" s="93">
        <v>125</v>
      </c>
      <c r="J3304" s="93" t="s">
        <v>1523</v>
      </c>
    </row>
    <row r="3305" spans="1:10">
      <c r="A3305" s="93" t="s">
        <v>2297</v>
      </c>
      <c r="B3305" s="93">
        <v>21</v>
      </c>
      <c r="C3305" s="93" t="s">
        <v>672</v>
      </c>
      <c r="D3305" s="93" t="s">
        <v>1527</v>
      </c>
      <c r="E3305" s="93" t="s">
        <v>1530</v>
      </c>
      <c r="F3305" s="93">
        <v>5220206</v>
      </c>
      <c r="G3305" s="93" t="s">
        <v>1541</v>
      </c>
      <c r="H3305" s="719">
        <v>1406</v>
      </c>
      <c r="I3305" s="93">
        <v>125</v>
      </c>
      <c r="J3305" s="93" t="s">
        <v>1523</v>
      </c>
    </row>
    <row r="3306" spans="1:10">
      <c r="A3306" s="93" t="s">
        <v>2297</v>
      </c>
      <c r="B3306" s="93">
        <v>21</v>
      </c>
      <c r="C3306" s="93" t="s">
        <v>672</v>
      </c>
      <c r="D3306" s="93" t="s">
        <v>1527</v>
      </c>
      <c r="E3306" s="93" t="s">
        <v>1531</v>
      </c>
      <c r="F3306" s="93">
        <v>5220206</v>
      </c>
      <c r="G3306" s="93" t="s">
        <v>1541</v>
      </c>
      <c r="H3306" s="719">
        <v>1004</v>
      </c>
      <c r="I3306" s="93">
        <v>80</v>
      </c>
      <c r="J3306" s="93" t="s">
        <v>1523</v>
      </c>
    </row>
    <row r="3307" spans="1:10">
      <c r="A3307" s="93" t="s">
        <v>2297</v>
      </c>
      <c r="B3307" s="93">
        <v>21</v>
      </c>
      <c r="C3307" s="93" t="s">
        <v>672</v>
      </c>
      <c r="D3307" s="93" t="s">
        <v>1527</v>
      </c>
      <c r="E3307" s="93" t="s">
        <v>1531</v>
      </c>
      <c r="F3307" s="93">
        <v>5220206</v>
      </c>
      <c r="G3307" s="93" t="s">
        <v>1541</v>
      </c>
      <c r="H3307" s="719">
        <v>1004</v>
      </c>
      <c r="I3307" s="93">
        <v>80</v>
      </c>
      <c r="J3307" s="93" t="s">
        <v>1523</v>
      </c>
    </row>
    <row r="3308" spans="1:10">
      <c r="A3308" s="93" t="s">
        <v>2297</v>
      </c>
      <c r="B3308" s="93">
        <v>21</v>
      </c>
      <c r="C3308" s="93" t="s">
        <v>672</v>
      </c>
      <c r="D3308" s="93" t="s">
        <v>1527</v>
      </c>
      <c r="E3308" s="93" t="s">
        <v>1531</v>
      </c>
      <c r="F3308" s="93">
        <v>5220206</v>
      </c>
      <c r="G3308" s="93" t="s">
        <v>1541</v>
      </c>
      <c r="H3308" s="719">
        <v>1004</v>
      </c>
      <c r="I3308" s="93">
        <v>80</v>
      </c>
      <c r="J3308" s="93" t="s">
        <v>1523</v>
      </c>
    </row>
    <row r="3309" spans="1:10">
      <c r="A3309" s="93" t="s">
        <v>2297</v>
      </c>
      <c r="B3309" s="93">
        <v>21</v>
      </c>
      <c r="C3309" s="93" t="s">
        <v>672</v>
      </c>
      <c r="D3309" s="93" t="s">
        <v>1527</v>
      </c>
      <c r="E3309" s="93" t="s">
        <v>1531</v>
      </c>
      <c r="F3309" s="93">
        <v>5220206</v>
      </c>
      <c r="G3309" s="93" t="s">
        <v>1541</v>
      </c>
      <c r="H3309" s="719">
        <v>1004</v>
      </c>
      <c r="I3309" s="93">
        <v>80</v>
      </c>
      <c r="J3309" s="93" t="s">
        <v>1523</v>
      </c>
    </row>
    <row r="3310" spans="1:10">
      <c r="A3310" s="93" t="s">
        <v>2297</v>
      </c>
      <c r="B3310" s="93">
        <v>21</v>
      </c>
      <c r="C3310" s="93" t="s">
        <v>672</v>
      </c>
      <c r="D3310" s="93" t="s">
        <v>1527</v>
      </c>
      <c r="E3310" s="93" t="s">
        <v>1531</v>
      </c>
      <c r="F3310" s="93">
        <v>5220206</v>
      </c>
      <c r="G3310" s="93" t="s">
        <v>1541</v>
      </c>
      <c r="H3310" s="719">
        <v>1004</v>
      </c>
      <c r="I3310" s="93">
        <v>80</v>
      </c>
      <c r="J3310" s="93" t="s">
        <v>1523</v>
      </c>
    </row>
    <row r="3311" spans="1:10">
      <c r="A3311" s="93" t="s">
        <v>2297</v>
      </c>
      <c r="B3311" s="93">
        <v>21</v>
      </c>
      <c r="C3311" s="93" t="s">
        <v>672</v>
      </c>
      <c r="D3311" s="93" t="s">
        <v>1527</v>
      </c>
      <c r="E3311" s="93" t="s">
        <v>1531</v>
      </c>
      <c r="F3311" s="93">
        <v>5220206</v>
      </c>
      <c r="G3311" s="93" t="s">
        <v>1541</v>
      </c>
      <c r="H3311" s="719">
        <v>1504</v>
      </c>
      <c r="I3311" s="93">
        <v>125</v>
      </c>
      <c r="J3311" s="93" t="s">
        <v>1523</v>
      </c>
    </row>
    <row r="3312" spans="1:10">
      <c r="A3312" s="93" t="s">
        <v>2297</v>
      </c>
      <c r="B3312" s="93">
        <v>21</v>
      </c>
      <c r="C3312" s="93" t="s">
        <v>672</v>
      </c>
      <c r="D3312" s="93" t="s">
        <v>1527</v>
      </c>
      <c r="E3312" s="93" t="s">
        <v>1531</v>
      </c>
      <c r="F3312" s="93">
        <v>5220206</v>
      </c>
      <c r="G3312" s="93" t="s">
        <v>1541</v>
      </c>
      <c r="H3312" s="719">
        <v>1016</v>
      </c>
      <c r="I3312" s="93">
        <v>80</v>
      </c>
      <c r="J3312" s="93" t="s">
        <v>1523</v>
      </c>
    </row>
    <row r="3313" spans="1:10">
      <c r="A3313" s="93" t="s">
        <v>2297</v>
      </c>
      <c r="B3313" s="93">
        <v>21</v>
      </c>
      <c r="C3313" s="93" t="s">
        <v>672</v>
      </c>
      <c r="D3313" s="93" t="s">
        <v>1527</v>
      </c>
      <c r="E3313" s="93" t="s">
        <v>1531</v>
      </c>
      <c r="F3313" s="93">
        <v>5220206</v>
      </c>
      <c r="G3313" s="93" t="s">
        <v>1541</v>
      </c>
      <c r="H3313" s="719">
        <v>1004</v>
      </c>
      <c r="I3313" s="93">
        <v>80</v>
      </c>
      <c r="J3313" s="93" t="s">
        <v>1523</v>
      </c>
    </row>
    <row r="3314" spans="1:10">
      <c r="A3314" s="93" t="s">
        <v>2297</v>
      </c>
      <c r="B3314" s="93">
        <v>21</v>
      </c>
      <c r="C3314" s="93" t="s">
        <v>672</v>
      </c>
      <c r="D3314" s="93" t="s">
        <v>1527</v>
      </c>
      <c r="E3314" s="93" t="s">
        <v>1531</v>
      </c>
      <c r="F3314" s="93">
        <v>5220207</v>
      </c>
      <c r="G3314" s="93" t="s">
        <v>1541</v>
      </c>
      <c r="H3314" s="719">
        <v>1200</v>
      </c>
      <c r="I3314" s="93">
        <v>80</v>
      </c>
      <c r="J3314" s="93" t="s">
        <v>1523</v>
      </c>
    </row>
    <row r="3315" spans="1:10">
      <c r="A3315" s="93" t="s">
        <v>2297</v>
      </c>
      <c r="B3315" s="93">
        <v>21</v>
      </c>
      <c r="C3315" s="93" t="s">
        <v>672</v>
      </c>
      <c r="D3315" s="93" t="s">
        <v>1527</v>
      </c>
      <c r="E3315" s="93" t="s">
        <v>1530</v>
      </c>
      <c r="F3315" s="93">
        <v>5220206</v>
      </c>
      <c r="G3315" s="93" t="s">
        <v>1541</v>
      </c>
      <c r="H3315" s="719">
        <v>1006</v>
      </c>
      <c r="I3315" s="93">
        <v>80</v>
      </c>
      <c r="J3315" s="93" t="s">
        <v>1523</v>
      </c>
    </row>
    <row r="3316" spans="1:10">
      <c r="A3316" s="93" t="s">
        <v>2297</v>
      </c>
      <c r="B3316" s="93">
        <v>21</v>
      </c>
      <c r="C3316" s="93" t="s">
        <v>672</v>
      </c>
      <c r="D3316" s="93" t="s">
        <v>1527</v>
      </c>
      <c r="E3316" s="93" t="s">
        <v>1530</v>
      </c>
      <c r="F3316" s="93">
        <v>5220204</v>
      </c>
      <c r="G3316" s="93" t="s">
        <v>1541</v>
      </c>
      <c r="H3316" s="719">
        <v>1002</v>
      </c>
      <c r="I3316" s="93">
        <v>80</v>
      </c>
      <c r="J3316" s="93" t="s">
        <v>1523</v>
      </c>
    </row>
    <row r="3317" spans="1:10">
      <c r="A3317" s="93" t="s">
        <v>2297</v>
      </c>
      <c r="B3317" s="93">
        <v>21</v>
      </c>
      <c r="C3317" s="93" t="s">
        <v>672</v>
      </c>
      <c r="D3317" s="93" t="s">
        <v>1527</v>
      </c>
      <c r="E3317" s="93" t="s">
        <v>1530</v>
      </c>
      <c r="F3317" s="93">
        <v>5220203</v>
      </c>
      <c r="G3317" s="93" t="s">
        <v>1541</v>
      </c>
      <c r="H3317" s="719">
        <v>1202</v>
      </c>
      <c r="I3317" s="93">
        <v>125</v>
      </c>
      <c r="J3317" s="93" t="s">
        <v>1523</v>
      </c>
    </row>
    <row r="3318" spans="1:10">
      <c r="A3318" s="93" t="s">
        <v>2297</v>
      </c>
      <c r="B3318" s="93">
        <v>21</v>
      </c>
      <c r="C3318" s="93" t="s">
        <v>672</v>
      </c>
      <c r="D3318" s="93" t="s">
        <v>1527</v>
      </c>
      <c r="E3318" s="93" t="s">
        <v>1530</v>
      </c>
      <c r="F3318" s="93">
        <v>5220203</v>
      </c>
      <c r="G3318" s="93" t="s">
        <v>1541</v>
      </c>
      <c r="H3318" s="719">
        <v>1002</v>
      </c>
      <c r="I3318" s="93">
        <v>80</v>
      </c>
      <c r="J3318" s="93" t="s">
        <v>1523</v>
      </c>
    </row>
    <row r="3319" spans="1:10">
      <c r="A3319" s="93" t="s">
        <v>2297</v>
      </c>
      <c r="B3319" s="93">
        <v>21</v>
      </c>
      <c r="C3319" s="93" t="s">
        <v>672</v>
      </c>
      <c r="D3319" s="93" t="s">
        <v>1527</v>
      </c>
      <c r="E3319" s="93" t="s">
        <v>1531</v>
      </c>
      <c r="F3319" s="93">
        <v>5220204</v>
      </c>
      <c r="G3319" s="93" t="s">
        <v>1541</v>
      </c>
      <c r="H3319" s="719">
        <v>1500</v>
      </c>
      <c r="I3319" s="93">
        <v>125</v>
      </c>
      <c r="J3319" s="93" t="s">
        <v>1523</v>
      </c>
    </row>
    <row r="3320" spans="1:10">
      <c r="A3320" s="93" t="s">
        <v>2297</v>
      </c>
      <c r="B3320" s="93">
        <v>24</v>
      </c>
      <c r="C3320" s="93" t="s">
        <v>1557</v>
      </c>
      <c r="D3320" s="93" t="s">
        <v>1553</v>
      </c>
      <c r="E3320" s="93" t="s">
        <v>2917</v>
      </c>
      <c r="F3320" s="93" t="s">
        <v>2955</v>
      </c>
      <c r="G3320" s="93" t="s">
        <v>1542</v>
      </c>
      <c r="H3320" s="719">
        <v>100000</v>
      </c>
      <c r="I3320" s="93">
        <v>800</v>
      </c>
      <c r="J3320" s="93" t="s">
        <v>1523</v>
      </c>
    </row>
    <row r="3321" spans="1:10">
      <c r="A3321" s="93" t="s">
        <v>2297</v>
      </c>
      <c r="B3321" s="93">
        <v>24</v>
      </c>
      <c r="C3321" s="93" t="s">
        <v>1557</v>
      </c>
      <c r="D3321" s="93" t="s">
        <v>1553</v>
      </c>
      <c r="E3321" s="93" t="s">
        <v>2702</v>
      </c>
      <c r="F3321" s="93" t="s">
        <v>2955</v>
      </c>
      <c r="G3321" s="93" t="s">
        <v>1542</v>
      </c>
      <c r="H3321" s="719">
        <v>100000</v>
      </c>
      <c r="I3321" s="93">
        <v>800</v>
      </c>
      <c r="J3321" s="93" t="s">
        <v>1523</v>
      </c>
    </row>
    <row r="3322" spans="1:10">
      <c r="A3322" s="93" t="s">
        <v>2297</v>
      </c>
      <c r="B3322" s="93">
        <v>24</v>
      </c>
      <c r="C3322" s="93" t="s">
        <v>1557</v>
      </c>
      <c r="D3322" s="93" t="s">
        <v>1553</v>
      </c>
      <c r="E3322" s="93" t="s">
        <v>2956</v>
      </c>
      <c r="F3322" s="93" t="s">
        <v>2955</v>
      </c>
      <c r="G3322" s="93" t="s">
        <v>1542</v>
      </c>
      <c r="H3322" s="719">
        <v>10000</v>
      </c>
      <c r="I3322" s="93">
        <v>200</v>
      </c>
      <c r="J3322" s="93" t="s">
        <v>1523</v>
      </c>
    </row>
    <row r="3323" spans="1:10">
      <c r="A3323" s="93" t="s">
        <v>2297</v>
      </c>
      <c r="B3323" s="93">
        <v>24</v>
      </c>
      <c r="C3323" s="93" t="s">
        <v>676</v>
      </c>
      <c r="D3323" s="93" t="s">
        <v>1527</v>
      </c>
      <c r="E3323" s="93" t="s">
        <v>1531</v>
      </c>
      <c r="F3323" s="93" t="s">
        <v>1768</v>
      </c>
      <c r="G3323" s="93" t="s">
        <v>1522</v>
      </c>
      <c r="H3323" s="719">
        <v>3048</v>
      </c>
      <c r="I3323" s="93">
        <v>200</v>
      </c>
      <c r="J3323" s="93" t="s">
        <v>1523</v>
      </c>
    </row>
    <row r="3324" spans="1:10">
      <c r="A3324" s="93" t="s">
        <v>2297</v>
      </c>
      <c r="B3324" s="93">
        <v>24</v>
      </c>
      <c r="C3324" s="93" t="s">
        <v>676</v>
      </c>
      <c r="D3324" s="93" t="s">
        <v>1527</v>
      </c>
      <c r="E3324" s="93" t="s">
        <v>1531</v>
      </c>
      <c r="F3324" s="93" t="s">
        <v>1773</v>
      </c>
      <c r="G3324" s="93" t="s">
        <v>1522</v>
      </c>
      <c r="H3324" s="719">
        <v>462</v>
      </c>
      <c r="I3324" s="93">
        <v>50</v>
      </c>
      <c r="J3324" s="93" t="s">
        <v>1523</v>
      </c>
    </row>
    <row r="3325" spans="1:10">
      <c r="A3325" s="93" t="s">
        <v>2297</v>
      </c>
      <c r="B3325" s="93">
        <v>24</v>
      </c>
      <c r="C3325" s="93" t="s">
        <v>676</v>
      </c>
      <c r="D3325" s="93" t="s">
        <v>1527</v>
      </c>
      <c r="E3325" s="93" t="s">
        <v>1531</v>
      </c>
      <c r="F3325" s="93" t="s">
        <v>1788</v>
      </c>
      <c r="G3325" s="93" t="s">
        <v>1522</v>
      </c>
      <c r="H3325" s="719">
        <v>158</v>
      </c>
      <c r="I3325" s="93">
        <v>50</v>
      </c>
      <c r="J3325" s="93" t="s">
        <v>1523</v>
      </c>
    </row>
    <row r="3326" spans="1:10">
      <c r="A3326" s="93" t="s">
        <v>2297</v>
      </c>
      <c r="B3326" s="93">
        <v>24</v>
      </c>
      <c r="C3326" s="93" t="s">
        <v>676</v>
      </c>
      <c r="D3326" s="93" t="s">
        <v>1527</v>
      </c>
      <c r="E3326" s="93" t="s">
        <v>1531</v>
      </c>
      <c r="F3326" s="93" t="s">
        <v>1787</v>
      </c>
      <c r="G3326" s="93" t="s">
        <v>1522</v>
      </c>
      <c r="H3326" s="719">
        <v>140</v>
      </c>
      <c r="I3326" s="93">
        <v>13</v>
      </c>
      <c r="J3326" s="93" t="s">
        <v>1523</v>
      </c>
    </row>
    <row r="3327" spans="1:10">
      <c r="A3327" s="93" t="s">
        <v>2297</v>
      </c>
      <c r="B3327" s="93">
        <v>24</v>
      </c>
      <c r="C3327" s="93" t="s">
        <v>676</v>
      </c>
      <c r="D3327" s="93" t="s">
        <v>1527</v>
      </c>
      <c r="E3327" s="93" t="s">
        <v>1531</v>
      </c>
      <c r="F3327" s="93" t="s">
        <v>1788</v>
      </c>
      <c r="G3327" s="93" t="s">
        <v>1522</v>
      </c>
      <c r="H3327" s="719">
        <v>158</v>
      </c>
      <c r="I3327" s="93">
        <v>50</v>
      </c>
      <c r="J3327" s="93" t="s">
        <v>1523</v>
      </c>
    </row>
    <row r="3328" spans="1:10">
      <c r="A3328" s="93" t="s">
        <v>2297</v>
      </c>
      <c r="B3328" s="93">
        <v>24</v>
      </c>
      <c r="C3328" s="93" t="s">
        <v>676</v>
      </c>
      <c r="D3328" s="93" t="s">
        <v>1527</v>
      </c>
      <c r="E3328" s="93" t="s">
        <v>1531</v>
      </c>
      <c r="F3328" s="93" t="s">
        <v>1787</v>
      </c>
      <c r="G3328" s="93" t="s">
        <v>1522</v>
      </c>
      <c r="H3328" s="719">
        <v>140</v>
      </c>
      <c r="I3328" s="93">
        <v>13</v>
      </c>
      <c r="J3328" s="93" t="s">
        <v>1523</v>
      </c>
    </row>
    <row r="3329" spans="1:10">
      <c r="A3329" s="93" t="s">
        <v>2297</v>
      </c>
      <c r="B3329" s="93">
        <v>24</v>
      </c>
      <c r="C3329" s="93" t="s">
        <v>676</v>
      </c>
      <c r="D3329" s="93" t="s">
        <v>1527</v>
      </c>
      <c r="E3329" s="93" t="s">
        <v>1531</v>
      </c>
      <c r="F3329" s="93">
        <v>5211237</v>
      </c>
      <c r="G3329" s="93" t="s">
        <v>1522</v>
      </c>
      <c r="H3329" s="719">
        <v>52</v>
      </c>
      <c r="I3329" s="93">
        <v>13</v>
      </c>
      <c r="J3329" s="93" t="s">
        <v>1523</v>
      </c>
    </row>
    <row r="3330" spans="1:10">
      <c r="A3330" s="93" t="s">
        <v>2297</v>
      </c>
      <c r="B3330" s="93">
        <v>24</v>
      </c>
      <c r="C3330" s="93" t="s">
        <v>676</v>
      </c>
      <c r="D3330" s="93" t="s">
        <v>1527</v>
      </c>
      <c r="E3330" s="93" t="s">
        <v>1544</v>
      </c>
      <c r="F3330" s="93" t="s">
        <v>2834</v>
      </c>
      <c r="G3330" s="93" t="s">
        <v>1522</v>
      </c>
      <c r="H3330" s="719">
        <v>1503</v>
      </c>
      <c r="I3330" s="93">
        <v>125</v>
      </c>
      <c r="J3330" s="93" t="s">
        <v>1523</v>
      </c>
    </row>
    <row r="3331" spans="1:10">
      <c r="A3331" s="93" t="s">
        <v>2297</v>
      </c>
      <c r="B3331" s="93">
        <v>24</v>
      </c>
      <c r="C3331" s="93" t="s">
        <v>676</v>
      </c>
      <c r="D3331" s="93" t="s">
        <v>1527</v>
      </c>
      <c r="E3331" s="93" t="s">
        <v>1531</v>
      </c>
      <c r="F3331" s="93" t="s">
        <v>2836</v>
      </c>
      <c r="G3331" s="93" t="s">
        <v>1522</v>
      </c>
      <c r="H3331" s="719">
        <v>3000</v>
      </c>
      <c r="I3331" s="93">
        <v>125</v>
      </c>
      <c r="J3331" s="93" t="s">
        <v>1523</v>
      </c>
    </row>
    <row r="3332" spans="1:10">
      <c r="A3332" s="93" t="s">
        <v>2297</v>
      </c>
      <c r="B3332" s="93">
        <v>24</v>
      </c>
      <c r="C3332" s="93" t="s">
        <v>676</v>
      </c>
      <c r="D3332" s="93" t="s">
        <v>1527</v>
      </c>
      <c r="E3332" s="93" t="s">
        <v>1531</v>
      </c>
      <c r="F3332" s="93" t="s">
        <v>2836</v>
      </c>
      <c r="G3332" s="93" t="s">
        <v>1522</v>
      </c>
      <c r="H3332" s="719">
        <v>1500</v>
      </c>
      <c r="I3332" s="93">
        <v>125</v>
      </c>
      <c r="J3332" s="93" t="s">
        <v>1523</v>
      </c>
    </row>
    <row r="3333" spans="1:10">
      <c r="A3333" s="93" t="s">
        <v>2297</v>
      </c>
      <c r="B3333" s="93">
        <v>24</v>
      </c>
      <c r="C3333" s="93" t="s">
        <v>676</v>
      </c>
      <c r="D3333" s="93" t="s">
        <v>1527</v>
      </c>
      <c r="E3333" s="93" t="s">
        <v>1531</v>
      </c>
      <c r="F3333" s="93" t="s">
        <v>2836</v>
      </c>
      <c r="G3333" s="93" t="s">
        <v>1522</v>
      </c>
      <c r="H3333" s="719">
        <v>3000</v>
      </c>
      <c r="I3333" s="93">
        <v>125</v>
      </c>
      <c r="J3333" s="93" t="s">
        <v>1523</v>
      </c>
    </row>
    <row r="3334" spans="1:10">
      <c r="A3334" s="93" t="s">
        <v>2297</v>
      </c>
      <c r="B3334" s="93">
        <v>24</v>
      </c>
      <c r="C3334" s="93" t="s">
        <v>676</v>
      </c>
      <c r="D3334" s="93" t="s">
        <v>1527</v>
      </c>
      <c r="E3334" s="93" t="s">
        <v>1531</v>
      </c>
      <c r="F3334" s="93" t="s">
        <v>2836</v>
      </c>
      <c r="G3334" s="93" t="s">
        <v>1522</v>
      </c>
      <c r="H3334" s="719">
        <v>3000</v>
      </c>
      <c r="I3334" s="93">
        <v>125</v>
      </c>
      <c r="J3334" s="93" t="s">
        <v>1523</v>
      </c>
    </row>
    <row r="3335" spans="1:10">
      <c r="A3335" s="93" t="s">
        <v>2297</v>
      </c>
      <c r="B3335" s="93">
        <v>24</v>
      </c>
      <c r="C3335" s="93" t="s">
        <v>676</v>
      </c>
      <c r="D3335" s="93" t="s">
        <v>1527</v>
      </c>
      <c r="E3335" s="93" t="s">
        <v>1531</v>
      </c>
      <c r="F3335" s="93" t="s">
        <v>2836</v>
      </c>
      <c r="G3335" s="93" t="s">
        <v>1522</v>
      </c>
      <c r="H3335" s="719">
        <v>3000</v>
      </c>
      <c r="I3335" s="93">
        <v>125</v>
      </c>
      <c r="J3335" s="93" t="s">
        <v>1523</v>
      </c>
    </row>
    <row r="3336" spans="1:10">
      <c r="A3336" s="93" t="s">
        <v>2297</v>
      </c>
      <c r="B3336" s="93">
        <v>24</v>
      </c>
      <c r="C3336" s="93" t="s">
        <v>676</v>
      </c>
      <c r="D3336" s="93" t="s">
        <v>1527</v>
      </c>
      <c r="E3336" s="93" t="s">
        <v>1531</v>
      </c>
      <c r="F3336" s="93" t="s">
        <v>2834</v>
      </c>
      <c r="G3336" s="93" t="s">
        <v>1522</v>
      </c>
      <c r="H3336" s="719">
        <v>3000</v>
      </c>
      <c r="I3336" s="93">
        <v>125</v>
      </c>
      <c r="J3336" s="93" t="s">
        <v>1523</v>
      </c>
    </row>
    <row r="3337" spans="1:10">
      <c r="A3337" s="93" t="s">
        <v>2297</v>
      </c>
      <c r="B3337" s="93">
        <v>24</v>
      </c>
      <c r="C3337" s="93" t="s">
        <v>676</v>
      </c>
      <c r="D3337" s="93" t="s">
        <v>1527</v>
      </c>
      <c r="E3337" s="93" t="s">
        <v>1544</v>
      </c>
      <c r="F3337" s="93" t="s">
        <v>1782</v>
      </c>
      <c r="G3337" s="93" t="s">
        <v>1522</v>
      </c>
      <c r="H3337" s="719">
        <v>212</v>
      </c>
      <c r="I3337" s="93">
        <v>50</v>
      </c>
      <c r="J3337" s="93" t="s">
        <v>1523</v>
      </c>
    </row>
    <row r="3338" spans="1:10">
      <c r="A3338" s="93" t="s">
        <v>2297</v>
      </c>
      <c r="B3338" s="93">
        <v>24</v>
      </c>
      <c r="C3338" s="93" t="s">
        <v>676</v>
      </c>
      <c r="D3338" s="93" t="s">
        <v>1527</v>
      </c>
      <c r="E3338" s="93" t="s">
        <v>1544</v>
      </c>
      <c r="F3338" s="93" t="s">
        <v>1783</v>
      </c>
      <c r="G3338" s="93" t="s">
        <v>1522</v>
      </c>
      <c r="H3338" s="719">
        <v>163</v>
      </c>
      <c r="I3338" s="93">
        <v>50</v>
      </c>
      <c r="J3338" s="93" t="s">
        <v>1523</v>
      </c>
    </row>
    <row r="3339" spans="1:10">
      <c r="A3339" s="93" t="s">
        <v>2297</v>
      </c>
      <c r="B3339" s="93">
        <v>24</v>
      </c>
      <c r="C3339" s="93" t="s">
        <v>676</v>
      </c>
      <c r="D3339" s="93" t="s">
        <v>1527</v>
      </c>
      <c r="E3339" s="93" t="s">
        <v>1544</v>
      </c>
      <c r="F3339" s="93" t="s">
        <v>1768</v>
      </c>
      <c r="G3339" s="93" t="s">
        <v>1522</v>
      </c>
      <c r="H3339" s="719">
        <v>511</v>
      </c>
      <c r="I3339" s="93">
        <v>80</v>
      </c>
      <c r="J3339" s="93" t="s">
        <v>1523</v>
      </c>
    </row>
    <row r="3340" spans="1:10">
      <c r="A3340" s="93" t="s">
        <v>2297</v>
      </c>
      <c r="B3340" s="93">
        <v>24</v>
      </c>
      <c r="C3340" s="93" t="s">
        <v>676</v>
      </c>
      <c r="D3340" s="93" t="s">
        <v>1527</v>
      </c>
      <c r="E3340" s="93" t="s">
        <v>1544</v>
      </c>
      <c r="F3340" s="93" t="s">
        <v>1773</v>
      </c>
      <c r="G3340" s="93" t="s">
        <v>1522</v>
      </c>
      <c r="H3340" s="719">
        <v>79</v>
      </c>
      <c r="I3340" s="93">
        <v>13</v>
      </c>
      <c r="J3340" s="93" t="s">
        <v>1523</v>
      </c>
    </row>
    <row r="3341" spans="1:10">
      <c r="A3341" s="93" t="s">
        <v>2297</v>
      </c>
      <c r="B3341" s="93">
        <v>24</v>
      </c>
      <c r="C3341" s="93" t="s">
        <v>676</v>
      </c>
      <c r="D3341" s="93" t="s">
        <v>1527</v>
      </c>
      <c r="E3341" s="93" t="s">
        <v>1544</v>
      </c>
      <c r="F3341" s="93" t="s">
        <v>1784</v>
      </c>
      <c r="G3341" s="93" t="s">
        <v>1522</v>
      </c>
      <c r="H3341" s="719">
        <v>123</v>
      </c>
      <c r="I3341" s="93">
        <v>13</v>
      </c>
      <c r="J3341" s="93" t="s">
        <v>1523</v>
      </c>
    </row>
    <row r="3342" spans="1:10">
      <c r="A3342" s="93" t="s">
        <v>2297</v>
      </c>
      <c r="B3342" s="93">
        <v>24</v>
      </c>
      <c r="C3342" s="93" t="s">
        <v>676</v>
      </c>
      <c r="D3342" s="93" t="s">
        <v>1527</v>
      </c>
      <c r="E3342" s="93" t="s">
        <v>1544</v>
      </c>
      <c r="F3342" s="93" t="s">
        <v>1786</v>
      </c>
      <c r="G3342" s="93" t="s">
        <v>1522</v>
      </c>
      <c r="H3342" s="719">
        <v>271</v>
      </c>
      <c r="I3342" s="93">
        <v>50</v>
      </c>
      <c r="J3342" s="93" t="s">
        <v>1523</v>
      </c>
    </row>
    <row r="3343" spans="1:10">
      <c r="A3343" s="93" t="s">
        <v>2297</v>
      </c>
      <c r="B3343" s="93">
        <v>24</v>
      </c>
      <c r="C3343" s="93" t="s">
        <v>676</v>
      </c>
      <c r="D3343" s="93" t="s">
        <v>1527</v>
      </c>
      <c r="E3343" s="93" t="s">
        <v>1544</v>
      </c>
      <c r="F3343" s="93" t="s">
        <v>1782</v>
      </c>
      <c r="G3343" s="93" t="s">
        <v>1522</v>
      </c>
      <c r="H3343" s="719">
        <v>55</v>
      </c>
      <c r="I3343" s="93">
        <v>13</v>
      </c>
      <c r="J3343" s="93" t="s">
        <v>1523</v>
      </c>
    </row>
    <row r="3344" spans="1:10">
      <c r="A3344" s="93" t="s">
        <v>2297</v>
      </c>
      <c r="B3344" s="93">
        <v>24</v>
      </c>
      <c r="C3344" s="93" t="s">
        <v>676</v>
      </c>
      <c r="D3344" s="93" t="s">
        <v>1527</v>
      </c>
      <c r="E3344" s="93" t="s">
        <v>1544</v>
      </c>
      <c r="F3344" s="93" t="s">
        <v>1788</v>
      </c>
      <c r="G3344" s="93" t="s">
        <v>1522</v>
      </c>
      <c r="H3344" s="719">
        <v>81</v>
      </c>
      <c r="I3344" s="93">
        <v>13</v>
      </c>
      <c r="J3344" s="93" t="s">
        <v>1523</v>
      </c>
    </row>
    <row r="3345" spans="1:10">
      <c r="A3345" s="93" t="s">
        <v>2297</v>
      </c>
      <c r="B3345" s="93">
        <v>24</v>
      </c>
      <c r="C3345" s="93" t="s">
        <v>676</v>
      </c>
      <c r="D3345" s="93" t="s">
        <v>1527</v>
      </c>
      <c r="E3345" s="93" t="s">
        <v>1544</v>
      </c>
      <c r="F3345" s="93" t="s">
        <v>1787</v>
      </c>
      <c r="G3345" s="93" t="s">
        <v>1522</v>
      </c>
      <c r="H3345" s="719">
        <v>72</v>
      </c>
      <c r="I3345" s="93">
        <v>13</v>
      </c>
      <c r="J3345" s="93" t="s">
        <v>1523</v>
      </c>
    </row>
    <row r="3346" spans="1:10">
      <c r="A3346" s="93" t="s">
        <v>2297</v>
      </c>
      <c r="B3346" s="93">
        <v>24</v>
      </c>
      <c r="C3346" s="93" t="s">
        <v>676</v>
      </c>
      <c r="D3346" s="93" t="s">
        <v>1527</v>
      </c>
      <c r="E3346" s="93" t="s">
        <v>1544</v>
      </c>
      <c r="F3346" s="93">
        <v>5211237</v>
      </c>
      <c r="G3346" s="93" t="s">
        <v>1522</v>
      </c>
      <c r="H3346" s="719">
        <v>36</v>
      </c>
      <c r="I3346" s="93">
        <v>13</v>
      </c>
      <c r="J3346" s="93" t="s">
        <v>1523</v>
      </c>
    </row>
    <row r="3347" spans="1:10">
      <c r="A3347" s="93" t="s">
        <v>2297</v>
      </c>
      <c r="B3347" s="93">
        <v>24</v>
      </c>
      <c r="C3347" s="93" t="s">
        <v>676</v>
      </c>
      <c r="D3347" s="93" t="s">
        <v>1527</v>
      </c>
      <c r="E3347" s="93" t="s">
        <v>1544</v>
      </c>
      <c r="F3347" s="93">
        <v>5211237</v>
      </c>
      <c r="G3347" s="93" t="s">
        <v>1522</v>
      </c>
      <c r="H3347" s="719">
        <v>28</v>
      </c>
      <c r="I3347" s="93">
        <v>13</v>
      </c>
      <c r="J3347" s="93" t="s">
        <v>1523</v>
      </c>
    </row>
    <row r="3348" spans="1:10">
      <c r="A3348" s="93" t="s">
        <v>2297</v>
      </c>
      <c r="B3348" s="93">
        <v>24</v>
      </c>
      <c r="C3348" s="93" t="s">
        <v>676</v>
      </c>
      <c r="D3348" s="93" t="s">
        <v>1527</v>
      </c>
      <c r="E3348" s="93" t="s">
        <v>1531</v>
      </c>
      <c r="F3348" s="93" t="s">
        <v>1768</v>
      </c>
      <c r="G3348" s="93" t="s">
        <v>1522</v>
      </c>
      <c r="H3348" s="719">
        <v>3048</v>
      </c>
      <c r="I3348" s="93">
        <v>200</v>
      </c>
      <c r="J3348" s="93" t="s">
        <v>1523</v>
      </c>
    </row>
    <row r="3349" spans="1:10">
      <c r="A3349" s="93" t="s">
        <v>2297</v>
      </c>
      <c r="B3349" s="93">
        <v>24</v>
      </c>
      <c r="C3349" s="93" t="s">
        <v>676</v>
      </c>
      <c r="D3349" s="93" t="s">
        <v>1527</v>
      </c>
      <c r="E3349" s="93" t="s">
        <v>1531</v>
      </c>
      <c r="F3349" s="93" t="s">
        <v>1773</v>
      </c>
      <c r="G3349" s="93" t="s">
        <v>1522</v>
      </c>
      <c r="H3349" s="719">
        <v>462</v>
      </c>
      <c r="I3349" s="93">
        <v>50</v>
      </c>
      <c r="J3349" s="93" t="s">
        <v>1523</v>
      </c>
    </row>
    <row r="3350" spans="1:10">
      <c r="A3350" s="93" t="s">
        <v>2297</v>
      </c>
      <c r="B3350" s="93">
        <v>24</v>
      </c>
      <c r="C3350" s="93" t="s">
        <v>676</v>
      </c>
      <c r="D3350" s="93" t="s">
        <v>1527</v>
      </c>
      <c r="E3350" s="93" t="s">
        <v>1531</v>
      </c>
      <c r="F3350" s="93" t="s">
        <v>1768</v>
      </c>
      <c r="G3350" s="93" t="s">
        <v>1522</v>
      </c>
      <c r="H3350" s="719">
        <v>508</v>
      </c>
      <c r="I3350" s="93">
        <v>80</v>
      </c>
      <c r="J3350" s="93" t="s">
        <v>1523</v>
      </c>
    </row>
    <row r="3351" spans="1:10">
      <c r="A3351" s="93" t="s">
        <v>2297</v>
      </c>
      <c r="B3351" s="93">
        <v>24</v>
      </c>
      <c r="C3351" s="93" t="s">
        <v>676</v>
      </c>
      <c r="D3351" s="93" t="s">
        <v>1527</v>
      </c>
      <c r="E3351" s="93" t="s">
        <v>1531</v>
      </c>
      <c r="F3351" s="93" t="s">
        <v>1773</v>
      </c>
      <c r="G3351" s="93" t="s">
        <v>1522</v>
      </c>
      <c r="H3351" s="719">
        <v>77</v>
      </c>
      <c r="I3351" s="93">
        <v>13</v>
      </c>
      <c r="J3351" s="93" t="s">
        <v>1523</v>
      </c>
    </row>
    <row r="3352" spans="1:10">
      <c r="A3352" s="93" t="s">
        <v>2297</v>
      </c>
      <c r="B3352" s="93">
        <v>24</v>
      </c>
      <c r="C3352" s="93" t="s">
        <v>676</v>
      </c>
      <c r="D3352" s="93" t="s">
        <v>1527</v>
      </c>
      <c r="E3352" s="93" t="s">
        <v>1531</v>
      </c>
      <c r="F3352" s="93" t="s">
        <v>1768</v>
      </c>
      <c r="G3352" s="93" t="s">
        <v>1522</v>
      </c>
      <c r="H3352" s="719">
        <v>1016</v>
      </c>
      <c r="I3352" s="93">
        <v>80</v>
      </c>
      <c r="J3352" s="93" t="s">
        <v>1523</v>
      </c>
    </row>
    <row r="3353" spans="1:10">
      <c r="A3353" s="93" t="s">
        <v>2297</v>
      </c>
      <c r="B3353" s="93">
        <v>24</v>
      </c>
      <c r="C3353" s="93" t="s">
        <v>676</v>
      </c>
      <c r="D3353" s="93" t="s">
        <v>1527</v>
      </c>
      <c r="E3353" s="93" t="s">
        <v>1531</v>
      </c>
      <c r="F3353" s="93" t="s">
        <v>1773</v>
      </c>
      <c r="G3353" s="93" t="s">
        <v>1522</v>
      </c>
      <c r="H3353" s="719">
        <v>154</v>
      </c>
      <c r="I3353" s="93">
        <v>50</v>
      </c>
      <c r="J3353" s="93" t="s">
        <v>1523</v>
      </c>
    </row>
    <row r="3354" spans="1:10">
      <c r="A3354" s="93" t="s">
        <v>2297</v>
      </c>
      <c r="B3354" s="93">
        <v>24</v>
      </c>
      <c r="C3354" s="93" t="s">
        <v>676</v>
      </c>
      <c r="D3354" s="93" t="s">
        <v>1527</v>
      </c>
      <c r="E3354" s="93" t="s">
        <v>1531</v>
      </c>
      <c r="F3354" s="93" t="s">
        <v>1768</v>
      </c>
      <c r="G3354" s="93" t="s">
        <v>1522</v>
      </c>
      <c r="H3354" s="719">
        <v>1016</v>
      </c>
      <c r="I3354" s="93">
        <v>80</v>
      </c>
      <c r="J3354" s="93" t="s">
        <v>1523</v>
      </c>
    </row>
    <row r="3355" spans="1:10">
      <c r="A3355" s="93" t="s">
        <v>2297</v>
      </c>
      <c r="B3355" s="93">
        <v>24</v>
      </c>
      <c r="C3355" s="93" t="s">
        <v>676</v>
      </c>
      <c r="D3355" s="93" t="s">
        <v>1527</v>
      </c>
      <c r="E3355" s="93" t="s">
        <v>1531</v>
      </c>
      <c r="F3355" s="93" t="s">
        <v>1773</v>
      </c>
      <c r="G3355" s="93" t="s">
        <v>1522</v>
      </c>
      <c r="H3355" s="719">
        <v>154</v>
      </c>
      <c r="I3355" s="93">
        <v>50</v>
      </c>
      <c r="J3355" s="93" t="s">
        <v>1523</v>
      </c>
    </row>
    <row r="3356" spans="1:10">
      <c r="A3356" s="93" t="s">
        <v>2297</v>
      </c>
      <c r="B3356" s="93">
        <v>24</v>
      </c>
      <c r="C3356" s="93" t="s">
        <v>676</v>
      </c>
      <c r="D3356" s="93" t="s">
        <v>1527</v>
      </c>
      <c r="E3356" s="93" t="s">
        <v>1531</v>
      </c>
      <c r="F3356" s="93" t="s">
        <v>1768</v>
      </c>
      <c r="G3356" s="93" t="s">
        <v>1522</v>
      </c>
      <c r="H3356" s="719">
        <v>1016</v>
      </c>
      <c r="I3356" s="93">
        <v>80</v>
      </c>
      <c r="J3356" s="93" t="s">
        <v>1523</v>
      </c>
    </row>
    <row r="3357" spans="1:10">
      <c r="A3357" s="93" t="s">
        <v>2297</v>
      </c>
      <c r="B3357" s="93">
        <v>24</v>
      </c>
      <c r="C3357" s="93" t="s">
        <v>676</v>
      </c>
      <c r="D3357" s="93" t="s">
        <v>1527</v>
      </c>
      <c r="E3357" s="93" t="s">
        <v>1531</v>
      </c>
      <c r="F3357" s="93" t="s">
        <v>1773</v>
      </c>
      <c r="G3357" s="93" t="s">
        <v>1522</v>
      </c>
      <c r="H3357" s="719">
        <v>154</v>
      </c>
      <c r="I3357" s="93">
        <v>50</v>
      </c>
      <c r="J3357" s="93" t="s">
        <v>1523</v>
      </c>
    </row>
    <row r="3358" spans="1:10">
      <c r="A3358" s="93" t="s">
        <v>2297</v>
      </c>
      <c r="B3358" s="93">
        <v>24</v>
      </c>
      <c r="C3358" s="93" t="s">
        <v>676</v>
      </c>
      <c r="D3358" s="93" t="s">
        <v>1527</v>
      </c>
      <c r="E3358" s="93" t="s">
        <v>1531</v>
      </c>
      <c r="F3358" s="93" t="s">
        <v>1768</v>
      </c>
      <c r="G3358" s="93" t="s">
        <v>1522</v>
      </c>
      <c r="H3358" s="719">
        <v>1016</v>
      </c>
      <c r="I3358" s="93">
        <v>80</v>
      </c>
      <c r="J3358" s="93" t="s">
        <v>1523</v>
      </c>
    </row>
    <row r="3359" spans="1:10">
      <c r="A3359" s="93" t="s">
        <v>2297</v>
      </c>
      <c r="B3359" s="93">
        <v>24</v>
      </c>
      <c r="C3359" s="93" t="s">
        <v>676</v>
      </c>
      <c r="D3359" s="93" t="s">
        <v>1527</v>
      </c>
      <c r="E3359" s="93" t="s">
        <v>1531</v>
      </c>
      <c r="F3359" s="93" t="s">
        <v>1773</v>
      </c>
      <c r="G3359" s="93" t="s">
        <v>1522</v>
      </c>
      <c r="H3359" s="719">
        <v>154</v>
      </c>
      <c r="I3359" s="93">
        <v>50</v>
      </c>
      <c r="J3359" s="93" t="s">
        <v>1523</v>
      </c>
    </row>
    <row r="3360" spans="1:10">
      <c r="A3360" s="93" t="s">
        <v>2297</v>
      </c>
      <c r="B3360" s="93">
        <v>24</v>
      </c>
      <c r="C3360" s="93" t="s">
        <v>676</v>
      </c>
      <c r="D3360" s="93" t="s">
        <v>1527</v>
      </c>
      <c r="E3360" s="93" t="s">
        <v>1531</v>
      </c>
      <c r="F3360" s="93" t="s">
        <v>1782</v>
      </c>
      <c r="G3360" s="93" t="s">
        <v>1522</v>
      </c>
      <c r="H3360" s="719">
        <v>420</v>
      </c>
      <c r="I3360" s="93">
        <v>50</v>
      </c>
      <c r="J3360" s="93" t="s">
        <v>1523</v>
      </c>
    </row>
    <row r="3361" spans="1:10">
      <c r="A3361" s="93" t="s">
        <v>2297</v>
      </c>
      <c r="B3361" s="93">
        <v>24</v>
      </c>
      <c r="C3361" s="93" t="s">
        <v>676</v>
      </c>
      <c r="D3361" s="93" t="s">
        <v>1527</v>
      </c>
      <c r="E3361" s="93" t="s">
        <v>1531</v>
      </c>
      <c r="F3361" s="93" t="s">
        <v>1783</v>
      </c>
      <c r="G3361" s="93" t="s">
        <v>1522</v>
      </c>
      <c r="H3361" s="719">
        <v>320</v>
      </c>
      <c r="I3361" s="93">
        <v>50</v>
      </c>
      <c r="J3361" s="93" t="s">
        <v>1523</v>
      </c>
    </row>
    <row r="3362" spans="1:10">
      <c r="A3362" s="93" t="s">
        <v>2297</v>
      </c>
      <c r="B3362" s="93">
        <v>24</v>
      </c>
      <c r="C3362" s="93" t="s">
        <v>676</v>
      </c>
      <c r="D3362" s="93" t="s">
        <v>1527</v>
      </c>
      <c r="E3362" s="93" t="s">
        <v>1531</v>
      </c>
      <c r="F3362" s="93" t="s">
        <v>1782</v>
      </c>
      <c r="G3362" s="93" t="s">
        <v>1522</v>
      </c>
      <c r="H3362" s="719">
        <v>210</v>
      </c>
      <c r="I3362" s="93">
        <v>50</v>
      </c>
      <c r="J3362" s="93" t="s">
        <v>1523</v>
      </c>
    </row>
    <row r="3363" spans="1:10">
      <c r="A3363" s="93" t="s">
        <v>2297</v>
      </c>
      <c r="B3363" s="93">
        <v>24</v>
      </c>
      <c r="C3363" s="93" t="s">
        <v>676</v>
      </c>
      <c r="D3363" s="93" t="s">
        <v>1527</v>
      </c>
      <c r="E3363" s="93" t="s">
        <v>1531</v>
      </c>
      <c r="F3363" s="93" t="s">
        <v>1783</v>
      </c>
      <c r="G3363" s="93" t="s">
        <v>1522</v>
      </c>
      <c r="H3363" s="719">
        <v>160</v>
      </c>
      <c r="I3363" s="93">
        <v>50</v>
      </c>
      <c r="J3363" s="93" t="s">
        <v>1523</v>
      </c>
    </row>
    <row r="3364" spans="1:10">
      <c r="A3364" s="93" t="s">
        <v>2297</v>
      </c>
      <c r="B3364" s="93">
        <v>24</v>
      </c>
      <c r="C3364" s="93" t="s">
        <v>676</v>
      </c>
      <c r="D3364" s="93" t="s">
        <v>1527</v>
      </c>
      <c r="E3364" s="93" t="s">
        <v>1531</v>
      </c>
      <c r="F3364" s="93" t="s">
        <v>1788</v>
      </c>
      <c r="G3364" s="93" t="s">
        <v>1522</v>
      </c>
      <c r="H3364" s="719">
        <v>158</v>
      </c>
      <c r="I3364" s="93">
        <v>50</v>
      </c>
      <c r="J3364" s="93" t="s">
        <v>1523</v>
      </c>
    </row>
    <row r="3365" spans="1:10">
      <c r="A3365" s="93" t="s">
        <v>2297</v>
      </c>
      <c r="B3365" s="93">
        <v>24</v>
      </c>
      <c r="C3365" s="93" t="s">
        <v>676</v>
      </c>
      <c r="D3365" s="93" t="s">
        <v>1527</v>
      </c>
      <c r="E3365" s="93" t="s">
        <v>1531</v>
      </c>
      <c r="F3365" s="93" t="s">
        <v>1787</v>
      </c>
      <c r="G3365" s="93" t="s">
        <v>1522</v>
      </c>
      <c r="H3365" s="719">
        <v>140</v>
      </c>
      <c r="I3365" s="93">
        <v>13</v>
      </c>
      <c r="J3365" s="93" t="s">
        <v>1523</v>
      </c>
    </row>
    <row r="3366" spans="1:10">
      <c r="A3366" s="93" t="s">
        <v>2297</v>
      </c>
      <c r="B3366" s="93">
        <v>24</v>
      </c>
      <c r="C3366" s="93" t="s">
        <v>676</v>
      </c>
      <c r="D3366" s="93" t="s">
        <v>1527</v>
      </c>
      <c r="E3366" s="93" t="s">
        <v>1531</v>
      </c>
      <c r="F3366" s="93" t="s">
        <v>1786</v>
      </c>
      <c r="G3366" s="93" t="s">
        <v>1522</v>
      </c>
      <c r="H3366" s="719">
        <v>536</v>
      </c>
      <c r="I3366" s="93">
        <v>80</v>
      </c>
      <c r="J3366" s="93" t="s">
        <v>1523</v>
      </c>
    </row>
    <row r="3367" spans="1:10">
      <c r="A3367" s="93" t="s">
        <v>2297</v>
      </c>
      <c r="B3367" s="93">
        <v>24</v>
      </c>
      <c r="C3367" s="93" t="s">
        <v>676</v>
      </c>
      <c r="D3367" s="93" t="s">
        <v>1527</v>
      </c>
      <c r="E3367" s="93" t="s">
        <v>1531</v>
      </c>
      <c r="F3367" s="93" t="s">
        <v>1788</v>
      </c>
      <c r="G3367" s="93" t="s">
        <v>1522</v>
      </c>
      <c r="H3367" s="719">
        <v>158</v>
      </c>
      <c r="I3367" s="93">
        <v>50</v>
      </c>
      <c r="J3367" s="93" t="s">
        <v>1523</v>
      </c>
    </row>
    <row r="3368" spans="1:10">
      <c r="A3368" s="93" t="s">
        <v>2297</v>
      </c>
      <c r="B3368" s="93">
        <v>24</v>
      </c>
      <c r="C3368" s="93" t="s">
        <v>676</v>
      </c>
      <c r="D3368" s="93" t="s">
        <v>1527</v>
      </c>
      <c r="E3368" s="93" t="s">
        <v>1531</v>
      </c>
      <c r="F3368" s="93" t="s">
        <v>1787</v>
      </c>
      <c r="G3368" s="93" t="s">
        <v>1522</v>
      </c>
      <c r="H3368" s="719">
        <v>140</v>
      </c>
      <c r="I3368" s="93">
        <v>13</v>
      </c>
      <c r="J3368" s="93" t="s">
        <v>1523</v>
      </c>
    </row>
    <row r="3369" spans="1:10">
      <c r="A3369" s="93" t="s">
        <v>2297</v>
      </c>
      <c r="B3369" s="93">
        <v>24</v>
      </c>
      <c r="C3369" s="93" t="s">
        <v>676</v>
      </c>
      <c r="D3369" s="93" t="s">
        <v>1527</v>
      </c>
      <c r="E3369" s="93" t="s">
        <v>1531</v>
      </c>
      <c r="F3369" s="93" t="s">
        <v>1786</v>
      </c>
      <c r="G3369" s="93" t="s">
        <v>1522</v>
      </c>
      <c r="H3369" s="719">
        <v>536</v>
      </c>
      <c r="I3369" s="93">
        <v>80</v>
      </c>
      <c r="J3369" s="93" t="s">
        <v>1523</v>
      </c>
    </row>
    <row r="3370" spans="1:10">
      <c r="A3370" s="93" t="s">
        <v>2297</v>
      </c>
      <c r="B3370" s="93">
        <v>24</v>
      </c>
      <c r="C3370" s="93" t="s">
        <v>676</v>
      </c>
      <c r="D3370" s="93" t="s">
        <v>1527</v>
      </c>
      <c r="E3370" s="93" t="s">
        <v>1531</v>
      </c>
      <c r="F3370" s="93" t="s">
        <v>1784</v>
      </c>
      <c r="G3370" s="93" t="s">
        <v>1522</v>
      </c>
      <c r="H3370" s="719">
        <v>242</v>
      </c>
      <c r="I3370" s="93">
        <v>50</v>
      </c>
      <c r="J3370" s="93" t="s">
        <v>1523</v>
      </c>
    </row>
    <row r="3371" spans="1:10">
      <c r="A3371" s="93" t="s">
        <v>2297</v>
      </c>
      <c r="B3371" s="93">
        <v>24</v>
      </c>
      <c r="C3371" s="93" t="s">
        <v>676</v>
      </c>
      <c r="D3371" s="93" t="s">
        <v>1527</v>
      </c>
      <c r="E3371" s="93" t="s">
        <v>1531</v>
      </c>
      <c r="F3371" s="93" t="s">
        <v>1784</v>
      </c>
      <c r="G3371" s="93" t="s">
        <v>1522</v>
      </c>
      <c r="H3371" s="719">
        <v>242</v>
      </c>
      <c r="I3371" s="93">
        <v>50</v>
      </c>
      <c r="J3371" s="93" t="s">
        <v>1523</v>
      </c>
    </row>
    <row r="3372" spans="1:10">
      <c r="A3372" s="93" t="s">
        <v>2297</v>
      </c>
      <c r="B3372" s="93">
        <v>24</v>
      </c>
      <c r="C3372" s="93" t="s">
        <v>676</v>
      </c>
      <c r="D3372" s="93" t="s">
        <v>1527</v>
      </c>
      <c r="E3372" s="93" t="s">
        <v>1531</v>
      </c>
      <c r="F3372" s="93" t="s">
        <v>1786</v>
      </c>
      <c r="G3372" s="93" t="s">
        <v>1522</v>
      </c>
      <c r="H3372" s="719">
        <v>536</v>
      </c>
      <c r="I3372" s="93">
        <v>80</v>
      </c>
      <c r="J3372" s="93" t="s">
        <v>1523</v>
      </c>
    </row>
    <row r="3373" spans="1:10">
      <c r="A3373" s="93" t="s">
        <v>2297</v>
      </c>
      <c r="B3373" s="93">
        <v>24</v>
      </c>
      <c r="C3373" s="93" t="s">
        <v>676</v>
      </c>
      <c r="D3373" s="93" t="s">
        <v>1527</v>
      </c>
      <c r="E3373" s="93" t="s">
        <v>1531</v>
      </c>
      <c r="F3373" s="93" t="s">
        <v>1786</v>
      </c>
      <c r="G3373" s="93" t="s">
        <v>1522</v>
      </c>
      <c r="H3373" s="719">
        <v>536</v>
      </c>
      <c r="I3373" s="93">
        <v>80</v>
      </c>
      <c r="J3373" s="93" t="s">
        <v>1523</v>
      </c>
    </row>
    <row r="3374" spans="1:10">
      <c r="A3374" s="93" t="s">
        <v>2297</v>
      </c>
      <c r="B3374" s="93">
        <v>24</v>
      </c>
      <c r="C3374" s="93" t="s">
        <v>676</v>
      </c>
      <c r="D3374" s="93" t="s">
        <v>1527</v>
      </c>
      <c r="E3374" s="93" t="s">
        <v>1531</v>
      </c>
      <c r="F3374" s="93" t="s">
        <v>1784</v>
      </c>
      <c r="G3374" s="93" t="s">
        <v>1522</v>
      </c>
      <c r="H3374" s="719">
        <v>242</v>
      </c>
      <c r="I3374" s="93">
        <v>50</v>
      </c>
      <c r="J3374" s="93" t="s">
        <v>1523</v>
      </c>
    </row>
    <row r="3375" spans="1:10">
      <c r="A3375" s="93" t="s">
        <v>2297</v>
      </c>
      <c r="B3375" s="93">
        <v>24</v>
      </c>
      <c r="C3375" s="93" t="s">
        <v>676</v>
      </c>
      <c r="D3375" s="93" t="s">
        <v>1527</v>
      </c>
      <c r="E3375" s="93" t="s">
        <v>1531</v>
      </c>
      <c r="F3375" s="93" t="s">
        <v>1782</v>
      </c>
      <c r="G3375" s="93" t="s">
        <v>1522</v>
      </c>
      <c r="H3375" s="719">
        <v>106</v>
      </c>
      <c r="I3375" s="93">
        <v>13</v>
      </c>
      <c r="J3375" s="93" t="s">
        <v>1523</v>
      </c>
    </row>
    <row r="3376" spans="1:10">
      <c r="A3376" s="93" t="s">
        <v>2297</v>
      </c>
      <c r="B3376" s="93">
        <v>24</v>
      </c>
      <c r="C3376" s="93" t="s">
        <v>676</v>
      </c>
      <c r="D3376" s="93" t="s">
        <v>1527</v>
      </c>
      <c r="E3376" s="93" t="s">
        <v>1531</v>
      </c>
      <c r="F3376" s="93" t="s">
        <v>1782</v>
      </c>
      <c r="G3376" s="93" t="s">
        <v>1522</v>
      </c>
      <c r="H3376" s="719">
        <v>212</v>
      </c>
      <c r="I3376" s="93">
        <v>50</v>
      </c>
      <c r="J3376" s="93" t="s">
        <v>1523</v>
      </c>
    </row>
    <row r="3377" spans="1:10">
      <c r="A3377" s="93" t="s">
        <v>2297</v>
      </c>
      <c r="B3377" s="93">
        <v>24</v>
      </c>
      <c r="C3377" s="93" t="s">
        <v>676</v>
      </c>
      <c r="D3377" s="93" t="s">
        <v>1527</v>
      </c>
      <c r="E3377" s="93" t="s">
        <v>1531</v>
      </c>
      <c r="F3377" s="93" t="s">
        <v>1782</v>
      </c>
      <c r="G3377" s="93" t="s">
        <v>1522</v>
      </c>
      <c r="H3377" s="719">
        <v>210</v>
      </c>
      <c r="I3377" s="93">
        <v>50</v>
      </c>
      <c r="J3377" s="93" t="s">
        <v>1523</v>
      </c>
    </row>
    <row r="3378" spans="1:10">
      <c r="A3378" s="93" t="s">
        <v>2297</v>
      </c>
      <c r="B3378" s="93">
        <v>24</v>
      </c>
      <c r="C3378" s="93" t="s">
        <v>676</v>
      </c>
      <c r="D3378" s="93" t="s">
        <v>1527</v>
      </c>
      <c r="E3378" s="93" t="s">
        <v>1531</v>
      </c>
      <c r="F3378" s="93" t="s">
        <v>1783</v>
      </c>
      <c r="G3378" s="93" t="s">
        <v>1522</v>
      </c>
      <c r="H3378" s="719">
        <v>160</v>
      </c>
      <c r="I3378" s="93">
        <v>50</v>
      </c>
      <c r="J3378" s="93" t="s">
        <v>1523</v>
      </c>
    </row>
    <row r="3379" spans="1:10">
      <c r="A3379" s="93" t="s">
        <v>2297</v>
      </c>
      <c r="B3379" s="93">
        <v>24</v>
      </c>
      <c r="C3379" s="93" t="s">
        <v>676</v>
      </c>
      <c r="D3379" s="93" t="s">
        <v>1527</v>
      </c>
      <c r="E3379" s="93" t="s">
        <v>1531</v>
      </c>
      <c r="F3379" s="93" t="s">
        <v>1768</v>
      </c>
      <c r="G3379" s="93" t="s">
        <v>1522</v>
      </c>
      <c r="H3379" s="719">
        <v>3048</v>
      </c>
      <c r="I3379" s="93">
        <v>2125</v>
      </c>
      <c r="J3379" s="93" t="s">
        <v>1523</v>
      </c>
    </row>
    <row r="3380" spans="1:10">
      <c r="A3380" s="93" t="s">
        <v>2297</v>
      </c>
      <c r="B3380" s="93">
        <v>24</v>
      </c>
      <c r="C3380" s="93" t="s">
        <v>676</v>
      </c>
      <c r="D3380" s="93" t="s">
        <v>1527</v>
      </c>
      <c r="E3380" s="93" t="s">
        <v>1531</v>
      </c>
      <c r="F3380" s="93" t="s">
        <v>1773</v>
      </c>
      <c r="G3380" s="93" t="s">
        <v>1522</v>
      </c>
      <c r="H3380" s="719">
        <v>462</v>
      </c>
      <c r="I3380" s="93">
        <v>50</v>
      </c>
      <c r="J3380" s="93" t="s">
        <v>1523</v>
      </c>
    </row>
    <row r="3381" spans="1:10">
      <c r="A3381" s="93" t="s">
        <v>2297</v>
      </c>
      <c r="B3381" s="93">
        <v>24</v>
      </c>
      <c r="C3381" s="93" t="s">
        <v>676</v>
      </c>
      <c r="D3381" s="93" t="s">
        <v>1527</v>
      </c>
      <c r="E3381" s="93" t="s">
        <v>1531</v>
      </c>
      <c r="F3381" s="93" t="s">
        <v>1768</v>
      </c>
      <c r="G3381" s="93" t="s">
        <v>1522</v>
      </c>
      <c r="H3381" s="719">
        <v>1016</v>
      </c>
      <c r="I3381" s="93">
        <v>80</v>
      </c>
      <c r="J3381" s="93" t="s">
        <v>1523</v>
      </c>
    </row>
    <row r="3382" spans="1:10">
      <c r="A3382" s="93" t="s">
        <v>2297</v>
      </c>
      <c r="B3382" s="93">
        <v>24</v>
      </c>
      <c r="C3382" s="93" t="s">
        <v>676</v>
      </c>
      <c r="D3382" s="93" t="s">
        <v>1527</v>
      </c>
      <c r="E3382" s="93" t="s">
        <v>1531</v>
      </c>
      <c r="F3382" s="93" t="s">
        <v>1773</v>
      </c>
      <c r="G3382" s="93" t="s">
        <v>1522</v>
      </c>
      <c r="H3382" s="719">
        <v>154</v>
      </c>
      <c r="I3382" s="93">
        <v>50</v>
      </c>
      <c r="J3382" s="93" t="s">
        <v>1523</v>
      </c>
    </row>
    <row r="3383" spans="1:10">
      <c r="A3383" s="93" t="s">
        <v>2297</v>
      </c>
      <c r="B3383" s="93">
        <v>24</v>
      </c>
      <c r="C3383" s="93" t="s">
        <v>676</v>
      </c>
      <c r="D3383" s="93" t="s">
        <v>1527</v>
      </c>
      <c r="E3383" s="93" t="s">
        <v>1531</v>
      </c>
      <c r="F3383" s="93" t="s">
        <v>1768</v>
      </c>
      <c r="G3383" s="93" t="s">
        <v>1522</v>
      </c>
      <c r="H3383" s="719">
        <v>1016</v>
      </c>
      <c r="I3383" s="93">
        <v>80</v>
      </c>
      <c r="J3383" s="93" t="s">
        <v>1523</v>
      </c>
    </row>
    <row r="3384" spans="1:10">
      <c r="A3384" s="93" t="s">
        <v>2297</v>
      </c>
      <c r="B3384" s="93">
        <v>24</v>
      </c>
      <c r="C3384" s="93" t="s">
        <v>676</v>
      </c>
      <c r="D3384" s="93" t="s">
        <v>1527</v>
      </c>
      <c r="E3384" s="93" t="s">
        <v>1531</v>
      </c>
      <c r="F3384" s="93" t="s">
        <v>1773</v>
      </c>
      <c r="G3384" s="93" t="s">
        <v>1522</v>
      </c>
      <c r="H3384" s="719">
        <v>154</v>
      </c>
      <c r="I3384" s="93">
        <v>50</v>
      </c>
      <c r="J3384" s="93" t="s">
        <v>1523</v>
      </c>
    </row>
    <row r="3385" spans="1:10">
      <c r="A3385" s="93" t="s">
        <v>2297</v>
      </c>
      <c r="B3385" s="93">
        <v>24</v>
      </c>
      <c r="C3385" s="93" t="s">
        <v>676</v>
      </c>
      <c r="D3385" s="93" t="s">
        <v>1527</v>
      </c>
      <c r="E3385" s="93" t="s">
        <v>1531</v>
      </c>
      <c r="F3385" s="93" t="s">
        <v>1782</v>
      </c>
      <c r="G3385" s="93" t="s">
        <v>1522</v>
      </c>
      <c r="H3385" s="719">
        <v>420</v>
      </c>
      <c r="I3385" s="93">
        <v>50</v>
      </c>
      <c r="J3385" s="93" t="s">
        <v>1523</v>
      </c>
    </row>
    <row r="3386" spans="1:10">
      <c r="A3386" s="93" t="s">
        <v>2297</v>
      </c>
      <c r="B3386" s="93">
        <v>24</v>
      </c>
      <c r="C3386" s="93" t="s">
        <v>676</v>
      </c>
      <c r="D3386" s="93" t="s">
        <v>1527</v>
      </c>
      <c r="E3386" s="93" t="s">
        <v>1531</v>
      </c>
      <c r="F3386" s="93" t="s">
        <v>1783</v>
      </c>
      <c r="G3386" s="93" t="s">
        <v>1522</v>
      </c>
      <c r="H3386" s="719">
        <v>320</v>
      </c>
      <c r="I3386" s="93">
        <v>50</v>
      </c>
      <c r="J3386" s="93" t="s">
        <v>1523</v>
      </c>
    </row>
    <row r="3387" spans="1:10">
      <c r="A3387" s="93" t="s">
        <v>2297</v>
      </c>
      <c r="B3387" s="93">
        <v>24</v>
      </c>
      <c r="C3387" s="93" t="s">
        <v>676</v>
      </c>
      <c r="D3387" s="93" t="s">
        <v>1527</v>
      </c>
      <c r="E3387" s="93" t="s">
        <v>1531</v>
      </c>
      <c r="F3387" s="93" t="s">
        <v>1788</v>
      </c>
      <c r="G3387" s="93" t="s">
        <v>1522</v>
      </c>
      <c r="H3387" s="719">
        <v>79</v>
      </c>
      <c r="I3387" s="93">
        <v>13</v>
      </c>
      <c r="J3387" s="93" t="s">
        <v>1523</v>
      </c>
    </row>
    <row r="3388" spans="1:10">
      <c r="A3388" s="93" t="s">
        <v>2297</v>
      </c>
      <c r="B3388" s="93">
        <v>24</v>
      </c>
      <c r="C3388" s="93" t="s">
        <v>676</v>
      </c>
      <c r="D3388" s="93" t="s">
        <v>1527</v>
      </c>
      <c r="E3388" s="93" t="s">
        <v>1531</v>
      </c>
      <c r="F3388" s="93" t="s">
        <v>1787</v>
      </c>
      <c r="G3388" s="93" t="s">
        <v>1522</v>
      </c>
      <c r="H3388" s="719">
        <v>70</v>
      </c>
      <c r="I3388" s="93">
        <v>13</v>
      </c>
      <c r="J3388" s="93" t="s">
        <v>1523</v>
      </c>
    </row>
    <row r="3389" spans="1:10">
      <c r="A3389" s="93" t="s">
        <v>2297</v>
      </c>
      <c r="B3389" s="93">
        <v>24</v>
      </c>
      <c r="C3389" s="93" t="s">
        <v>676</v>
      </c>
      <c r="D3389" s="93" t="s">
        <v>1527</v>
      </c>
      <c r="E3389" s="93" t="s">
        <v>1531</v>
      </c>
      <c r="F3389" s="93">
        <v>5211237</v>
      </c>
      <c r="G3389" s="93" t="s">
        <v>1522</v>
      </c>
      <c r="H3389" s="719">
        <v>52</v>
      </c>
      <c r="I3389" s="93">
        <v>13</v>
      </c>
      <c r="J3389" s="93" t="s">
        <v>1523</v>
      </c>
    </row>
    <row r="3390" spans="1:10">
      <c r="A3390" s="93" t="s">
        <v>2297</v>
      </c>
      <c r="B3390" s="93">
        <v>24</v>
      </c>
      <c r="C3390" s="93" t="s">
        <v>676</v>
      </c>
      <c r="D3390" s="93" t="s">
        <v>1527</v>
      </c>
      <c r="E3390" s="93" t="s">
        <v>1531</v>
      </c>
      <c r="F3390" s="93">
        <v>5211237</v>
      </c>
      <c r="G3390" s="93" t="s">
        <v>1522</v>
      </c>
      <c r="H3390" s="719">
        <v>99</v>
      </c>
      <c r="I3390" s="93">
        <v>13</v>
      </c>
      <c r="J3390" s="93" t="s">
        <v>1523</v>
      </c>
    </row>
    <row r="3391" spans="1:10">
      <c r="A3391" s="93" t="s">
        <v>2297</v>
      </c>
      <c r="B3391" s="93">
        <v>24</v>
      </c>
      <c r="C3391" s="93" t="s">
        <v>676</v>
      </c>
      <c r="D3391" s="93" t="s">
        <v>1527</v>
      </c>
      <c r="E3391" s="93" t="s">
        <v>1531</v>
      </c>
      <c r="F3391" s="93">
        <v>5211237</v>
      </c>
      <c r="G3391" s="93" t="s">
        <v>1522</v>
      </c>
      <c r="H3391" s="719">
        <v>99</v>
      </c>
      <c r="I3391" s="93">
        <v>13</v>
      </c>
      <c r="J3391" s="93" t="s">
        <v>1523</v>
      </c>
    </row>
    <row r="3392" spans="1:10">
      <c r="A3392" s="93" t="s">
        <v>2297</v>
      </c>
      <c r="B3392" s="93">
        <v>24</v>
      </c>
      <c r="C3392" s="93" t="s">
        <v>676</v>
      </c>
      <c r="D3392" s="93" t="s">
        <v>1527</v>
      </c>
      <c r="E3392" s="93" t="s">
        <v>1531</v>
      </c>
      <c r="F3392" s="93">
        <v>5211237</v>
      </c>
      <c r="G3392" s="93" t="s">
        <v>1522</v>
      </c>
      <c r="H3392" s="719">
        <v>52</v>
      </c>
      <c r="I3392" s="93">
        <v>13</v>
      </c>
      <c r="J3392" s="93" t="s">
        <v>1523</v>
      </c>
    </row>
    <row r="3393" spans="1:10">
      <c r="A3393" s="93" t="s">
        <v>2297</v>
      </c>
      <c r="B3393" s="93">
        <v>24</v>
      </c>
      <c r="C3393" s="93" t="s">
        <v>676</v>
      </c>
      <c r="D3393" s="93" t="s">
        <v>1527</v>
      </c>
      <c r="E3393" s="93" t="s">
        <v>1531</v>
      </c>
      <c r="F3393" s="93">
        <v>5211237</v>
      </c>
      <c r="G3393" s="93" t="s">
        <v>1522</v>
      </c>
      <c r="H3393" s="719">
        <v>52</v>
      </c>
      <c r="I3393" s="93">
        <v>13</v>
      </c>
      <c r="J3393" s="93" t="s">
        <v>1523</v>
      </c>
    </row>
    <row r="3394" spans="1:10">
      <c r="A3394" s="93" t="s">
        <v>2297</v>
      </c>
      <c r="B3394" s="93">
        <v>24</v>
      </c>
      <c r="C3394" s="93" t="s">
        <v>676</v>
      </c>
      <c r="D3394" s="93" t="s">
        <v>1527</v>
      </c>
      <c r="E3394" s="93" t="s">
        <v>1531</v>
      </c>
      <c r="F3394" s="93">
        <v>5211237</v>
      </c>
      <c r="G3394" s="93" t="s">
        <v>1522</v>
      </c>
      <c r="H3394" s="719">
        <v>99</v>
      </c>
      <c r="I3394" s="93">
        <v>13</v>
      </c>
      <c r="J3394" s="93" t="s">
        <v>1523</v>
      </c>
    </row>
    <row r="3395" spans="1:10">
      <c r="A3395" s="93" t="s">
        <v>2297</v>
      </c>
      <c r="B3395" s="93">
        <v>24</v>
      </c>
      <c r="C3395" s="93" t="s">
        <v>676</v>
      </c>
      <c r="D3395" s="93" t="s">
        <v>1527</v>
      </c>
      <c r="E3395" s="93" t="s">
        <v>1544</v>
      </c>
      <c r="F3395" s="93" t="s">
        <v>2836</v>
      </c>
      <c r="G3395" s="93" t="s">
        <v>1522</v>
      </c>
      <c r="H3395" s="719">
        <v>3003</v>
      </c>
      <c r="I3395" s="93">
        <v>125</v>
      </c>
      <c r="J3395" s="93" t="s">
        <v>1523</v>
      </c>
    </row>
    <row r="3396" spans="1:10">
      <c r="A3396" s="93" t="s">
        <v>2297</v>
      </c>
      <c r="B3396" s="93">
        <v>24</v>
      </c>
      <c r="C3396" s="93" t="s">
        <v>676</v>
      </c>
      <c r="D3396" s="93" t="s">
        <v>1527</v>
      </c>
      <c r="E3396" s="93" t="s">
        <v>1531</v>
      </c>
      <c r="F3396" s="93" t="s">
        <v>2838</v>
      </c>
      <c r="G3396" s="93" t="s">
        <v>1522</v>
      </c>
      <c r="H3396" s="719">
        <v>1200</v>
      </c>
      <c r="I3396" s="93">
        <v>80</v>
      </c>
      <c r="J3396" s="93" t="s">
        <v>1523</v>
      </c>
    </row>
    <row r="3397" spans="1:10">
      <c r="A3397" s="93" t="s">
        <v>2297</v>
      </c>
      <c r="B3397" s="93">
        <v>24</v>
      </c>
      <c r="C3397" s="93" t="s">
        <v>676</v>
      </c>
      <c r="D3397" s="93" t="s">
        <v>1527</v>
      </c>
      <c r="E3397" s="93" t="s">
        <v>1531</v>
      </c>
      <c r="F3397" s="93" t="s">
        <v>2839</v>
      </c>
      <c r="G3397" s="93" t="s">
        <v>1522</v>
      </c>
      <c r="H3397" s="719">
        <v>600</v>
      </c>
      <c r="I3397" s="93">
        <v>80</v>
      </c>
      <c r="J3397" s="93" t="s">
        <v>1523</v>
      </c>
    </row>
    <row r="3398" spans="1:10">
      <c r="A3398" s="93" t="s">
        <v>2297</v>
      </c>
      <c r="B3398" s="93">
        <v>24</v>
      </c>
      <c r="C3398" s="93" t="s">
        <v>676</v>
      </c>
      <c r="D3398" s="93" t="s">
        <v>1527</v>
      </c>
      <c r="E3398" s="93" t="s">
        <v>1531</v>
      </c>
      <c r="F3398" s="93" t="s">
        <v>2835</v>
      </c>
      <c r="G3398" s="93" t="s">
        <v>1522</v>
      </c>
      <c r="H3398" s="719">
        <v>1200</v>
      </c>
      <c r="I3398" s="93">
        <v>80</v>
      </c>
      <c r="J3398" s="93" t="s">
        <v>1523</v>
      </c>
    </row>
    <row r="3399" spans="1:10">
      <c r="A3399" s="93" t="s">
        <v>2297</v>
      </c>
      <c r="B3399" s="93">
        <v>24</v>
      </c>
      <c r="C3399" s="93" t="s">
        <v>676</v>
      </c>
      <c r="D3399" s="93" t="s">
        <v>1527</v>
      </c>
      <c r="E3399" s="93" t="s">
        <v>1531</v>
      </c>
      <c r="F3399" s="93">
        <v>5220209</v>
      </c>
      <c r="G3399" s="93" t="s">
        <v>1522</v>
      </c>
      <c r="H3399" s="719">
        <v>1000</v>
      </c>
      <c r="I3399" s="93">
        <v>80</v>
      </c>
      <c r="J3399" s="93" t="s">
        <v>1523</v>
      </c>
    </row>
    <row r="3400" spans="1:10">
      <c r="A3400" s="93" t="s">
        <v>2297</v>
      </c>
      <c r="B3400" s="93">
        <v>24</v>
      </c>
      <c r="C3400" s="93" t="s">
        <v>676</v>
      </c>
      <c r="D3400" s="93" t="s">
        <v>1527</v>
      </c>
      <c r="E3400" s="93" t="s">
        <v>1531</v>
      </c>
      <c r="F3400" s="93" t="s">
        <v>2836</v>
      </c>
      <c r="G3400" s="93" t="s">
        <v>1522</v>
      </c>
      <c r="H3400" s="719">
        <v>1500</v>
      </c>
      <c r="I3400" s="93">
        <v>125</v>
      </c>
      <c r="J3400" s="93" t="s">
        <v>1523</v>
      </c>
    </row>
    <row r="3401" spans="1:10">
      <c r="A3401" s="93" t="s">
        <v>2297</v>
      </c>
      <c r="B3401" s="93">
        <v>24</v>
      </c>
      <c r="C3401" s="93" t="s">
        <v>676</v>
      </c>
      <c r="D3401" s="93" t="s">
        <v>1527</v>
      </c>
      <c r="E3401" s="93" t="s">
        <v>1531</v>
      </c>
      <c r="F3401" s="93" t="s">
        <v>2838</v>
      </c>
      <c r="G3401" s="93" t="s">
        <v>1522</v>
      </c>
      <c r="H3401" s="719">
        <v>600</v>
      </c>
      <c r="I3401" s="93">
        <v>80</v>
      </c>
      <c r="J3401" s="93" t="s">
        <v>1523</v>
      </c>
    </row>
    <row r="3402" spans="1:10">
      <c r="A3402" s="93" t="s">
        <v>2297</v>
      </c>
      <c r="B3402" s="93">
        <v>24</v>
      </c>
      <c r="C3402" s="93" t="s">
        <v>676</v>
      </c>
      <c r="D3402" s="93" t="s">
        <v>1527</v>
      </c>
      <c r="E3402" s="93" t="s">
        <v>1531</v>
      </c>
      <c r="F3402" s="93" t="s">
        <v>2838</v>
      </c>
      <c r="G3402" s="93" t="s">
        <v>1522</v>
      </c>
      <c r="H3402" s="719">
        <v>1200</v>
      </c>
      <c r="I3402" s="93">
        <v>80</v>
      </c>
      <c r="J3402" s="93" t="s">
        <v>1523</v>
      </c>
    </row>
    <row r="3403" spans="1:10">
      <c r="A3403" s="93" t="s">
        <v>2297</v>
      </c>
      <c r="B3403" s="93">
        <v>24</v>
      </c>
      <c r="C3403" s="93" t="s">
        <v>676</v>
      </c>
      <c r="D3403" s="93" t="s">
        <v>1527</v>
      </c>
      <c r="E3403" s="93" t="s">
        <v>1531</v>
      </c>
      <c r="F3403" s="93" t="s">
        <v>2838</v>
      </c>
      <c r="G3403" s="93" t="s">
        <v>1522</v>
      </c>
      <c r="H3403" s="719">
        <v>1800</v>
      </c>
      <c r="I3403" s="93">
        <v>125</v>
      </c>
      <c r="J3403" s="93" t="s">
        <v>1523</v>
      </c>
    </row>
    <row r="3404" spans="1:10">
      <c r="A3404" s="93" t="s">
        <v>2297</v>
      </c>
      <c r="B3404" s="93">
        <v>24</v>
      </c>
      <c r="C3404" s="93" t="s">
        <v>676</v>
      </c>
      <c r="D3404" s="93" t="s">
        <v>1527</v>
      </c>
      <c r="E3404" s="93" t="s">
        <v>1531</v>
      </c>
      <c r="F3404" s="93" t="s">
        <v>2839</v>
      </c>
      <c r="G3404" s="93" t="s">
        <v>1522</v>
      </c>
      <c r="H3404" s="719">
        <v>900</v>
      </c>
      <c r="I3404" s="93">
        <v>80</v>
      </c>
      <c r="J3404" s="93" t="s">
        <v>1523</v>
      </c>
    </row>
    <row r="3405" spans="1:10">
      <c r="A3405" s="93" t="s">
        <v>2297</v>
      </c>
      <c r="B3405" s="93">
        <v>24</v>
      </c>
      <c r="C3405" s="93" t="s">
        <v>676</v>
      </c>
      <c r="D3405" s="93" t="s">
        <v>1527</v>
      </c>
      <c r="E3405" s="93" t="s">
        <v>1531</v>
      </c>
      <c r="F3405" s="93" t="s">
        <v>2837</v>
      </c>
      <c r="G3405" s="93" t="s">
        <v>1522</v>
      </c>
      <c r="H3405" s="719">
        <v>1000</v>
      </c>
      <c r="I3405" s="93">
        <v>80</v>
      </c>
      <c r="J3405" s="93" t="s">
        <v>1523</v>
      </c>
    </row>
    <row r="3406" spans="1:10">
      <c r="A3406" s="93" t="s">
        <v>2297</v>
      </c>
      <c r="B3406" s="93">
        <v>24</v>
      </c>
      <c r="C3406" s="93" t="s">
        <v>676</v>
      </c>
      <c r="D3406" s="93" t="s">
        <v>1527</v>
      </c>
      <c r="E3406" s="93" t="s">
        <v>1531</v>
      </c>
      <c r="F3406" s="93" t="s">
        <v>2839</v>
      </c>
      <c r="G3406" s="93" t="s">
        <v>1522</v>
      </c>
      <c r="H3406" s="719">
        <v>300</v>
      </c>
      <c r="I3406" s="93">
        <v>50</v>
      </c>
      <c r="J3406" s="93" t="s">
        <v>1523</v>
      </c>
    </row>
    <row r="3407" spans="1:10">
      <c r="A3407" s="93" t="s">
        <v>2297</v>
      </c>
      <c r="B3407" s="93">
        <v>24</v>
      </c>
      <c r="C3407" s="93" t="s">
        <v>676</v>
      </c>
      <c r="D3407" s="93" t="s">
        <v>1527</v>
      </c>
      <c r="E3407" s="93" t="s">
        <v>1531</v>
      </c>
      <c r="F3407" s="93" t="s">
        <v>2838</v>
      </c>
      <c r="G3407" s="93" t="s">
        <v>1522</v>
      </c>
      <c r="H3407" s="719">
        <v>600</v>
      </c>
      <c r="I3407" s="93">
        <v>80</v>
      </c>
      <c r="J3407" s="93" t="s">
        <v>1523</v>
      </c>
    </row>
    <row r="3408" spans="1:10">
      <c r="A3408" s="93" t="s">
        <v>2297</v>
      </c>
      <c r="B3408" s="93">
        <v>24</v>
      </c>
      <c r="C3408" s="93" t="s">
        <v>676</v>
      </c>
      <c r="D3408" s="93" t="s">
        <v>1527</v>
      </c>
      <c r="E3408" s="93" t="s">
        <v>1531</v>
      </c>
      <c r="F3408" s="93" t="s">
        <v>2838</v>
      </c>
      <c r="G3408" s="93" t="s">
        <v>1522</v>
      </c>
      <c r="H3408" s="719">
        <v>600</v>
      </c>
      <c r="I3408" s="93">
        <v>80</v>
      </c>
      <c r="J3408" s="93" t="s">
        <v>1523</v>
      </c>
    </row>
    <row r="3409" spans="1:10">
      <c r="A3409" s="93" t="s">
        <v>2297</v>
      </c>
      <c r="B3409" s="93">
        <v>24</v>
      </c>
      <c r="C3409" s="93" t="s">
        <v>676</v>
      </c>
      <c r="D3409" s="93" t="s">
        <v>1527</v>
      </c>
      <c r="E3409" s="93" t="s">
        <v>1531</v>
      </c>
      <c r="F3409" s="93" t="s">
        <v>2839</v>
      </c>
      <c r="G3409" s="93" t="s">
        <v>1522</v>
      </c>
      <c r="H3409" s="719">
        <v>300</v>
      </c>
      <c r="I3409" s="93">
        <v>50</v>
      </c>
      <c r="J3409" s="93" t="s">
        <v>1523</v>
      </c>
    </row>
    <row r="3410" spans="1:10">
      <c r="A3410" s="93" t="s">
        <v>2297</v>
      </c>
      <c r="B3410" s="93">
        <v>24</v>
      </c>
      <c r="C3410" s="93" t="s">
        <v>676</v>
      </c>
      <c r="D3410" s="93" t="s">
        <v>1527</v>
      </c>
      <c r="E3410" s="93" t="s">
        <v>1531</v>
      </c>
      <c r="F3410" s="93" t="s">
        <v>2839</v>
      </c>
      <c r="G3410" s="93" t="s">
        <v>1522</v>
      </c>
      <c r="H3410" s="719">
        <v>300</v>
      </c>
      <c r="I3410" s="93">
        <v>50</v>
      </c>
      <c r="J3410" s="93" t="s">
        <v>1523</v>
      </c>
    </row>
    <row r="3411" spans="1:10">
      <c r="A3411" s="93" t="s">
        <v>2297</v>
      </c>
      <c r="B3411" s="93">
        <v>24</v>
      </c>
      <c r="C3411" s="93" t="s">
        <v>676</v>
      </c>
      <c r="D3411" s="93" t="s">
        <v>1527</v>
      </c>
      <c r="E3411" s="93" t="s">
        <v>1531</v>
      </c>
      <c r="F3411" s="93" t="s">
        <v>2839</v>
      </c>
      <c r="G3411" s="93" t="s">
        <v>1522</v>
      </c>
      <c r="H3411" s="719">
        <v>300</v>
      </c>
      <c r="I3411" s="93">
        <v>50</v>
      </c>
      <c r="J3411" s="93" t="s">
        <v>1523</v>
      </c>
    </row>
    <row r="3412" spans="1:10">
      <c r="A3412" s="93" t="s">
        <v>2297</v>
      </c>
      <c r="B3412" s="93">
        <v>24</v>
      </c>
      <c r="C3412" s="93" t="s">
        <v>676</v>
      </c>
      <c r="D3412" s="93" t="s">
        <v>1527</v>
      </c>
      <c r="E3412" s="93" t="s">
        <v>1531</v>
      </c>
      <c r="F3412" s="93" t="s">
        <v>2839</v>
      </c>
      <c r="G3412" s="93" t="s">
        <v>1522</v>
      </c>
      <c r="H3412" s="719">
        <v>300</v>
      </c>
      <c r="I3412" s="93">
        <v>50</v>
      </c>
      <c r="J3412" s="93" t="s">
        <v>1523</v>
      </c>
    </row>
    <row r="3413" spans="1:10">
      <c r="A3413" s="93" t="s">
        <v>2297</v>
      </c>
      <c r="B3413" s="93">
        <v>24</v>
      </c>
      <c r="C3413" s="93" t="s">
        <v>676</v>
      </c>
      <c r="D3413" s="93" t="s">
        <v>1527</v>
      </c>
      <c r="E3413" s="93" t="s">
        <v>1531</v>
      </c>
      <c r="F3413" s="93" t="s">
        <v>2839</v>
      </c>
      <c r="G3413" s="93" t="s">
        <v>1522</v>
      </c>
      <c r="H3413" s="719">
        <v>300</v>
      </c>
      <c r="I3413" s="93">
        <v>50</v>
      </c>
      <c r="J3413" s="93" t="s">
        <v>1523</v>
      </c>
    </row>
    <row r="3414" spans="1:10">
      <c r="A3414" s="93" t="s">
        <v>2297</v>
      </c>
      <c r="B3414" s="93">
        <v>24</v>
      </c>
      <c r="C3414" s="93" t="s">
        <v>676</v>
      </c>
      <c r="D3414" s="93" t="s">
        <v>1527</v>
      </c>
      <c r="E3414" s="93" t="s">
        <v>1531</v>
      </c>
      <c r="F3414" s="93" t="s">
        <v>2836</v>
      </c>
      <c r="G3414" s="93" t="s">
        <v>1522</v>
      </c>
      <c r="H3414" s="719">
        <v>3000</v>
      </c>
      <c r="I3414" s="93">
        <v>125</v>
      </c>
      <c r="J3414" s="93" t="s">
        <v>1523</v>
      </c>
    </row>
    <row r="3415" spans="1:10">
      <c r="A3415" s="93" t="s">
        <v>2297</v>
      </c>
      <c r="B3415" s="93">
        <v>24</v>
      </c>
      <c r="C3415" s="93" t="s">
        <v>676</v>
      </c>
      <c r="D3415" s="93" t="s">
        <v>1527</v>
      </c>
      <c r="E3415" s="93" t="s">
        <v>1531</v>
      </c>
      <c r="F3415" s="93">
        <v>5220220</v>
      </c>
      <c r="G3415" s="93" t="s">
        <v>1522</v>
      </c>
      <c r="H3415" s="719">
        <v>3200</v>
      </c>
      <c r="I3415" s="93">
        <v>125</v>
      </c>
      <c r="J3415" s="93" t="s">
        <v>1523</v>
      </c>
    </row>
    <row r="3416" spans="1:10">
      <c r="A3416" s="93" t="s">
        <v>2297</v>
      </c>
      <c r="B3416" s="93">
        <v>24</v>
      </c>
      <c r="C3416" s="93" t="s">
        <v>663</v>
      </c>
      <c r="D3416" s="93" t="s">
        <v>1527</v>
      </c>
      <c r="E3416" s="93" t="s">
        <v>1546</v>
      </c>
      <c r="F3416" s="93" t="s">
        <v>2737</v>
      </c>
      <c r="G3416" s="93" t="s">
        <v>1522</v>
      </c>
      <c r="H3416" s="719">
        <v>500</v>
      </c>
      <c r="I3416" s="93">
        <v>50</v>
      </c>
      <c r="J3416" s="93" t="s">
        <v>1523</v>
      </c>
    </row>
    <row r="3417" spans="1:10">
      <c r="A3417" s="93" t="s">
        <v>2297</v>
      </c>
      <c r="B3417" s="93">
        <v>24</v>
      </c>
      <c r="C3417" s="93" t="s">
        <v>663</v>
      </c>
      <c r="D3417" s="93" t="s">
        <v>1527</v>
      </c>
      <c r="E3417" s="93" t="s">
        <v>1546</v>
      </c>
      <c r="F3417" s="93">
        <v>5211114</v>
      </c>
      <c r="G3417" s="93" t="s">
        <v>1522</v>
      </c>
      <c r="H3417" s="719">
        <v>1000</v>
      </c>
      <c r="I3417" s="93">
        <v>80</v>
      </c>
      <c r="J3417" s="93" t="s">
        <v>1523</v>
      </c>
    </row>
    <row r="3418" spans="1:10">
      <c r="A3418" s="93" t="s">
        <v>2297</v>
      </c>
      <c r="B3418" s="93">
        <v>24</v>
      </c>
      <c r="C3418" s="93" t="s">
        <v>663</v>
      </c>
      <c r="D3418" s="93" t="s">
        <v>1527</v>
      </c>
      <c r="E3418" s="93" t="s">
        <v>1546</v>
      </c>
      <c r="F3418" s="93">
        <v>5211114</v>
      </c>
      <c r="G3418" s="93" t="s">
        <v>1522</v>
      </c>
      <c r="H3418" s="719">
        <v>1000</v>
      </c>
      <c r="I3418" s="93">
        <v>80</v>
      </c>
      <c r="J3418" s="93" t="s">
        <v>1523</v>
      </c>
    </row>
    <row r="3419" spans="1:10">
      <c r="A3419" s="93" t="s">
        <v>2297</v>
      </c>
      <c r="B3419" s="93">
        <v>24</v>
      </c>
      <c r="C3419" s="93" t="s">
        <v>663</v>
      </c>
      <c r="D3419" s="93" t="s">
        <v>1527</v>
      </c>
      <c r="E3419" s="93" t="s">
        <v>1546</v>
      </c>
      <c r="F3419" s="93" t="s">
        <v>2887</v>
      </c>
      <c r="G3419" s="93" t="s">
        <v>1522</v>
      </c>
      <c r="H3419" s="719">
        <v>500</v>
      </c>
      <c r="I3419" s="93">
        <v>50</v>
      </c>
      <c r="J3419" s="93" t="s">
        <v>1523</v>
      </c>
    </row>
    <row r="3420" spans="1:10">
      <c r="A3420" s="93" t="s">
        <v>2297</v>
      </c>
      <c r="B3420" s="93">
        <v>24</v>
      </c>
      <c r="C3420" s="93" t="s">
        <v>663</v>
      </c>
      <c r="D3420" s="93" t="s">
        <v>1527</v>
      </c>
      <c r="E3420" s="93" t="s">
        <v>1546</v>
      </c>
      <c r="F3420" s="93">
        <v>5211205</v>
      </c>
      <c r="G3420" s="93" t="s">
        <v>1522</v>
      </c>
      <c r="H3420" s="719">
        <v>2000</v>
      </c>
      <c r="I3420" s="93">
        <v>125</v>
      </c>
      <c r="J3420" s="93" t="s">
        <v>1523</v>
      </c>
    </row>
    <row r="3421" spans="1:10">
      <c r="A3421" s="93" t="s">
        <v>2297</v>
      </c>
      <c r="B3421" s="93">
        <v>24</v>
      </c>
      <c r="C3421" s="93" t="s">
        <v>663</v>
      </c>
      <c r="D3421" s="93" t="s">
        <v>1527</v>
      </c>
      <c r="E3421" s="93" t="s">
        <v>1546</v>
      </c>
      <c r="F3421" s="93" t="s">
        <v>2737</v>
      </c>
      <c r="G3421" s="93" t="s">
        <v>1522</v>
      </c>
      <c r="H3421" s="719">
        <v>500</v>
      </c>
      <c r="I3421" s="93">
        <v>50</v>
      </c>
      <c r="J3421" s="93" t="s">
        <v>1523</v>
      </c>
    </row>
    <row r="3422" spans="1:10">
      <c r="A3422" s="93" t="s">
        <v>2297</v>
      </c>
      <c r="B3422" s="93">
        <v>24</v>
      </c>
      <c r="C3422" s="93" t="s">
        <v>663</v>
      </c>
      <c r="D3422" s="93" t="s">
        <v>1527</v>
      </c>
      <c r="E3422" s="93" t="s">
        <v>1546</v>
      </c>
      <c r="F3422" s="93">
        <v>521114</v>
      </c>
      <c r="G3422" s="93" t="s">
        <v>1522</v>
      </c>
      <c r="H3422" s="719">
        <v>1000</v>
      </c>
      <c r="I3422" s="93">
        <v>80</v>
      </c>
      <c r="J3422" s="93" t="s">
        <v>1523</v>
      </c>
    </row>
    <row r="3423" spans="1:10">
      <c r="A3423" s="93" t="s">
        <v>2297</v>
      </c>
      <c r="B3423" s="93">
        <v>24</v>
      </c>
      <c r="C3423" s="93" t="s">
        <v>663</v>
      </c>
      <c r="D3423" s="93" t="s">
        <v>1527</v>
      </c>
      <c r="E3423" s="93" t="s">
        <v>1546</v>
      </c>
      <c r="F3423" s="93">
        <v>5211205</v>
      </c>
      <c r="G3423" s="93" t="s">
        <v>1522</v>
      </c>
      <c r="H3423" s="719">
        <v>4000</v>
      </c>
      <c r="I3423" s="93">
        <v>200</v>
      </c>
      <c r="J3423" s="93" t="s">
        <v>1523</v>
      </c>
    </row>
    <row r="3424" spans="1:10">
      <c r="A3424" s="93" t="s">
        <v>2297</v>
      </c>
      <c r="B3424" s="93">
        <v>24</v>
      </c>
      <c r="C3424" s="93" t="s">
        <v>663</v>
      </c>
      <c r="D3424" s="93" t="s">
        <v>1527</v>
      </c>
      <c r="E3424" s="93" t="s">
        <v>1546</v>
      </c>
      <c r="F3424" s="93" t="s">
        <v>1782</v>
      </c>
      <c r="G3424" s="93" t="s">
        <v>1522</v>
      </c>
      <c r="H3424" s="719">
        <v>420</v>
      </c>
      <c r="I3424" s="93">
        <v>50</v>
      </c>
      <c r="J3424" s="93" t="s">
        <v>1523</v>
      </c>
    </row>
    <row r="3425" spans="1:10">
      <c r="A3425" s="93" t="s">
        <v>2297</v>
      </c>
      <c r="B3425" s="93">
        <v>24</v>
      </c>
      <c r="C3425" s="93" t="s">
        <v>663</v>
      </c>
      <c r="D3425" s="93" t="s">
        <v>1527</v>
      </c>
      <c r="E3425" s="93" t="s">
        <v>1546</v>
      </c>
      <c r="F3425" s="93" t="s">
        <v>1783</v>
      </c>
      <c r="G3425" s="93" t="s">
        <v>1522</v>
      </c>
      <c r="H3425" s="719">
        <v>320</v>
      </c>
      <c r="I3425" s="93">
        <v>50</v>
      </c>
      <c r="J3425" s="93" t="s">
        <v>1523</v>
      </c>
    </row>
    <row r="3426" spans="1:10">
      <c r="A3426" s="93" t="s">
        <v>2297</v>
      </c>
      <c r="B3426" s="93">
        <v>24</v>
      </c>
      <c r="C3426" s="93" t="s">
        <v>663</v>
      </c>
      <c r="D3426" s="93" t="s">
        <v>1527</v>
      </c>
      <c r="E3426" s="93" t="s">
        <v>1546</v>
      </c>
      <c r="F3426" s="93" t="s">
        <v>1782</v>
      </c>
      <c r="G3426" s="93" t="s">
        <v>1522</v>
      </c>
      <c r="H3426" s="719">
        <v>53</v>
      </c>
      <c r="I3426" s="93">
        <v>13</v>
      </c>
      <c r="J3426" s="93" t="s">
        <v>1523</v>
      </c>
    </row>
    <row r="3427" spans="1:10">
      <c r="A3427" s="93" t="s">
        <v>2297</v>
      </c>
      <c r="B3427" s="93">
        <v>24</v>
      </c>
      <c r="C3427" s="93" t="s">
        <v>663</v>
      </c>
      <c r="D3427" s="93" t="s">
        <v>1527</v>
      </c>
      <c r="E3427" s="93" t="s">
        <v>1546</v>
      </c>
      <c r="F3427" s="93" t="s">
        <v>1784</v>
      </c>
      <c r="G3427" s="93" t="s">
        <v>1522</v>
      </c>
      <c r="H3427" s="719">
        <v>242</v>
      </c>
      <c r="I3427" s="93">
        <v>50</v>
      </c>
      <c r="J3427" s="93" t="s">
        <v>1523</v>
      </c>
    </row>
    <row r="3428" spans="1:10">
      <c r="A3428" s="93" t="s">
        <v>2297</v>
      </c>
      <c r="B3428" s="93">
        <v>24</v>
      </c>
      <c r="C3428" s="93" t="s">
        <v>663</v>
      </c>
      <c r="D3428" s="93" t="s">
        <v>1527</v>
      </c>
      <c r="E3428" s="93" t="s">
        <v>1546</v>
      </c>
      <c r="F3428" s="93">
        <v>5220204</v>
      </c>
      <c r="G3428" s="93" t="s">
        <v>1522</v>
      </c>
      <c r="H3428" s="719">
        <v>1500</v>
      </c>
      <c r="I3428" s="93">
        <v>125</v>
      </c>
      <c r="J3428" s="93" t="s">
        <v>1523</v>
      </c>
    </row>
    <row r="3429" spans="1:10">
      <c r="A3429" s="93" t="s">
        <v>2297</v>
      </c>
      <c r="B3429" s="93">
        <v>24</v>
      </c>
      <c r="C3429" s="93" t="s">
        <v>663</v>
      </c>
      <c r="D3429" s="93" t="s">
        <v>1527</v>
      </c>
      <c r="E3429" s="93" t="s">
        <v>1546</v>
      </c>
      <c r="F3429" s="93">
        <v>5220204</v>
      </c>
      <c r="G3429" s="93" t="s">
        <v>1522</v>
      </c>
      <c r="H3429" s="719">
        <v>250</v>
      </c>
      <c r="I3429" s="93">
        <v>50</v>
      </c>
      <c r="J3429" s="93" t="s">
        <v>1523</v>
      </c>
    </row>
    <row r="3430" spans="1:10">
      <c r="A3430" s="93" t="s">
        <v>2297</v>
      </c>
      <c r="B3430" s="93">
        <v>24</v>
      </c>
      <c r="C3430" s="93" t="s">
        <v>1622</v>
      </c>
      <c r="D3430" s="93" t="s">
        <v>1527</v>
      </c>
      <c r="E3430" s="93" t="s">
        <v>1531</v>
      </c>
      <c r="F3430" s="93" t="s">
        <v>2737</v>
      </c>
      <c r="G3430" s="93" t="s">
        <v>1522</v>
      </c>
      <c r="H3430" s="719">
        <v>500</v>
      </c>
      <c r="I3430" s="93">
        <v>50</v>
      </c>
      <c r="J3430" s="93" t="s">
        <v>1523</v>
      </c>
    </row>
    <row r="3431" spans="1:10">
      <c r="A3431" s="93" t="s">
        <v>2297</v>
      </c>
      <c r="B3431" s="93">
        <v>24</v>
      </c>
      <c r="C3431" s="93" t="s">
        <v>1622</v>
      </c>
      <c r="D3431" s="93" t="s">
        <v>1527</v>
      </c>
      <c r="E3431" s="93" t="s">
        <v>1531</v>
      </c>
      <c r="F3431" s="93">
        <v>5220201</v>
      </c>
      <c r="G3431" s="93" t="s">
        <v>1522</v>
      </c>
      <c r="H3431" s="719">
        <v>500</v>
      </c>
      <c r="I3431" s="93">
        <v>50</v>
      </c>
      <c r="J3431" s="93" t="s">
        <v>1523</v>
      </c>
    </row>
    <row r="3432" spans="1:10">
      <c r="A3432" s="93" t="s">
        <v>2297</v>
      </c>
      <c r="B3432" s="93">
        <v>24</v>
      </c>
      <c r="C3432" s="93" t="s">
        <v>1622</v>
      </c>
      <c r="D3432" s="93" t="s">
        <v>1527</v>
      </c>
      <c r="E3432" s="93" t="s">
        <v>1531</v>
      </c>
      <c r="F3432" s="93">
        <v>5220201</v>
      </c>
      <c r="G3432" s="93" t="s">
        <v>1522</v>
      </c>
      <c r="H3432" s="719">
        <v>125</v>
      </c>
      <c r="I3432" s="93">
        <v>13</v>
      </c>
      <c r="J3432" s="93" t="s">
        <v>1523</v>
      </c>
    </row>
    <row r="3433" spans="1:10">
      <c r="A3433" s="93" t="s">
        <v>2297</v>
      </c>
      <c r="B3433" s="93">
        <v>24</v>
      </c>
      <c r="C3433" s="93" t="s">
        <v>1622</v>
      </c>
      <c r="D3433" s="93" t="s">
        <v>1527</v>
      </c>
      <c r="E3433" s="93" t="s">
        <v>1531</v>
      </c>
      <c r="F3433" s="93">
        <v>5220201</v>
      </c>
      <c r="G3433" s="93" t="s">
        <v>1522</v>
      </c>
      <c r="H3433" s="719">
        <v>500</v>
      </c>
      <c r="I3433" s="93">
        <v>50</v>
      </c>
      <c r="J3433" s="93" t="s">
        <v>1523</v>
      </c>
    </row>
    <row r="3434" spans="1:10">
      <c r="A3434" s="93" t="s">
        <v>2297</v>
      </c>
      <c r="B3434" s="93">
        <v>24</v>
      </c>
      <c r="C3434" s="93" t="s">
        <v>1622</v>
      </c>
      <c r="D3434" s="93" t="s">
        <v>1527</v>
      </c>
      <c r="E3434" s="93" t="s">
        <v>1531</v>
      </c>
      <c r="F3434" s="93">
        <v>5220201</v>
      </c>
      <c r="G3434" s="93" t="s">
        <v>1522</v>
      </c>
      <c r="H3434" s="719">
        <v>125</v>
      </c>
      <c r="I3434" s="93">
        <v>13</v>
      </c>
      <c r="J3434" s="93" t="s">
        <v>1523</v>
      </c>
    </row>
    <row r="3435" spans="1:10">
      <c r="A3435" s="93" t="s">
        <v>2297</v>
      </c>
      <c r="B3435" s="93">
        <v>24</v>
      </c>
      <c r="C3435" s="93" t="s">
        <v>1622</v>
      </c>
      <c r="D3435" s="93" t="s">
        <v>1527</v>
      </c>
      <c r="E3435" s="93" t="s">
        <v>1531</v>
      </c>
      <c r="F3435" s="93">
        <v>5220201</v>
      </c>
      <c r="G3435" s="93" t="s">
        <v>1522</v>
      </c>
      <c r="H3435" s="719">
        <v>500</v>
      </c>
      <c r="I3435" s="93">
        <v>50</v>
      </c>
      <c r="J3435" s="93" t="s">
        <v>1523</v>
      </c>
    </row>
    <row r="3436" spans="1:10">
      <c r="A3436" s="93" t="s">
        <v>2297</v>
      </c>
      <c r="B3436" s="93">
        <v>24</v>
      </c>
      <c r="C3436" s="93" t="s">
        <v>1622</v>
      </c>
      <c r="D3436" s="93" t="s">
        <v>1527</v>
      </c>
      <c r="E3436" s="93" t="s">
        <v>1544</v>
      </c>
      <c r="F3436" s="93" t="s">
        <v>2737</v>
      </c>
      <c r="G3436" s="93" t="s">
        <v>1522</v>
      </c>
      <c r="H3436" s="719">
        <v>503</v>
      </c>
      <c r="I3436" s="93">
        <v>80</v>
      </c>
      <c r="J3436" s="93" t="s">
        <v>1523</v>
      </c>
    </row>
    <row r="3437" spans="1:10">
      <c r="A3437" s="93" t="s">
        <v>2297</v>
      </c>
      <c r="B3437" s="93">
        <v>24</v>
      </c>
      <c r="C3437" s="93" t="s">
        <v>1622</v>
      </c>
      <c r="D3437" s="93" t="s">
        <v>1527</v>
      </c>
      <c r="E3437" s="93" t="s">
        <v>1544</v>
      </c>
      <c r="F3437" s="93">
        <v>5220201</v>
      </c>
      <c r="G3437" s="93" t="s">
        <v>1522</v>
      </c>
      <c r="H3437" s="719">
        <v>128</v>
      </c>
      <c r="I3437" s="93">
        <v>13</v>
      </c>
      <c r="J3437" s="93" t="s">
        <v>1523</v>
      </c>
    </row>
    <row r="3438" spans="1:10">
      <c r="A3438" s="93" t="s">
        <v>2297</v>
      </c>
      <c r="B3438" s="93">
        <v>24</v>
      </c>
      <c r="C3438" s="93" t="s">
        <v>1622</v>
      </c>
      <c r="D3438" s="93" t="s">
        <v>1527</v>
      </c>
      <c r="E3438" s="93" t="s">
        <v>1544</v>
      </c>
      <c r="F3438" s="93">
        <v>5220202</v>
      </c>
      <c r="G3438" s="93" t="s">
        <v>1522</v>
      </c>
      <c r="H3438" s="719">
        <v>128</v>
      </c>
      <c r="I3438" s="93">
        <v>13</v>
      </c>
      <c r="J3438" s="93" t="s">
        <v>1523</v>
      </c>
    </row>
    <row r="3439" spans="1:10">
      <c r="A3439" s="93" t="s">
        <v>2297</v>
      </c>
      <c r="B3439" s="93">
        <v>24</v>
      </c>
      <c r="C3439" s="93" t="s">
        <v>1622</v>
      </c>
      <c r="D3439" s="93" t="s">
        <v>1527</v>
      </c>
      <c r="E3439" s="93" t="s">
        <v>1544</v>
      </c>
      <c r="F3439" s="93">
        <v>5220203</v>
      </c>
      <c r="G3439" s="93" t="s">
        <v>1522</v>
      </c>
      <c r="H3439" s="719">
        <v>128</v>
      </c>
      <c r="I3439" s="93">
        <v>13</v>
      </c>
      <c r="J3439" s="93" t="s">
        <v>1523</v>
      </c>
    </row>
    <row r="3440" spans="1:10">
      <c r="A3440" s="93" t="s">
        <v>2297</v>
      </c>
      <c r="B3440" s="93">
        <v>24</v>
      </c>
      <c r="C3440" s="93" t="s">
        <v>1622</v>
      </c>
      <c r="D3440" s="93" t="s">
        <v>1527</v>
      </c>
      <c r="E3440" s="93" t="s">
        <v>1531</v>
      </c>
      <c r="F3440" s="93" t="s">
        <v>2737</v>
      </c>
      <c r="G3440" s="93" t="s">
        <v>1522</v>
      </c>
      <c r="H3440" s="719">
        <v>2000</v>
      </c>
      <c r="I3440" s="93">
        <v>125</v>
      </c>
      <c r="J3440" s="93" t="s">
        <v>1523</v>
      </c>
    </row>
    <row r="3441" spans="1:10">
      <c r="A3441" s="93" t="s">
        <v>2297</v>
      </c>
      <c r="B3441" s="93">
        <v>24</v>
      </c>
      <c r="C3441" s="93" t="s">
        <v>1622</v>
      </c>
      <c r="D3441" s="93" t="s">
        <v>1527</v>
      </c>
      <c r="E3441" s="93" t="s">
        <v>1531</v>
      </c>
      <c r="F3441" s="93" t="s">
        <v>2737</v>
      </c>
      <c r="G3441" s="93" t="s">
        <v>1522</v>
      </c>
      <c r="H3441" s="719">
        <v>500</v>
      </c>
      <c r="I3441" s="93">
        <v>50</v>
      </c>
      <c r="J3441" s="93" t="s">
        <v>1523</v>
      </c>
    </row>
    <row r="3442" spans="1:10">
      <c r="A3442" s="93" t="s">
        <v>2297</v>
      </c>
      <c r="B3442" s="93">
        <v>24</v>
      </c>
      <c r="C3442" s="93" t="s">
        <v>1622</v>
      </c>
      <c r="D3442" s="93" t="s">
        <v>1527</v>
      </c>
      <c r="E3442" s="93" t="s">
        <v>1531</v>
      </c>
      <c r="F3442" s="93">
        <v>5220201</v>
      </c>
      <c r="G3442" s="93" t="s">
        <v>1522</v>
      </c>
      <c r="H3442" s="719">
        <v>500</v>
      </c>
      <c r="I3442" s="93">
        <v>50</v>
      </c>
      <c r="J3442" s="93" t="s">
        <v>1523</v>
      </c>
    </row>
    <row r="3443" spans="1:10">
      <c r="A3443" s="93" t="s">
        <v>2297</v>
      </c>
      <c r="B3443" s="93">
        <v>24</v>
      </c>
      <c r="C3443" s="93" t="s">
        <v>1622</v>
      </c>
      <c r="D3443" s="93" t="s">
        <v>1527</v>
      </c>
      <c r="E3443" s="93" t="s">
        <v>1531</v>
      </c>
      <c r="F3443" s="93">
        <v>5220201</v>
      </c>
      <c r="G3443" s="93" t="s">
        <v>1522</v>
      </c>
      <c r="H3443" s="719">
        <v>250</v>
      </c>
      <c r="I3443" s="93">
        <v>50</v>
      </c>
      <c r="J3443" s="93" t="s">
        <v>1523</v>
      </c>
    </row>
    <row r="3444" spans="1:10">
      <c r="A3444" s="93" t="s">
        <v>2297</v>
      </c>
      <c r="B3444" s="93">
        <v>24</v>
      </c>
      <c r="C3444" s="93" t="s">
        <v>1622</v>
      </c>
      <c r="D3444" s="93" t="s">
        <v>1527</v>
      </c>
      <c r="E3444" s="93" t="s">
        <v>1531</v>
      </c>
      <c r="F3444" s="93">
        <v>5220201</v>
      </c>
      <c r="G3444" s="93" t="s">
        <v>1522</v>
      </c>
      <c r="H3444" s="719">
        <v>1000</v>
      </c>
      <c r="I3444" s="93">
        <v>80</v>
      </c>
      <c r="J3444" s="93" t="s">
        <v>1523</v>
      </c>
    </row>
    <row r="3445" spans="1:10">
      <c r="A3445" s="93" t="s">
        <v>2297</v>
      </c>
      <c r="B3445" s="93">
        <v>24</v>
      </c>
      <c r="C3445" s="93" t="s">
        <v>1622</v>
      </c>
      <c r="D3445" s="93" t="s">
        <v>1527</v>
      </c>
      <c r="E3445" s="93" t="s">
        <v>1531</v>
      </c>
      <c r="F3445" s="93">
        <v>5220201</v>
      </c>
      <c r="G3445" s="93" t="s">
        <v>1522</v>
      </c>
      <c r="H3445" s="719">
        <v>125</v>
      </c>
      <c r="I3445" s="93">
        <v>13</v>
      </c>
      <c r="J3445" s="93" t="s">
        <v>1523</v>
      </c>
    </row>
    <row r="3446" spans="1:10">
      <c r="A3446" s="93" t="s">
        <v>2297</v>
      </c>
      <c r="B3446" s="93">
        <v>24</v>
      </c>
      <c r="C3446" s="93" t="s">
        <v>1622</v>
      </c>
      <c r="D3446" s="93" t="s">
        <v>1527</v>
      </c>
      <c r="E3446" s="93" t="s">
        <v>1531</v>
      </c>
      <c r="F3446" s="93">
        <v>5220201</v>
      </c>
      <c r="G3446" s="93" t="s">
        <v>1522</v>
      </c>
      <c r="H3446" s="719">
        <v>500</v>
      </c>
      <c r="I3446" s="93">
        <v>50</v>
      </c>
      <c r="J3446" s="93" t="s">
        <v>1523</v>
      </c>
    </row>
    <row r="3447" spans="1:10">
      <c r="A3447" s="93" t="s">
        <v>2297</v>
      </c>
      <c r="B3447" s="93">
        <v>24</v>
      </c>
      <c r="C3447" s="93" t="s">
        <v>1622</v>
      </c>
      <c r="D3447" s="93" t="s">
        <v>1527</v>
      </c>
      <c r="E3447" s="93" t="s">
        <v>1531</v>
      </c>
      <c r="F3447" s="93">
        <v>5220201</v>
      </c>
      <c r="G3447" s="93" t="s">
        <v>1522</v>
      </c>
      <c r="H3447" s="719">
        <v>500</v>
      </c>
      <c r="I3447" s="93">
        <v>50</v>
      </c>
      <c r="J3447" s="93" t="s">
        <v>1523</v>
      </c>
    </row>
    <row r="3448" spans="1:10">
      <c r="A3448" s="93" t="s">
        <v>2297</v>
      </c>
      <c r="B3448" s="93">
        <v>24</v>
      </c>
      <c r="C3448" s="93" t="s">
        <v>678</v>
      </c>
      <c r="D3448" s="93" t="s">
        <v>1527</v>
      </c>
      <c r="E3448" s="93" t="s">
        <v>1531</v>
      </c>
      <c r="F3448" s="93">
        <v>5211205</v>
      </c>
      <c r="G3448" s="93" t="s">
        <v>1522</v>
      </c>
      <c r="H3448" s="719">
        <v>2000</v>
      </c>
      <c r="I3448" s="93">
        <v>125</v>
      </c>
      <c r="J3448" s="93" t="s">
        <v>1523</v>
      </c>
    </row>
    <row r="3449" spans="1:10">
      <c r="A3449" s="93" t="s">
        <v>2297</v>
      </c>
      <c r="B3449" s="93">
        <v>24</v>
      </c>
      <c r="C3449" s="93" t="s">
        <v>678</v>
      </c>
      <c r="D3449" s="93" t="s">
        <v>1527</v>
      </c>
      <c r="E3449" s="93" t="s">
        <v>1531</v>
      </c>
      <c r="F3449" s="93">
        <v>5211205</v>
      </c>
      <c r="G3449" s="93" t="s">
        <v>1522</v>
      </c>
      <c r="H3449" s="719">
        <v>4000</v>
      </c>
      <c r="I3449" s="93">
        <v>200</v>
      </c>
      <c r="J3449" s="93" t="s">
        <v>1523</v>
      </c>
    </row>
    <row r="3450" spans="1:10">
      <c r="A3450" s="93" t="s">
        <v>2297</v>
      </c>
      <c r="B3450" s="93">
        <v>24</v>
      </c>
      <c r="C3450" s="93" t="s">
        <v>678</v>
      </c>
      <c r="D3450" s="93" t="s">
        <v>1527</v>
      </c>
      <c r="E3450" s="93" t="s">
        <v>1531</v>
      </c>
      <c r="F3450" s="93">
        <v>5211205</v>
      </c>
      <c r="G3450" s="93" t="s">
        <v>1522</v>
      </c>
      <c r="H3450" s="719">
        <v>2000</v>
      </c>
      <c r="I3450" s="93">
        <v>125</v>
      </c>
      <c r="J3450" s="93" t="s">
        <v>1523</v>
      </c>
    </row>
    <row r="3451" spans="1:10">
      <c r="A3451" s="93" t="s">
        <v>2297</v>
      </c>
      <c r="B3451" s="93">
        <v>24</v>
      </c>
      <c r="C3451" s="93" t="s">
        <v>678</v>
      </c>
      <c r="D3451" s="93" t="s">
        <v>1527</v>
      </c>
      <c r="E3451" s="93" t="s">
        <v>1531</v>
      </c>
      <c r="F3451" s="93">
        <v>5211114</v>
      </c>
      <c r="G3451" s="93" t="s">
        <v>1522</v>
      </c>
      <c r="H3451" s="719">
        <v>1000</v>
      </c>
      <c r="I3451" s="93">
        <v>80</v>
      </c>
      <c r="J3451" s="93" t="s">
        <v>1523</v>
      </c>
    </row>
    <row r="3452" spans="1:10">
      <c r="A3452" s="93" t="s">
        <v>2297</v>
      </c>
      <c r="B3452" s="93">
        <v>24</v>
      </c>
      <c r="C3452" s="93" t="s">
        <v>670</v>
      </c>
      <c r="D3452" s="93" t="s">
        <v>1527</v>
      </c>
      <c r="E3452" s="93" t="s">
        <v>1544</v>
      </c>
      <c r="F3452" s="93">
        <v>5220118</v>
      </c>
      <c r="G3452" s="93" t="s">
        <v>1522</v>
      </c>
      <c r="H3452" s="719">
        <v>1683</v>
      </c>
      <c r="I3452" s="93">
        <v>125</v>
      </c>
      <c r="J3452" s="93" t="s">
        <v>1523</v>
      </c>
    </row>
    <row r="3453" spans="1:10">
      <c r="A3453" s="93" t="s">
        <v>2297</v>
      </c>
      <c r="B3453" s="93">
        <v>24</v>
      </c>
      <c r="C3453" s="93" t="s">
        <v>670</v>
      </c>
      <c r="D3453" s="93" t="s">
        <v>1527</v>
      </c>
      <c r="E3453" s="93" t="s">
        <v>1531</v>
      </c>
      <c r="F3453" s="93">
        <v>5220118</v>
      </c>
      <c r="G3453" s="93" t="s">
        <v>1522</v>
      </c>
      <c r="H3453" s="719">
        <v>3360</v>
      </c>
      <c r="I3453" s="93">
        <v>200</v>
      </c>
      <c r="J3453" s="93" t="s">
        <v>1523</v>
      </c>
    </row>
    <row r="3454" spans="1:10">
      <c r="A3454" s="93" t="s">
        <v>2297</v>
      </c>
      <c r="B3454" s="93">
        <v>24</v>
      </c>
      <c r="C3454" s="93" t="s">
        <v>670</v>
      </c>
      <c r="D3454" s="93" t="s">
        <v>1527</v>
      </c>
      <c r="E3454" s="93" t="s">
        <v>1531</v>
      </c>
      <c r="F3454" s="93">
        <v>5220118</v>
      </c>
      <c r="G3454" s="93" t="s">
        <v>1522</v>
      </c>
      <c r="H3454" s="719">
        <v>16800</v>
      </c>
      <c r="I3454" s="93">
        <v>315</v>
      </c>
      <c r="J3454" s="93" t="s">
        <v>1523</v>
      </c>
    </row>
    <row r="3455" spans="1:10">
      <c r="A3455" s="93" t="s">
        <v>2297</v>
      </c>
      <c r="B3455" s="93">
        <v>24</v>
      </c>
      <c r="C3455" s="93" t="s">
        <v>670</v>
      </c>
      <c r="D3455" s="93" t="s">
        <v>1527</v>
      </c>
      <c r="E3455" s="93" t="s">
        <v>1531</v>
      </c>
      <c r="F3455" s="93">
        <v>5220118</v>
      </c>
      <c r="G3455" s="93" t="s">
        <v>1522</v>
      </c>
      <c r="H3455" s="719">
        <v>42</v>
      </c>
      <c r="I3455" s="93">
        <v>13</v>
      </c>
      <c r="J3455" s="93" t="s">
        <v>1523</v>
      </c>
    </row>
    <row r="3456" spans="1:10">
      <c r="A3456" s="93" t="s">
        <v>2297</v>
      </c>
      <c r="B3456" s="93">
        <v>24</v>
      </c>
      <c r="C3456" s="93" t="s">
        <v>243</v>
      </c>
      <c r="D3456" s="93" t="s">
        <v>68</v>
      </c>
      <c r="E3456" s="93" t="s">
        <v>2957</v>
      </c>
      <c r="F3456" s="93">
        <v>5220208</v>
      </c>
      <c r="G3456" s="93" t="s">
        <v>1539</v>
      </c>
      <c r="H3456" s="719">
        <v>2005</v>
      </c>
      <c r="I3456" s="93">
        <v>125</v>
      </c>
      <c r="J3456" s="93" t="s">
        <v>1523</v>
      </c>
    </row>
    <row r="3457" spans="1:10">
      <c r="A3457" s="93" t="s">
        <v>2297</v>
      </c>
      <c r="B3457" s="93">
        <v>24</v>
      </c>
      <c r="C3457" s="93" t="s">
        <v>1209</v>
      </c>
      <c r="D3457" s="93" t="s">
        <v>68</v>
      </c>
      <c r="E3457" s="93" t="s">
        <v>2958</v>
      </c>
      <c r="F3457" s="93">
        <v>5220206</v>
      </c>
      <c r="G3457" s="93" t="s">
        <v>1539</v>
      </c>
      <c r="H3457" s="719">
        <v>947</v>
      </c>
      <c r="I3457" s="93">
        <v>80</v>
      </c>
      <c r="J3457" s="93" t="s">
        <v>1523</v>
      </c>
    </row>
    <row r="3458" spans="1:10">
      <c r="A3458" s="93" t="s">
        <v>2297</v>
      </c>
      <c r="B3458" s="93">
        <v>24</v>
      </c>
      <c r="C3458" s="93" t="s">
        <v>1209</v>
      </c>
      <c r="D3458" s="93" t="s">
        <v>68</v>
      </c>
      <c r="E3458" s="93" t="s">
        <v>2959</v>
      </c>
      <c r="F3458" s="93">
        <v>5220206</v>
      </c>
      <c r="G3458" s="93" t="s">
        <v>1539</v>
      </c>
      <c r="H3458" s="719">
        <v>1411</v>
      </c>
      <c r="I3458" s="93">
        <v>125</v>
      </c>
      <c r="J3458" s="93" t="s">
        <v>1543</v>
      </c>
    </row>
    <row r="3459" spans="1:10">
      <c r="A3459" s="93" t="s">
        <v>2297</v>
      </c>
      <c r="B3459" s="93">
        <v>24</v>
      </c>
      <c r="C3459" s="93" t="s">
        <v>1209</v>
      </c>
      <c r="D3459" s="93" t="s">
        <v>68</v>
      </c>
      <c r="E3459" s="93" t="s">
        <v>2960</v>
      </c>
      <c r="F3459" s="93">
        <v>5220206</v>
      </c>
      <c r="G3459" s="93" t="s">
        <v>1539</v>
      </c>
      <c r="H3459" s="719">
        <v>2471</v>
      </c>
      <c r="I3459" s="93">
        <v>125</v>
      </c>
      <c r="J3459" s="93" t="s">
        <v>1523</v>
      </c>
    </row>
    <row r="3460" spans="1:10">
      <c r="A3460" s="93" t="s">
        <v>2297</v>
      </c>
      <c r="B3460" s="93">
        <v>24</v>
      </c>
      <c r="C3460" s="93" t="s">
        <v>1209</v>
      </c>
      <c r="D3460" s="93" t="s">
        <v>68</v>
      </c>
      <c r="E3460" s="93" t="s">
        <v>2961</v>
      </c>
      <c r="F3460" s="93">
        <v>5220206</v>
      </c>
      <c r="G3460" s="93" t="s">
        <v>1539</v>
      </c>
      <c r="H3460" s="719">
        <v>473</v>
      </c>
      <c r="I3460" s="93">
        <v>50</v>
      </c>
      <c r="J3460" s="93" t="s">
        <v>1564</v>
      </c>
    </row>
    <row r="3461" spans="1:10">
      <c r="A3461" s="93" t="s">
        <v>2297</v>
      </c>
      <c r="B3461" s="93">
        <v>24</v>
      </c>
      <c r="C3461" s="93" t="s">
        <v>1209</v>
      </c>
      <c r="D3461" s="93" t="s">
        <v>68</v>
      </c>
      <c r="E3461" s="93" t="s">
        <v>2924</v>
      </c>
      <c r="F3461" s="93">
        <v>5220206</v>
      </c>
      <c r="G3461" s="93" t="s">
        <v>1539</v>
      </c>
      <c r="H3461" s="719">
        <v>139</v>
      </c>
      <c r="I3461" s="93">
        <v>13</v>
      </c>
      <c r="J3461" s="93" t="s">
        <v>1523</v>
      </c>
    </row>
    <row r="3462" spans="1:10">
      <c r="A3462" s="93" t="s">
        <v>2297</v>
      </c>
      <c r="B3462" s="93">
        <v>24</v>
      </c>
      <c r="C3462" s="93" t="s">
        <v>1209</v>
      </c>
      <c r="D3462" s="93" t="s">
        <v>68</v>
      </c>
      <c r="E3462" s="93" t="s">
        <v>2925</v>
      </c>
      <c r="F3462" s="93">
        <v>5220206</v>
      </c>
      <c r="G3462" s="93" t="s">
        <v>1539</v>
      </c>
      <c r="H3462" s="719">
        <v>218</v>
      </c>
      <c r="I3462" s="93">
        <v>32</v>
      </c>
      <c r="J3462" s="93" t="s">
        <v>1523</v>
      </c>
    </row>
    <row r="3463" spans="1:10">
      <c r="A3463" s="93" t="s">
        <v>2297</v>
      </c>
      <c r="B3463" s="93">
        <v>24</v>
      </c>
      <c r="C3463" s="93" t="s">
        <v>1209</v>
      </c>
      <c r="D3463" s="93" t="s">
        <v>68</v>
      </c>
      <c r="E3463" s="93" t="s">
        <v>2931</v>
      </c>
      <c r="F3463" s="93">
        <v>5220206</v>
      </c>
      <c r="G3463" s="93" t="s">
        <v>1539</v>
      </c>
      <c r="H3463" s="719">
        <v>360</v>
      </c>
      <c r="I3463" s="93">
        <v>50</v>
      </c>
      <c r="J3463" s="93" t="s">
        <v>1523</v>
      </c>
    </row>
    <row r="3464" spans="1:10">
      <c r="A3464" s="93" t="s">
        <v>2297</v>
      </c>
      <c r="B3464" s="93">
        <v>24</v>
      </c>
      <c r="C3464" s="93" t="s">
        <v>1209</v>
      </c>
      <c r="D3464" s="93" t="s">
        <v>68</v>
      </c>
      <c r="E3464" s="93" t="s">
        <v>2960</v>
      </c>
      <c r="F3464" s="93">
        <v>5220206</v>
      </c>
      <c r="G3464" s="93" t="s">
        <v>1539</v>
      </c>
      <c r="H3464" s="719">
        <v>64</v>
      </c>
      <c r="I3464" s="93">
        <v>13</v>
      </c>
      <c r="J3464" s="93" t="s">
        <v>1523</v>
      </c>
    </row>
    <row r="3465" spans="1:10">
      <c r="A3465" s="93" t="s">
        <v>2297</v>
      </c>
      <c r="B3465" s="93">
        <v>24</v>
      </c>
      <c r="C3465" s="93" t="s">
        <v>1209</v>
      </c>
      <c r="D3465" s="93" t="s">
        <v>68</v>
      </c>
      <c r="E3465" s="93" t="s">
        <v>2962</v>
      </c>
      <c r="F3465" s="93">
        <v>5220206</v>
      </c>
      <c r="G3465" s="93" t="s">
        <v>1539</v>
      </c>
      <c r="H3465" s="719">
        <v>1030</v>
      </c>
      <c r="I3465" s="93">
        <v>80</v>
      </c>
      <c r="J3465" s="93" t="s">
        <v>1523</v>
      </c>
    </row>
    <row r="3466" spans="1:10">
      <c r="A3466" s="93" t="s">
        <v>2297</v>
      </c>
      <c r="B3466" s="93">
        <v>24</v>
      </c>
      <c r="C3466" s="93" t="s">
        <v>1209</v>
      </c>
      <c r="D3466" s="93" t="s">
        <v>68</v>
      </c>
      <c r="E3466" s="93" t="s">
        <v>2963</v>
      </c>
      <c r="F3466" s="93">
        <v>5220206</v>
      </c>
      <c r="G3466" s="93" t="s">
        <v>1539</v>
      </c>
      <c r="H3466" s="719">
        <v>992</v>
      </c>
      <c r="I3466" s="93">
        <v>80</v>
      </c>
      <c r="J3466" s="93" t="s">
        <v>1523</v>
      </c>
    </row>
    <row r="3467" spans="1:10">
      <c r="A3467" s="93" t="s">
        <v>2297</v>
      </c>
      <c r="B3467" s="93">
        <v>24</v>
      </c>
      <c r="C3467" s="93" t="s">
        <v>1209</v>
      </c>
      <c r="D3467" s="93" t="s">
        <v>68</v>
      </c>
      <c r="E3467" s="93" t="s">
        <v>2964</v>
      </c>
      <c r="F3467" s="93">
        <v>5220207</v>
      </c>
      <c r="G3467" s="93" t="s">
        <v>1539</v>
      </c>
      <c r="H3467" s="719">
        <v>238</v>
      </c>
      <c r="I3467" s="93">
        <v>32</v>
      </c>
      <c r="J3467" s="93" t="s">
        <v>1523</v>
      </c>
    </row>
    <row r="3468" spans="1:10">
      <c r="A3468" s="93" t="s">
        <v>2297</v>
      </c>
      <c r="B3468" s="93">
        <v>24</v>
      </c>
      <c r="C3468" s="93" t="s">
        <v>1209</v>
      </c>
      <c r="D3468" s="93" t="s">
        <v>68</v>
      </c>
      <c r="E3468" s="93" t="s">
        <v>2963</v>
      </c>
      <c r="F3468" s="93" t="s">
        <v>2877</v>
      </c>
      <c r="G3468" s="93" t="s">
        <v>1539</v>
      </c>
      <c r="H3468" s="719">
        <v>100</v>
      </c>
      <c r="I3468" s="93">
        <v>13</v>
      </c>
      <c r="J3468" s="93" t="s">
        <v>1523</v>
      </c>
    </row>
    <row r="3469" spans="1:10">
      <c r="A3469" s="93" t="s">
        <v>2297</v>
      </c>
      <c r="B3469" s="93">
        <v>24</v>
      </c>
      <c r="C3469" s="93" t="s">
        <v>1209</v>
      </c>
      <c r="D3469" s="93" t="s">
        <v>68</v>
      </c>
      <c r="E3469" s="93" t="s">
        <v>2965</v>
      </c>
      <c r="F3469" s="93" t="s">
        <v>2877</v>
      </c>
      <c r="G3469" s="93" t="s">
        <v>1539</v>
      </c>
      <c r="H3469" s="719">
        <v>165</v>
      </c>
      <c r="I3469" s="93">
        <v>32</v>
      </c>
      <c r="J3469" s="93" t="s">
        <v>1523</v>
      </c>
    </row>
    <row r="3470" spans="1:10">
      <c r="A3470" s="93" t="s">
        <v>2297</v>
      </c>
      <c r="B3470" s="93">
        <v>24</v>
      </c>
      <c r="C3470" s="93" t="s">
        <v>1209</v>
      </c>
      <c r="D3470" s="93" t="s">
        <v>68</v>
      </c>
      <c r="E3470" s="93" t="s">
        <v>2966</v>
      </c>
      <c r="F3470" s="93" t="s">
        <v>2877</v>
      </c>
      <c r="G3470" s="93" t="s">
        <v>1541</v>
      </c>
      <c r="H3470" s="719">
        <v>622</v>
      </c>
      <c r="I3470" s="93">
        <v>80</v>
      </c>
      <c r="J3470" s="93" t="s">
        <v>1523</v>
      </c>
    </row>
    <row r="3471" spans="1:10">
      <c r="A3471" s="93" t="s">
        <v>2297</v>
      </c>
      <c r="B3471" s="93">
        <v>24</v>
      </c>
      <c r="C3471" s="93" t="s">
        <v>1209</v>
      </c>
      <c r="D3471" s="93" t="s">
        <v>68</v>
      </c>
      <c r="E3471" s="93" t="s">
        <v>2930</v>
      </c>
      <c r="F3471" s="93">
        <v>5220206</v>
      </c>
      <c r="G3471" s="93" t="s">
        <v>1539</v>
      </c>
      <c r="H3471" s="719">
        <v>48</v>
      </c>
      <c r="I3471" s="93">
        <v>13</v>
      </c>
      <c r="J3471" s="93" t="s">
        <v>1523</v>
      </c>
    </row>
    <row r="3472" spans="1:10">
      <c r="A3472" s="93" t="s">
        <v>2297</v>
      </c>
      <c r="B3472" s="93">
        <v>24</v>
      </c>
      <c r="C3472" s="93" t="s">
        <v>1209</v>
      </c>
      <c r="D3472" s="93" t="s">
        <v>68</v>
      </c>
      <c r="E3472" s="93" t="s">
        <v>2967</v>
      </c>
      <c r="F3472" s="93">
        <v>5220206</v>
      </c>
      <c r="G3472" s="93" t="s">
        <v>1539</v>
      </c>
      <c r="H3472" s="719">
        <v>2050</v>
      </c>
      <c r="I3472" s="93">
        <v>125</v>
      </c>
      <c r="J3472" s="93" t="s">
        <v>1523</v>
      </c>
    </row>
    <row r="3473" spans="1:10">
      <c r="A3473" s="93" t="s">
        <v>2297</v>
      </c>
      <c r="B3473" s="93">
        <v>24</v>
      </c>
      <c r="C3473" s="93" t="s">
        <v>1209</v>
      </c>
      <c r="D3473" s="93" t="s">
        <v>68</v>
      </c>
      <c r="E3473" s="93" t="s">
        <v>2968</v>
      </c>
      <c r="F3473" s="93">
        <v>5220206</v>
      </c>
      <c r="G3473" s="93" t="s">
        <v>1539</v>
      </c>
      <c r="H3473" s="719">
        <v>45</v>
      </c>
      <c r="I3473" s="93">
        <v>5</v>
      </c>
      <c r="J3473" s="93" t="s">
        <v>1523</v>
      </c>
    </row>
    <row r="3474" spans="1:10">
      <c r="A3474" s="93" t="s">
        <v>2297</v>
      </c>
      <c r="B3474" s="93">
        <v>24</v>
      </c>
      <c r="C3474" s="93" t="s">
        <v>244</v>
      </c>
      <c r="D3474" s="93" t="s">
        <v>68</v>
      </c>
      <c r="E3474" s="93" t="s">
        <v>1746</v>
      </c>
      <c r="F3474" s="93" t="s">
        <v>1616</v>
      </c>
      <c r="G3474" s="93" t="s">
        <v>1539</v>
      </c>
      <c r="H3474" s="719">
        <v>5600</v>
      </c>
      <c r="I3474" s="93">
        <v>200</v>
      </c>
      <c r="J3474" s="93" t="s">
        <v>1523</v>
      </c>
    </row>
    <row r="3475" spans="1:10">
      <c r="A3475" s="93" t="s">
        <v>2297</v>
      </c>
      <c r="B3475" s="93">
        <v>24</v>
      </c>
      <c r="C3475" s="93" t="s">
        <v>244</v>
      </c>
      <c r="D3475" s="93" t="s">
        <v>68</v>
      </c>
      <c r="E3475" s="93" t="s">
        <v>2969</v>
      </c>
      <c r="F3475" s="93" t="s">
        <v>1616</v>
      </c>
      <c r="G3475" s="93" t="s">
        <v>1539</v>
      </c>
      <c r="H3475" s="719">
        <v>1200</v>
      </c>
      <c r="I3475" s="93">
        <v>80</v>
      </c>
      <c r="J3475" s="93" t="s">
        <v>1523</v>
      </c>
    </row>
    <row r="3476" spans="1:10">
      <c r="A3476" s="93" t="s">
        <v>2297</v>
      </c>
      <c r="B3476" s="93">
        <v>24</v>
      </c>
      <c r="C3476" s="93" t="s">
        <v>244</v>
      </c>
      <c r="D3476" s="93" t="s">
        <v>68</v>
      </c>
      <c r="E3476" s="93" t="s">
        <v>1712</v>
      </c>
      <c r="F3476" s="93" t="s">
        <v>1616</v>
      </c>
      <c r="G3476" s="93" t="s">
        <v>1539</v>
      </c>
      <c r="H3476" s="719">
        <v>2700</v>
      </c>
      <c r="I3476" s="93">
        <v>125</v>
      </c>
      <c r="J3476" s="93" t="s">
        <v>1523</v>
      </c>
    </row>
    <row r="3477" spans="1:10">
      <c r="A3477" s="93" t="s">
        <v>2297</v>
      </c>
      <c r="B3477" s="93">
        <v>24</v>
      </c>
      <c r="C3477" s="93" t="s">
        <v>244</v>
      </c>
      <c r="D3477" s="93" t="s">
        <v>68</v>
      </c>
      <c r="E3477" s="93" t="s">
        <v>2970</v>
      </c>
      <c r="F3477" s="93">
        <v>5210535</v>
      </c>
      <c r="G3477" s="93" t="s">
        <v>1539</v>
      </c>
      <c r="H3477" s="719">
        <v>600</v>
      </c>
      <c r="I3477" s="93">
        <v>80</v>
      </c>
      <c r="J3477" s="93" t="s">
        <v>1523</v>
      </c>
    </row>
    <row r="3478" spans="1:10">
      <c r="A3478" s="93" t="s">
        <v>2297</v>
      </c>
      <c r="B3478" s="93">
        <v>24</v>
      </c>
      <c r="C3478" s="93" t="s">
        <v>244</v>
      </c>
      <c r="D3478" s="93" t="s">
        <v>68</v>
      </c>
      <c r="E3478" s="93" t="s">
        <v>2970</v>
      </c>
      <c r="F3478" s="93">
        <v>5210535</v>
      </c>
      <c r="G3478" s="93" t="s">
        <v>1539</v>
      </c>
      <c r="H3478" s="719">
        <v>600</v>
      </c>
      <c r="I3478" s="93">
        <v>80</v>
      </c>
      <c r="J3478" s="93" t="s">
        <v>1523</v>
      </c>
    </row>
    <row r="3479" spans="1:10">
      <c r="A3479" s="93" t="s">
        <v>2297</v>
      </c>
      <c r="B3479" s="93">
        <v>24</v>
      </c>
      <c r="C3479" s="93" t="s">
        <v>244</v>
      </c>
      <c r="D3479" s="93" t="s">
        <v>68</v>
      </c>
      <c r="E3479" s="93" t="s">
        <v>1713</v>
      </c>
      <c r="F3479" s="93">
        <v>5210903</v>
      </c>
      <c r="G3479" s="93" t="s">
        <v>1539</v>
      </c>
      <c r="H3479" s="719">
        <v>1446</v>
      </c>
      <c r="I3479" s="93">
        <v>125</v>
      </c>
      <c r="J3479" s="93" t="s">
        <v>1523</v>
      </c>
    </row>
    <row r="3480" spans="1:10">
      <c r="A3480" s="93" t="s">
        <v>2297</v>
      </c>
      <c r="B3480" s="93">
        <v>24</v>
      </c>
      <c r="C3480" s="93" t="s">
        <v>244</v>
      </c>
      <c r="D3480" s="93" t="s">
        <v>68</v>
      </c>
      <c r="E3480" s="93" t="s">
        <v>2970</v>
      </c>
      <c r="F3480" s="93">
        <v>5210520</v>
      </c>
      <c r="G3480" s="93" t="s">
        <v>1539</v>
      </c>
      <c r="H3480" s="719">
        <v>800</v>
      </c>
      <c r="I3480" s="93">
        <v>80</v>
      </c>
      <c r="J3480" s="93" t="s">
        <v>1523</v>
      </c>
    </row>
    <row r="3481" spans="1:10">
      <c r="A3481" s="93" t="s">
        <v>2297</v>
      </c>
      <c r="B3481" s="93">
        <v>25</v>
      </c>
      <c r="C3481" s="93" t="s">
        <v>671</v>
      </c>
      <c r="D3481" s="93" t="s">
        <v>1527</v>
      </c>
      <c r="E3481" s="93" t="s">
        <v>1561</v>
      </c>
      <c r="F3481" s="93" t="s">
        <v>2464</v>
      </c>
      <c r="G3481" s="93" t="s">
        <v>1542</v>
      </c>
      <c r="H3481" s="719">
        <v>2000</v>
      </c>
      <c r="I3481" s="93">
        <v>125</v>
      </c>
      <c r="J3481" s="93" t="s">
        <v>1523</v>
      </c>
    </row>
    <row r="3482" spans="1:10">
      <c r="A3482" s="93" t="s">
        <v>2297</v>
      </c>
      <c r="B3482" s="93">
        <v>25</v>
      </c>
      <c r="C3482" s="93" t="s">
        <v>671</v>
      </c>
      <c r="D3482" s="93" t="s">
        <v>1527</v>
      </c>
      <c r="E3482" s="93" t="s">
        <v>1561</v>
      </c>
      <c r="F3482" s="93" t="s">
        <v>2464</v>
      </c>
      <c r="G3482" s="93" t="s">
        <v>1542</v>
      </c>
      <c r="H3482" s="719">
        <v>2560</v>
      </c>
      <c r="I3482" s="93">
        <v>125</v>
      </c>
      <c r="J3482" s="93" t="s">
        <v>1523</v>
      </c>
    </row>
    <row r="3483" spans="1:10">
      <c r="A3483" s="93" t="s">
        <v>2297</v>
      </c>
      <c r="B3483" s="93">
        <v>25</v>
      </c>
      <c r="C3483" s="93" t="s">
        <v>671</v>
      </c>
      <c r="D3483" s="93" t="s">
        <v>1527</v>
      </c>
      <c r="E3483" s="93" t="s">
        <v>1561</v>
      </c>
      <c r="F3483" s="93" t="s">
        <v>2463</v>
      </c>
      <c r="G3483" s="93" t="s">
        <v>1542</v>
      </c>
      <c r="H3483" s="719">
        <v>2160</v>
      </c>
      <c r="I3483" s="93">
        <v>125</v>
      </c>
      <c r="J3483" s="93" t="s">
        <v>1523</v>
      </c>
    </row>
    <row r="3484" spans="1:10">
      <c r="A3484" s="93" t="s">
        <v>2297</v>
      </c>
      <c r="B3484" s="93">
        <v>25</v>
      </c>
      <c r="C3484" s="93" t="s">
        <v>671</v>
      </c>
      <c r="D3484" s="93" t="s">
        <v>1527</v>
      </c>
      <c r="E3484" s="93" t="s">
        <v>1561</v>
      </c>
      <c r="F3484" s="93">
        <v>5220212</v>
      </c>
      <c r="G3484" s="93" t="s">
        <v>1542</v>
      </c>
      <c r="H3484" s="719">
        <v>1620</v>
      </c>
      <c r="I3484" s="93">
        <v>125</v>
      </c>
      <c r="J3484" s="93" t="s">
        <v>1523</v>
      </c>
    </row>
    <row r="3485" spans="1:10">
      <c r="A3485" s="93" t="s">
        <v>2297</v>
      </c>
      <c r="B3485" s="93">
        <v>25</v>
      </c>
      <c r="C3485" s="93" t="s">
        <v>671</v>
      </c>
      <c r="D3485" s="93" t="s">
        <v>1527</v>
      </c>
      <c r="E3485" s="93" t="s">
        <v>1561</v>
      </c>
      <c r="F3485" s="93">
        <v>5220213</v>
      </c>
      <c r="G3485" s="93" t="s">
        <v>1542</v>
      </c>
      <c r="H3485" s="719">
        <v>1980</v>
      </c>
      <c r="I3485" s="93">
        <v>125</v>
      </c>
      <c r="J3485" s="93" t="s">
        <v>1523</v>
      </c>
    </row>
    <row r="3486" spans="1:10">
      <c r="A3486" s="93" t="s">
        <v>2297</v>
      </c>
      <c r="B3486" s="93">
        <v>24</v>
      </c>
      <c r="C3486" s="93" t="s">
        <v>672</v>
      </c>
      <c r="D3486" s="93" t="s">
        <v>1527</v>
      </c>
      <c r="E3486" s="93" t="s">
        <v>1530</v>
      </c>
      <c r="F3486" s="93">
        <v>5220206</v>
      </c>
      <c r="G3486" s="93" t="s">
        <v>1541</v>
      </c>
      <c r="H3486" s="719">
        <v>1006</v>
      </c>
      <c r="I3486" s="93">
        <v>80</v>
      </c>
      <c r="J3486" s="93" t="s">
        <v>1523</v>
      </c>
    </row>
    <row r="3487" spans="1:10">
      <c r="A3487" s="93" t="s">
        <v>2297</v>
      </c>
      <c r="B3487" s="93">
        <v>24</v>
      </c>
      <c r="C3487" s="93" t="s">
        <v>672</v>
      </c>
      <c r="D3487" s="93" t="s">
        <v>1527</v>
      </c>
      <c r="E3487" s="93" t="s">
        <v>1530</v>
      </c>
      <c r="F3487" s="93">
        <v>5220206</v>
      </c>
      <c r="G3487" s="93" t="s">
        <v>1541</v>
      </c>
      <c r="H3487" s="719">
        <v>1018</v>
      </c>
      <c r="I3487" s="93">
        <v>80</v>
      </c>
      <c r="J3487" s="93" t="s">
        <v>1523</v>
      </c>
    </row>
    <row r="3488" spans="1:10">
      <c r="A3488" s="93" t="s">
        <v>2297</v>
      </c>
      <c r="B3488" s="93">
        <v>24</v>
      </c>
      <c r="C3488" s="93" t="s">
        <v>672</v>
      </c>
      <c r="D3488" s="93" t="s">
        <v>1527</v>
      </c>
      <c r="E3488" s="93" t="s">
        <v>1530</v>
      </c>
      <c r="F3488" s="93">
        <v>5220206</v>
      </c>
      <c r="G3488" s="93" t="s">
        <v>1541</v>
      </c>
      <c r="H3488" s="719">
        <v>1006</v>
      </c>
      <c r="I3488" s="93">
        <v>80</v>
      </c>
      <c r="J3488" s="93" t="s">
        <v>1523</v>
      </c>
    </row>
    <row r="3489" spans="1:10">
      <c r="A3489" s="93" t="s">
        <v>2297</v>
      </c>
      <c r="B3489" s="93">
        <v>24</v>
      </c>
      <c r="C3489" s="93" t="s">
        <v>1624</v>
      </c>
      <c r="D3489" s="93" t="s">
        <v>70</v>
      </c>
      <c r="E3489" s="93" t="s">
        <v>2728</v>
      </c>
      <c r="F3489" s="93">
        <v>5210602</v>
      </c>
      <c r="G3489" s="93" t="s">
        <v>1541</v>
      </c>
      <c r="H3489" s="719">
        <v>18456</v>
      </c>
      <c r="I3489" s="93">
        <v>315</v>
      </c>
      <c r="J3489" s="93" t="s">
        <v>1523</v>
      </c>
    </row>
    <row r="3490" spans="1:10">
      <c r="A3490" s="93" t="s">
        <v>2297</v>
      </c>
      <c r="B3490" s="93">
        <v>24</v>
      </c>
      <c r="C3490" s="93" t="s">
        <v>1624</v>
      </c>
      <c r="D3490" s="93" t="s">
        <v>70</v>
      </c>
      <c r="E3490" s="93" t="s">
        <v>2971</v>
      </c>
      <c r="F3490" s="93">
        <v>5210602</v>
      </c>
      <c r="G3490" s="93" t="s">
        <v>1541</v>
      </c>
      <c r="H3490" s="719">
        <v>3834</v>
      </c>
      <c r="I3490" s="93">
        <v>200</v>
      </c>
      <c r="J3490" s="93" t="s">
        <v>1523</v>
      </c>
    </row>
    <row r="3491" spans="1:10">
      <c r="A3491" s="93" t="s">
        <v>2297</v>
      </c>
      <c r="B3491" s="93">
        <v>24</v>
      </c>
      <c r="C3491" s="93" t="s">
        <v>1624</v>
      </c>
      <c r="D3491" s="93" t="s">
        <v>70</v>
      </c>
      <c r="E3491" s="93" t="s">
        <v>2972</v>
      </c>
      <c r="F3491" s="93">
        <v>5210602</v>
      </c>
      <c r="G3491" s="93" t="s">
        <v>1541</v>
      </c>
      <c r="H3491" s="719">
        <v>9900</v>
      </c>
      <c r="I3491" s="93">
        <v>200</v>
      </c>
      <c r="J3491" s="93" t="s">
        <v>1523</v>
      </c>
    </row>
    <row r="3492" spans="1:10">
      <c r="A3492" s="93" t="s">
        <v>2297</v>
      </c>
      <c r="B3492" s="93">
        <v>24</v>
      </c>
      <c r="C3492" s="93" t="s">
        <v>1624</v>
      </c>
      <c r="D3492" s="93" t="s">
        <v>70</v>
      </c>
      <c r="E3492" s="93" t="s">
        <v>2973</v>
      </c>
      <c r="F3492" s="93">
        <v>5210602</v>
      </c>
      <c r="G3492" s="93" t="s">
        <v>1541</v>
      </c>
      <c r="H3492" s="719">
        <v>800</v>
      </c>
      <c r="I3492" s="93">
        <v>80</v>
      </c>
      <c r="J3492" s="93" t="s">
        <v>1523</v>
      </c>
    </row>
    <row r="3493" spans="1:10">
      <c r="A3493" s="93" t="s">
        <v>2297</v>
      </c>
      <c r="B3493" s="93">
        <v>24</v>
      </c>
      <c r="C3493" s="93" t="s">
        <v>1622</v>
      </c>
      <c r="D3493" s="93" t="s">
        <v>1527</v>
      </c>
      <c r="E3493" s="93" t="s">
        <v>1544</v>
      </c>
      <c r="F3493" s="93">
        <v>5220201</v>
      </c>
      <c r="G3493" s="93" t="s">
        <v>1522</v>
      </c>
      <c r="H3493" s="719">
        <v>253</v>
      </c>
      <c r="I3493" s="93">
        <v>50</v>
      </c>
      <c r="J3493" s="93" t="s">
        <v>1523</v>
      </c>
    </row>
    <row r="3494" spans="1:10">
      <c r="A3494" s="93">
        <v>1</v>
      </c>
      <c r="B3494" s="93">
        <v>3</v>
      </c>
      <c r="C3494" s="93" t="s">
        <v>2974</v>
      </c>
      <c r="D3494" s="93" t="s">
        <v>70</v>
      </c>
      <c r="E3494" s="93" t="s">
        <v>2975</v>
      </c>
      <c r="F3494" s="93" t="s">
        <v>2976</v>
      </c>
      <c r="G3494" s="93" t="s">
        <v>2633</v>
      </c>
      <c r="H3494" s="719">
        <v>7644</v>
      </c>
      <c r="I3494" s="93">
        <v>200</v>
      </c>
      <c r="J3494" s="93" t="s">
        <v>1523</v>
      </c>
    </row>
    <row r="3495" spans="1:10">
      <c r="A3495" s="93">
        <v>1</v>
      </c>
      <c r="B3495" s="93">
        <v>3</v>
      </c>
      <c r="C3495" s="93" t="s">
        <v>2974</v>
      </c>
      <c r="D3495" s="93" t="s">
        <v>70</v>
      </c>
      <c r="E3495" s="93" t="s">
        <v>2977</v>
      </c>
      <c r="F3495" s="93">
        <v>5211205</v>
      </c>
      <c r="G3495" s="93" t="s">
        <v>2633</v>
      </c>
      <c r="H3495" s="719">
        <v>1065</v>
      </c>
      <c r="I3495" s="93">
        <v>80</v>
      </c>
      <c r="J3495" s="93" t="s">
        <v>1523</v>
      </c>
    </row>
    <row r="3496" spans="1:10">
      <c r="A3496" s="93">
        <v>1</v>
      </c>
      <c r="B3496" s="93">
        <v>7</v>
      </c>
      <c r="C3496" s="93" t="s">
        <v>2974</v>
      </c>
      <c r="D3496" s="93" t="s">
        <v>70</v>
      </c>
      <c r="E3496" s="93" t="s">
        <v>2978</v>
      </c>
      <c r="F3496" s="93" t="s">
        <v>2979</v>
      </c>
      <c r="G3496" s="93" t="s">
        <v>2633</v>
      </c>
      <c r="H3496" s="719">
        <v>3510</v>
      </c>
      <c r="I3496" s="93">
        <v>200</v>
      </c>
      <c r="J3496" s="93" t="s">
        <v>1523</v>
      </c>
    </row>
    <row r="3497" spans="1:10">
      <c r="A3497" s="93">
        <v>1</v>
      </c>
      <c r="B3497" s="93">
        <v>7</v>
      </c>
      <c r="C3497" s="93" t="s">
        <v>2974</v>
      </c>
      <c r="D3497" s="93" t="s">
        <v>70</v>
      </c>
      <c r="E3497" s="93" t="s">
        <v>2977</v>
      </c>
      <c r="F3497" s="93">
        <v>5211205</v>
      </c>
      <c r="G3497" s="93" t="s">
        <v>2633</v>
      </c>
      <c r="H3497" s="719">
        <v>1125</v>
      </c>
      <c r="I3497" s="93">
        <v>80</v>
      </c>
      <c r="J3497" s="93" t="s">
        <v>1543</v>
      </c>
    </row>
    <row r="3498" spans="1:10">
      <c r="A3498" s="93">
        <v>1</v>
      </c>
      <c r="B3498" s="93">
        <v>7</v>
      </c>
      <c r="C3498" s="93" t="s">
        <v>2974</v>
      </c>
      <c r="D3498" s="93" t="s">
        <v>70</v>
      </c>
      <c r="E3498" s="93" t="s">
        <v>2975</v>
      </c>
      <c r="F3498" s="93" t="s">
        <v>2976</v>
      </c>
      <c r="G3498" s="93" t="s">
        <v>2633</v>
      </c>
      <c r="H3498" s="719">
        <v>4740</v>
      </c>
      <c r="I3498" s="93">
        <v>200</v>
      </c>
      <c r="J3498" s="93" t="s">
        <v>1543</v>
      </c>
    </row>
    <row r="3499" spans="1:10">
      <c r="A3499" s="93">
        <v>1</v>
      </c>
      <c r="B3499" s="93">
        <v>7</v>
      </c>
      <c r="C3499" s="93" t="s">
        <v>2974</v>
      </c>
      <c r="D3499" s="93" t="s">
        <v>70</v>
      </c>
      <c r="E3499" s="93" t="s">
        <v>2980</v>
      </c>
      <c r="F3499" s="93">
        <v>5211205</v>
      </c>
      <c r="G3499" s="93" t="s">
        <v>2633</v>
      </c>
      <c r="H3499" s="719">
        <v>1125</v>
      </c>
      <c r="I3499" s="93">
        <v>80</v>
      </c>
      <c r="J3499" s="93" t="s">
        <v>1523</v>
      </c>
    </row>
    <row r="3500" spans="1:10">
      <c r="A3500" s="93">
        <v>1</v>
      </c>
      <c r="B3500" s="93">
        <v>10</v>
      </c>
      <c r="C3500" s="93" t="s">
        <v>2974</v>
      </c>
      <c r="D3500" s="93" t="s">
        <v>70</v>
      </c>
      <c r="E3500" s="93" t="s">
        <v>2981</v>
      </c>
      <c r="F3500" s="93" t="s">
        <v>2976</v>
      </c>
      <c r="G3500" s="93" t="s">
        <v>2633</v>
      </c>
      <c r="H3500" s="719">
        <v>4740</v>
      </c>
      <c r="I3500" s="93">
        <v>200</v>
      </c>
      <c r="J3500" s="93" t="s">
        <v>1523</v>
      </c>
    </row>
    <row r="3501" spans="1:10">
      <c r="A3501" s="93">
        <v>1</v>
      </c>
      <c r="B3501" s="93">
        <v>4</v>
      </c>
      <c r="C3501" s="93" t="s">
        <v>1524</v>
      </c>
      <c r="D3501" s="93" t="s">
        <v>66</v>
      </c>
      <c r="E3501" s="93" t="s">
        <v>1525</v>
      </c>
      <c r="F3501" s="93" t="s">
        <v>2982</v>
      </c>
      <c r="G3501" s="93" t="s">
        <v>1639</v>
      </c>
      <c r="H3501" s="719">
        <v>1</v>
      </c>
      <c r="I3501" s="93">
        <v>1</v>
      </c>
      <c r="J3501" s="93" t="s">
        <v>1523</v>
      </c>
    </row>
    <row r="3502" spans="1:10">
      <c r="A3502" s="93">
        <v>1</v>
      </c>
      <c r="B3502" s="93">
        <v>4</v>
      </c>
      <c r="C3502" s="93" t="s">
        <v>1571</v>
      </c>
      <c r="D3502" s="93" t="s">
        <v>1527</v>
      </c>
      <c r="E3502" s="93" t="s">
        <v>1528</v>
      </c>
      <c r="F3502" s="93" t="s">
        <v>2983</v>
      </c>
      <c r="G3502" s="93" t="s">
        <v>1540</v>
      </c>
      <c r="H3502" s="719">
        <v>603</v>
      </c>
      <c r="I3502" s="93">
        <v>80</v>
      </c>
      <c r="J3502" s="93" t="s">
        <v>1523</v>
      </c>
    </row>
    <row r="3503" spans="1:10">
      <c r="A3503" s="93">
        <v>1</v>
      </c>
      <c r="B3503" s="93">
        <v>4</v>
      </c>
      <c r="C3503" s="93" t="s">
        <v>1571</v>
      </c>
      <c r="D3503" s="93" t="s">
        <v>1527</v>
      </c>
      <c r="E3503" s="93" t="s">
        <v>1528</v>
      </c>
      <c r="F3503" s="93" t="s">
        <v>2983</v>
      </c>
      <c r="G3503" s="93" t="s">
        <v>1540</v>
      </c>
      <c r="H3503" s="719">
        <v>503</v>
      </c>
      <c r="I3503" s="93">
        <v>80</v>
      </c>
      <c r="J3503" s="93" t="s">
        <v>1523</v>
      </c>
    </row>
    <row r="3504" spans="1:10">
      <c r="A3504" s="93">
        <v>1</v>
      </c>
      <c r="B3504" s="93">
        <v>4</v>
      </c>
      <c r="C3504" s="93" t="s">
        <v>1571</v>
      </c>
      <c r="D3504" s="93" t="s">
        <v>1527</v>
      </c>
      <c r="E3504" s="93" t="s">
        <v>1528</v>
      </c>
      <c r="F3504" s="93" t="s">
        <v>2983</v>
      </c>
      <c r="G3504" s="93" t="s">
        <v>1540</v>
      </c>
      <c r="H3504" s="719">
        <v>2007</v>
      </c>
      <c r="I3504" s="93">
        <v>125</v>
      </c>
      <c r="J3504" s="93" t="s">
        <v>1523</v>
      </c>
    </row>
    <row r="3505" spans="1:10">
      <c r="A3505" s="93">
        <v>1</v>
      </c>
      <c r="B3505" s="93">
        <v>4</v>
      </c>
      <c r="C3505" s="93" t="s">
        <v>1571</v>
      </c>
      <c r="D3505" s="93" t="s">
        <v>1527</v>
      </c>
      <c r="E3505" s="93" t="s">
        <v>1528</v>
      </c>
      <c r="F3505" s="93" t="s">
        <v>2983</v>
      </c>
      <c r="G3505" s="93" t="s">
        <v>1540</v>
      </c>
      <c r="H3505" s="719">
        <v>2025</v>
      </c>
      <c r="I3505" s="93">
        <v>125</v>
      </c>
      <c r="J3505" s="93" t="s">
        <v>1523</v>
      </c>
    </row>
    <row r="3506" spans="1:10">
      <c r="A3506" s="93">
        <v>1</v>
      </c>
      <c r="B3506" s="93">
        <v>4</v>
      </c>
      <c r="C3506" s="93" t="s">
        <v>1571</v>
      </c>
      <c r="D3506" s="93" t="s">
        <v>1527</v>
      </c>
      <c r="E3506" s="93" t="s">
        <v>1528</v>
      </c>
      <c r="F3506" s="93" t="s">
        <v>2984</v>
      </c>
      <c r="G3506" s="93" t="s">
        <v>1540</v>
      </c>
      <c r="H3506" s="719">
        <v>405</v>
      </c>
      <c r="I3506" s="93">
        <v>50</v>
      </c>
      <c r="J3506" s="93" t="s">
        <v>1523</v>
      </c>
    </row>
    <row r="3507" spans="1:10">
      <c r="A3507" s="93">
        <v>1</v>
      </c>
      <c r="B3507" s="93">
        <v>4</v>
      </c>
      <c r="C3507" s="93" t="s">
        <v>1571</v>
      </c>
      <c r="D3507" s="93" t="s">
        <v>1527</v>
      </c>
      <c r="E3507" s="93" t="s">
        <v>1528</v>
      </c>
      <c r="F3507" s="93" t="s">
        <v>2983</v>
      </c>
      <c r="G3507" s="93" t="s">
        <v>1540</v>
      </c>
      <c r="H3507" s="719">
        <v>703</v>
      </c>
      <c r="I3507" s="93">
        <v>80</v>
      </c>
      <c r="J3507" s="93" t="s">
        <v>1523</v>
      </c>
    </row>
    <row r="3508" spans="1:10">
      <c r="A3508" s="93">
        <v>1</v>
      </c>
      <c r="B3508" s="93">
        <v>4</v>
      </c>
      <c r="C3508" s="93" t="s">
        <v>1571</v>
      </c>
      <c r="D3508" s="93" t="s">
        <v>1527</v>
      </c>
      <c r="E3508" s="93" t="s">
        <v>1528</v>
      </c>
      <c r="F3508" s="93" t="s">
        <v>2983</v>
      </c>
      <c r="G3508" s="93" t="s">
        <v>1540</v>
      </c>
      <c r="H3508" s="719">
        <v>807</v>
      </c>
      <c r="I3508" s="93">
        <v>80</v>
      </c>
      <c r="J3508" s="93" t="s">
        <v>1523</v>
      </c>
    </row>
    <row r="3509" spans="1:10">
      <c r="A3509" s="93">
        <v>1</v>
      </c>
      <c r="B3509" s="93">
        <v>4</v>
      </c>
      <c r="C3509" s="93" t="s">
        <v>1571</v>
      </c>
      <c r="D3509" s="93" t="s">
        <v>1527</v>
      </c>
      <c r="E3509" s="93" t="s">
        <v>1528</v>
      </c>
      <c r="F3509" s="93" t="s">
        <v>2985</v>
      </c>
      <c r="G3509" s="93" t="s">
        <v>1540</v>
      </c>
      <c r="H3509" s="719">
        <v>807</v>
      </c>
      <c r="I3509" s="93">
        <v>80</v>
      </c>
      <c r="J3509" s="93" t="s">
        <v>1523</v>
      </c>
    </row>
    <row r="3510" spans="1:10">
      <c r="A3510" s="93">
        <v>1</v>
      </c>
      <c r="B3510" s="93">
        <v>4</v>
      </c>
      <c r="C3510" s="93" t="s">
        <v>1571</v>
      </c>
      <c r="D3510" s="93" t="s">
        <v>1527</v>
      </c>
      <c r="E3510" s="93" t="s">
        <v>1530</v>
      </c>
      <c r="F3510" s="93" t="s">
        <v>2986</v>
      </c>
      <c r="G3510" s="93" t="s">
        <v>1540</v>
      </c>
      <c r="H3510" s="719">
        <v>2004</v>
      </c>
      <c r="I3510" s="93">
        <v>125</v>
      </c>
      <c r="J3510" s="93" t="s">
        <v>1523</v>
      </c>
    </row>
    <row r="3511" spans="1:10">
      <c r="A3511" s="93">
        <v>1</v>
      </c>
      <c r="B3511" s="93">
        <v>4</v>
      </c>
      <c r="C3511" s="93" t="s">
        <v>1571</v>
      </c>
      <c r="D3511" s="93" t="s">
        <v>1527</v>
      </c>
      <c r="E3511" s="93" t="s">
        <v>1530</v>
      </c>
      <c r="F3511" s="93" t="s">
        <v>2986</v>
      </c>
      <c r="G3511" s="93" t="s">
        <v>1540</v>
      </c>
      <c r="H3511" s="719">
        <v>1004</v>
      </c>
      <c r="I3511" s="93">
        <v>80</v>
      </c>
      <c r="J3511" s="93" t="s">
        <v>1523</v>
      </c>
    </row>
    <row r="3512" spans="1:10">
      <c r="A3512" s="93">
        <v>1</v>
      </c>
      <c r="B3512" s="93">
        <v>4</v>
      </c>
      <c r="C3512" s="93" t="s">
        <v>1571</v>
      </c>
      <c r="D3512" s="93" t="s">
        <v>1527</v>
      </c>
      <c r="E3512" s="93" t="s">
        <v>1530</v>
      </c>
      <c r="F3512" s="93">
        <v>2220106</v>
      </c>
      <c r="G3512" s="93" t="s">
        <v>1540</v>
      </c>
      <c r="H3512" s="719">
        <v>506</v>
      </c>
      <c r="I3512" s="93">
        <v>80</v>
      </c>
      <c r="J3512" s="93" t="s">
        <v>1523</v>
      </c>
    </row>
    <row r="3513" spans="1:10">
      <c r="A3513" s="93">
        <v>1</v>
      </c>
      <c r="B3513" s="93">
        <v>4</v>
      </c>
      <c r="C3513" s="93" t="s">
        <v>1571</v>
      </c>
      <c r="D3513" s="93" t="s">
        <v>1527</v>
      </c>
      <c r="E3513" s="93" t="s">
        <v>1530</v>
      </c>
      <c r="F3513" s="93">
        <v>2220101</v>
      </c>
      <c r="G3513" s="93" t="s">
        <v>1540</v>
      </c>
      <c r="H3513" s="719">
        <v>1004</v>
      </c>
      <c r="I3513" s="93">
        <v>80</v>
      </c>
      <c r="J3513" s="93" t="s">
        <v>1523</v>
      </c>
    </row>
    <row r="3514" spans="1:10">
      <c r="A3514" s="93">
        <v>1</v>
      </c>
      <c r="B3514" s="93">
        <v>4</v>
      </c>
      <c r="C3514" s="93" t="s">
        <v>1571</v>
      </c>
      <c r="D3514" s="93" t="s">
        <v>1527</v>
      </c>
      <c r="E3514" s="93" t="s">
        <v>1530</v>
      </c>
      <c r="F3514" s="93" t="s">
        <v>2987</v>
      </c>
      <c r="G3514" s="93" t="s">
        <v>1540</v>
      </c>
      <c r="H3514" s="719">
        <v>803</v>
      </c>
      <c r="I3514" s="93">
        <v>80</v>
      </c>
      <c r="J3514" s="93" t="s">
        <v>1523</v>
      </c>
    </row>
    <row r="3515" spans="1:10">
      <c r="A3515" s="93">
        <v>1</v>
      </c>
      <c r="B3515" s="93">
        <v>4</v>
      </c>
      <c r="C3515" s="93" t="s">
        <v>1571</v>
      </c>
      <c r="D3515" s="93" t="s">
        <v>1527</v>
      </c>
      <c r="E3515" s="93" t="s">
        <v>1530</v>
      </c>
      <c r="F3515" s="93" t="s">
        <v>2987</v>
      </c>
      <c r="G3515" s="93" t="s">
        <v>1540</v>
      </c>
      <c r="H3515" s="719">
        <v>797</v>
      </c>
      <c r="I3515" s="93">
        <v>80</v>
      </c>
      <c r="J3515" s="93" t="s">
        <v>1523</v>
      </c>
    </row>
    <row r="3516" spans="1:10">
      <c r="A3516" s="93">
        <v>1</v>
      </c>
      <c r="B3516" s="93">
        <v>4</v>
      </c>
      <c r="C3516" s="93" t="s">
        <v>678</v>
      </c>
      <c r="D3516" s="93" t="s">
        <v>1527</v>
      </c>
      <c r="E3516" s="93" t="s">
        <v>1544</v>
      </c>
      <c r="F3516" s="93">
        <v>2220105</v>
      </c>
      <c r="G3516" s="93" t="s">
        <v>1540</v>
      </c>
      <c r="H3516" s="719">
        <v>86</v>
      </c>
      <c r="I3516" s="93">
        <v>13</v>
      </c>
      <c r="J3516" s="93" t="s">
        <v>1523</v>
      </c>
    </row>
    <row r="3517" spans="1:10">
      <c r="A3517" s="93">
        <v>1</v>
      </c>
      <c r="B3517" s="93">
        <v>4</v>
      </c>
      <c r="C3517" s="93" t="s">
        <v>678</v>
      </c>
      <c r="D3517" s="93" t="s">
        <v>1527</v>
      </c>
      <c r="E3517" s="93" t="s">
        <v>1531</v>
      </c>
      <c r="F3517" s="93" t="s">
        <v>2986</v>
      </c>
      <c r="G3517" s="93" t="s">
        <v>1540</v>
      </c>
      <c r="H3517" s="719">
        <v>1998</v>
      </c>
      <c r="I3517" s="93">
        <v>125</v>
      </c>
      <c r="J3517" s="93" t="s">
        <v>1523</v>
      </c>
    </row>
    <row r="3518" spans="1:10">
      <c r="A3518" s="93">
        <v>1</v>
      </c>
      <c r="B3518" s="93">
        <v>4</v>
      </c>
      <c r="C3518" s="93" t="s">
        <v>678</v>
      </c>
      <c r="D3518" s="93" t="s">
        <v>1527</v>
      </c>
      <c r="E3518" s="93" t="s">
        <v>1544</v>
      </c>
      <c r="F3518" s="93" t="s">
        <v>2983</v>
      </c>
      <c r="G3518" s="93" t="s">
        <v>1540</v>
      </c>
      <c r="H3518" s="719">
        <v>42</v>
      </c>
      <c r="I3518" s="93">
        <v>13</v>
      </c>
      <c r="J3518" s="93" t="s">
        <v>1523</v>
      </c>
    </row>
    <row r="3519" spans="1:10">
      <c r="A3519" s="93">
        <v>1</v>
      </c>
      <c r="B3519" s="93">
        <v>4</v>
      </c>
      <c r="C3519" s="93" t="s">
        <v>676</v>
      </c>
      <c r="D3519" s="93" t="s">
        <v>1527</v>
      </c>
      <c r="E3519" s="93" t="s">
        <v>1579</v>
      </c>
      <c r="F3519" s="93">
        <v>2210823</v>
      </c>
      <c r="G3519" s="93" t="s">
        <v>1540</v>
      </c>
      <c r="H3519" s="719">
        <v>1844</v>
      </c>
      <c r="I3519" s="93">
        <v>125</v>
      </c>
      <c r="J3519" s="93" t="s">
        <v>1523</v>
      </c>
    </row>
    <row r="3520" spans="1:10">
      <c r="A3520" s="93">
        <v>1</v>
      </c>
      <c r="B3520" s="93">
        <v>4</v>
      </c>
      <c r="C3520" s="93" t="s">
        <v>676</v>
      </c>
      <c r="D3520" s="93" t="s">
        <v>1527</v>
      </c>
      <c r="E3520" s="93" t="s">
        <v>1531</v>
      </c>
      <c r="F3520" s="93">
        <v>2210823</v>
      </c>
      <c r="G3520" s="93" t="s">
        <v>1540</v>
      </c>
      <c r="H3520" s="719">
        <v>3682</v>
      </c>
      <c r="I3520" s="93">
        <v>200</v>
      </c>
      <c r="J3520" s="93" t="s">
        <v>1523</v>
      </c>
    </row>
    <row r="3521" spans="1:10">
      <c r="A3521" s="93">
        <v>1</v>
      </c>
      <c r="B3521" s="93">
        <v>4</v>
      </c>
      <c r="C3521" s="93" t="s">
        <v>676</v>
      </c>
      <c r="D3521" s="93" t="s">
        <v>1527</v>
      </c>
      <c r="E3521" s="93" t="s">
        <v>1531</v>
      </c>
      <c r="F3521" s="93">
        <v>2210823</v>
      </c>
      <c r="G3521" s="93" t="s">
        <v>1540</v>
      </c>
      <c r="H3521" s="719">
        <v>1841</v>
      </c>
      <c r="I3521" s="93">
        <v>125</v>
      </c>
      <c r="J3521" s="93" t="s">
        <v>1523</v>
      </c>
    </row>
    <row r="3522" spans="1:10">
      <c r="A3522" s="93">
        <v>1</v>
      </c>
      <c r="B3522" s="93">
        <v>4</v>
      </c>
      <c r="C3522" s="93" t="s">
        <v>676</v>
      </c>
      <c r="D3522" s="93" t="s">
        <v>1527</v>
      </c>
      <c r="E3522" s="93" t="s">
        <v>1531</v>
      </c>
      <c r="F3522" s="93">
        <v>2210823</v>
      </c>
      <c r="G3522" s="93" t="s">
        <v>1540</v>
      </c>
      <c r="H3522" s="719">
        <v>1841</v>
      </c>
      <c r="I3522" s="93">
        <v>125</v>
      </c>
      <c r="J3522" s="93" t="s">
        <v>1523</v>
      </c>
    </row>
    <row r="3523" spans="1:10">
      <c r="A3523" s="93">
        <v>1</v>
      </c>
      <c r="B3523" s="93">
        <v>4</v>
      </c>
      <c r="C3523" s="93" t="s">
        <v>676</v>
      </c>
      <c r="D3523" s="93" t="s">
        <v>1527</v>
      </c>
      <c r="E3523" s="93" t="s">
        <v>1531</v>
      </c>
      <c r="F3523" s="93">
        <v>2210823</v>
      </c>
      <c r="G3523" s="93" t="s">
        <v>1540</v>
      </c>
      <c r="H3523" s="719">
        <v>1841</v>
      </c>
      <c r="I3523" s="93">
        <v>125</v>
      </c>
      <c r="J3523" s="93" t="s">
        <v>1523</v>
      </c>
    </row>
    <row r="3524" spans="1:10">
      <c r="A3524" s="93">
        <v>1</v>
      </c>
      <c r="B3524" s="93">
        <v>4</v>
      </c>
      <c r="C3524" s="93" t="s">
        <v>676</v>
      </c>
      <c r="D3524" s="93" t="s">
        <v>1527</v>
      </c>
      <c r="E3524" s="93" t="s">
        <v>1531</v>
      </c>
      <c r="F3524" s="93">
        <v>2210823</v>
      </c>
      <c r="G3524" s="93" t="s">
        <v>1540</v>
      </c>
      <c r="H3524" s="719">
        <v>1841</v>
      </c>
      <c r="I3524" s="93">
        <v>125</v>
      </c>
      <c r="J3524" s="93" t="s">
        <v>1523</v>
      </c>
    </row>
    <row r="3525" spans="1:10">
      <c r="A3525" s="93">
        <v>1</v>
      </c>
      <c r="B3525" s="93">
        <v>4</v>
      </c>
      <c r="C3525" s="93" t="s">
        <v>676</v>
      </c>
      <c r="D3525" s="93" t="s">
        <v>1527</v>
      </c>
      <c r="E3525" s="93" t="s">
        <v>1531</v>
      </c>
      <c r="F3525" s="93">
        <v>2210823</v>
      </c>
      <c r="G3525" s="93" t="s">
        <v>1540</v>
      </c>
      <c r="H3525" s="719">
        <v>3682</v>
      </c>
      <c r="I3525" s="93">
        <v>200</v>
      </c>
      <c r="J3525" s="93" t="s">
        <v>1523</v>
      </c>
    </row>
    <row r="3526" spans="1:10">
      <c r="A3526" s="93">
        <v>1</v>
      </c>
      <c r="B3526" s="93">
        <v>4</v>
      </c>
      <c r="C3526" s="93" t="s">
        <v>676</v>
      </c>
      <c r="D3526" s="93" t="s">
        <v>1527</v>
      </c>
      <c r="E3526" s="93" t="s">
        <v>1544</v>
      </c>
      <c r="F3526" s="93" t="s">
        <v>2988</v>
      </c>
      <c r="G3526" s="93" t="s">
        <v>1540</v>
      </c>
      <c r="H3526" s="719">
        <v>950</v>
      </c>
      <c r="I3526" s="93">
        <v>80</v>
      </c>
      <c r="J3526" s="93" t="s">
        <v>1523</v>
      </c>
    </row>
    <row r="3527" spans="1:10">
      <c r="A3527" s="93">
        <v>1</v>
      </c>
      <c r="B3527" s="93">
        <v>4</v>
      </c>
      <c r="C3527" s="93" t="s">
        <v>676</v>
      </c>
      <c r="D3527" s="93" t="s">
        <v>1527</v>
      </c>
      <c r="E3527" s="93" t="s">
        <v>1531</v>
      </c>
      <c r="F3527" s="93" t="s">
        <v>2989</v>
      </c>
      <c r="G3527" s="93" t="s">
        <v>1540</v>
      </c>
      <c r="H3527" s="719">
        <v>100</v>
      </c>
      <c r="I3527" s="93">
        <v>13</v>
      </c>
      <c r="J3527" s="93" t="s">
        <v>1523</v>
      </c>
    </row>
    <row r="3528" spans="1:10">
      <c r="A3528" s="93">
        <v>1</v>
      </c>
      <c r="B3528" s="93">
        <v>4</v>
      </c>
      <c r="C3528" s="93" t="s">
        <v>676</v>
      </c>
      <c r="D3528" s="93" t="s">
        <v>1527</v>
      </c>
      <c r="E3528" s="93" t="s">
        <v>1531</v>
      </c>
      <c r="F3528" s="93" t="s">
        <v>2990</v>
      </c>
      <c r="G3528" s="93" t="s">
        <v>1540</v>
      </c>
      <c r="H3528" s="719">
        <v>100</v>
      </c>
      <c r="I3528" s="93">
        <v>13</v>
      </c>
      <c r="J3528" s="93" t="s">
        <v>1523</v>
      </c>
    </row>
    <row r="3529" spans="1:10">
      <c r="A3529" s="93">
        <v>1</v>
      </c>
      <c r="B3529" s="93">
        <v>4</v>
      </c>
      <c r="C3529" s="93" t="s">
        <v>676</v>
      </c>
      <c r="D3529" s="93" t="s">
        <v>1527</v>
      </c>
      <c r="E3529" s="93" t="s">
        <v>1531</v>
      </c>
      <c r="F3529" s="93" t="s">
        <v>2991</v>
      </c>
      <c r="G3529" s="93" t="s">
        <v>1540</v>
      </c>
      <c r="H3529" s="719">
        <v>100</v>
      </c>
      <c r="I3529" s="93">
        <v>13</v>
      </c>
      <c r="J3529" s="93" t="s">
        <v>1523</v>
      </c>
    </row>
    <row r="3530" spans="1:10">
      <c r="A3530" s="93">
        <v>1</v>
      </c>
      <c r="B3530" s="93">
        <v>4</v>
      </c>
      <c r="C3530" s="93" t="s">
        <v>676</v>
      </c>
      <c r="D3530" s="93" t="s">
        <v>1527</v>
      </c>
      <c r="E3530" s="93" t="s">
        <v>1579</v>
      </c>
      <c r="F3530" s="93" t="s">
        <v>2992</v>
      </c>
      <c r="G3530" s="93" t="s">
        <v>1540</v>
      </c>
      <c r="H3530" s="719">
        <v>2002</v>
      </c>
      <c r="I3530" s="93">
        <v>125</v>
      </c>
      <c r="J3530" s="93" t="s">
        <v>1523</v>
      </c>
    </row>
    <row r="3531" spans="1:10">
      <c r="A3531" s="93">
        <v>1</v>
      </c>
      <c r="B3531" s="93">
        <v>4</v>
      </c>
      <c r="C3531" s="93" t="s">
        <v>551</v>
      </c>
      <c r="D3531" s="93" t="s">
        <v>1527</v>
      </c>
      <c r="E3531" s="93" t="s">
        <v>1570</v>
      </c>
      <c r="F3531" s="93" t="s">
        <v>2993</v>
      </c>
      <c r="G3531" s="93" t="s">
        <v>1540</v>
      </c>
      <c r="H3531" s="719">
        <v>4032</v>
      </c>
      <c r="I3531" s="93">
        <v>200</v>
      </c>
      <c r="J3531" s="93" t="s">
        <v>1523</v>
      </c>
    </row>
    <row r="3532" spans="1:10">
      <c r="A3532" s="93">
        <v>1</v>
      </c>
      <c r="B3532" s="93">
        <v>4</v>
      </c>
      <c r="C3532" s="93" t="s">
        <v>551</v>
      </c>
      <c r="D3532" s="93" t="s">
        <v>1527</v>
      </c>
      <c r="E3532" s="93" t="s">
        <v>1570</v>
      </c>
      <c r="F3532" s="93" t="s">
        <v>2994</v>
      </c>
      <c r="G3532" s="93" t="s">
        <v>1540</v>
      </c>
      <c r="H3532" s="719">
        <v>1600</v>
      </c>
      <c r="I3532" s="93">
        <v>125</v>
      </c>
      <c r="J3532" s="93" t="s">
        <v>1523</v>
      </c>
    </row>
    <row r="3533" spans="1:10">
      <c r="A3533" s="93">
        <v>1</v>
      </c>
      <c r="B3533" s="93">
        <v>4</v>
      </c>
      <c r="C3533" s="93" t="s">
        <v>551</v>
      </c>
      <c r="D3533" s="93" t="s">
        <v>1527</v>
      </c>
      <c r="E3533" s="93" t="s">
        <v>1570</v>
      </c>
      <c r="F3533" s="93" t="s">
        <v>2995</v>
      </c>
      <c r="G3533" s="93" t="s">
        <v>1540</v>
      </c>
      <c r="H3533" s="719">
        <v>2400</v>
      </c>
      <c r="I3533" s="93">
        <v>200</v>
      </c>
      <c r="J3533" s="93" t="s">
        <v>1523</v>
      </c>
    </row>
    <row r="3534" spans="1:10">
      <c r="A3534" s="93">
        <v>1</v>
      </c>
      <c r="B3534" s="93">
        <v>4</v>
      </c>
      <c r="C3534" s="93" t="s">
        <v>551</v>
      </c>
      <c r="D3534" s="93" t="s">
        <v>1527</v>
      </c>
      <c r="E3534" s="93" t="s">
        <v>1570</v>
      </c>
      <c r="F3534" s="93" t="s">
        <v>2996</v>
      </c>
      <c r="G3534" s="93" t="s">
        <v>1540</v>
      </c>
      <c r="H3534" s="719">
        <v>4872</v>
      </c>
      <c r="I3534" s="93">
        <v>200</v>
      </c>
      <c r="J3534" s="93" t="s">
        <v>1523</v>
      </c>
    </row>
    <row r="3535" spans="1:10">
      <c r="A3535" s="93">
        <v>1</v>
      </c>
      <c r="B3535" s="93">
        <v>4</v>
      </c>
      <c r="C3535" s="93" t="s">
        <v>551</v>
      </c>
      <c r="D3535" s="93" t="s">
        <v>1527</v>
      </c>
      <c r="E3535" s="93" t="s">
        <v>1570</v>
      </c>
      <c r="F3535" s="93" t="s">
        <v>2997</v>
      </c>
      <c r="G3535" s="93" t="s">
        <v>1540</v>
      </c>
      <c r="H3535" s="719">
        <v>2450</v>
      </c>
      <c r="I3535" s="93">
        <v>200</v>
      </c>
      <c r="J3535" s="93" t="s">
        <v>1523</v>
      </c>
    </row>
    <row r="3536" spans="1:10">
      <c r="A3536" s="93">
        <v>1</v>
      </c>
      <c r="B3536" s="93">
        <v>4</v>
      </c>
      <c r="C3536" s="93" t="s">
        <v>551</v>
      </c>
      <c r="D3536" s="93" t="s">
        <v>1527</v>
      </c>
      <c r="E3536" s="93" t="s">
        <v>1563</v>
      </c>
      <c r="F3536" s="93">
        <v>2220116</v>
      </c>
      <c r="G3536" s="93" t="s">
        <v>1540</v>
      </c>
      <c r="H3536" s="719">
        <v>600</v>
      </c>
      <c r="I3536" s="93">
        <v>80</v>
      </c>
      <c r="J3536" s="93" t="s">
        <v>1523</v>
      </c>
    </row>
    <row r="3537" spans="1:10">
      <c r="A3537" s="93">
        <v>1</v>
      </c>
      <c r="B3537" s="93">
        <v>4</v>
      </c>
      <c r="C3537" s="93" t="s">
        <v>551</v>
      </c>
      <c r="D3537" s="93" t="s">
        <v>1527</v>
      </c>
      <c r="E3537" s="93" t="s">
        <v>1563</v>
      </c>
      <c r="F3537" s="93" t="s">
        <v>2998</v>
      </c>
      <c r="G3537" s="93" t="s">
        <v>1540</v>
      </c>
      <c r="H3537" s="719">
        <v>5006</v>
      </c>
      <c r="I3537" s="93">
        <v>200</v>
      </c>
      <c r="J3537" s="93" t="s">
        <v>1523</v>
      </c>
    </row>
    <row r="3538" spans="1:10">
      <c r="A3538" s="93">
        <v>1</v>
      </c>
      <c r="B3538" s="93">
        <v>4</v>
      </c>
      <c r="C3538" s="93" t="s">
        <v>551</v>
      </c>
      <c r="D3538" s="93" t="s">
        <v>1527</v>
      </c>
      <c r="E3538" s="93" t="s">
        <v>1563</v>
      </c>
      <c r="F3538" s="93" t="s">
        <v>2999</v>
      </c>
      <c r="G3538" s="93" t="s">
        <v>1540</v>
      </c>
      <c r="H3538" s="719">
        <v>5006</v>
      </c>
      <c r="I3538" s="93">
        <v>200</v>
      </c>
      <c r="J3538" s="93" t="s">
        <v>1523</v>
      </c>
    </row>
    <row r="3539" spans="1:10">
      <c r="A3539" s="93">
        <v>1</v>
      </c>
      <c r="B3539" s="93">
        <v>4</v>
      </c>
      <c r="C3539" s="93" t="s">
        <v>551</v>
      </c>
      <c r="D3539" s="93" t="s">
        <v>1527</v>
      </c>
      <c r="E3539" s="93" t="s">
        <v>1563</v>
      </c>
      <c r="F3539" s="93" t="s">
        <v>2999</v>
      </c>
      <c r="G3539" s="93" t="s">
        <v>1540</v>
      </c>
      <c r="H3539" s="719">
        <v>3004</v>
      </c>
      <c r="I3539" s="93">
        <v>125</v>
      </c>
      <c r="J3539" s="93" t="s">
        <v>1523</v>
      </c>
    </row>
    <row r="3540" spans="1:10">
      <c r="A3540" s="93">
        <v>1</v>
      </c>
      <c r="B3540" s="93">
        <v>4</v>
      </c>
      <c r="C3540" s="93" t="s">
        <v>551</v>
      </c>
      <c r="D3540" s="93" t="s">
        <v>1527</v>
      </c>
      <c r="E3540" s="93" t="s">
        <v>3000</v>
      </c>
      <c r="F3540" s="93" t="s">
        <v>2998</v>
      </c>
      <c r="G3540" s="93" t="s">
        <v>1540</v>
      </c>
      <c r="H3540" s="719">
        <v>5006</v>
      </c>
      <c r="I3540" s="93">
        <v>200</v>
      </c>
      <c r="J3540" s="93" t="s">
        <v>1523</v>
      </c>
    </row>
    <row r="3541" spans="1:10">
      <c r="A3541" s="93">
        <v>1</v>
      </c>
      <c r="B3541" s="93">
        <v>4</v>
      </c>
      <c r="C3541" s="93" t="s">
        <v>551</v>
      </c>
      <c r="D3541" s="93" t="s">
        <v>1527</v>
      </c>
      <c r="E3541" s="93" t="s">
        <v>3000</v>
      </c>
      <c r="F3541" s="93" t="s">
        <v>2999</v>
      </c>
      <c r="G3541" s="93" t="s">
        <v>1540</v>
      </c>
      <c r="H3541" s="719">
        <v>5006</v>
      </c>
      <c r="I3541" s="93">
        <v>200</v>
      </c>
      <c r="J3541" s="93" t="s">
        <v>1523</v>
      </c>
    </row>
    <row r="3542" spans="1:10">
      <c r="A3542" s="93">
        <v>1</v>
      </c>
      <c r="B3542" s="93">
        <v>4</v>
      </c>
      <c r="C3542" s="93" t="s">
        <v>551</v>
      </c>
      <c r="D3542" s="93" t="s">
        <v>1527</v>
      </c>
      <c r="E3542" s="93" t="s">
        <v>3000</v>
      </c>
      <c r="F3542" s="93" t="s">
        <v>2999</v>
      </c>
      <c r="G3542" s="93" t="s">
        <v>1540</v>
      </c>
      <c r="H3542" s="719">
        <v>3004</v>
      </c>
      <c r="I3542" s="93">
        <v>125</v>
      </c>
      <c r="J3542" s="93" t="s">
        <v>1523</v>
      </c>
    </row>
    <row r="3543" spans="1:10">
      <c r="A3543" s="93">
        <v>1</v>
      </c>
      <c r="B3543" s="93">
        <v>5</v>
      </c>
      <c r="C3543" s="93" t="s">
        <v>1532</v>
      </c>
      <c r="D3543" s="93" t="s">
        <v>1527</v>
      </c>
      <c r="E3543" s="93" t="s">
        <v>1548</v>
      </c>
      <c r="F3543" s="93" t="s">
        <v>2999</v>
      </c>
      <c r="G3543" s="93" t="s">
        <v>1540</v>
      </c>
      <c r="H3543" s="719">
        <v>4000</v>
      </c>
      <c r="I3543" s="93">
        <v>200</v>
      </c>
      <c r="J3543" s="93" t="s">
        <v>1523</v>
      </c>
    </row>
    <row r="3544" spans="1:10">
      <c r="A3544" s="93">
        <v>1</v>
      </c>
      <c r="B3544" s="93">
        <v>5</v>
      </c>
      <c r="C3544" s="93" t="s">
        <v>1532</v>
      </c>
      <c r="D3544" s="93" t="s">
        <v>1527</v>
      </c>
      <c r="E3544" s="93" t="s">
        <v>1548</v>
      </c>
      <c r="F3544" s="93" t="s">
        <v>2999</v>
      </c>
      <c r="G3544" s="93" t="s">
        <v>1540</v>
      </c>
      <c r="H3544" s="719">
        <v>1000</v>
      </c>
      <c r="I3544" s="93">
        <v>80</v>
      </c>
      <c r="J3544" s="93" t="s">
        <v>1523</v>
      </c>
    </row>
    <row r="3545" spans="1:10">
      <c r="A3545" s="93">
        <v>1</v>
      </c>
      <c r="B3545" s="93">
        <v>5</v>
      </c>
      <c r="C3545" s="93" t="s">
        <v>1532</v>
      </c>
      <c r="D3545" s="93" t="s">
        <v>1527</v>
      </c>
      <c r="E3545" s="93" t="s">
        <v>1548</v>
      </c>
      <c r="F3545" s="93">
        <v>2220124</v>
      </c>
      <c r="G3545" s="93" t="s">
        <v>1540</v>
      </c>
      <c r="H3545" s="719">
        <v>696</v>
      </c>
      <c r="I3545" s="93">
        <v>80</v>
      </c>
      <c r="J3545" s="93" t="s">
        <v>1523</v>
      </c>
    </row>
    <row r="3546" spans="1:10">
      <c r="A3546" s="93">
        <v>1</v>
      </c>
      <c r="B3546" s="93">
        <v>5</v>
      </c>
      <c r="C3546" s="93" t="s">
        <v>1532</v>
      </c>
      <c r="D3546" s="93" t="s">
        <v>1527</v>
      </c>
      <c r="E3546" s="93" t="s">
        <v>1548</v>
      </c>
      <c r="F3546" s="93" t="s">
        <v>3001</v>
      </c>
      <c r="G3546" s="93" t="s">
        <v>1540</v>
      </c>
      <c r="H3546" s="719">
        <v>382</v>
      </c>
      <c r="I3546" s="93">
        <v>50</v>
      </c>
      <c r="J3546" s="93" t="s">
        <v>1523</v>
      </c>
    </row>
    <row r="3547" spans="1:10">
      <c r="A3547" s="93">
        <v>1</v>
      </c>
      <c r="B3547" s="93">
        <v>5</v>
      </c>
      <c r="C3547" s="93" t="s">
        <v>1532</v>
      </c>
      <c r="D3547" s="93" t="s">
        <v>1527</v>
      </c>
      <c r="E3547" s="93" t="s">
        <v>1548</v>
      </c>
      <c r="F3547" s="93" t="s">
        <v>3001</v>
      </c>
      <c r="G3547" s="93" t="s">
        <v>1540</v>
      </c>
      <c r="H3547" s="719">
        <v>382</v>
      </c>
      <c r="I3547" s="93">
        <v>50</v>
      </c>
      <c r="J3547" s="93" t="s">
        <v>1523</v>
      </c>
    </row>
    <row r="3548" spans="1:10">
      <c r="A3548" s="93">
        <v>1</v>
      </c>
      <c r="B3548" s="93">
        <v>5</v>
      </c>
      <c r="C3548" s="93" t="s">
        <v>1532</v>
      </c>
      <c r="D3548" s="93" t="s">
        <v>1527</v>
      </c>
      <c r="E3548" s="93" t="s">
        <v>1548</v>
      </c>
      <c r="F3548" s="93" t="s">
        <v>2986</v>
      </c>
      <c r="G3548" s="93" t="s">
        <v>1540</v>
      </c>
      <c r="H3548" s="719">
        <v>2000</v>
      </c>
      <c r="I3548" s="93">
        <v>125</v>
      </c>
      <c r="J3548" s="93" t="s">
        <v>1523</v>
      </c>
    </row>
    <row r="3549" spans="1:10">
      <c r="A3549" s="93">
        <v>1</v>
      </c>
      <c r="B3549" s="93">
        <v>5</v>
      </c>
      <c r="C3549" s="93" t="s">
        <v>1532</v>
      </c>
      <c r="D3549" s="93" t="s">
        <v>1527</v>
      </c>
      <c r="E3549" s="93" t="s">
        <v>1548</v>
      </c>
      <c r="F3549" s="93" t="s">
        <v>2986</v>
      </c>
      <c r="G3549" s="93" t="s">
        <v>1540</v>
      </c>
      <c r="H3549" s="719">
        <v>1000</v>
      </c>
      <c r="I3549" s="93">
        <v>80</v>
      </c>
      <c r="J3549" s="93" t="s">
        <v>1523</v>
      </c>
    </row>
    <row r="3550" spans="1:10">
      <c r="A3550" s="93">
        <v>1</v>
      </c>
      <c r="B3550" s="93">
        <v>5</v>
      </c>
      <c r="C3550" s="93" t="s">
        <v>1532</v>
      </c>
      <c r="D3550" s="93" t="s">
        <v>1527</v>
      </c>
      <c r="E3550" s="93" t="s">
        <v>1548</v>
      </c>
      <c r="F3550" s="93" t="s">
        <v>3002</v>
      </c>
      <c r="G3550" s="93" t="s">
        <v>1540</v>
      </c>
      <c r="H3550" s="719">
        <v>302</v>
      </c>
      <c r="I3550" s="93">
        <v>50</v>
      </c>
      <c r="J3550" s="93" t="s">
        <v>1523</v>
      </c>
    </row>
    <row r="3551" spans="1:10">
      <c r="A3551" s="93">
        <v>1</v>
      </c>
      <c r="B3551" s="93">
        <v>5</v>
      </c>
      <c r="C3551" s="93" t="s">
        <v>1532</v>
      </c>
      <c r="D3551" s="93" t="s">
        <v>1527</v>
      </c>
      <c r="E3551" s="93" t="s">
        <v>1548</v>
      </c>
      <c r="F3551" s="93" t="s">
        <v>3002</v>
      </c>
      <c r="G3551" s="93" t="s">
        <v>1540</v>
      </c>
      <c r="H3551" s="719">
        <v>302</v>
      </c>
      <c r="I3551" s="93">
        <v>50</v>
      </c>
      <c r="J3551" s="93" t="s">
        <v>1523</v>
      </c>
    </row>
    <row r="3552" spans="1:10">
      <c r="A3552" s="93">
        <v>1</v>
      </c>
      <c r="B3552" s="93">
        <v>5</v>
      </c>
      <c r="C3552" s="93" t="s">
        <v>1532</v>
      </c>
      <c r="D3552" s="93" t="s">
        <v>1527</v>
      </c>
      <c r="E3552" s="93" t="s">
        <v>1548</v>
      </c>
      <c r="F3552" s="93" t="s">
        <v>3003</v>
      </c>
      <c r="G3552" s="93" t="s">
        <v>1540</v>
      </c>
      <c r="H3552" s="719">
        <v>382</v>
      </c>
      <c r="I3552" s="93">
        <v>50</v>
      </c>
      <c r="J3552" s="93" t="s">
        <v>1523</v>
      </c>
    </row>
    <row r="3553" spans="1:10">
      <c r="A3553" s="93">
        <v>1</v>
      </c>
      <c r="B3553" s="93">
        <v>5</v>
      </c>
      <c r="C3553" s="93" t="s">
        <v>1532</v>
      </c>
      <c r="D3553" s="93" t="s">
        <v>1527</v>
      </c>
      <c r="E3553" s="93" t="s">
        <v>1548</v>
      </c>
      <c r="F3553" s="93" t="s">
        <v>2999</v>
      </c>
      <c r="G3553" s="93" t="s">
        <v>1540</v>
      </c>
      <c r="H3553" s="719">
        <v>4000</v>
      </c>
      <c r="I3553" s="93">
        <v>200</v>
      </c>
      <c r="J3553" s="93" t="s">
        <v>1523</v>
      </c>
    </row>
    <row r="3554" spans="1:10">
      <c r="A3554" s="93">
        <v>1</v>
      </c>
      <c r="B3554" s="93">
        <v>5</v>
      </c>
      <c r="C3554" s="93" t="s">
        <v>1532</v>
      </c>
      <c r="D3554" s="93" t="s">
        <v>1527</v>
      </c>
      <c r="E3554" s="93" t="s">
        <v>1548</v>
      </c>
      <c r="F3554" s="93" t="s">
        <v>2999</v>
      </c>
      <c r="G3554" s="93" t="s">
        <v>1540</v>
      </c>
      <c r="H3554" s="719">
        <v>1000</v>
      </c>
      <c r="I3554" s="93">
        <v>80</v>
      </c>
      <c r="J3554" s="93" t="s">
        <v>1523</v>
      </c>
    </row>
    <row r="3555" spans="1:10">
      <c r="A3555" s="93">
        <v>1</v>
      </c>
      <c r="B3555" s="93">
        <v>5</v>
      </c>
      <c r="C3555" s="93" t="s">
        <v>1532</v>
      </c>
      <c r="D3555" s="93" t="s">
        <v>1527</v>
      </c>
      <c r="E3555" s="93" t="s">
        <v>1548</v>
      </c>
      <c r="F3555" s="93">
        <v>2220124</v>
      </c>
      <c r="G3555" s="93" t="s">
        <v>1540</v>
      </c>
      <c r="H3555" s="719">
        <v>696</v>
      </c>
      <c r="I3555" s="93">
        <v>80</v>
      </c>
      <c r="J3555" s="93" t="s">
        <v>1523</v>
      </c>
    </row>
    <row r="3556" spans="1:10">
      <c r="A3556" s="93">
        <v>1</v>
      </c>
      <c r="B3556" s="93">
        <v>5</v>
      </c>
      <c r="C3556" s="93" t="s">
        <v>1532</v>
      </c>
      <c r="D3556" s="93" t="s">
        <v>1527</v>
      </c>
      <c r="E3556" s="93" t="s">
        <v>1548</v>
      </c>
      <c r="F3556" s="93" t="s">
        <v>3002</v>
      </c>
      <c r="G3556" s="93" t="s">
        <v>1540</v>
      </c>
      <c r="H3556" s="719">
        <v>336</v>
      </c>
      <c r="I3556" s="93">
        <v>50</v>
      </c>
      <c r="J3556" s="93" t="s">
        <v>1523</v>
      </c>
    </row>
    <row r="3557" spans="1:10">
      <c r="A3557" s="93">
        <v>1</v>
      </c>
      <c r="B3557" s="93">
        <v>5</v>
      </c>
      <c r="C3557" s="93" t="s">
        <v>1532</v>
      </c>
      <c r="D3557" s="93" t="s">
        <v>1527</v>
      </c>
      <c r="E3557" s="93" t="s">
        <v>1548</v>
      </c>
      <c r="F3557" s="93" t="s">
        <v>3002</v>
      </c>
      <c r="G3557" s="93" t="s">
        <v>1540</v>
      </c>
      <c r="H3557" s="719">
        <v>300</v>
      </c>
      <c r="I3557" s="93">
        <v>50</v>
      </c>
      <c r="J3557" s="93" t="s">
        <v>1523</v>
      </c>
    </row>
    <row r="3558" spans="1:10">
      <c r="A3558" s="93">
        <v>1</v>
      </c>
      <c r="B3558" s="93">
        <v>5</v>
      </c>
      <c r="C3558" s="93" t="s">
        <v>1532</v>
      </c>
      <c r="D3558" s="93" t="s">
        <v>1527</v>
      </c>
      <c r="E3558" s="93" t="s">
        <v>1548</v>
      </c>
      <c r="F3558" s="93" t="s">
        <v>3001</v>
      </c>
      <c r="G3558" s="93" t="s">
        <v>1540</v>
      </c>
      <c r="H3558" s="719">
        <v>764</v>
      </c>
      <c r="I3558" s="93">
        <v>80</v>
      </c>
      <c r="J3558" s="93" t="s">
        <v>1523</v>
      </c>
    </row>
    <row r="3559" spans="1:10">
      <c r="A3559" s="93">
        <v>1</v>
      </c>
      <c r="B3559" s="93">
        <v>5</v>
      </c>
      <c r="C3559" s="93" t="s">
        <v>1532</v>
      </c>
      <c r="D3559" s="93" t="s">
        <v>1527</v>
      </c>
      <c r="E3559" s="93" t="s">
        <v>1548</v>
      </c>
      <c r="F3559" s="93" t="s">
        <v>2998</v>
      </c>
      <c r="G3559" s="93" t="s">
        <v>1540</v>
      </c>
      <c r="H3559" s="719">
        <v>4000</v>
      </c>
      <c r="I3559" s="93">
        <v>200</v>
      </c>
      <c r="J3559" s="93" t="s">
        <v>1523</v>
      </c>
    </row>
    <row r="3560" spans="1:10">
      <c r="A3560" s="93">
        <v>1</v>
      </c>
      <c r="B3560" s="93">
        <v>5</v>
      </c>
      <c r="C3560" s="93" t="s">
        <v>1532</v>
      </c>
      <c r="D3560" s="93" t="s">
        <v>1527</v>
      </c>
      <c r="E3560" s="93" t="s">
        <v>1548</v>
      </c>
      <c r="F3560" s="93" t="s">
        <v>2998</v>
      </c>
      <c r="G3560" s="93" t="s">
        <v>1540</v>
      </c>
      <c r="H3560" s="719">
        <v>1000</v>
      </c>
      <c r="I3560" s="93">
        <v>80</v>
      </c>
      <c r="J3560" s="93" t="s">
        <v>1523</v>
      </c>
    </row>
    <row r="3561" spans="1:10">
      <c r="A3561" s="93">
        <v>1</v>
      </c>
      <c r="B3561" s="93">
        <v>5</v>
      </c>
      <c r="C3561" s="93" t="s">
        <v>1532</v>
      </c>
      <c r="D3561" s="93" t="s">
        <v>1527</v>
      </c>
      <c r="E3561" s="93" t="s">
        <v>1548</v>
      </c>
      <c r="F3561" s="93" t="s">
        <v>3002</v>
      </c>
      <c r="G3561" s="93" t="s">
        <v>1540</v>
      </c>
      <c r="H3561" s="719">
        <v>336</v>
      </c>
      <c r="I3561" s="93">
        <v>50</v>
      </c>
      <c r="J3561" s="93" t="s">
        <v>1523</v>
      </c>
    </row>
    <row r="3562" spans="1:10">
      <c r="A3562" s="93">
        <v>1</v>
      </c>
      <c r="B3562" s="93">
        <v>5</v>
      </c>
      <c r="C3562" s="93" t="s">
        <v>1532</v>
      </c>
      <c r="D3562" s="93" t="s">
        <v>1527</v>
      </c>
      <c r="E3562" s="93" t="s">
        <v>1548</v>
      </c>
      <c r="F3562" s="93" t="s">
        <v>3002</v>
      </c>
      <c r="G3562" s="93" t="s">
        <v>1540</v>
      </c>
      <c r="H3562" s="719">
        <v>300</v>
      </c>
      <c r="I3562" s="93">
        <v>50</v>
      </c>
      <c r="J3562" s="93" t="s">
        <v>1523</v>
      </c>
    </row>
    <row r="3563" spans="1:10">
      <c r="A3563" s="93">
        <v>1</v>
      </c>
      <c r="B3563" s="93">
        <v>5</v>
      </c>
      <c r="C3563" s="93" t="s">
        <v>1532</v>
      </c>
      <c r="D3563" s="93" t="s">
        <v>1527</v>
      </c>
      <c r="E3563" s="93" t="s">
        <v>1548</v>
      </c>
      <c r="F3563" s="93" t="s">
        <v>3001</v>
      </c>
      <c r="G3563" s="93" t="s">
        <v>1540</v>
      </c>
      <c r="H3563" s="719">
        <v>764</v>
      </c>
      <c r="I3563" s="93">
        <v>80</v>
      </c>
      <c r="J3563" s="93" t="s">
        <v>1523</v>
      </c>
    </row>
    <row r="3564" spans="1:10">
      <c r="A3564" s="93">
        <v>1</v>
      </c>
      <c r="B3564" s="93">
        <v>5</v>
      </c>
      <c r="C3564" s="93" t="s">
        <v>1532</v>
      </c>
      <c r="D3564" s="93" t="s">
        <v>1527</v>
      </c>
      <c r="E3564" s="93" t="s">
        <v>1548</v>
      </c>
      <c r="F3564" s="93" t="s">
        <v>3004</v>
      </c>
      <c r="G3564" s="93" t="s">
        <v>1540</v>
      </c>
      <c r="H3564" s="719">
        <v>600</v>
      </c>
      <c r="I3564" s="93">
        <v>80</v>
      </c>
      <c r="J3564" s="93" t="s">
        <v>1523</v>
      </c>
    </row>
    <row r="3565" spans="1:10">
      <c r="A3565" s="93">
        <v>1</v>
      </c>
      <c r="B3565" s="93">
        <v>5</v>
      </c>
      <c r="C3565" s="93" t="s">
        <v>1532</v>
      </c>
      <c r="D3565" s="93" t="s">
        <v>1527</v>
      </c>
      <c r="E3565" s="93" t="s">
        <v>1548</v>
      </c>
      <c r="F3565" s="93" t="s">
        <v>2986</v>
      </c>
      <c r="G3565" s="93" t="s">
        <v>1540</v>
      </c>
      <c r="H3565" s="719">
        <v>2000</v>
      </c>
      <c r="I3565" s="93">
        <v>125</v>
      </c>
      <c r="J3565" s="93" t="s">
        <v>1523</v>
      </c>
    </row>
    <row r="3566" spans="1:10">
      <c r="A3566" s="93">
        <v>1</v>
      </c>
      <c r="B3566" s="93">
        <v>5</v>
      </c>
      <c r="C3566" s="93" t="s">
        <v>1532</v>
      </c>
      <c r="D3566" s="93" t="s">
        <v>1527</v>
      </c>
      <c r="E3566" s="93" t="s">
        <v>1548</v>
      </c>
      <c r="F3566" s="93" t="s">
        <v>2986</v>
      </c>
      <c r="G3566" s="93" t="s">
        <v>1540</v>
      </c>
      <c r="H3566" s="719">
        <v>1000</v>
      </c>
      <c r="I3566" s="93">
        <v>80</v>
      </c>
      <c r="J3566" s="93" t="s">
        <v>1523</v>
      </c>
    </row>
    <row r="3567" spans="1:10">
      <c r="A3567" s="93">
        <v>1</v>
      </c>
      <c r="B3567" s="93">
        <v>5</v>
      </c>
      <c r="C3567" s="93" t="s">
        <v>1532</v>
      </c>
      <c r="D3567" s="93" t="s">
        <v>1527</v>
      </c>
      <c r="E3567" s="93" t="s">
        <v>1548</v>
      </c>
      <c r="F3567" s="93" t="s">
        <v>3002</v>
      </c>
      <c r="G3567" s="93" t="s">
        <v>1540</v>
      </c>
      <c r="H3567" s="719">
        <v>302</v>
      </c>
      <c r="I3567" s="93">
        <v>50</v>
      </c>
      <c r="J3567" s="93" t="s">
        <v>1523</v>
      </c>
    </row>
    <row r="3568" spans="1:10">
      <c r="A3568" s="93">
        <v>1</v>
      </c>
      <c r="B3568" s="93">
        <v>5</v>
      </c>
      <c r="C3568" s="93" t="s">
        <v>1532</v>
      </c>
      <c r="D3568" s="93" t="s">
        <v>1527</v>
      </c>
      <c r="E3568" s="93" t="s">
        <v>1548</v>
      </c>
      <c r="F3568" s="93" t="s">
        <v>2322</v>
      </c>
      <c r="G3568" s="93" t="s">
        <v>1540</v>
      </c>
      <c r="H3568" s="719">
        <v>302</v>
      </c>
      <c r="I3568" s="93">
        <v>50</v>
      </c>
      <c r="J3568" s="93" t="s">
        <v>1523</v>
      </c>
    </row>
    <row r="3569" spans="1:10">
      <c r="A3569" s="93">
        <v>1</v>
      </c>
      <c r="B3569" s="93">
        <v>5</v>
      </c>
      <c r="C3569" s="93" t="s">
        <v>1532</v>
      </c>
      <c r="D3569" s="93" t="s">
        <v>1527</v>
      </c>
      <c r="E3569" s="93" t="s">
        <v>1548</v>
      </c>
      <c r="F3569" s="93" t="s">
        <v>3005</v>
      </c>
      <c r="G3569" s="93" t="s">
        <v>1540</v>
      </c>
      <c r="H3569" s="719">
        <v>339</v>
      </c>
      <c r="I3569" s="93">
        <v>50</v>
      </c>
      <c r="J3569" s="93" t="s">
        <v>1523</v>
      </c>
    </row>
    <row r="3570" spans="1:10">
      <c r="A3570" s="93">
        <v>1</v>
      </c>
      <c r="B3570" s="93">
        <v>5</v>
      </c>
      <c r="C3570" s="93" t="s">
        <v>1532</v>
      </c>
      <c r="D3570" s="93" t="s">
        <v>1527</v>
      </c>
      <c r="E3570" s="93" t="s">
        <v>1548</v>
      </c>
      <c r="F3570" s="93" t="s">
        <v>3006</v>
      </c>
      <c r="G3570" s="93" t="s">
        <v>1540</v>
      </c>
      <c r="H3570" s="719">
        <v>382</v>
      </c>
      <c r="I3570" s="93">
        <v>50</v>
      </c>
      <c r="J3570" s="93" t="s">
        <v>1523</v>
      </c>
    </row>
    <row r="3571" spans="1:10">
      <c r="A3571" s="93">
        <v>1</v>
      </c>
      <c r="B3571" s="93">
        <v>5</v>
      </c>
      <c r="C3571" s="93" t="s">
        <v>1532</v>
      </c>
      <c r="D3571" s="93" t="s">
        <v>1527</v>
      </c>
      <c r="E3571" s="93" t="s">
        <v>1548</v>
      </c>
      <c r="F3571" s="93" t="s">
        <v>2986</v>
      </c>
      <c r="G3571" s="93" t="s">
        <v>1540</v>
      </c>
      <c r="H3571" s="719">
        <v>2000</v>
      </c>
      <c r="I3571" s="93">
        <v>125</v>
      </c>
      <c r="J3571" s="93" t="s">
        <v>1523</v>
      </c>
    </row>
    <row r="3572" spans="1:10">
      <c r="A3572" s="93">
        <v>1</v>
      </c>
      <c r="B3572" s="93">
        <v>5</v>
      </c>
      <c r="C3572" s="93" t="s">
        <v>1532</v>
      </c>
      <c r="D3572" s="93" t="s">
        <v>1527</v>
      </c>
      <c r="E3572" s="93" t="s">
        <v>1548</v>
      </c>
      <c r="F3572" s="93" t="s">
        <v>2986</v>
      </c>
      <c r="G3572" s="93" t="s">
        <v>1540</v>
      </c>
      <c r="H3572" s="719">
        <v>1000</v>
      </c>
      <c r="I3572" s="93">
        <v>80</v>
      </c>
      <c r="J3572" s="93" t="s">
        <v>1523</v>
      </c>
    </row>
    <row r="3573" spans="1:10">
      <c r="A3573" s="93">
        <v>1</v>
      </c>
      <c r="B3573" s="93">
        <v>5</v>
      </c>
      <c r="C3573" s="93" t="s">
        <v>1532</v>
      </c>
      <c r="D3573" s="93" t="s">
        <v>1527</v>
      </c>
      <c r="E3573" s="93" t="s">
        <v>1548</v>
      </c>
      <c r="F3573" s="93">
        <v>2220106</v>
      </c>
      <c r="G3573" s="93" t="s">
        <v>1540</v>
      </c>
      <c r="H3573" s="719">
        <v>1900</v>
      </c>
      <c r="I3573" s="93">
        <v>125</v>
      </c>
      <c r="J3573" s="93" t="s">
        <v>1523</v>
      </c>
    </row>
    <row r="3574" spans="1:10">
      <c r="A3574" s="93">
        <v>1</v>
      </c>
      <c r="B3574" s="93">
        <v>5</v>
      </c>
      <c r="C3574" s="93" t="s">
        <v>1532</v>
      </c>
      <c r="D3574" s="93" t="s">
        <v>1527</v>
      </c>
      <c r="E3574" s="93" t="s">
        <v>1548</v>
      </c>
      <c r="F3574" s="93" t="s">
        <v>3003</v>
      </c>
      <c r="G3574" s="93" t="s">
        <v>1540</v>
      </c>
      <c r="H3574" s="719">
        <v>280</v>
      </c>
      <c r="I3574" s="93">
        <v>50</v>
      </c>
      <c r="J3574" s="93" t="s">
        <v>1523</v>
      </c>
    </row>
    <row r="3575" spans="1:10">
      <c r="A3575" s="93">
        <v>1</v>
      </c>
      <c r="B3575" s="93">
        <v>5</v>
      </c>
      <c r="C3575" s="93" t="s">
        <v>1532</v>
      </c>
      <c r="D3575" s="93" t="s">
        <v>1527</v>
      </c>
      <c r="E3575" s="93" t="s">
        <v>1548</v>
      </c>
      <c r="F3575" s="93">
        <v>2220106</v>
      </c>
      <c r="G3575" s="93" t="s">
        <v>1540</v>
      </c>
      <c r="H3575" s="719">
        <v>1900</v>
      </c>
      <c r="I3575" s="93">
        <v>125</v>
      </c>
      <c r="J3575" s="93" t="s">
        <v>1523</v>
      </c>
    </row>
    <row r="3576" spans="1:10">
      <c r="A3576" s="93">
        <v>1</v>
      </c>
      <c r="B3576" s="93">
        <v>5</v>
      </c>
      <c r="C3576" s="93" t="s">
        <v>1532</v>
      </c>
      <c r="D3576" s="93" t="s">
        <v>1527</v>
      </c>
      <c r="E3576" s="93" t="s">
        <v>1548</v>
      </c>
      <c r="F3576" s="93">
        <v>2220106</v>
      </c>
      <c r="G3576" s="93" t="s">
        <v>1540</v>
      </c>
      <c r="H3576" s="719">
        <v>1900</v>
      </c>
      <c r="I3576" s="93">
        <v>125</v>
      </c>
      <c r="J3576" s="93" t="s">
        <v>1523</v>
      </c>
    </row>
    <row r="3577" spans="1:10">
      <c r="A3577" s="93">
        <v>1</v>
      </c>
      <c r="B3577" s="93">
        <v>5</v>
      </c>
      <c r="C3577" s="93" t="s">
        <v>1532</v>
      </c>
      <c r="D3577" s="93" t="s">
        <v>1527</v>
      </c>
      <c r="E3577" s="93" t="s">
        <v>1548</v>
      </c>
      <c r="F3577" s="93" t="s">
        <v>3007</v>
      </c>
      <c r="G3577" s="93" t="s">
        <v>1540</v>
      </c>
      <c r="H3577" s="719">
        <v>8484</v>
      </c>
      <c r="I3577" s="93">
        <v>200</v>
      </c>
      <c r="J3577" s="93" t="s">
        <v>1523</v>
      </c>
    </row>
    <row r="3578" spans="1:10">
      <c r="A3578" s="93">
        <v>1</v>
      </c>
      <c r="B3578" s="93">
        <v>5</v>
      </c>
      <c r="C3578" s="93" t="s">
        <v>1532</v>
      </c>
      <c r="D3578" s="93" t="s">
        <v>1527</v>
      </c>
      <c r="E3578" s="93" t="s">
        <v>1548</v>
      </c>
      <c r="F3578" s="93" t="s">
        <v>3007</v>
      </c>
      <c r="G3578" s="93" t="s">
        <v>1540</v>
      </c>
      <c r="H3578" s="719">
        <v>4242</v>
      </c>
      <c r="I3578" s="93">
        <v>200</v>
      </c>
      <c r="J3578" s="93" t="s">
        <v>1523</v>
      </c>
    </row>
    <row r="3579" spans="1:10">
      <c r="A3579" s="93">
        <v>1</v>
      </c>
      <c r="B3579" s="93">
        <v>5</v>
      </c>
      <c r="C3579" s="93" t="s">
        <v>1532</v>
      </c>
      <c r="D3579" s="93" t="s">
        <v>1527</v>
      </c>
      <c r="E3579" s="93" t="s">
        <v>1548</v>
      </c>
      <c r="F3579" s="93" t="s">
        <v>3007</v>
      </c>
      <c r="G3579" s="93" t="s">
        <v>1540</v>
      </c>
      <c r="H3579" s="719">
        <v>4242</v>
      </c>
      <c r="I3579" s="93">
        <v>200</v>
      </c>
      <c r="J3579" s="93" t="s">
        <v>1523</v>
      </c>
    </row>
    <row r="3580" spans="1:10">
      <c r="A3580" s="93">
        <v>1</v>
      </c>
      <c r="B3580" s="93">
        <v>5</v>
      </c>
      <c r="C3580" s="93" t="s">
        <v>1532</v>
      </c>
      <c r="D3580" s="93" t="s">
        <v>1527</v>
      </c>
      <c r="E3580" s="93" t="s">
        <v>1548</v>
      </c>
      <c r="F3580" s="93" t="s">
        <v>3007</v>
      </c>
      <c r="G3580" s="93" t="s">
        <v>1540</v>
      </c>
      <c r="H3580" s="719">
        <v>4242</v>
      </c>
      <c r="I3580" s="93">
        <v>200</v>
      </c>
      <c r="J3580" s="93" t="s">
        <v>1523</v>
      </c>
    </row>
    <row r="3581" spans="1:10">
      <c r="A3581" s="93">
        <v>1</v>
      </c>
      <c r="B3581" s="93">
        <v>5</v>
      </c>
      <c r="C3581" s="93" t="s">
        <v>1532</v>
      </c>
      <c r="D3581" s="93" t="s">
        <v>1527</v>
      </c>
      <c r="E3581" s="93" t="s">
        <v>1548</v>
      </c>
      <c r="F3581" s="93" t="s">
        <v>3007</v>
      </c>
      <c r="G3581" s="93" t="s">
        <v>1540</v>
      </c>
      <c r="H3581" s="719">
        <v>4242</v>
      </c>
      <c r="I3581" s="93">
        <v>200</v>
      </c>
      <c r="J3581" s="93" t="s">
        <v>1523</v>
      </c>
    </row>
    <row r="3582" spans="1:10">
      <c r="A3582" s="93">
        <v>1</v>
      </c>
      <c r="B3582" s="93">
        <v>5</v>
      </c>
      <c r="C3582" s="93" t="s">
        <v>1532</v>
      </c>
      <c r="D3582" s="93" t="s">
        <v>1527</v>
      </c>
      <c r="E3582" s="93" t="s">
        <v>1548</v>
      </c>
      <c r="F3582" s="93" t="s">
        <v>3008</v>
      </c>
      <c r="G3582" s="93" t="s">
        <v>1540</v>
      </c>
      <c r="H3582" s="719">
        <v>4334</v>
      </c>
      <c r="I3582" s="93">
        <v>200</v>
      </c>
      <c r="J3582" s="93" t="s">
        <v>1523</v>
      </c>
    </row>
    <row r="3583" spans="1:10">
      <c r="A3583" s="93">
        <v>1</v>
      </c>
      <c r="B3583" s="93">
        <v>5</v>
      </c>
      <c r="C3583" s="93" t="s">
        <v>1532</v>
      </c>
      <c r="D3583" s="93" t="s">
        <v>1527</v>
      </c>
      <c r="E3583" s="93" t="s">
        <v>1548</v>
      </c>
      <c r="F3583" s="93" t="s">
        <v>3008</v>
      </c>
      <c r="G3583" s="93" t="s">
        <v>1540</v>
      </c>
      <c r="H3583" s="719">
        <v>4334</v>
      </c>
      <c r="I3583" s="93">
        <v>200</v>
      </c>
      <c r="J3583" s="93" t="s">
        <v>1523</v>
      </c>
    </row>
    <row r="3584" spans="1:10">
      <c r="A3584" s="93">
        <v>1</v>
      </c>
      <c r="B3584" s="93">
        <v>5</v>
      </c>
      <c r="C3584" s="93" t="s">
        <v>1532</v>
      </c>
      <c r="D3584" s="93" t="s">
        <v>1527</v>
      </c>
      <c r="E3584" s="93" t="s">
        <v>1548</v>
      </c>
      <c r="F3584" s="93" t="s">
        <v>3009</v>
      </c>
      <c r="G3584" s="93" t="s">
        <v>1540</v>
      </c>
      <c r="H3584" s="719">
        <v>561</v>
      </c>
      <c r="I3584" s="93">
        <v>80</v>
      </c>
      <c r="J3584" s="93" t="s">
        <v>1523</v>
      </c>
    </row>
    <row r="3585" spans="1:10">
      <c r="A3585" s="93">
        <v>1</v>
      </c>
      <c r="B3585" s="93">
        <v>5</v>
      </c>
      <c r="C3585" s="93" t="s">
        <v>1532</v>
      </c>
      <c r="D3585" s="93" t="s">
        <v>1527</v>
      </c>
      <c r="E3585" s="93" t="s">
        <v>1548</v>
      </c>
      <c r="F3585" s="93" t="s">
        <v>3010</v>
      </c>
      <c r="G3585" s="93" t="s">
        <v>1540</v>
      </c>
      <c r="H3585" s="719">
        <v>401</v>
      </c>
      <c r="I3585" s="93">
        <v>50</v>
      </c>
      <c r="J3585" s="93" t="s">
        <v>1523</v>
      </c>
    </row>
    <row r="3586" spans="1:10">
      <c r="A3586" s="93">
        <v>1</v>
      </c>
      <c r="B3586" s="93">
        <v>5</v>
      </c>
      <c r="C3586" s="93" t="s">
        <v>1532</v>
      </c>
      <c r="D3586" s="93" t="s">
        <v>1527</v>
      </c>
      <c r="E3586" s="93" t="s">
        <v>1548</v>
      </c>
      <c r="F3586" s="93" t="s">
        <v>3011</v>
      </c>
      <c r="G3586" s="93" t="s">
        <v>1540</v>
      </c>
      <c r="H3586" s="719">
        <v>1122</v>
      </c>
      <c r="I3586" s="93">
        <v>80</v>
      </c>
      <c r="J3586" s="93" t="s">
        <v>1523</v>
      </c>
    </row>
    <row r="3587" spans="1:10">
      <c r="A3587" s="93">
        <v>1</v>
      </c>
      <c r="B3587" s="93">
        <v>5</v>
      </c>
      <c r="C3587" s="93" t="s">
        <v>1532</v>
      </c>
      <c r="D3587" s="93" t="s">
        <v>1527</v>
      </c>
      <c r="E3587" s="93" t="s">
        <v>1548</v>
      </c>
      <c r="F3587" s="93" t="s">
        <v>3010</v>
      </c>
      <c r="G3587" s="93" t="s">
        <v>1540</v>
      </c>
      <c r="H3587" s="719">
        <v>802</v>
      </c>
      <c r="I3587" s="93">
        <v>80</v>
      </c>
      <c r="J3587" s="93" t="s">
        <v>1523</v>
      </c>
    </row>
    <row r="3588" spans="1:10">
      <c r="A3588" s="93">
        <v>1</v>
      </c>
      <c r="B3588" s="93">
        <v>5</v>
      </c>
      <c r="C3588" s="93" t="s">
        <v>1532</v>
      </c>
      <c r="D3588" s="93" t="s">
        <v>1527</v>
      </c>
      <c r="E3588" s="93" t="s">
        <v>1548</v>
      </c>
      <c r="F3588" s="93" t="s">
        <v>3011</v>
      </c>
      <c r="G3588" s="93" t="s">
        <v>1540</v>
      </c>
      <c r="H3588" s="719">
        <v>561</v>
      </c>
      <c r="I3588" s="93">
        <v>80</v>
      </c>
      <c r="J3588" s="93" t="s">
        <v>1523</v>
      </c>
    </row>
    <row r="3589" spans="1:10">
      <c r="A3589" s="93">
        <v>1</v>
      </c>
      <c r="B3589" s="93">
        <v>5</v>
      </c>
      <c r="C3589" s="93" t="s">
        <v>1532</v>
      </c>
      <c r="D3589" s="93" t="s">
        <v>1527</v>
      </c>
      <c r="E3589" s="93" t="s">
        <v>1548</v>
      </c>
      <c r="F3589" s="93" t="s">
        <v>3010</v>
      </c>
      <c r="G3589" s="93" t="s">
        <v>1540</v>
      </c>
      <c r="H3589" s="719">
        <v>401</v>
      </c>
      <c r="I3589" s="93">
        <v>50</v>
      </c>
      <c r="J3589" s="93" t="s">
        <v>1523</v>
      </c>
    </row>
    <row r="3590" spans="1:10">
      <c r="A3590" s="93">
        <v>1</v>
      </c>
      <c r="B3590" s="93">
        <v>5</v>
      </c>
      <c r="C3590" s="93" t="s">
        <v>1532</v>
      </c>
      <c r="D3590" s="93" t="s">
        <v>1527</v>
      </c>
      <c r="E3590" s="93" t="s">
        <v>1548</v>
      </c>
      <c r="F3590" s="93" t="s">
        <v>3011</v>
      </c>
      <c r="G3590" s="93" t="s">
        <v>1540</v>
      </c>
      <c r="H3590" s="719">
        <v>1683</v>
      </c>
      <c r="I3590" s="93">
        <v>125</v>
      </c>
      <c r="J3590" s="93" t="s">
        <v>1523</v>
      </c>
    </row>
    <row r="3591" spans="1:10">
      <c r="A3591" s="93">
        <v>1</v>
      </c>
      <c r="B3591" s="93">
        <v>5</v>
      </c>
      <c r="C3591" s="93" t="s">
        <v>1532</v>
      </c>
      <c r="D3591" s="93" t="s">
        <v>1527</v>
      </c>
      <c r="E3591" s="93" t="s">
        <v>1548</v>
      </c>
      <c r="F3591" s="93" t="s">
        <v>3010</v>
      </c>
      <c r="G3591" s="93" t="s">
        <v>1540</v>
      </c>
      <c r="H3591" s="719">
        <v>1203</v>
      </c>
      <c r="I3591" s="93">
        <v>125</v>
      </c>
      <c r="J3591" s="93" t="s">
        <v>1523</v>
      </c>
    </row>
    <row r="3592" spans="1:10">
      <c r="A3592" s="93">
        <v>1</v>
      </c>
      <c r="B3592" s="93">
        <v>5</v>
      </c>
      <c r="C3592" s="93" t="s">
        <v>1532</v>
      </c>
      <c r="D3592" s="93" t="s">
        <v>1527</v>
      </c>
      <c r="E3592" s="93" t="s">
        <v>1548</v>
      </c>
      <c r="F3592" s="93" t="s">
        <v>3010</v>
      </c>
      <c r="G3592" s="93" t="s">
        <v>1540</v>
      </c>
      <c r="H3592" s="719">
        <v>561</v>
      </c>
      <c r="I3592" s="93">
        <v>80</v>
      </c>
      <c r="J3592" s="93" t="s">
        <v>1523</v>
      </c>
    </row>
    <row r="3593" spans="1:10">
      <c r="A3593" s="93">
        <v>1</v>
      </c>
      <c r="B3593" s="93">
        <v>5</v>
      </c>
      <c r="C3593" s="93" t="s">
        <v>1532</v>
      </c>
      <c r="D3593" s="93" t="s">
        <v>1527</v>
      </c>
      <c r="E3593" s="93" t="s">
        <v>1548</v>
      </c>
      <c r="F3593" s="93" t="s">
        <v>3010</v>
      </c>
      <c r="G3593" s="93" t="s">
        <v>1540</v>
      </c>
      <c r="H3593" s="719">
        <v>401</v>
      </c>
      <c r="I3593" s="93">
        <v>50</v>
      </c>
      <c r="J3593" s="93" t="s">
        <v>1523</v>
      </c>
    </row>
    <row r="3594" spans="1:10">
      <c r="A3594" s="93">
        <v>1</v>
      </c>
      <c r="B3594" s="93">
        <v>5</v>
      </c>
      <c r="C3594" s="93" t="s">
        <v>551</v>
      </c>
      <c r="D3594" s="93" t="s">
        <v>1527</v>
      </c>
      <c r="E3594" s="93" t="s">
        <v>3012</v>
      </c>
      <c r="F3594" s="93" t="s">
        <v>2993</v>
      </c>
      <c r="G3594" s="93" t="s">
        <v>1540</v>
      </c>
      <c r="H3594" s="719">
        <v>1008</v>
      </c>
      <c r="I3594" s="93">
        <v>80</v>
      </c>
      <c r="J3594" s="93" t="s">
        <v>1523</v>
      </c>
    </row>
    <row r="3595" spans="1:10">
      <c r="A3595" s="93">
        <v>1</v>
      </c>
      <c r="B3595" s="93">
        <v>5</v>
      </c>
      <c r="C3595" s="93" t="s">
        <v>551</v>
      </c>
      <c r="D3595" s="93" t="s">
        <v>1527</v>
      </c>
      <c r="E3595" s="93" t="s">
        <v>3012</v>
      </c>
      <c r="F3595" s="93" t="s">
        <v>2993</v>
      </c>
      <c r="G3595" s="93" t="s">
        <v>1540</v>
      </c>
      <c r="H3595" s="719">
        <v>1008</v>
      </c>
      <c r="I3595" s="93">
        <v>80</v>
      </c>
      <c r="J3595" s="93" t="s">
        <v>1523</v>
      </c>
    </row>
    <row r="3596" spans="1:10">
      <c r="A3596" s="93">
        <v>1</v>
      </c>
      <c r="B3596" s="93">
        <v>5</v>
      </c>
      <c r="C3596" s="93" t="s">
        <v>551</v>
      </c>
      <c r="D3596" s="93" t="s">
        <v>1527</v>
      </c>
      <c r="E3596" s="93" t="s">
        <v>3012</v>
      </c>
      <c r="F3596" s="93" t="s">
        <v>2993</v>
      </c>
      <c r="G3596" s="93" t="s">
        <v>1540</v>
      </c>
      <c r="H3596" s="719">
        <v>1008</v>
      </c>
      <c r="I3596" s="93">
        <v>80</v>
      </c>
      <c r="J3596" s="93" t="s">
        <v>1523</v>
      </c>
    </row>
    <row r="3597" spans="1:10">
      <c r="A3597" s="93">
        <v>1</v>
      </c>
      <c r="B3597" s="93">
        <v>5</v>
      </c>
      <c r="C3597" s="93" t="s">
        <v>551</v>
      </c>
      <c r="D3597" s="93" t="s">
        <v>1527</v>
      </c>
      <c r="E3597" s="93" t="s">
        <v>3012</v>
      </c>
      <c r="F3597" s="93" t="s">
        <v>2993</v>
      </c>
      <c r="G3597" s="93" t="s">
        <v>1540</v>
      </c>
      <c r="H3597" s="719">
        <v>1008</v>
      </c>
      <c r="I3597" s="93">
        <v>80</v>
      </c>
      <c r="J3597" s="93" t="s">
        <v>1523</v>
      </c>
    </row>
    <row r="3598" spans="1:10">
      <c r="A3598" s="93">
        <v>1</v>
      </c>
      <c r="B3598" s="93">
        <v>5</v>
      </c>
      <c r="C3598" s="93" t="s">
        <v>551</v>
      </c>
      <c r="D3598" s="93" t="s">
        <v>1527</v>
      </c>
      <c r="E3598" s="93" t="s">
        <v>3012</v>
      </c>
      <c r="F3598" s="93" t="s">
        <v>2995</v>
      </c>
      <c r="G3598" s="93" t="s">
        <v>1540</v>
      </c>
      <c r="H3598" s="719">
        <v>800</v>
      </c>
      <c r="I3598" s="93">
        <v>80</v>
      </c>
      <c r="J3598" s="93" t="s">
        <v>1523</v>
      </c>
    </row>
    <row r="3599" spans="1:10">
      <c r="A3599" s="93">
        <v>1</v>
      </c>
      <c r="B3599" s="93">
        <v>5</v>
      </c>
      <c r="C3599" s="93" t="s">
        <v>551</v>
      </c>
      <c r="D3599" s="93" t="s">
        <v>1527</v>
      </c>
      <c r="E3599" s="93" t="s">
        <v>3012</v>
      </c>
      <c r="F3599" s="93" t="s">
        <v>2995</v>
      </c>
      <c r="G3599" s="93" t="s">
        <v>1540</v>
      </c>
      <c r="H3599" s="719">
        <v>800</v>
      </c>
      <c r="I3599" s="93">
        <v>80</v>
      </c>
      <c r="J3599" s="93" t="s">
        <v>1523</v>
      </c>
    </row>
    <row r="3600" spans="1:10">
      <c r="A3600" s="93">
        <v>1</v>
      </c>
      <c r="B3600" s="93">
        <v>5</v>
      </c>
      <c r="C3600" s="93" t="s">
        <v>551</v>
      </c>
      <c r="D3600" s="93" t="s">
        <v>1527</v>
      </c>
      <c r="E3600" s="93" t="s">
        <v>3012</v>
      </c>
      <c r="F3600" s="93" t="s">
        <v>2993</v>
      </c>
      <c r="G3600" s="93" t="s">
        <v>1540</v>
      </c>
      <c r="H3600" s="719">
        <v>1008</v>
      </c>
      <c r="I3600" s="93">
        <v>80</v>
      </c>
      <c r="J3600" s="93" t="s">
        <v>1523</v>
      </c>
    </row>
    <row r="3601" spans="1:10">
      <c r="A3601" s="93">
        <v>1</v>
      </c>
      <c r="B3601" s="93">
        <v>5</v>
      </c>
      <c r="C3601" s="93" t="s">
        <v>551</v>
      </c>
      <c r="D3601" s="93" t="s">
        <v>1527</v>
      </c>
      <c r="E3601" s="93" t="s">
        <v>3012</v>
      </c>
      <c r="F3601" s="93" t="s">
        <v>2993</v>
      </c>
      <c r="G3601" s="93" t="s">
        <v>1540</v>
      </c>
      <c r="H3601" s="719">
        <v>1008</v>
      </c>
      <c r="I3601" s="93">
        <v>80</v>
      </c>
      <c r="J3601" s="93" t="s">
        <v>1523</v>
      </c>
    </row>
    <row r="3602" spans="1:10">
      <c r="A3602" s="93">
        <v>1</v>
      </c>
      <c r="B3602" s="93">
        <v>5</v>
      </c>
      <c r="C3602" s="93" t="s">
        <v>551</v>
      </c>
      <c r="D3602" s="93" t="s">
        <v>1527</v>
      </c>
      <c r="E3602" s="93" t="s">
        <v>3012</v>
      </c>
      <c r="F3602" s="93" t="s">
        <v>2994</v>
      </c>
      <c r="G3602" s="93" t="s">
        <v>1540</v>
      </c>
      <c r="H3602" s="719">
        <v>1600</v>
      </c>
      <c r="I3602" s="93">
        <v>125</v>
      </c>
      <c r="J3602" s="93" t="s">
        <v>1523</v>
      </c>
    </row>
    <row r="3603" spans="1:10">
      <c r="A3603" s="93">
        <v>1</v>
      </c>
      <c r="B3603" s="93">
        <v>5</v>
      </c>
      <c r="C3603" s="93" t="s">
        <v>551</v>
      </c>
      <c r="D3603" s="93" t="s">
        <v>1527</v>
      </c>
      <c r="E3603" s="93" t="s">
        <v>3012</v>
      </c>
      <c r="F3603" s="93" t="s">
        <v>2994</v>
      </c>
      <c r="G3603" s="93" t="s">
        <v>1540</v>
      </c>
      <c r="H3603" s="719">
        <v>1600</v>
      </c>
      <c r="I3603" s="93">
        <v>125</v>
      </c>
      <c r="J3603" s="93" t="s">
        <v>1523</v>
      </c>
    </row>
    <row r="3604" spans="1:10">
      <c r="A3604" s="93">
        <v>1</v>
      </c>
      <c r="B3604" s="93">
        <v>5</v>
      </c>
      <c r="C3604" s="93" t="s">
        <v>551</v>
      </c>
      <c r="D3604" s="93" t="s">
        <v>1527</v>
      </c>
      <c r="E3604" s="93" t="s">
        <v>3012</v>
      </c>
      <c r="F3604" s="93" t="s">
        <v>2993</v>
      </c>
      <c r="G3604" s="93" t="s">
        <v>1540</v>
      </c>
      <c r="H3604" s="719">
        <v>1008</v>
      </c>
      <c r="I3604" s="93">
        <v>80</v>
      </c>
      <c r="J3604" s="93" t="s">
        <v>1523</v>
      </c>
    </row>
    <row r="3605" spans="1:10">
      <c r="A3605" s="93">
        <v>1</v>
      </c>
      <c r="B3605" s="93">
        <v>5</v>
      </c>
      <c r="C3605" s="93" t="s">
        <v>551</v>
      </c>
      <c r="D3605" s="93" t="s">
        <v>1527</v>
      </c>
      <c r="E3605" s="93" t="s">
        <v>3012</v>
      </c>
      <c r="F3605" s="93" t="s">
        <v>2993</v>
      </c>
      <c r="G3605" s="93" t="s">
        <v>1540</v>
      </c>
      <c r="H3605" s="719">
        <v>1008</v>
      </c>
      <c r="I3605" s="93">
        <v>80</v>
      </c>
      <c r="J3605" s="93" t="s">
        <v>1523</v>
      </c>
    </row>
    <row r="3606" spans="1:10">
      <c r="A3606" s="93">
        <v>1</v>
      </c>
      <c r="B3606" s="93">
        <v>5</v>
      </c>
      <c r="C3606" s="93" t="s">
        <v>551</v>
      </c>
      <c r="D3606" s="93" t="s">
        <v>1527</v>
      </c>
      <c r="E3606" s="93" t="s">
        <v>3012</v>
      </c>
      <c r="F3606" s="93" t="s">
        <v>2995</v>
      </c>
      <c r="G3606" s="93" t="s">
        <v>1540</v>
      </c>
      <c r="H3606" s="719">
        <v>800</v>
      </c>
      <c r="I3606" s="93">
        <v>80</v>
      </c>
      <c r="J3606" s="93" t="s">
        <v>1523</v>
      </c>
    </row>
    <row r="3607" spans="1:10">
      <c r="A3607" s="93">
        <v>1</v>
      </c>
      <c r="B3607" s="93">
        <v>5</v>
      </c>
      <c r="C3607" s="93" t="s">
        <v>551</v>
      </c>
      <c r="D3607" s="93" t="s">
        <v>1527</v>
      </c>
      <c r="E3607" s="93" t="s">
        <v>3012</v>
      </c>
      <c r="F3607" s="93" t="s">
        <v>2995</v>
      </c>
      <c r="G3607" s="93" t="s">
        <v>1540</v>
      </c>
      <c r="H3607" s="719">
        <v>2400</v>
      </c>
      <c r="I3607" s="93">
        <v>125</v>
      </c>
      <c r="J3607" s="93" t="s">
        <v>1523</v>
      </c>
    </row>
    <row r="3608" spans="1:10">
      <c r="A3608" s="93">
        <v>1</v>
      </c>
      <c r="B3608" s="93">
        <v>5</v>
      </c>
      <c r="C3608" s="93" t="s">
        <v>551</v>
      </c>
      <c r="D3608" s="93" t="s">
        <v>1527</v>
      </c>
      <c r="E3608" s="93" t="s">
        <v>3012</v>
      </c>
      <c r="F3608" s="93" t="s">
        <v>2995</v>
      </c>
      <c r="G3608" s="93" t="s">
        <v>1540</v>
      </c>
      <c r="H3608" s="719">
        <v>820</v>
      </c>
      <c r="I3608" s="93">
        <v>80</v>
      </c>
      <c r="J3608" s="93" t="s">
        <v>1523</v>
      </c>
    </row>
    <row r="3609" spans="1:10">
      <c r="A3609" s="93">
        <v>1</v>
      </c>
      <c r="B3609" s="93">
        <v>5</v>
      </c>
      <c r="C3609" s="93" t="s">
        <v>551</v>
      </c>
      <c r="D3609" s="93" t="s">
        <v>1527</v>
      </c>
      <c r="E3609" s="93" t="s">
        <v>3012</v>
      </c>
      <c r="F3609" s="93" t="s">
        <v>2993</v>
      </c>
      <c r="G3609" s="93" t="s">
        <v>1540</v>
      </c>
      <c r="H3609" s="719">
        <v>1218</v>
      </c>
      <c r="I3609" s="93">
        <v>125</v>
      </c>
      <c r="J3609" s="93" t="s">
        <v>1523</v>
      </c>
    </row>
    <row r="3610" spans="1:10">
      <c r="A3610" s="93">
        <v>1</v>
      </c>
      <c r="B3610" s="93">
        <v>5</v>
      </c>
      <c r="C3610" s="93" t="s">
        <v>551</v>
      </c>
      <c r="D3610" s="93" t="s">
        <v>1527</v>
      </c>
      <c r="E3610" s="93" t="s">
        <v>3012</v>
      </c>
      <c r="F3610" s="93" t="s">
        <v>2993</v>
      </c>
      <c r="G3610" s="93" t="s">
        <v>1540</v>
      </c>
      <c r="H3610" s="719">
        <v>1218</v>
      </c>
      <c r="I3610" s="93">
        <v>125</v>
      </c>
      <c r="J3610" s="93" t="s">
        <v>1523</v>
      </c>
    </row>
    <row r="3611" spans="1:10">
      <c r="A3611" s="93">
        <v>1</v>
      </c>
      <c r="B3611" s="93">
        <v>5</v>
      </c>
      <c r="C3611" s="93" t="s">
        <v>551</v>
      </c>
      <c r="D3611" s="93" t="s">
        <v>1527</v>
      </c>
      <c r="E3611" s="93" t="s">
        <v>3012</v>
      </c>
      <c r="F3611" s="93" t="s">
        <v>2993</v>
      </c>
      <c r="G3611" s="93" t="s">
        <v>1540</v>
      </c>
      <c r="H3611" s="719">
        <v>1218</v>
      </c>
      <c r="I3611" s="93">
        <v>125</v>
      </c>
      <c r="J3611" s="93" t="s">
        <v>1523</v>
      </c>
    </row>
    <row r="3612" spans="1:10">
      <c r="A3612" s="93">
        <v>1</v>
      </c>
      <c r="B3612" s="93">
        <v>5</v>
      </c>
      <c r="C3612" s="93" t="s">
        <v>551</v>
      </c>
      <c r="D3612" s="93" t="s">
        <v>1527</v>
      </c>
      <c r="E3612" s="93" t="s">
        <v>3012</v>
      </c>
      <c r="F3612" s="93" t="s">
        <v>2993</v>
      </c>
      <c r="G3612" s="93" t="s">
        <v>1540</v>
      </c>
      <c r="H3612" s="719">
        <v>1218</v>
      </c>
      <c r="I3612" s="93">
        <v>125</v>
      </c>
      <c r="J3612" s="93" t="s">
        <v>1523</v>
      </c>
    </row>
    <row r="3613" spans="1:10">
      <c r="A3613" s="93">
        <v>1</v>
      </c>
      <c r="B3613" s="93">
        <v>5</v>
      </c>
      <c r="C3613" s="93" t="s">
        <v>1532</v>
      </c>
      <c r="D3613" s="93" t="s">
        <v>1527</v>
      </c>
      <c r="E3613" s="93" t="s">
        <v>3012</v>
      </c>
      <c r="F3613" s="93" t="s">
        <v>2995</v>
      </c>
      <c r="G3613" s="93" t="s">
        <v>1540</v>
      </c>
      <c r="H3613" s="719">
        <v>820</v>
      </c>
      <c r="I3613" s="93">
        <v>80</v>
      </c>
      <c r="J3613" s="93" t="s">
        <v>1523</v>
      </c>
    </row>
    <row r="3614" spans="1:10">
      <c r="A3614" s="93">
        <v>1</v>
      </c>
      <c r="B3614" s="93">
        <v>5</v>
      </c>
      <c r="C3614" s="93" t="s">
        <v>1532</v>
      </c>
      <c r="D3614" s="93" t="s">
        <v>1527</v>
      </c>
      <c r="E3614" s="93" t="s">
        <v>3012</v>
      </c>
      <c r="F3614" s="93" t="s">
        <v>2995</v>
      </c>
      <c r="G3614" s="93" t="s">
        <v>1540</v>
      </c>
      <c r="H3614" s="719">
        <v>820</v>
      </c>
      <c r="I3614" s="93">
        <v>80</v>
      </c>
      <c r="J3614" s="93" t="s">
        <v>1523</v>
      </c>
    </row>
    <row r="3615" spans="1:10">
      <c r="A3615" s="93">
        <v>1</v>
      </c>
      <c r="B3615" s="93">
        <v>5</v>
      </c>
      <c r="C3615" s="93" t="s">
        <v>1532</v>
      </c>
      <c r="D3615" s="93" t="s">
        <v>1527</v>
      </c>
      <c r="E3615" s="93" t="s">
        <v>3012</v>
      </c>
      <c r="F3615" s="93" t="s">
        <v>2993</v>
      </c>
      <c r="G3615" s="93" t="s">
        <v>1540</v>
      </c>
      <c r="H3615" s="719">
        <v>1218</v>
      </c>
      <c r="I3615" s="93">
        <v>125</v>
      </c>
      <c r="J3615" s="93" t="s">
        <v>1523</v>
      </c>
    </row>
    <row r="3616" spans="1:10">
      <c r="A3616" s="93">
        <v>1</v>
      </c>
      <c r="B3616" s="93">
        <v>5</v>
      </c>
      <c r="C3616" s="93" t="s">
        <v>1532</v>
      </c>
      <c r="D3616" s="93" t="s">
        <v>1527</v>
      </c>
      <c r="E3616" s="93" t="s">
        <v>3012</v>
      </c>
      <c r="F3616" s="93" t="s">
        <v>2993</v>
      </c>
      <c r="G3616" s="93" t="s">
        <v>1540</v>
      </c>
      <c r="H3616" s="719">
        <v>1218</v>
      </c>
      <c r="I3616" s="93">
        <v>125</v>
      </c>
      <c r="J3616" s="93" t="s">
        <v>1523</v>
      </c>
    </row>
    <row r="3617" spans="1:10">
      <c r="A3617" s="93">
        <v>1</v>
      </c>
      <c r="B3617" s="93">
        <v>5</v>
      </c>
      <c r="C3617" s="93" t="s">
        <v>1532</v>
      </c>
      <c r="D3617" s="93" t="s">
        <v>1527</v>
      </c>
      <c r="E3617" s="93" t="s">
        <v>3012</v>
      </c>
      <c r="F3617" s="93" t="s">
        <v>2997</v>
      </c>
      <c r="G3617" s="93" t="s">
        <v>1540</v>
      </c>
      <c r="H3617" s="719">
        <v>1640</v>
      </c>
      <c r="I3617" s="93">
        <v>125</v>
      </c>
      <c r="J3617" s="93" t="s">
        <v>1523</v>
      </c>
    </row>
    <row r="3618" spans="1:10">
      <c r="A3618" s="93">
        <v>1</v>
      </c>
      <c r="B3618" s="93">
        <v>5</v>
      </c>
      <c r="C3618" s="93" t="s">
        <v>1532</v>
      </c>
      <c r="D3618" s="93" t="s">
        <v>1527</v>
      </c>
      <c r="E3618" s="93" t="s">
        <v>3012</v>
      </c>
      <c r="F3618" s="93" t="s">
        <v>2996</v>
      </c>
      <c r="G3618" s="93" t="s">
        <v>1540</v>
      </c>
      <c r="H3618" s="719">
        <v>1218</v>
      </c>
      <c r="I3618" s="93">
        <v>125</v>
      </c>
      <c r="J3618" s="93" t="s">
        <v>1523</v>
      </c>
    </row>
    <row r="3619" spans="1:10">
      <c r="A3619" s="93">
        <v>1</v>
      </c>
      <c r="B3619" s="93">
        <v>5</v>
      </c>
      <c r="C3619" s="93" t="s">
        <v>1532</v>
      </c>
      <c r="D3619" s="93" t="s">
        <v>1527</v>
      </c>
      <c r="E3619" s="93" t="s">
        <v>3012</v>
      </c>
      <c r="F3619" s="93" t="s">
        <v>2996</v>
      </c>
      <c r="G3619" s="93" t="s">
        <v>1540</v>
      </c>
      <c r="H3619" s="719">
        <v>1218</v>
      </c>
      <c r="I3619" s="93">
        <v>125</v>
      </c>
      <c r="J3619" s="93" t="s">
        <v>1523</v>
      </c>
    </row>
    <row r="3620" spans="1:10">
      <c r="A3620" s="93">
        <v>1</v>
      </c>
      <c r="B3620" s="93">
        <v>5</v>
      </c>
      <c r="C3620" s="93" t="s">
        <v>1532</v>
      </c>
      <c r="D3620" s="93" t="s">
        <v>1527</v>
      </c>
      <c r="E3620" s="93" t="s">
        <v>3012</v>
      </c>
      <c r="F3620" s="93" t="s">
        <v>2997</v>
      </c>
      <c r="G3620" s="93" t="s">
        <v>1540</v>
      </c>
      <c r="H3620" s="719">
        <v>820</v>
      </c>
      <c r="I3620" s="93">
        <v>80</v>
      </c>
      <c r="J3620" s="93" t="s">
        <v>1523</v>
      </c>
    </row>
    <row r="3621" spans="1:10">
      <c r="A3621" s="93">
        <v>1</v>
      </c>
      <c r="B3621" s="93">
        <v>5</v>
      </c>
      <c r="C3621" s="93" t="s">
        <v>1532</v>
      </c>
      <c r="D3621" s="93" t="s">
        <v>1527</v>
      </c>
      <c r="E3621" s="93" t="s">
        <v>3013</v>
      </c>
      <c r="F3621" s="93" t="s">
        <v>3014</v>
      </c>
      <c r="G3621" s="93" t="s">
        <v>1540</v>
      </c>
      <c r="H3621" s="719">
        <v>1008</v>
      </c>
      <c r="I3621" s="93">
        <v>80</v>
      </c>
      <c r="J3621" s="93" t="s">
        <v>1523</v>
      </c>
    </row>
    <row r="3622" spans="1:10">
      <c r="A3622" s="93">
        <v>1</v>
      </c>
      <c r="B3622" s="93">
        <v>5</v>
      </c>
      <c r="C3622" s="93" t="s">
        <v>1532</v>
      </c>
      <c r="D3622" s="93" t="s">
        <v>1527</v>
      </c>
      <c r="E3622" s="93" t="s">
        <v>3013</v>
      </c>
      <c r="F3622" s="93" t="s">
        <v>3014</v>
      </c>
      <c r="G3622" s="93" t="s">
        <v>1540</v>
      </c>
      <c r="H3622" s="719">
        <v>1008</v>
      </c>
      <c r="I3622" s="93">
        <v>80</v>
      </c>
      <c r="J3622" s="93" t="s">
        <v>1523</v>
      </c>
    </row>
    <row r="3623" spans="1:10">
      <c r="A3623" s="93">
        <v>1</v>
      </c>
      <c r="B3623" s="93">
        <v>5</v>
      </c>
      <c r="C3623" s="93" t="s">
        <v>1532</v>
      </c>
      <c r="D3623" s="93" t="s">
        <v>1527</v>
      </c>
      <c r="E3623" s="93" t="s">
        <v>3013</v>
      </c>
      <c r="F3623" s="93">
        <v>2220116</v>
      </c>
      <c r="G3623" s="93" t="s">
        <v>1540</v>
      </c>
      <c r="H3623" s="719">
        <v>600</v>
      </c>
      <c r="I3623" s="93">
        <v>80</v>
      </c>
      <c r="J3623" s="93" t="s">
        <v>1523</v>
      </c>
    </row>
    <row r="3624" spans="1:10">
      <c r="A3624" s="93">
        <v>1</v>
      </c>
      <c r="B3624" s="93">
        <v>5</v>
      </c>
      <c r="C3624" s="93" t="s">
        <v>1532</v>
      </c>
      <c r="D3624" s="93" t="s">
        <v>1527</v>
      </c>
      <c r="E3624" s="93" t="s">
        <v>3013</v>
      </c>
      <c r="F3624" s="93">
        <v>2220116</v>
      </c>
      <c r="G3624" s="93" t="s">
        <v>1540</v>
      </c>
      <c r="H3624" s="719">
        <v>600</v>
      </c>
      <c r="I3624" s="93">
        <v>80</v>
      </c>
      <c r="J3624" s="93" t="s">
        <v>1523</v>
      </c>
    </row>
    <row r="3625" spans="1:10">
      <c r="A3625" s="93">
        <v>1</v>
      </c>
      <c r="B3625" s="93">
        <v>5</v>
      </c>
      <c r="C3625" s="93" t="s">
        <v>1532</v>
      </c>
      <c r="D3625" s="93" t="s">
        <v>1527</v>
      </c>
      <c r="E3625" s="93" t="s">
        <v>3013</v>
      </c>
      <c r="F3625" s="93" t="s">
        <v>3015</v>
      </c>
      <c r="G3625" s="93" t="s">
        <v>1540</v>
      </c>
      <c r="H3625" s="719">
        <v>2000</v>
      </c>
      <c r="I3625" s="93">
        <v>200</v>
      </c>
      <c r="J3625" s="93" t="s">
        <v>1523</v>
      </c>
    </row>
    <row r="3626" spans="1:10">
      <c r="A3626" s="93">
        <v>1</v>
      </c>
      <c r="B3626" s="93">
        <v>6</v>
      </c>
      <c r="C3626" s="93" t="s">
        <v>676</v>
      </c>
      <c r="D3626" s="93" t="s">
        <v>1527</v>
      </c>
      <c r="E3626" s="93" t="s">
        <v>1544</v>
      </c>
      <c r="F3626" s="93" t="s">
        <v>3015</v>
      </c>
      <c r="G3626" s="93" t="s">
        <v>1540</v>
      </c>
      <c r="H3626" s="719">
        <v>53</v>
      </c>
      <c r="I3626" s="93">
        <v>13</v>
      </c>
      <c r="J3626" s="93" t="s">
        <v>1523</v>
      </c>
    </row>
    <row r="3627" spans="1:10">
      <c r="A3627" s="93">
        <v>1</v>
      </c>
      <c r="B3627" s="93">
        <v>6</v>
      </c>
      <c r="C3627" s="93" t="s">
        <v>676</v>
      </c>
      <c r="D3627" s="93" t="s">
        <v>1527</v>
      </c>
      <c r="E3627" s="93" t="s">
        <v>1531</v>
      </c>
      <c r="F3627" s="93" t="s">
        <v>3015</v>
      </c>
      <c r="G3627" s="93" t="s">
        <v>1540</v>
      </c>
      <c r="H3627" s="719">
        <v>100</v>
      </c>
      <c r="I3627" s="93">
        <v>13</v>
      </c>
      <c r="J3627" s="93" t="s">
        <v>1523</v>
      </c>
    </row>
    <row r="3628" spans="1:10">
      <c r="A3628" s="93">
        <v>1</v>
      </c>
      <c r="B3628" s="93">
        <v>6</v>
      </c>
      <c r="C3628" s="93" t="s">
        <v>676</v>
      </c>
      <c r="D3628" s="93" t="s">
        <v>1527</v>
      </c>
      <c r="E3628" s="93" t="s">
        <v>1531</v>
      </c>
      <c r="F3628" s="93" t="s">
        <v>3015</v>
      </c>
      <c r="G3628" s="93" t="s">
        <v>1540</v>
      </c>
      <c r="H3628" s="719">
        <v>300</v>
      </c>
      <c r="I3628" s="93">
        <v>50</v>
      </c>
      <c r="J3628" s="93" t="s">
        <v>1523</v>
      </c>
    </row>
    <row r="3629" spans="1:10">
      <c r="A3629" s="93">
        <v>1</v>
      </c>
      <c r="B3629" s="93">
        <v>6</v>
      </c>
      <c r="C3629" s="93" t="s">
        <v>676</v>
      </c>
      <c r="D3629" s="93" t="s">
        <v>1527</v>
      </c>
      <c r="E3629" s="93" t="s">
        <v>1531</v>
      </c>
      <c r="F3629" s="93" t="s">
        <v>3015</v>
      </c>
      <c r="G3629" s="93" t="s">
        <v>1540</v>
      </c>
      <c r="H3629" s="719">
        <v>260</v>
      </c>
      <c r="I3629" s="93">
        <v>50</v>
      </c>
      <c r="J3629" s="93" t="s">
        <v>1523</v>
      </c>
    </row>
    <row r="3630" spans="1:10">
      <c r="A3630" s="93">
        <v>1</v>
      </c>
      <c r="B3630" s="93">
        <v>6</v>
      </c>
      <c r="C3630" s="93" t="s">
        <v>676</v>
      </c>
      <c r="D3630" s="93" t="s">
        <v>1527</v>
      </c>
      <c r="E3630" s="93" t="s">
        <v>1531</v>
      </c>
      <c r="F3630" s="93" t="s">
        <v>3016</v>
      </c>
      <c r="G3630" s="93" t="s">
        <v>1540</v>
      </c>
      <c r="H3630" s="719">
        <v>630</v>
      </c>
      <c r="I3630" s="93">
        <v>80</v>
      </c>
      <c r="J3630" s="93" t="s">
        <v>1523</v>
      </c>
    </row>
    <row r="3631" spans="1:10">
      <c r="A3631" s="93">
        <v>1</v>
      </c>
      <c r="B3631" s="93">
        <v>6</v>
      </c>
      <c r="C3631" s="93" t="s">
        <v>669</v>
      </c>
      <c r="D3631" s="93" t="s">
        <v>1527</v>
      </c>
      <c r="E3631" s="93" t="s">
        <v>1530</v>
      </c>
      <c r="F3631" s="93" t="s">
        <v>2993</v>
      </c>
      <c r="G3631" s="93" t="s">
        <v>1540</v>
      </c>
      <c r="H3631" s="719">
        <v>1010</v>
      </c>
      <c r="I3631" s="93">
        <v>80</v>
      </c>
      <c r="J3631" s="93" t="s">
        <v>1523</v>
      </c>
    </row>
    <row r="3632" spans="1:10">
      <c r="A3632" s="93">
        <v>1</v>
      </c>
      <c r="B3632" s="93">
        <v>6</v>
      </c>
      <c r="C3632" s="93" t="s">
        <v>669</v>
      </c>
      <c r="D3632" s="93" t="s">
        <v>1527</v>
      </c>
      <c r="E3632" s="93" t="s">
        <v>1530</v>
      </c>
      <c r="F3632" s="93" t="s">
        <v>2993</v>
      </c>
      <c r="G3632" s="93" t="s">
        <v>1540</v>
      </c>
      <c r="H3632" s="719">
        <v>1010</v>
      </c>
      <c r="I3632" s="93">
        <v>80</v>
      </c>
      <c r="J3632" s="93" t="s">
        <v>1523</v>
      </c>
    </row>
    <row r="3633" spans="1:10">
      <c r="A3633" s="93">
        <v>1</v>
      </c>
      <c r="B3633" s="93">
        <v>6</v>
      </c>
      <c r="C3633" s="93" t="s">
        <v>669</v>
      </c>
      <c r="D3633" s="93" t="s">
        <v>1527</v>
      </c>
      <c r="E3633" s="93" t="s">
        <v>1530</v>
      </c>
      <c r="F3633" s="93">
        <v>2220124</v>
      </c>
      <c r="G3633" s="93" t="s">
        <v>1540</v>
      </c>
      <c r="H3633" s="719">
        <v>698</v>
      </c>
      <c r="I3633" s="93">
        <v>80</v>
      </c>
      <c r="J3633" s="93" t="s">
        <v>1523</v>
      </c>
    </row>
    <row r="3634" spans="1:10">
      <c r="A3634" s="93">
        <v>1</v>
      </c>
      <c r="B3634" s="93">
        <v>6</v>
      </c>
      <c r="C3634" s="93" t="s">
        <v>669</v>
      </c>
      <c r="D3634" s="93" t="s">
        <v>1527</v>
      </c>
      <c r="E3634" s="93" t="s">
        <v>1545</v>
      </c>
      <c r="F3634" s="93" t="s">
        <v>3003</v>
      </c>
      <c r="G3634" s="93" t="s">
        <v>1540</v>
      </c>
      <c r="H3634" s="719">
        <v>282</v>
      </c>
      <c r="I3634" s="93">
        <v>50</v>
      </c>
      <c r="J3634" s="93" t="s">
        <v>1523</v>
      </c>
    </row>
    <row r="3635" spans="1:10">
      <c r="A3635" s="93">
        <v>1</v>
      </c>
      <c r="B3635" s="93">
        <v>6</v>
      </c>
      <c r="C3635" s="93" t="s">
        <v>669</v>
      </c>
      <c r="D3635" s="93" t="s">
        <v>1527</v>
      </c>
      <c r="E3635" s="93" t="s">
        <v>1528</v>
      </c>
      <c r="F3635" s="93" t="s">
        <v>3004</v>
      </c>
      <c r="G3635" s="93" t="s">
        <v>1540</v>
      </c>
      <c r="H3635" s="719">
        <v>602</v>
      </c>
      <c r="I3635" s="93">
        <v>80</v>
      </c>
      <c r="J3635" s="93" t="s">
        <v>1523</v>
      </c>
    </row>
    <row r="3636" spans="1:10">
      <c r="A3636" s="93">
        <v>1</v>
      </c>
      <c r="B3636" s="93">
        <v>6</v>
      </c>
      <c r="C3636" s="93" t="s">
        <v>669</v>
      </c>
      <c r="D3636" s="93" t="s">
        <v>1527</v>
      </c>
      <c r="E3636" s="93" t="s">
        <v>1530</v>
      </c>
      <c r="F3636" s="93" t="s">
        <v>2993</v>
      </c>
      <c r="G3636" s="93" t="s">
        <v>1540</v>
      </c>
      <c r="H3636" s="719">
        <v>1010</v>
      </c>
      <c r="I3636" s="93">
        <v>80</v>
      </c>
      <c r="J3636" s="93" t="s">
        <v>1523</v>
      </c>
    </row>
    <row r="3637" spans="1:10">
      <c r="A3637" s="93">
        <v>1</v>
      </c>
      <c r="B3637" s="93">
        <v>6</v>
      </c>
      <c r="C3637" s="93" t="s">
        <v>669</v>
      </c>
      <c r="D3637" s="93" t="s">
        <v>1527</v>
      </c>
      <c r="E3637" s="93" t="s">
        <v>1530</v>
      </c>
      <c r="F3637" s="93" t="s">
        <v>2993</v>
      </c>
      <c r="G3637" s="93" t="s">
        <v>1540</v>
      </c>
      <c r="H3637" s="719">
        <v>1010</v>
      </c>
      <c r="I3637" s="93">
        <v>80</v>
      </c>
      <c r="J3637" s="93" t="s">
        <v>1523</v>
      </c>
    </row>
    <row r="3638" spans="1:10">
      <c r="A3638" s="93">
        <v>1</v>
      </c>
      <c r="B3638" s="93">
        <v>6</v>
      </c>
      <c r="C3638" s="93" t="s">
        <v>669</v>
      </c>
      <c r="D3638" s="93" t="s">
        <v>1527</v>
      </c>
      <c r="E3638" s="93" t="s">
        <v>1530</v>
      </c>
      <c r="F3638" s="93" t="s">
        <v>2994</v>
      </c>
      <c r="G3638" s="93" t="s">
        <v>1540</v>
      </c>
      <c r="H3638" s="719">
        <v>1602</v>
      </c>
      <c r="I3638" s="93">
        <v>125</v>
      </c>
      <c r="J3638" s="93" t="s">
        <v>1523</v>
      </c>
    </row>
    <row r="3639" spans="1:10">
      <c r="A3639" s="93">
        <v>1</v>
      </c>
      <c r="B3639" s="93">
        <v>6</v>
      </c>
      <c r="C3639" s="93" t="s">
        <v>669</v>
      </c>
      <c r="D3639" s="93" t="s">
        <v>1527</v>
      </c>
      <c r="E3639" s="93" t="s">
        <v>1530</v>
      </c>
      <c r="F3639" s="93" t="s">
        <v>2993</v>
      </c>
      <c r="G3639" s="93" t="s">
        <v>1540</v>
      </c>
      <c r="H3639" s="719">
        <v>802</v>
      </c>
      <c r="I3639" s="93">
        <v>80</v>
      </c>
      <c r="J3639" s="93" t="s">
        <v>1523</v>
      </c>
    </row>
    <row r="3640" spans="1:10">
      <c r="A3640" s="93">
        <v>1</v>
      </c>
      <c r="B3640" s="93">
        <v>6</v>
      </c>
      <c r="C3640" s="93" t="s">
        <v>1571</v>
      </c>
      <c r="D3640" s="93" t="s">
        <v>1527</v>
      </c>
      <c r="E3640" s="93" t="s">
        <v>1530</v>
      </c>
      <c r="F3640" s="93" t="s">
        <v>2999</v>
      </c>
      <c r="G3640" s="93" t="s">
        <v>1540</v>
      </c>
      <c r="H3640" s="719">
        <v>4004</v>
      </c>
      <c r="I3640" s="93">
        <v>200</v>
      </c>
      <c r="J3640" s="93" t="s">
        <v>1523</v>
      </c>
    </row>
    <row r="3641" spans="1:10">
      <c r="A3641" s="93">
        <v>1</v>
      </c>
      <c r="B3641" s="93">
        <v>6</v>
      </c>
      <c r="C3641" s="93" t="s">
        <v>1571</v>
      </c>
      <c r="D3641" s="93" t="s">
        <v>1527</v>
      </c>
      <c r="E3641" s="93" t="s">
        <v>1530</v>
      </c>
      <c r="F3641" s="93" t="s">
        <v>2999</v>
      </c>
      <c r="G3641" s="93" t="s">
        <v>1540</v>
      </c>
      <c r="H3641" s="719">
        <v>1006</v>
      </c>
      <c r="I3641" s="93">
        <v>80</v>
      </c>
      <c r="J3641" s="93" t="s">
        <v>1523</v>
      </c>
    </row>
    <row r="3642" spans="1:10">
      <c r="A3642" s="93">
        <v>1</v>
      </c>
      <c r="B3642" s="93">
        <v>6</v>
      </c>
      <c r="C3642" s="93" t="s">
        <v>1633</v>
      </c>
      <c r="D3642" s="93" t="s">
        <v>1527</v>
      </c>
      <c r="E3642" s="93" t="s">
        <v>1544</v>
      </c>
      <c r="F3642" s="93" t="s">
        <v>3007</v>
      </c>
      <c r="G3642" s="93" t="s">
        <v>1540</v>
      </c>
      <c r="H3642" s="719">
        <v>2124</v>
      </c>
      <c r="I3642" s="93">
        <v>125</v>
      </c>
      <c r="J3642" s="93" t="s">
        <v>1523</v>
      </c>
    </row>
    <row r="3643" spans="1:10">
      <c r="A3643" s="93">
        <v>1</v>
      </c>
      <c r="B3643" s="93">
        <v>6</v>
      </c>
      <c r="C3643" s="93" t="s">
        <v>1633</v>
      </c>
      <c r="D3643" s="93" t="s">
        <v>1527</v>
      </c>
      <c r="E3643" s="93" t="s">
        <v>1531</v>
      </c>
      <c r="F3643" s="93" t="s">
        <v>3007</v>
      </c>
      <c r="G3643" s="93" t="s">
        <v>1540</v>
      </c>
      <c r="H3643" s="719">
        <v>4242</v>
      </c>
      <c r="I3643" s="93">
        <v>200</v>
      </c>
      <c r="J3643" s="93" t="s">
        <v>1523</v>
      </c>
    </row>
    <row r="3644" spans="1:10">
      <c r="A3644" s="93">
        <v>1</v>
      </c>
      <c r="B3644" s="93">
        <v>6</v>
      </c>
      <c r="C3644" s="93" t="s">
        <v>1633</v>
      </c>
      <c r="D3644" s="93" t="s">
        <v>1527</v>
      </c>
      <c r="E3644" s="93" t="s">
        <v>1531</v>
      </c>
      <c r="F3644" s="93" t="s">
        <v>3007</v>
      </c>
      <c r="G3644" s="93" t="s">
        <v>1540</v>
      </c>
      <c r="H3644" s="719">
        <v>2121</v>
      </c>
      <c r="I3644" s="93">
        <v>125</v>
      </c>
      <c r="J3644" s="93" t="s">
        <v>1523</v>
      </c>
    </row>
    <row r="3645" spans="1:10">
      <c r="A3645" s="93">
        <v>1</v>
      </c>
      <c r="B3645" s="93">
        <v>6</v>
      </c>
      <c r="C3645" s="93" t="s">
        <v>1633</v>
      </c>
      <c r="D3645" s="93" t="s">
        <v>1527</v>
      </c>
      <c r="E3645" s="93" t="s">
        <v>1531</v>
      </c>
      <c r="F3645" s="93" t="s">
        <v>3007</v>
      </c>
      <c r="G3645" s="93" t="s">
        <v>1540</v>
      </c>
      <c r="H3645" s="719">
        <v>4242</v>
      </c>
      <c r="I3645" s="93">
        <v>200</v>
      </c>
      <c r="J3645" s="93" t="s">
        <v>1523</v>
      </c>
    </row>
    <row r="3646" spans="1:10">
      <c r="A3646" s="93">
        <v>1</v>
      </c>
      <c r="B3646" s="93">
        <v>6</v>
      </c>
      <c r="C3646" s="93" t="s">
        <v>663</v>
      </c>
      <c r="D3646" s="93" t="s">
        <v>1527</v>
      </c>
      <c r="E3646" s="93" t="s">
        <v>1546</v>
      </c>
      <c r="F3646" s="93" t="s">
        <v>2998</v>
      </c>
      <c r="G3646" s="93" t="s">
        <v>1540</v>
      </c>
      <c r="H3646" s="719">
        <v>1004</v>
      </c>
      <c r="I3646" s="93">
        <v>80</v>
      </c>
      <c r="J3646" s="93" t="s">
        <v>1523</v>
      </c>
    </row>
    <row r="3647" spans="1:10">
      <c r="A3647" s="93">
        <v>1</v>
      </c>
      <c r="B3647" s="93">
        <v>6</v>
      </c>
      <c r="C3647" s="93" t="s">
        <v>663</v>
      </c>
      <c r="D3647" s="93" t="s">
        <v>1527</v>
      </c>
      <c r="E3647" s="93" t="s">
        <v>1546</v>
      </c>
      <c r="F3647" s="93" t="s">
        <v>2998</v>
      </c>
      <c r="G3647" s="93" t="s">
        <v>1540</v>
      </c>
      <c r="H3647" s="719">
        <v>4002</v>
      </c>
      <c r="I3647" s="93">
        <v>200</v>
      </c>
      <c r="J3647" s="93" t="s">
        <v>1523</v>
      </c>
    </row>
    <row r="3648" spans="1:10">
      <c r="A3648" s="93">
        <v>1</v>
      </c>
      <c r="B3648" s="93">
        <v>6</v>
      </c>
      <c r="C3648" s="93" t="s">
        <v>663</v>
      </c>
      <c r="D3648" s="93" t="s">
        <v>1527</v>
      </c>
      <c r="E3648" s="93" t="s">
        <v>1546</v>
      </c>
      <c r="F3648" s="93" t="s">
        <v>3017</v>
      </c>
      <c r="G3648" s="93" t="s">
        <v>1540</v>
      </c>
      <c r="H3648" s="719">
        <v>228</v>
      </c>
      <c r="I3648" s="93">
        <v>50</v>
      </c>
      <c r="J3648" s="93" t="s">
        <v>1523</v>
      </c>
    </row>
    <row r="3649" spans="1:10">
      <c r="A3649" s="93">
        <v>1</v>
      </c>
      <c r="B3649" s="93">
        <v>6</v>
      </c>
      <c r="C3649" s="93" t="s">
        <v>663</v>
      </c>
      <c r="D3649" s="93" t="s">
        <v>1527</v>
      </c>
      <c r="E3649" s="93" t="s">
        <v>1546</v>
      </c>
      <c r="F3649" s="93" t="s">
        <v>2995</v>
      </c>
      <c r="G3649" s="93" t="s">
        <v>1540</v>
      </c>
      <c r="H3649" s="719">
        <v>800</v>
      </c>
      <c r="I3649" s="93">
        <v>80</v>
      </c>
      <c r="J3649" s="93" t="s">
        <v>1523</v>
      </c>
    </row>
    <row r="3650" spans="1:10">
      <c r="A3650" s="93">
        <v>1</v>
      </c>
      <c r="B3650" s="93">
        <v>6</v>
      </c>
      <c r="C3650" s="93" t="s">
        <v>238</v>
      </c>
      <c r="D3650" s="93" t="s">
        <v>68</v>
      </c>
      <c r="E3650" s="93" t="s">
        <v>3018</v>
      </c>
      <c r="F3650" s="93" t="s">
        <v>3019</v>
      </c>
      <c r="G3650" s="93" t="s">
        <v>1540</v>
      </c>
      <c r="H3650" s="719">
        <v>2564</v>
      </c>
      <c r="I3650" s="93">
        <v>125</v>
      </c>
      <c r="J3650" s="93" t="s">
        <v>1523</v>
      </c>
    </row>
    <row r="3651" spans="1:10">
      <c r="A3651" s="93">
        <v>1</v>
      </c>
      <c r="B3651" s="93">
        <v>6</v>
      </c>
      <c r="C3651" s="93" t="s">
        <v>238</v>
      </c>
      <c r="D3651" s="93" t="s">
        <v>68</v>
      </c>
      <c r="E3651" s="93" t="s">
        <v>3020</v>
      </c>
      <c r="F3651" s="93" t="s">
        <v>3019</v>
      </c>
      <c r="G3651" s="93" t="s">
        <v>1540</v>
      </c>
      <c r="H3651" s="719">
        <v>1957</v>
      </c>
      <c r="I3651" s="93">
        <v>125</v>
      </c>
      <c r="J3651" s="93" t="s">
        <v>1523</v>
      </c>
    </row>
    <row r="3652" spans="1:10">
      <c r="A3652" s="93">
        <v>1</v>
      </c>
      <c r="B3652" s="93">
        <v>6</v>
      </c>
      <c r="C3652" s="93" t="s">
        <v>238</v>
      </c>
      <c r="D3652" s="93" t="s">
        <v>68</v>
      </c>
      <c r="E3652" s="93" t="s">
        <v>3021</v>
      </c>
      <c r="F3652" s="93">
        <v>1210526</v>
      </c>
      <c r="G3652" s="93" t="s">
        <v>1540</v>
      </c>
      <c r="H3652" s="719">
        <v>7695</v>
      </c>
      <c r="I3652" s="93">
        <v>200</v>
      </c>
      <c r="J3652" s="93" t="s">
        <v>1523</v>
      </c>
    </row>
    <row r="3653" spans="1:10">
      <c r="A3653" s="93">
        <v>1</v>
      </c>
      <c r="B3653" s="93">
        <v>5</v>
      </c>
      <c r="C3653" s="93" t="s">
        <v>1614</v>
      </c>
      <c r="D3653" s="93" t="s">
        <v>69</v>
      </c>
      <c r="E3653" s="93" t="s">
        <v>3022</v>
      </c>
      <c r="F3653" s="93" t="s">
        <v>1648</v>
      </c>
      <c r="G3653" s="93" t="s">
        <v>1540</v>
      </c>
      <c r="H3653" s="719">
        <v>3869</v>
      </c>
      <c r="I3653" s="93">
        <v>200</v>
      </c>
      <c r="J3653" s="93" t="s">
        <v>1523</v>
      </c>
    </row>
    <row r="3654" spans="1:10">
      <c r="A3654" s="93">
        <v>1</v>
      </c>
      <c r="B3654" s="93">
        <v>5</v>
      </c>
      <c r="C3654" s="93" t="s">
        <v>1614</v>
      </c>
      <c r="D3654" s="93" t="s">
        <v>69</v>
      </c>
      <c r="E3654" s="93" t="s">
        <v>3023</v>
      </c>
      <c r="F3654" s="93" t="s">
        <v>3024</v>
      </c>
      <c r="G3654" s="93" t="s">
        <v>1540</v>
      </c>
      <c r="H3654" s="719">
        <v>2273</v>
      </c>
      <c r="I3654" s="93">
        <v>125</v>
      </c>
      <c r="J3654" s="93" t="s">
        <v>1523</v>
      </c>
    </row>
    <row r="3655" spans="1:10">
      <c r="A3655" s="93">
        <v>1</v>
      </c>
      <c r="B3655" s="93">
        <v>5</v>
      </c>
      <c r="C3655" s="93" t="s">
        <v>1614</v>
      </c>
      <c r="D3655" s="93" t="s">
        <v>69</v>
      </c>
      <c r="E3655" s="93" t="s">
        <v>3022</v>
      </c>
      <c r="F3655" s="93" t="s">
        <v>1637</v>
      </c>
      <c r="G3655" s="93" t="s">
        <v>1540</v>
      </c>
      <c r="H3655" s="719">
        <v>3880</v>
      </c>
      <c r="I3655" s="93">
        <v>200</v>
      </c>
      <c r="J3655" s="93" t="s">
        <v>1523</v>
      </c>
    </row>
    <row r="3656" spans="1:10">
      <c r="A3656" s="93">
        <v>1</v>
      </c>
      <c r="B3656" s="93">
        <v>5</v>
      </c>
      <c r="C3656" s="93" t="s">
        <v>1614</v>
      </c>
      <c r="D3656" s="93" t="s">
        <v>69</v>
      </c>
      <c r="E3656" s="93" t="s">
        <v>3014</v>
      </c>
      <c r="F3656" s="93" t="s">
        <v>3025</v>
      </c>
      <c r="G3656" s="93" t="s">
        <v>1540</v>
      </c>
      <c r="H3656" s="719">
        <v>1019</v>
      </c>
      <c r="I3656" s="93">
        <v>80</v>
      </c>
      <c r="J3656" s="93" t="s">
        <v>1523</v>
      </c>
    </row>
    <row r="3657" spans="1:10">
      <c r="A3657" s="93">
        <v>1</v>
      </c>
      <c r="B3657" s="93">
        <v>5</v>
      </c>
      <c r="C3657" s="93" t="s">
        <v>1614</v>
      </c>
      <c r="D3657" s="93" t="s">
        <v>69</v>
      </c>
      <c r="E3657" s="93" t="s">
        <v>3007</v>
      </c>
      <c r="F3657" s="93" t="s">
        <v>1615</v>
      </c>
      <c r="G3657" s="93" t="s">
        <v>1540</v>
      </c>
      <c r="H3657" s="719">
        <v>4270</v>
      </c>
      <c r="I3657" s="93">
        <v>200</v>
      </c>
      <c r="J3657" s="93" t="s">
        <v>1523</v>
      </c>
    </row>
    <row r="3658" spans="1:10">
      <c r="A3658" s="93">
        <v>1</v>
      </c>
      <c r="B3658" s="93">
        <v>5</v>
      </c>
      <c r="C3658" s="93" t="s">
        <v>1614</v>
      </c>
      <c r="D3658" s="93" t="s">
        <v>69</v>
      </c>
      <c r="E3658" s="93" t="s">
        <v>3026</v>
      </c>
      <c r="F3658" s="93" t="s">
        <v>1621</v>
      </c>
      <c r="G3658" s="93" t="s">
        <v>1540</v>
      </c>
      <c r="H3658" s="719">
        <v>2017</v>
      </c>
      <c r="I3658" s="93">
        <v>125</v>
      </c>
      <c r="J3658" s="93" t="s">
        <v>1523</v>
      </c>
    </row>
    <row r="3659" spans="1:10">
      <c r="A3659" s="93">
        <v>1</v>
      </c>
      <c r="B3659" s="93">
        <v>5</v>
      </c>
      <c r="C3659" s="93" t="s">
        <v>1614</v>
      </c>
      <c r="D3659" s="93" t="s">
        <v>69</v>
      </c>
      <c r="E3659" s="93" t="s">
        <v>3026</v>
      </c>
      <c r="F3659" s="93" t="s">
        <v>1615</v>
      </c>
      <c r="G3659" s="93" t="s">
        <v>1540</v>
      </c>
      <c r="H3659" s="719">
        <v>2027</v>
      </c>
      <c r="I3659" s="93">
        <v>125</v>
      </c>
      <c r="J3659" s="93" t="s">
        <v>1523</v>
      </c>
    </row>
    <row r="3660" spans="1:10">
      <c r="A3660" s="93">
        <v>1</v>
      </c>
      <c r="B3660" s="93">
        <v>5</v>
      </c>
      <c r="C3660" s="93" t="s">
        <v>1614</v>
      </c>
      <c r="D3660" s="93" t="s">
        <v>69</v>
      </c>
      <c r="E3660" s="93" t="s">
        <v>3027</v>
      </c>
      <c r="F3660" s="93" t="s">
        <v>3028</v>
      </c>
      <c r="G3660" s="93" t="s">
        <v>1540</v>
      </c>
      <c r="H3660" s="719">
        <v>1882</v>
      </c>
      <c r="I3660" s="93">
        <v>125</v>
      </c>
      <c r="J3660" s="93" t="s">
        <v>1523</v>
      </c>
    </row>
    <row r="3661" spans="1:10">
      <c r="A3661" s="93">
        <v>1</v>
      </c>
      <c r="B3661" s="93">
        <v>5</v>
      </c>
      <c r="C3661" s="93" t="s">
        <v>1614</v>
      </c>
      <c r="D3661" s="93" t="s">
        <v>69</v>
      </c>
      <c r="E3661" s="93">
        <v>2220118</v>
      </c>
      <c r="F3661" s="93" t="s">
        <v>3029</v>
      </c>
      <c r="G3661" s="93" t="s">
        <v>1540</v>
      </c>
      <c r="H3661" s="719">
        <v>2437</v>
      </c>
      <c r="I3661" s="93">
        <v>125</v>
      </c>
      <c r="J3661" s="93" t="s">
        <v>1523</v>
      </c>
    </row>
    <row r="3662" spans="1:10">
      <c r="A3662" s="93">
        <v>1</v>
      </c>
      <c r="B3662" s="93">
        <v>5</v>
      </c>
      <c r="C3662" s="93" t="s">
        <v>1614</v>
      </c>
      <c r="D3662" s="93" t="s">
        <v>69</v>
      </c>
      <c r="E3662" s="93">
        <v>1220222</v>
      </c>
      <c r="F3662" s="93" t="s">
        <v>1636</v>
      </c>
      <c r="G3662" s="93" t="s">
        <v>1540</v>
      </c>
      <c r="H3662" s="719">
        <v>3274</v>
      </c>
      <c r="I3662" s="93">
        <v>200</v>
      </c>
      <c r="J3662" s="93" t="s">
        <v>1523</v>
      </c>
    </row>
    <row r="3663" spans="1:10">
      <c r="A3663" s="93">
        <v>1</v>
      </c>
      <c r="B3663" s="93">
        <v>5</v>
      </c>
      <c r="C3663" s="93" t="s">
        <v>1614</v>
      </c>
      <c r="D3663" s="93" t="s">
        <v>69</v>
      </c>
      <c r="E3663" s="93">
        <v>2220118</v>
      </c>
      <c r="F3663" s="93" t="s">
        <v>3030</v>
      </c>
      <c r="G3663" s="93" t="s">
        <v>1540</v>
      </c>
      <c r="H3663" s="719">
        <v>2804</v>
      </c>
      <c r="I3663" s="93">
        <v>125</v>
      </c>
      <c r="J3663" s="93" t="s">
        <v>1523</v>
      </c>
    </row>
    <row r="3664" spans="1:10">
      <c r="A3664" s="93">
        <v>1</v>
      </c>
      <c r="B3664" s="93">
        <v>5</v>
      </c>
      <c r="C3664" s="93" t="s">
        <v>1614</v>
      </c>
      <c r="D3664" s="93" t="s">
        <v>69</v>
      </c>
      <c r="E3664" s="93" t="s">
        <v>3031</v>
      </c>
      <c r="F3664" s="93" t="s">
        <v>3032</v>
      </c>
      <c r="G3664" s="93" t="s">
        <v>1540</v>
      </c>
      <c r="H3664" s="719">
        <v>1465</v>
      </c>
      <c r="I3664" s="93">
        <v>125</v>
      </c>
      <c r="J3664" s="93" t="s">
        <v>1523</v>
      </c>
    </row>
    <row r="3665" spans="1:10">
      <c r="A3665" s="93">
        <v>1</v>
      </c>
      <c r="B3665" s="93">
        <v>5</v>
      </c>
      <c r="C3665" s="93" t="s">
        <v>1614</v>
      </c>
      <c r="D3665" s="93" t="s">
        <v>69</v>
      </c>
      <c r="E3665" s="93">
        <v>2220114</v>
      </c>
      <c r="F3665" s="93" t="s">
        <v>3033</v>
      </c>
      <c r="G3665" s="93" t="s">
        <v>1540</v>
      </c>
      <c r="H3665" s="719">
        <v>486</v>
      </c>
      <c r="I3665" s="93">
        <v>50</v>
      </c>
      <c r="J3665" s="93" t="s">
        <v>1523</v>
      </c>
    </row>
    <row r="3666" spans="1:10">
      <c r="A3666" s="93">
        <v>1</v>
      </c>
      <c r="B3666" s="93">
        <v>5</v>
      </c>
      <c r="C3666" s="93" t="s">
        <v>1614</v>
      </c>
      <c r="D3666" s="93" t="s">
        <v>69</v>
      </c>
      <c r="E3666" s="93">
        <v>2220114</v>
      </c>
      <c r="F3666" s="93" t="s">
        <v>3034</v>
      </c>
      <c r="G3666" s="93" t="s">
        <v>1540</v>
      </c>
      <c r="H3666" s="719">
        <v>284</v>
      </c>
      <c r="I3666" s="93">
        <v>50</v>
      </c>
      <c r="J3666" s="93" t="s">
        <v>1523</v>
      </c>
    </row>
    <row r="3667" spans="1:10">
      <c r="A3667" s="93">
        <v>1</v>
      </c>
      <c r="B3667" s="93">
        <v>5</v>
      </c>
      <c r="C3667" s="93" t="s">
        <v>1614</v>
      </c>
      <c r="D3667" s="93" t="s">
        <v>69</v>
      </c>
      <c r="E3667" s="93">
        <v>2220114</v>
      </c>
      <c r="F3667" s="93" t="s">
        <v>3035</v>
      </c>
      <c r="G3667" s="93" t="s">
        <v>1540</v>
      </c>
      <c r="H3667" s="719">
        <v>486</v>
      </c>
      <c r="I3667" s="93">
        <v>50</v>
      </c>
      <c r="J3667" s="93" t="s">
        <v>1523</v>
      </c>
    </row>
    <row r="3668" spans="1:10">
      <c r="A3668" s="93">
        <v>1</v>
      </c>
      <c r="B3668" s="93">
        <v>5</v>
      </c>
      <c r="C3668" s="93" t="s">
        <v>1614</v>
      </c>
      <c r="D3668" s="93" t="s">
        <v>69</v>
      </c>
      <c r="E3668" s="93" t="s">
        <v>3003</v>
      </c>
      <c r="F3668" s="93" t="s">
        <v>3036</v>
      </c>
      <c r="G3668" s="93" t="s">
        <v>1540</v>
      </c>
      <c r="H3668" s="719">
        <v>290</v>
      </c>
      <c r="I3668" s="93">
        <v>50</v>
      </c>
      <c r="J3668" s="93" t="s">
        <v>1523</v>
      </c>
    </row>
    <row r="3669" spans="1:10">
      <c r="A3669" s="93">
        <v>1</v>
      </c>
      <c r="B3669" s="93">
        <v>5</v>
      </c>
      <c r="C3669" s="93" t="s">
        <v>1614</v>
      </c>
      <c r="D3669" s="93" t="s">
        <v>69</v>
      </c>
      <c r="E3669" s="93" t="s">
        <v>3037</v>
      </c>
      <c r="F3669" s="93" t="s">
        <v>3038</v>
      </c>
      <c r="G3669" s="93" t="s">
        <v>1540</v>
      </c>
      <c r="H3669" s="719">
        <v>2182</v>
      </c>
      <c r="I3669" s="93">
        <v>125</v>
      </c>
      <c r="J3669" s="93" t="s">
        <v>1523</v>
      </c>
    </row>
    <row r="3670" spans="1:10">
      <c r="A3670" s="93">
        <v>1</v>
      </c>
      <c r="B3670" s="93">
        <v>5</v>
      </c>
      <c r="C3670" s="93" t="s">
        <v>1614</v>
      </c>
      <c r="D3670" s="93" t="s">
        <v>69</v>
      </c>
      <c r="E3670" s="93" t="s">
        <v>3023</v>
      </c>
      <c r="F3670" s="93" t="s">
        <v>3039</v>
      </c>
      <c r="G3670" s="93" t="s">
        <v>1540</v>
      </c>
      <c r="H3670" s="719">
        <v>704</v>
      </c>
      <c r="I3670" s="93">
        <v>80</v>
      </c>
      <c r="J3670" s="93" t="s">
        <v>1523</v>
      </c>
    </row>
    <row r="3671" spans="1:10">
      <c r="A3671" s="93">
        <v>1</v>
      </c>
      <c r="B3671" s="93">
        <v>5</v>
      </c>
      <c r="C3671" s="93" t="s">
        <v>1614</v>
      </c>
      <c r="D3671" s="93" t="s">
        <v>69</v>
      </c>
      <c r="E3671" s="93" t="s">
        <v>3023</v>
      </c>
      <c r="F3671" s="93" t="s">
        <v>3040</v>
      </c>
      <c r="G3671" s="93" t="s">
        <v>1540</v>
      </c>
      <c r="H3671" s="719">
        <v>2063</v>
      </c>
      <c r="I3671" s="93">
        <v>125</v>
      </c>
      <c r="J3671" s="93" t="s">
        <v>1523</v>
      </c>
    </row>
    <row r="3672" spans="1:10">
      <c r="A3672" s="93">
        <v>1</v>
      </c>
      <c r="B3672" s="93">
        <v>5</v>
      </c>
      <c r="C3672" s="93" t="s">
        <v>1614</v>
      </c>
      <c r="D3672" s="93" t="s">
        <v>69</v>
      </c>
      <c r="E3672" s="93" t="s">
        <v>3023</v>
      </c>
      <c r="F3672" s="93" t="s">
        <v>3041</v>
      </c>
      <c r="G3672" s="93" t="s">
        <v>1540</v>
      </c>
      <c r="H3672" s="719">
        <v>2526</v>
      </c>
      <c r="I3672" s="93">
        <v>125</v>
      </c>
      <c r="J3672" s="93" t="s">
        <v>1523</v>
      </c>
    </row>
    <row r="3673" spans="1:10">
      <c r="A3673" s="93">
        <v>1</v>
      </c>
      <c r="B3673" s="93">
        <v>6</v>
      </c>
      <c r="C3673" s="93" t="s">
        <v>224</v>
      </c>
      <c r="D3673" s="93" t="s">
        <v>70</v>
      </c>
      <c r="E3673" s="93" t="s">
        <v>3042</v>
      </c>
      <c r="F3673" s="93" t="s">
        <v>3043</v>
      </c>
      <c r="G3673" s="93" t="s">
        <v>1540</v>
      </c>
      <c r="H3673" s="719">
        <v>13000</v>
      </c>
      <c r="I3673" s="93">
        <v>315</v>
      </c>
      <c r="J3673" s="93" t="s">
        <v>1523</v>
      </c>
    </row>
    <row r="3674" spans="1:10">
      <c r="A3674" s="93">
        <v>1</v>
      </c>
      <c r="B3674" s="93">
        <v>6</v>
      </c>
      <c r="C3674" s="93" t="s">
        <v>224</v>
      </c>
      <c r="D3674" s="93" t="s">
        <v>70</v>
      </c>
      <c r="E3674" s="93" t="s">
        <v>3042</v>
      </c>
      <c r="F3674" s="93" t="s">
        <v>3044</v>
      </c>
      <c r="G3674" s="93" t="s">
        <v>1540</v>
      </c>
      <c r="H3674" s="719">
        <v>7200</v>
      </c>
      <c r="I3674" s="93">
        <v>200</v>
      </c>
      <c r="J3674" s="93" t="s">
        <v>1523</v>
      </c>
    </row>
    <row r="3675" spans="1:10">
      <c r="A3675" s="93">
        <v>1</v>
      </c>
      <c r="B3675" s="93">
        <v>6</v>
      </c>
      <c r="C3675" s="93" t="s">
        <v>224</v>
      </c>
      <c r="D3675" s="93" t="s">
        <v>70</v>
      </c>
      <c r="E3675" s="93" t="s">
        <v>3042</v>
      </c>
      <c r="F3675" s="93" t="s">
        <v>3045</v>
      </c>
      <c r="G3675" s="93" t="s">
        <v>1540</v>
      </c>
      <c r="H3675" s="719">
        <v>4200</v>
      </c>
      <c r="I3675" s="93">
        <v>200</v>
      </c>
      <c r="J3675" s="93" t="s">
        <v>1523</v>
      </c>
    </row>
    <row r="3676" spans="1:10">
      <c r="A3676" s="93">
        <v>1</v>
      </c>
      <c r="B3676" s="93">
        <v>6</v>
      </c>
      <c r="C3676" s="93" t="s">
        <v>224</v>
      </c>
      <c r="D3676" s="93" t="s">
        <v>70</v>
      </c>
      <c r="E3676" s="93" t="s">
        <v>3042</v>
      </c>
      <c r="F3676" s="93" t="s">
        <v>3046</v>
      </c>
      <c r="G3676" s="93" t="s">
        <v>1540</v>
      </c>
      <c r="H3676" s="719">
        <v>1100</v>
      </c>
      <c r="I3676" s="93">
        <v>80</v>
      </c>
      <c r="J3676" s="93" t="s">
        <v>1523</v>
      </c>
    </row>
    <row r="3677" spans="1:10">
      <c r="A3677" s="93">
        <v>1</v>
      </c>
      <c r="B3677" s="93">
        <v>6</v>
      </c>
      <c r="C3677" s="93" t="s">
        <v>224</v>
      </c>
      <c r="D3677" s="93" t="s">
        <v>70</v>
      </c>
      <c r="E3677" s="93" t="s">
        <v>3042</v>
      </c>
      <c r="F3677" s="93" t="s">
        <v>3047</v>
      </c>
      <c r="G3677" s="93" t="s">
        <v>1540</v>
      </c>
      <c r="H3677" s="719">
        <v>3400</v>
      </c>
      <c r="I3677" s="93">
        <v>200</v>
      </c>
      <c r="J3677" s="93" t="s">
        <v>1523</v>
      </c>
    </row>
    <row r="3678" spans="1:10">
      <c r="A3678" s="93">
        <v>1</v>
      </c>
      <c r="B3678" s="93">
        <v>6</v>
      </c>
      <c r="C3678" s="93" t="s">
        <v>1524</v>
      </c>
      <c r="D3678" s="93" t="s">
        <v>66</v>
      </c>
      <c r="E3678" s="93" t="s">
        <v>1525</v>
      </c>
      <c r="F3678" s="93" t="s">
        <v>3048</v>
      </c>
      <c r="G3678" s="93" t="s">
        <v>1639</v>
      </c>
      <c r="H3678" s="719">
        <v>1</v>
      </c>
      <c r="I3678" s="93">
        <v>1</v>
      </c>
      <c r="J3678" s="93" t="s">
        <v>1523</v>
      </c>
    </row>
    <row r="3679" spans="1:10">
      <c r="A3679" s="93">
        <v>1</v>
      </c>
      <c r="B3679" s="93">
        <v>6</v>
      </c>
      <c r="C3679" s="93" t="s">
        <v>1526</v>
      </c>
      <c r="D3679" s="93" t="s">
        <v>66</v>
      </c>
      <c r="E3679" s="93" t="s">
        <v>1525</v>
      </c>
      <c r="F3679" s="93" t="s">
        <v>3049</v>
      </c>
      <c r="G3679" s="93" t="s">
        <v>1639</v>
      </c>
      <c r="H3679" s="719">
        <v>3</v>
      </c>
      <c r="I3679" s="93">
        <v>3</v>
      </c>
      <c r="J3679" s="93" t="s">
        <v>1523</v>
      </c>
    </row>
    <row r="3680" spans="1:10">
      <c r="A3680" s="93">
        <v>1</v>
      </c>
      <c r="B3680" s="93">
        <v>6</v>
      </c>
      <c r="C3680" s="93" t="s">
        <v>1526</v>
      </c>
      <c r="D3680" s="93" t="s">
        <v>66</v>
      </c>
      <c r="E3680" s="93" t="s">
        <v>1525</v>
      </c>
      <c r="F3680" s="93" t="s">
        <v>3050</v>
      </c>
      <c r="G3680" s="93" t="s">
        <v>1639</v>
      </c>
      <c r="H3680" s="719">
        <v>5</v>
      </c>
      <c r="I3680" s="93">
        <v>5</v>
      </c>
      <c r="J3680" s="93" t="s">
        <v>1523</v>
      </c>
    </row>
    <row r="3681" spans="1:10">
      <c r="A3681" s="93">
        <v>1</v>
      </c>
      <c r="B3681" s="93">
        <v>6</v>
      </c>
      <c r="C3681" s="93" t="s">
        <v>1526</v>
      </c>
      <c r="D3681" s="93" t="s">
        <v>66</v>
      </c>
      <c r="E3681" s="93" t="s">
        <v>1525</v>
      </c>
      <c r="F3681" s="93" t="s">
        <v>3051</v>
      </c>
      <c r="G3681" s="93" t="s">
        <v>1639</v>
      </c>
      <c r="H3681" s="719">
        <v>10</v>
      </c>
      <c r="I3681" s="93">
        <v>10</v>
      </c>
      <c r="J3681" s="93" t="s">
        <v>1523</v>
      </c>
    </row>
    <row r="3682" spans="1:10">
      <c r="A3682" s="93">
        <v>1</v>
      </c>
      <c r="B3682" s="93">
        <v>6</v>
      </c>
      <c r="C3682" s="93" t="s">
        <v>1526</v>
      </c>
      <c r="D3682" s="93" t="s">
        <v>66</v>
      </c>
      <c r="E3682" s="93" t="s">
        <v>1525</v>
      </c>
      <c r="F3682" s="93" t="s">
        <v>3052</v>
      </c>
      <c r="G3682" s="93" t="s">
        <v>1639</v>
      </c>
      <c r="H3682" s="719">
        <v>4</v>
      </c>
      <c r="I3682" s="93">
        <v>4</v>
      </c>
      <c r="J3682" s="93" t="s">
        <v>1523</v>
      </c>
    </row>
    <row r="3683" spans="1:10">
      <c r="A3683" s="93">
        <v>1</v>
      </c>
      <c r="B3683" s="93">
        <v>6</v>
      </c>
      <c r="C3683" s="93" t="s">
        <v>1526</v>
      </c>
      <c r="D3683" s="93" t="s">
        <v>66</v>
      </c>
      <c r="E3683" s="93" t="s">
        <v>1525</v>
      </c>
      <c r="F3683" s="93" t="s">
        <v>3053</v>
      </c>
      <c r="G3683" s="93" t="s">
        <v>1639</v>
      </c>
      <c r="H3683" s="719">
        <v>5</v>
      </c>
      <c r="I3683" s="93">
        <v>5</v>
      </c>
      <c r="J3683" s="93" t="s">
        <v>1523</v>
      </c>
    </row>
    <row r="3684" spans="1:10">
      <c r="A3684" s="93">
        <v>1</v>
      </c>
      <c r="B3684" s="93">
        <v>6</v>
      </c>
      <c r="C3684" s="93" t="s">
        <v>1526</v>
      </c>
      <c r="D3684" s="93" t="s">
        <v>66</v>
      </c>
      <c r="E3684" s="93" t="s">
        <v>1525</v>
      </c>
      <c r="F3684" s="93">
        <v>2220114</v>
      </c>
      <c r="G3684" s="93" t="s">
        <v>1639</v>
      </c>
      <c r="H3684" s="719">
        <v>1</v>
      </c>
      <c r="I3684" s="93">
        <v>1</v>
      </c>
      <c r="J3684" s="93" t="s">
        <v>1523</v>
      </c>
    </row>
    <row r="3685" spans="1:10">
      <c r="A3685" s="93">
        <v>1</v>
      </c>
      <c r="B3685" s="93">
        <v>6</v>
      </c>
      <c r="C3685" s="93" t="s">
        <v>1526</v>
      </c>
      <c r="D3685" s="93" t="s">
        <v>66</v>
      </c>
      <c r="E3685" s="93" t="s">
        <v>1525</v>
      </c>
      <c r="F3685" s="93">
        <v>2220114</v>
      </c>
      <c r="G3685" s="93" t="s">
        <v>1639</v>
      </c>
      <c r="H3685" s="719">
        <v>1</v>
      </c>
      <c r="I3685" s="93">
        <v>1</v>
      </c>
      <c r="J3685" s="93" t="s">
        <v>1523</v>
      </c>
    </row>
    <row r="3686" spans="1:10">
      <c r="A3686" s="93">
        <v>1</v>
      </c>
      <c r="B3686" s="93">
        <v>6</v>
      </c>
      <c r="C3686" s="93" t="s">
        <v>1526</v>
      </c>
      <c r="D3686" s="93" t="s">
        <v>66</v>
      </c>
      <c r="E3686" s="93" t="s">
        <v>1525</v>
      </c>
      <c r="F3686" s="93">
        <v>2220114</v>
      </c>
      <c r="G3686" s="93" t="s">
        <v>1639</v>
      </c>
      <c r="H3686" s="719">
        <v>1</v>
      </c>
      <c r="I3686" s="93">
        <v>1</v>
      </c>
      <c r="J3686" s="93" t="s">
        <v>1523</v>
      </c>
    </row>
    <row r="3687" spans="1:10">
      <c r="A3687" s="93">
        <v>1</v>
      </c>
      <c r="B3687" s="93">
        <v>6</v>
      </c>
      <c r="C3687" s="93" t="s">
        <v>1526</v>
      </c>
      <c r="D3687" s="93" t="s">
        <v>66</v>
      </c>
      <c r="E3687" s="93" t="s">
        <v>1525</v>
      </c>
      <c r="F3687" s="93">
        <v>2220114</v>
      </c>
      <c r="G3687" s="93" t="s">
        <v>1639</v>
      </c>
      <c r="H3687" s="719">
        <v>1</v>
      </c>
      <c r="I3687" s="93">
        <v>1</v>
      </c>
      <c r="J3687" s="93" t="s">
        <v>1523</v>
      </c>
    </row>
    <row r="3688" spans="1:10">
      <c r="A3688" s="93">
        <v>1</v>
      </c>
      <c r="B3688" s="93">
        <v>6</v>
      </c>
      <c r="C3688" s="93" t="s">
        <v>1526</v>
      </c>
      <c r="D3688" s="93" t="s">
        <v>66</v>
      </c>
      <c r="E3688" s="93" t="s">
        <v>1525</v>
      </c>
      <c r="F3688" s="93">
        <v>2220114</v>
      </c>
      <c r="G3688" s="93" t="s">
        <v>1639</v>
      </c>
      <c r="H3688" s="719">
        <v>1</v>
      </c>
      <c r="I3688" s="93">
        <v>1</v>
      </c>
      <c r="J3688" s="93" t="s">
        <v>1523</v>
      </c>
    </row>
    <row r="3689" spans="1:10">
      <c r="A3689" s="93">
        <v>1</v>
      </c>
      <c r="B3689" s="93">
        <v>6</v>
      </c>
      <c r="C3689" s="93" t="s">
        <v>1526</v>
      </c>
      <c r="D3689" s="93" t="s">
        <v>66</v>
      </c>
      <c r="E3689" s="93" t="s">
        <v>1525</v>
      </c>
      <c r="F3689" s="93">
        <v>2220114</v>
      </c>
      <c r="G3689" s="93" t="s">
        <v>1639</v>
      </c>
      <c r="H3689" s="719">
        <v>1</v>
      </c>
      <c r="I3689" s="93">
        <v>1</v>
      </c>
      <c r="J3689" s="93" t="s">
        <v>1523</v>
      </c>
    </row>
    <row r="3690" spans="1:10">
      <c r="A3690" s="93">
        <v>1</v>
      </c>
      <c r="B3690" s="93">
        <v>6</v>
      </c>
      <c r="C3690" s="93" t="s">
        <v>1526</v>
      </c>
      <c r="D3690" s="93" t="s">
        <v>66</v>
      </c>
      <c r="E3690" s="93" t="s">
        <v>1525</v>
      </c>
      <c r="F3690" s="93" t="s">
        <v>3054</v>
      </c>
      <c r="G3690" s="93" t="s">
        <v>1639</v>
      </c>
      <c r="H3690" s="719">
        <v>1</v>
      </c>
      <c r="I3690" s="93">
        <v>1</v>
      </c>
      <c r="J3690" s="93" t="s">
        <v>1523</v>
      </c>
    </row>
    <row r="3691" spans="1:10">
      <c r="A3691" s="93">
        <v>1</v>
      </c>
      <c r="B3691" s="93">
        <v>6</v>
      </c>
      <c r="C3691" s="93" t="s">
        <v>1526</v>
      </c>
      <c r="D3691" s="93" t="s">
        <v>66</v>
      </c>
      <c r="E3691" s="93" t="s">
        <v>1525</v>
      </c>
      <c r="F3691" s="93" t="s">
        <v>3054</v>
      </c>
      <c r="G3691" s="93" t="s">
        <v>1639</v>
      </c>
      <c r="H3691" s="719">
        <v>1</v>
      </c>
      <c r="I3691" s="93">
        <v>1</v>
      </c>
      <c r="J3691" s="93" t="s">
        <v>1523</v>
      </c>
    </row>
    <row r="3692" spans="1:10">
      <c r="A3692" s="93">
        <v>1</v>
      </c>
      <c r="B3692" s="93">
        <v>6</v>
      </c>
      <c r="C3692" s="93" t="s">
        <v>1526</v>
      </c>
      <c r="D3692" s="93" t="s">
        <v>66</v>
      </c>
      <c r="E3692" s="93" t="s">
        <v>1525</v>
      </c>
      <c r="F3692" s="93" t="s">
        <v>3054</v>
      </c>
      <c r="G3692" s="93" t="s">
        <v>1639</v>
      </c>
      <c r="H3692" s="719">
        <v>5</v>
      </c>
      <c r="I3692" s="93">
        <v>5</v>
      </c>
      <c r="J3692" s="93" t="s">
        <v>1523</v>
      </c>
    </row>
    <row r="3693" spans="1:10">
      <c r="A3693" s="93">
        <v>1</v>
      </c>
      <c r="B3693" s="93">
        <v>6</v>
      </c>
      <c r="C3693" s="93" t="s">
        <v>1526</v>
      </c>
      <c r="D3693" s="93" t="s">
        <v>66</v>
      </c>
      <c r="E3693" s="93" t="s">
        <v>1525</v>
      </c>
      <c r="F3693" s="93">
        <v>2220113</v>
      </c>
      <c r="G3693" s="93" t="s">
        <v>1639</v>
      </c>
      <c r="H3693" s="719">
        <v>7</v>
      </c>
      <c r="I3693" s="93">
        <v>7</v>
      </c>
      <c r="J3693" s="93" t="s">
        <v>1523</v>
      </c>
    </row>
    <row r="3694" spans="1:10">
      <c r="A3694" s="93">
        <v>1</v>
      </c>
      <c r="B3694" s="93">
        <v>6</v>
      </c>
      <c r="C3694" s="93" t="s">
        <v>1526</v>
      </c>
      <c r="D3694" s="93" t="s">
        <v>66</v>
      </c>
      <c r="E3694" s="93" t="s">
        <v>1525</v>
      </c>
      <c r="F3694" s="93">
        <v>2220114</v>
      </c>
      <c r="G3694" s="93" t="s">
        <v>1639</v>
      </c>
      <c r="H3694" s="719">
        <v>1</v>
      </c>
      <c r="I3694" s="93">
        <v>1</v>
      </c>
      <c r="J3694" s="93" t="s">
        <v>1523</v>
      </c>
    </row>
    <row r="3695" spans="1:10">
      <c r="A3695" s="93">
        <v>1</v>
      </c>
      <c r="B3695" s="93">
        <v>6</v>
      </c>
      <c r="C3695" s="93" t="s">
        <v>1526</v>
      </c>
      <c r="D3695" s="93" t="s">
        <v>66</v>
      </c>
      <c r="E3695" s="93" t="s">
        <v>1525</v>
      </c>
      <c r="F3695" s="93">
        <v>2220116</v>
      </c>
      <c r="G3695" s="93" t="s">
        <v>1639</v>
      </c>
      <c r="H3695" s="719">
        <v>1</v>
      </c>
      <c r="I3695" s="93">
        <v>1</v>
      </c>
      <c r="J3695" s="93" t="s">
        <v>1523</v>
      </c>
    </row>
    <row r="3696" spans="1:10">
      <c r="A3696" s="93">
        <v>1</v>
      </c>
      <c r="B3696" s="93">
        <v>6</v>
      </c>
      <c r="C3696" s="93" t="s">
        <v>1526</v>
      </c>
      <c r="D3696" s="93" t="s">
        <v>66</v>
      </c>
      <c r="E3696" s="93" t="s">
        <v>1525</v>
      </c>
      <c r="F3696" s="93">
        <v>2220116</v>
      </c>
      <c r="G3696" s="93" t="s">
        <v>1639</v>
      </c>
      <c r="H3696" s="719">
        <v>1</v>
      </c>
      <c r="I3696" s="93">
        <v>1</v>
      </c>
      <c r="J3696" s="93" t="s">
        <v>1523</v>
      </c>
    </row>
    <row r="3697" spans="1:10">
      <c r="A3697" s="93">
        <v>1</v>
      </c>
      <c r="B3697" s="93">
        <v>6</v>
      </c>
      <c r="C3697" s="93" t="s">
        <v>1526</v>
      </c>
      <c r="D3697" s="93" t="s">
        <v>66</v>
      </c>
      <c r="E3697" s="93" t="s">
        <v>1525</v>
      </c>
      <c r="F3697" s="93" t="s">
        <v>3055</v>
      </c>
      <c r="G3697" s="93" t="s">
        <v>1639</v>
      </c>
      <c r="H3697" s="719">
        <v>1</v>
      </c>
      <c r="I3697" s="93">
        <v>1</v>
      </c>
      <c r="J3697" s="93" t="s">
        <v>1523</v>
      </c>
    </row>
    <row r="3698" spans="1:10">
      <c r="A3698" s="93">
        <v>1</v>
      </c>
      <c r="B3698" s="93">
        <v>6</v>
      </c>
      <c r="C3698" s="93" t="s">
        <v>677</v>
      </c>
      <c r="D3698" s="93" t="s">
        <v>1527</v>
      </c>
      <c r="E3698" s="93" t="s">
        <v>3056</v>
      </c>
      <c r="F3698" s="93" t="s">
        <v>3002</v>
      </c>
      <c r="G3698" s="93" t="s">
        <v>1639</v>
      </c>
      <c r="H3698" s="719">
        <v>300</v>
      </c>
      <c r="I3698" s="93">
        <v>50</v>
      </c>
      <c r="J3698" s="93" t="s">
        <v>1523</v>
      </c>
    </row>
    <row r="3699" spans="1:10">
      <c r="A3699" s="93">
        <v>1</v>
      </c>
      <c r="B3699" s="93">
        <v>6</v>
      </c>
      <c r="C3699" s="93" t="s">
        <v>677</v>
      </c>
      <c r="D3699" s="93" t="s">
        <v>1527</v>
      </c>
      <c r="E3699" s="93" t="s">
        <v>3057</v>
      </c>
      <c r="F3699" s="93" t="s">
        <v>3002</v>
      </c>
      <c r="G3699" s="93" t="s">
        <v>1639</v>
      </c>
      <c r="H3699" s="719">
        <v>336</v>
      </c>
      <c r="I3699" s="93">
        <v>50</v>
      </c>
      <c r="J3699" s="93" t="s">
        <v>1523</v>
      </c>
    </row>
    <row r="3700" spans="1:10">
      <c r="A3700" s="93">
        <v>1</v>
      </c>
      <c r="B3700" s="93">
        <v>6</v>
      </c>
      <c r="C3700" s="93" t="s">
        <v>677</v>
      </c>
      <c r="D3700" s="93" t="s">
        <v>1527</v>
      </c>
      <c r="E3700" s="93" t="s">
        <v>3058</v>
      </c>
      <c r="F3700" s="93" t="s">
        <v>3002</v>
      </c>
      <c r="G3700" s="93" t="s">
        <v>1639</v>
      </c>
      <c r="H3700" s="719">
        <v>302</v>
      </c>
      <c r="I3700" s="93">
        <v>50</v>
      </c>
      <c r="J3700" s="93" t="s">
        <v>1523</v>
      </c>
    </row>
    <row r="3701" spans="1:10">
      <c r="A3701" s="93">
        <v>1</v>
      </c>
      <c r="B3701" s="93">
        <v>6</v>
      </c>
      <c r="C3701" s="93" t="s">
        <v>677</v>
      </c>
      <c r="D3701" s="93" t="s">
        <v>1527</v>
      </c>
      <c r="E3701" s="93" t="s">
        <v>3059</v>
      </c>
      <c r="F3701" s="93" t="s">
        <v>3002</v>
      </c>
      <c r="G3701" s="93" t="s">
        <v>1639</v>
      </c>
      <c r="H3701" s="719">
        <v>302</v>
      </c>
      <c r="I3701" s="93">
        <v>50</v>
      </c>
      <c r="J3701" s="93" t="s">
        <v>1523</v>
      </c>
    </row>
    <row r="3702" spans="1:10">
      <c r="A3702" s="93">
        <v>1</v>
      </c>
      <c r="B3702" s="93">
        <v>6</v>
      </c>
      <c r="C3702" s="93" t="s">
        <v>677</v>
      </c>
      <c r="D3702" s="93" t="s">
        <v>1527</v>
      </c>
      <c r="E3702" s="93" t="s">
        <v>3060</v>
      </c>
      <c r="F3702" s="93" t="s">
        <v>3001</v>
      </c>
      <c r="G3702" s="93" t="s">
        <v>1639</v>
      </c>
      <c r="H3702" s="719">
        <v>1528</v>
      </c>
      <c r="I3702" s="93">
        <v>125</v>
      </c>
      <c r="J3702" s="93" t="s">
        <v>1523</v>
      </c>
    </row>
    <row r="3703" spans="1:10">
      <c r="A3703" s="93">
        <v>1</v>
      </c>
      <c r="B3703" s="93">
        <v>6</v>
      </c>
      <c r="C3703" s="93" t="s">
        <v>677</v>
      </c>
      <c r="D3703" s="93" t="s">
        <v>1527</v>
      </c>
      <c r="E3703" s="93" t="s">
        <v>3061</v>
      </c>
      <c r="F3703" s="93" t="s">
        <v>3017</v>
      </c>
      <c r="G3703" s="93" t="s">
        <v>1639</v>
      </c>
      <c r="H3703" s="719">
        <v>339</v>
      </c>
      <c r="I3703" s="93">
        <v>50</v>
      </c>
      <c r="J3703" s="93" t="s">
        <v>1523</v>
      </c>
    </row>
    <row r="3704" spans="1:10">
      <c r="A3704" s="93">
        <v>1</v>
      </c>
      <c r="B3704" s="93">
        <v>6</v>
      </c>
      <c r="C3704" s="93" t="s">
        <v>677</v>
      </c>
      <c r="D3704" s="93" t="s">
        <v>1527</v>
      </c>
      <c r="E3704" s="93" t="s">
        <v>1645</v>
      </c>
      <c r="F3704" s="93" t="s">
        <v>2996</v>
      </c>
      <c r="G3704" s="93" t="s">
        <v>1639</v>
      </c>
      <c r="H3704" s="719">
        <v>406</v>
      </c>
      <c r="I3704" s="93">
        <v>50</v>
      </c>
      <c r="J3704" s="93" t="s">
        <v>1523</v>
      </c>
    </row>
    <row r="3705" spans="1:10">
      <c r="A3705" s="93">
        <v>1</v>
      </c>
      <c r="B3705" s="93">
        <v>6</v>
      </c>
      <c r="C3705" s="93" t="s">
        <v>677</v>
      </c>
      <c r="D3705" s="93" t="s">
        <v>1527</v>
      </c>
      <c r="E3705" s="93" t="s">
        <v>3062</v>
      </c>
      <c r="F3705" s="93" t="s">
        <v>2996</v>
      </c>
      <c r="G3705" s="93" t="s">
        <v>1639</v>
      </c>
      <c r="H3705" s="719">
        <v>406</v>
      </c>
      <c r="I3705" s="93">
        <v>50</v>
      </c>
      <c r="J3705" s="93" t="s">
        <v>1523</v>
      </c>
    </row>
    <row r="3706" spans="1:10">
      <c r="A3706" s="93">
        <v>1</v>
      </c>
      <c r="B3706" s="93">
        <v>6</v>
      </c>
      <c r="C3706" s="93" t="s">
        <v>677</v>
      </c>
      <c r="D3706" s="93" t="s">
        <v>1527</v>
      </c>
      <c r="E3706" s="93" t="s">
        <v>3063</v>
      </c>
      <c r="F3706" s="93" t="s">
        <v>2996</v>
      </c>
      <c r="G3706" s="93" t="s">
        <v>1639</v>
      </c>
      <c r="H3706" s="719">
        <v>406</v>
      </c>
      <c r="I3706" s="93">
        <v>50</v>
      </c>
      <c r="J3706" s="93" t="s">
        <v>1523</v>
      </c>
    </row>
    <row r="3707" spans="1:10">
      <c r="A3707" s="93">
        <v>1</v>
      </c>
      <c r="B3707" s="93">
        <v>6</v>
      </c>
      <c r="C3707" s="93" t="s">
        <v>677</v>
      </c>
      <c r="D3707" s="93" t="s">
        <v>1527</v>
      </c>
      <c r="E3707" s="93" t="s">
        <v>3064</v>
      </c>
      <c r="F3707" s="93" t="s">
        <v>3007</v>
      </c>
      <c r="G3707" s="93" t="s">
        <v>1639</v>
      </c>
      <c r="H3707" s="719">
        <v>4242</v>
      </c>
      <c r="I3707" s="93">
        <v>200</v>
      </c>
      <c r="J3707" s="93" t="s">
        <v>1523</v>
      </c>
    </row>
    <row r="3708" spans="1:10">
      <c r="A3708" s="93">
        <v>1</v>
      </c>
      <c r="B3708" s="93">
        <v>6</v>
      </c>
      <c r="C3708" s="93" t="s">
        <v>678</v>
      </c>
      <c r="D3708" s="93" t="s">
        <v>1527</v>
      </c>
      <c r="E3708" s="93" t="s">
        <v>1544</v>
      </c>
      <c r="F3708" s="93" t="s">
        <v>3065</v>
      </c>
      <c r="G3708" s="93" t="s">
        <v>1540</v>
      </c>
      <c r="H3708" s="719">
        <v>251</v>
      </c>
      <c r="I3708" s="93">
        <v>50</v>
      </c>
      <c r="J3708" s="93" t="s">
        <v>1523</v>
      </c>
    </row>
    <row r="3709" spans="1:10">
      <c r="A3709" s="93">
        <v>1</v>
      </c>
      <c r="B3709" s="93">
        <v>6</v>
      </c>
      <c r="C3709" s="93" t="s">
        <v>678</v>
      </c>
      <c r="D3709" s="93" t="s">
        <v>1527</v>
      </c>
      <c r="E3709" s="93" t="s">
        <v>1544</v>
      </c>
      <c r="F3709" s="93" t="s">
        <v>3065</v>
      </c>
      <c r="G3709" s="93" t="s">
        <v>1540</v>
      </c>
      <c r="H3709" s="719">
        <v>251</v>
      </c>
      <c r="I3709" s="93">
        <v>50</v>
      </c>
      <c r="J3709" s="93" t="s">
        <v>1523</v>
      </c>
    </row>
    <row r="3710" spans="1:10">
      <c r="A3710" s="93">
        <v>1</v>
      </c>
      <c r="B3710" s="93">
        <v>6</v>
      </c>
      <c r="C3710" s="93" t="s">
        <v>678</v>
      </c>
      <c r="D3710" s="93" t="s">
        <v>1527</v>
      </c>
      <c r="E3710" s="93" t="s">
        <v>1544</v>
      </c>
      <c r="F3710" s="93" t="s">
        <v>3065</v>
      </c>
      <c r="G3710" s="93" t="s">
        <v>1540</v>
      </c>
      <c r="H3710" s="719">
        <v>66</v>
      </c>
      <c r="I3710" s="93">
        <v>13</v>
      </c>
      <c r="J3710" s="93" t="s">
        <v>1523</v>
      </c>
    </row>
    <row r="3711" spans="1:10">
      <c r="A3711" s="93">
        <v>1</v>
      </c>
      <c r="B3711" s="93">
        <v>6</v>
      </c>
      <c r="C3711" s="93" t="s">
        <v>678</v>
      </c>
      <c r="D3711" s="93" t="s">
        <v>1527</v>
      </c>
      <c r="E3711" s="93" t="s">
        <v>1531</v>
      </c>
      <c r="F3711" s="93" t="s">
        <v>3065</v>
      </c>
      <c r="G3711" s="93" t="s">
        <v>1540</v>
      </c>
      <c r="H3711" s="719">
        <v>750</v>
      </c>
      <c r="I3711" s="93">
        <v>80</v>
      </c>
      <c r="J3711" s="93" t="s">
        <v>1523</v>
      </c>
    </row>
    <row r="3712" spans="1:10">
      <c r="A3712" s="93">
        <v>1</v>
      </c>
      <c r="B3712" s="93">
        <v>6</v>
      </c>
      <c r="C3712" s="93" t="s">
        <v>678</v>
      </c>
      <c r="D3712" s="93" t="s">
        <v>1527</v>
      </c>
      <c r="E3712" s="93" t="s">
        <v>1531</v>
      </c>
      <c r="F3712" s="93" t="s">
        <v>3065</v>
      </c>
      <c r="G3712" s="93" t="s">
        <v>1540</v>
      </c>
      <c r="H3712" s="719">
        <v>1000</v>
      </c>
      <c r="I3712" s="93">
        <v>80</v>
      </c>
      <c r="J3712" s="93" t="s">
        <v>1523</v>
      </c>
    </row>
    <row r="3713" spans="1:10">
      <c r="A3713" s="93">
        <v>1</v>
      </c>
      <c r="B3713" s="93">
        <v>6</v>
      </c>
      <c r="C3713" s="93" t="s">
        <v>678</v>
      </c>
      <c r="D3713" s="93" t="s">
        <v>1527</v>
      </c>
      <c r="E3713" s="93" t="s">
        <v>1544</v>
      </c>
      <c r="F3713" s="93" t="s">
        <v>3065</v>
      </c>
      <c r="G3713" s="93" t="s">
        <v>1540</v>
      </c>
      <c r="H3713" s="719">
        <v>500</v>
      </c>
      <c r="I3713" s="93">
        <v>50</v>
      </c>
      <c r="J3713" s="93" t="s">
        <v>1523</v>
      </c>
    </row>
    <row r="3714" spans="1:10">
      <c r="A3714" s="93">
        <v>1</v>
      </c>
      <c r="B3714" s="93">
        <v>6</v>
      </c>
      <c r="C3714" s="93" t="s">
        <v>678</v>
      </c>
      <c r="D3714" s="93" t="s">
        <v>1527</v>
      </c>
      <c r="E3714" s="93" t="s">
        <v>1544</v>
      </c>
      <c r="F3714" s="93" t="s">
        <v>3065</v>
      </c>
      <c r="G3714" s="93" t="s">
        <v>1540</v>
      </c>
      <c r="H3714" s="719">
        <v>500</v>
      </c>
      <c r="I3714" s="93">
        <v>50</v>
      </c>
      <c r="J3714" s="93" t="s">
        <v>1523</v>
      </c>
    </row>
    <row r="3715" spans="1:10">
      <c r="A3715" s="93">
        <v>1</v>
      </c>
      <c r="B3715" s="93">
        <v>6</v>
      </c>
      <c r="C3715" s="93" t="s">
        <v>678</v>
      </c>
      <c r="D3715" s="93" t="s">
        <v>1527</v>
      </c>
      <c r="E3715" s="93" t="s">
        <v>1544</v>
      </c>
      <c r="F3715" s="93" t="s">
        <v>3065</v>
      </c>
      <c r="G3715" s="93" t="s">
        <v>1540</v>
      </c>
      <c r="H3715" s="719">
        <v>375</v>
      </c>
      <c r="I3715" s="93">
        <v>850</v>
      </c>
      <c r="J3715" s="93" t="s">
        <v>1523</v>
      </c>
    </row>
    <row r="3716" spans="1:10">
      <c r="A3716" s="93">
        <v>1</v>
      </c>
      <c r="B3716" s="93">
        <v>6</v>
      </c>
      <c r="C3716" s="93" t="s">
        <v>678</v>
      </c>
      <c r="D3716" s="93" t="s">
        <v>1527</v>
      </c>
      <c r="E3716" s="93" t="s">
        <v>1544</v>
      </c>
      <c r="F3716" s="93" t="s">
        <v>3065</v>
      </c>
      <c r="G3716" s="93" t="s">
        <v>1540</v>
      </c>
      <c r="H3716" s="719">
        <v>500</v>
      </c>
      <c r="I3716" s="93">
        <v>50</v>
      </c>
      <c r="J3716" s="93" t="s">
        <v>1523</v>
      </c>
    </row>
    <row r="3717" spans="1:10">
      <c r="A3717" s="93">
        <v>1</v>
      </c>
      <c r="B3717" s="93">
        <v>6</v>
      </c>
      <c r="C3717" s="93" t="s">
        <v>678</v>
      </c>
      <c r="D3717" s="93" t="s">
        <v>1527</v>
      </c>
      <c r="E3717" s="93" t="s">
        <v>1544</v>
      </c>
      <c r="F3717" s="93" t="s">
        <v>3065</v>
      </c>
      <c r="G3717" s="93" t="s">
        <v>1540</v>
      </c>
      <c r="H3717" s="719">
        <v>150</v>
      </c>
      <c r="I3717" s="93">
        <v>13</v>
      </c>
      <c r="J3717" s="93" t="s">
        <v>1523</v>
      </c>
    </row>
    <row r="3718" spans="1:10">
      <c r="A3718" s="93">
        <v>1</v>
      </c>
      <c r="B3718" s="93">
        <v>6</v>
      </c>
      <c r="C3718" s="93" t="s">
        <v>678</v>
      </c>
      <c r="D3718" s="93" t="s">
        <v>1527</v>
      </c>
      <c r="E3718" s="93" t="s">
        <v>1544</v>
      </c>
      <c r="F3718" s="93" t="s">
        <v>3065</v>
      </c>
      <c r="G3718" s="93" t="s">
        <v>1540</v>
      </c>
      <c r="H3718" s="719">
        <v>200</v>
      </c>
      <c r="I3718" s="93">
        <v>50</v>
      </c>
      <c r="J3718" s="93" t="s">
        <v>1523</v>
      </c>
    </row>
    <row r="3719" spans="1:10">
      <c r="A3719" s="93">
        <v>1</v>
      </c>
      <c r="B3719" s="93">
        <v>6</v>
      </c>
      <c r="C3719" s="93" t="s">
        <v>678</v>
      </c>
      <c r="D3719" s="93" t="s">
        <v>1527</v>
      </c>
      <c r="E3719" s="93" t="s">
        <v>1544</v>
      </c>
      <c r="F3719" s="93" t="s">
        <v>3065</v>
      </c>
      <c r="G3719" s="93" t="s">
        <v>1540</v>
      </c>
      <c r="H3719" s="719">
        <v>38</v>
      </c>
      <c r="I3719" s="93">
        <v>13</v>
      </c>
      <c r="J3719" s="93" t="s">
        <v>1523</v>
      </c>
    </row>
    <row r="3720" spans="1:10">
      <c r="A3720" s="93">
        <v>1</v>
      </c>
      <c r="B3720" s="93">
        <v>6</v>
      </c>
      <c r="C3720" s="93" t="s">
        <v>678</v>
      </c>
      <c r="D3720" s="93" t="s">
        <v>1527</v>
      </c>
      <c r="E3720" s="93" t="s">
        <v>1544</v>
      </c>
      <c r="F3720" s="93" t="s">
        <v>3065</v>
      </c>
      <c r="G3720" s="93" t="s">
        <v>1540</v>
      </c>
      <c r="H3720" s="719">
        <v>50</v>
      </c>
      <c r="I3720" s="93">
        <v>13</v>
      </c>
      <c r="J3720" s="93" t="s">
        <v>1523</v>
      </c>
    </row>
    <row r="3721" spans="1:10">
      <c r="A3721" s="93">
        <v>1</v>
      </c>
      <c r="B3721" s="93">
        <v>6</v>
      </c>
      <c r="C3721" s="93" t="s">
        <v>678</v>
      </c>
      <c r="D3721" s="93" t="s">
        <v>1527</v>
      </c>
      <c r="E3721" s="93" t="s">
        <v>1544</v>
      </c>
      <c r="F3721" s="93" t="s">
        <v>3066</v>
      </c>
      <c r="G3721" s="93" t="s">
        <v>1540</v>
      </c>
      <c r="H3721" s="719">
        <v>188</v>
      </c>
      <c r="I3721" s="93">
        <v>50</v>
      </c>
      <c r="J3721" s="93" t="s">
        <v>1523</v>
      </c>
    </row>
    <row r="3722" spans="1:10">
      <c r="A3722" s="93">
        <v>1</v>
      </c>
      <c r="B3722" s="93">
        <v>6</v>
      </c>
      <c r="C3722" s="93" t="s">
        <v>678</v>
      </c>
      <c r="D3722" s="93" t="s">
        <v>1527</v>
      </c>
      <c r="E3722" s="93" t="s">
        <v>1544</v>
      </c>
      <c r="F3722" s="93" t="s">
        <v>3066</v>
      </c>
      <c r="G3722" s="93" t="s">
        <v>1540</v>
      </c>
      <c r="H3722" s="719">
        <v>63</v>
      </c>
      <c r="I3722" s="93">
        <v>13</v>
      </c>
      <c r="J3722" s="93" t="s">
        <v>1523</v>
      </c>
    </row>
    <row r="3723" spans="1:10">
      <c r="A3723" s="93">
        <v>1</v>
      </c>
      <c r="B3723" s="93">
        <v>6</v>
      </c>
      <c r="C3723" s="93" t="s">
        <v>678</v>
      </c>
      <c r="D3723" s="93" t="s">
        <v>1527</v>
      </c>
      <c r="E3723" s="93" t="s">
        <v>1544</v>
      </c>
      <c r="F3723" s="93" t="s">
        <v>3066</v>
      </c>
      <c r="G3723" s="93" t="s">
        <v>1540</v>
      </c>
      <c r="H3723" s="719">
        <v>251</v>
      </c>
      <c r="I3723" s="93">
        <v>50</v>
      </c>
      <c r="J3723" s="93" t="s">
        <v>1523</v>
      </c>
    </row>
    <row r="3724" spans="1:10">
      <c r="A3724" s="93">
        <v>1</v>
      </c>
      <c r="B3724" s="93">
        <v>6</v>
      </c>
      <c r="C3724" s="93" t="s">
        <v>678</v>
      </c>
      <c r="D3724" s="93" t="s">
        <v>1527</v>
      </c>
      <c r="E3724" s="93" t="s">
        <v>1544</v>
      </c>
      <c r="F3724" s="93" t="s">
        <v>3066</v>
      </c>
      <c r="G3724" s="93" t="s">
        <v>1540</v>
      </c>
      <c r="H3724" s="719">
        <v>63</v>
      </c>
      <c r="I3724" s="93">
        <v>13</v>
      </c>
      <c r="J3724" s="93" t="s">
        <v>1523</v>
      </c>
    </row>
    <row r="3725" spans="1:10">
      <c r="A3725" s="93">
        <v>1</v>
      </c>
      <c r="B3725" s="93">
        <v>6</v>
      </c>
      <c r="C3725" s="93" t="s">
        <v>678</v>
      </c>
      <c r="D3725" s="93" t="s">
        <v>1527</v>
      </c>
      <c r="E3725" s="93" t="s">
        <v>1531</v>
      </c>
      <c r="F3725" s="93" t="s">
        <v>3066</v>
      </c>
      <c r="G3725" s="93" t="s">
        <v>1540</v>
      </c>
      <c r="H3725" s="719">
        <v>188</v>
      </c>
      <c r="I3725" s="93">
        <v>50</v>
      </c>
      <c r="J3725" s="93" t="s">
        <v>1523</v>
      </c>
    </row>
    <row r="3726" spans="1:10">
      <c r="A3726" s="93">
        <v>1</v>
      </c>
      <c r="B3726" s="93">
        <v>6</v>
      </c>
      <c r="C3726" s="93" t="s">
        <v>678</v>
      </c>
      <c r="D3726" s="93" t="s">
        <v>1527</v>
      </c>
      <c r="E3726" s="93" t="s">
        <v>1531</v>
      </c>
      <c r="F3726" s="93" t="s">
        <v>3066</v>
      </c>
      <c r="G3726" s="93" t="s">
        <v>1540</v>
      </c>
      <c r="H3726" s="719">
        <v>250</v>
      </c>
      <c r="I3726" s="93">
        <v>50</v>
      </c>
      <c r="J3726" s="93" t="s">
        <v>1523</v>
      </c>
    </row>
    <row r="3727" spans="1:10">
      <c r="A3727" s="93">
        <v>1</v>
      </c>
      <c r="B3727" s="93">
        <v>6</v>
      </c>
      <c r="C3727" s="93" t="s">
        <v>678</v>
      </c>
      <c r="D3727" s="93" t="s">
        <v>1527</v>
      </c>
      <c r="E3727" s="93" t="s">
        <v>1531</v>
      </c>
      <c r="F3727" s="93" t="s">
        <v>3066</v>
      </c>
      <c r="G3727" s="93" t="s">
        <v>1540</v>
      </c>
      <c r="H3727" s="719">
        <v>188</v>
      </c>
      <c r="I3727" s="93">
        <v>50</v>
      </c>
      <c r="J3727" s="93" t="s">
        <v>1523</v>
      </c>
    </row>
    <row r="3728" spans="1:10">
      <c r="A3728" s="93">
        <v>1</v>
      </c>
      <c r="B3728" s="93">
        <v>6</v>
      </c>
      <c r="C3728" s="93" t="s">
        <v>678</v>
      </c>
      <c r="D3728" s="93" t="s">
        <v>1527</v>
      </c>
      <c r="E3728" s="93" t="s">
        <v>1531</v>
      </c>
      <c r="F3728" s="93" t="s">
        <v>3066</v>
      </c>
      <c r="G3728" s="93" t="s">
        <v>1540</v>
      </c>
      <c r="H3728" s="719">
        <v>250</v>
      </c>
      <c r="I3728" s="93">
        <v>50</v>
      </c>
      <c r="J3728" s="93" t="s">
        <v>1523</v>
      </c>
    </row>
    <row r="3729" spans="1:10">
      <c r="A3729" s="93">
        <v>1</v>
      </c>
      <c r="B3729" s="93">
        <v>6</v>
      </c>
      <c r="C3729" s="93" t="s">
        <v>678</v>
      </c>
      <c r="D3729" s="93" t="s">
        <v>1527</v>
      </c>
      <c r="E3729" s="93" t="s">
        <v>1531</v>
      </c>
      <c r="F3729" s="93" t="s">
        <v>3066</v>
      </c>
      <c r="G3729" s="93" t="s">
        <v>1540</v>
      </c>
      <c r="H3729" s="719">
        <v>563</v>
      </c>
      <c r="I3729" s="93">
        <v>80</v>
      </c>
      <c r="J3729" s="93" t="s">
        <v>1523</v>
      </c>
    </row>
    <row r="3730" spans="1:10">
      <c r="A3730" s="93">
        <v>1</v>
      </c>
      <c r="B3730" s="93">
        <v>6</v>
      </c>
      <c r="C3730" s="93" t="s">
        <v>678</v>
      </c>
      <c r="D3730" s="93" t="s">
        <v>1527</v>
      </c>
      <c r="E3730" s="93" t="s">
        <v>1531</v>
      </c>
      <c r="F3730" s="93" t="s">
        <v>3066</v>
      </c>
      <c r="G3730" s="93" t="s">
        <v>1540</v>
      </c>
      <c r="H3730" s="719">
        <v>750</v>
      </c>
      <c r="I3730" s="93">
        <v>80</v>
      </c>
      <c r="J3730" s="93" t="s">
        <v>1523</v>
      </c>
    </row>
    <row r="3731" spans="1:10">
      <c r="A3731" s="93">
        <v>1</v>
      </c>
      <c r="B3731" s="93">
        <v>6</v>
      </c>
      <c r="C3731" s="93" t="s">
        <v>678</v>
      </c>
      <c r="D3731" s="93" t="s">
        <v>1527</v>
      </c>
      <c r="E3731" s="93" t="s">
        <v>1531</v>
      </c>
      <c r="F3731" s="93" t="s">
        <v>3066</v>
      </c>
      <c r="G3731" s="93" t="s">
        <v>1540</v>
      </c>
      <c r="H3731" s="719">
        <v>188</v>
      </c>
      <c r="I3731" s="93">
        <v>50</v>
      </c>
      <c r="J3731" s="93" t="s">
        <v>1523</v>
      </c>
    </row>
    <row r="3732" spans="1:10">
      <c r="A3732" s="93">
        <v>1</v>
      </c>
      <c r="B3732" s="93">
        <v>6</v>
      </c>
      <c r="C3732" s="93" t="s">
        <v>678</v>
      </c>
      <c r="D3732" s="93" t="s">
        <v>1527</v>
      </c>
      <c r="E3732" s="93" t="s">
        <v>1531</v>
      </c>
      <c r="F3732" s="93" t="s">
        <v>3066</v>
      </c>
      <c r="G3732" s="93" t="s">
        <v>1540</v>
      </c>
      <c r="H3732" s="719">
        <v>250</v>
      </c>
      <c r="I3732" s="93">
        <v>50</v>
      </c>
      <c r="J3732" s="93" t="s">
        <v>1523</v>
      </c>
    </row>
    <row r="3733" spans="1:10">
      <c r="A3733" s="93">
        <v>1</v>
      </c>
      <c r="B3733" s="93">
        <v>6</v>
      </c>
      <c r="C3733" s="93" t="s">
        <v>678</v>
      </c>
      <c r="D3733" s="93" t="s">
        <v>1527</v>
      </c>
      <c r="E3733" s="93" t="s">
        <v>1531</v>
      </c>
      <c r="F3733" s="93" t="s">
        <v>3066</v>
      </c>
      <c r="G3733" s="93" t="s">
        <v>1540</v>
      </c>
      <c r="H3733" s="719">
        <v>750</v>
      </c>
      <c r="I3733" s="93">
        <v>80</v>
      </c>
      <c r="J3733" s="93" t="s">
        <v>1523</v>
      </c>
    </row>
    <row r="3734" spans="1:10">
      <c r="A3734" s="93">
        <v>1</v>
      </c>
      <c r="B3734" s="93">
        <v>6</v>
      </c>
      <c r="C3734" s="93" t="s">
        <v>678</v>
      </c>
      <c r="D3734" s="93" t="s">
        <v>1527</v>
      </c>
      <c r="E3734" s="93" t="s">
        <v>1531</v>
      </c>
      <c r="F3734" s="93" t="s">
        <v>3066</v>
      </c>
      <c r="G3734" s="93" t="s">
        <v>1540</v>
      </c>
      <c r="H3734" s="719">
        <v>1000</v>
      </c>
      <c r="I3734" s="93">
        <v>80</v>
      </c>
      <c r="J3734" s="93" t="s">
        <v>1523</v>
      </c>
    </row>
    <row r="3735" spans="1:10">
      <c r="A3735" s="93">
        <v>1</v>
      </c>
      <c r="B3735" s="93">
        <v>6</v>
      </c>
      <c r="C3735" s="93" t="s">
        <v>245</v>
      </c>
      <c r="D3735" s="93" t="s">
        <v>1553</v>
      </c>
      <c r="E3735" s="93" t="s">
        <v>3067</v>
      </c>
      <c r="F3735" s="93" t="s">
        <v>3068</v>
      </c>
      <c r="G3735" s="93" t="s">
        <v>1540</v>
      </c>
      <c r="H3735" s="719">
        <v>820</v>
      </c>
      <c r="I3735" s="93">
        <v>80</v>
      </c>
      <c r="J3735" s="93" t="s">
        <v>1523</v>
      </c>
    </row>
    <row r="3736" spans="1:10">
      <c r="A3736" s="93">
        <v>1</v>
      </c>
      <c r="B3736" s="93">
        <v>6</v>
      </c>
      <c r="C3736" s="93" t="s">
        <v>677</v>
      </c>
      <c r="D3736" s="93" t="s">
        <v>1527</v>
      </c>
      <c r="E3736" s="93" t="s">
        <v>3069</v>
      </c>
      <c r="F3736" s="93" t="s">
        <v>2993</v>
      </c>
      <c r="G3736" s="93" t="s">
        <v>1639</v>
      </c>
      <c r="H3736" s="719">
        <v>336</v>
      </c>
      <c r="I3736" s="93">
        <v>50</v>
      </c>
      <c r="J3736" s="93" t="s">
        <v>1523</v>
      </c>
    </row>
    <row r="3737" spans="1:10">
      <c r="A3737" s="93">
        <v>1</v>
      </c>
      <c r="B3737" s="93">
        <v>6</v>
      </c>
      <c r="C3737" s="93" t="s">
        <v>677</v>
      </c>
      <c r="D3737" s="93" t="s">
        <v>1527</v>
      </c>
      <c r="E3737" s="93" t="s">
        <v>3070</v>
      </c>
      <c r="F3737" s="93" t="s">
        <v>2995</v>
      </c>
      <c r="G3737" s="93" t="s">
        <v>1639</v>
      </c>
      <c r="H3737" s="719">
        <v>800</v>
      </c>
      <c r="I3737" s="93">
        <v>80</v>
      </c>
      <c r="J3737" s="93" t="s">
        <v>1523</v>
      </c>
    </row>
    <row r="3738" spans="1:10">
      <c r="A3738" s="93">
        <v>1</v>
      </c>
      <c r="B3738" s="93">
        <v>6</v>
      </c>
      <c r="C3738" s="93" t="s">
        <v>205</v>
      </c>
      <c r="D3738" s="93" t="s">
        <v>67</v>
      </c>
      <c r="E3738" s="93" t="s">
        <v>1605</v>
      </c>
      <c r="F3738" s="93" t="s">
        <v>3071</v>
      </c>
      <c r="G3738" s="93" t="s">
        <v>1639</v>
      </c>
      <c r="H3738" s="719">
        <v>8000</v>
      </c>
      <c r="I3738" s="93">
        <v>200</v>
      </c>
      <c r="J3738" s="93" t="s">
        <v>1523</v>
      </c>
    </row>
    <row r="3739" spans="1:10">
      <c r="A3739" s="93">
        <v>1</v>
      </c>
      <c r="B3739" s="93">
        <v>6</v>
      </c>
      <c r="C3739" s="93" t="s">
        <v>205</v>
      </c>
      <c r="D3739" s="93" t="s">
        <v>67</v>
      </c>
      <c r="E3739" s="93" t="s">
        <v>1605</v>
      </c>
      <c r="F3739" s="93" t="s">
        <v>3072</v>
      </c>
      <c r="G3739" s="93" t="s">
        <v>1639</v>
      </c>
      <c r="H3739" s="719">
        <v>18000</v>
      </c>
      <c r="I3739" s="93">
        <v>315</v>
      </c>
      <c r="J3739" s="93" t="s">
        <v>1523</v>
      </c>
    </row>
    <row r="3740" spans="1:10">
      <c r="A3740" s="93">
        <v>1</v>
      </c>
      <c r="B3740" s="93">
        <v>6</v>
      </c>
      <c r="C3740" s="93" t="s">
        <v>205</v>
      </c>
      <c r="D3740" s="93" t="s">
        <v>67</v>
      </c>
      <c r="E3740" s="93" t="s">
        <v>1605</v>
      </c>
      <c r="F3740" s="93">
        <v>2220116</v>
      </c>
      <c r="G3740" s="93" t="s">
        <v>1639</v>
      </c>
      <c r="H3740" s="719">
        <v>600</v>
      </c>
      <c r="I3740" s="93">
        <v>80</v>
      </c>
      <c r="J3740" s="93" t="s">
        <v>1523</v>
      </c>
    </row>
    <row r="3741" spans="1:10">
      <c r="A3741" s="93">
        <v>1</v>
      </c>
      <c r="B3741" s="93">
        <v>6</v>
      </c>
      <c r="C3741" s="93" t="s">
        <v>205</v>
      </c>
      <c r="D3741" s="93" t="s">
        <v>67</v>
      </c>
      <c r="E3741" s="93" t="s">
        <v>1605</v>
      </c>
      <c r="F3741" s="93" t="s">
        <v>1625</v>
      </c>
      <c r="G3741" s="93" t="s">
        <v>1639</v>
      </c>
      <c r="H3741" s="719">
        <v>25000</v>
      </c>
      <c r="I3741" s="93">
        <v>315</v>
      </c>
      <c r="J3741" s="93" t="s">
        <v>1523</v>
      </c>
    </row>
    <row r="3742" spans="1:10">
      <c r="A3742" s="93">
        <v>1</v>
      </c>
      <c r="B3742" s="93">
        <v>6</v>
      </c>
      <c r="C3742" s="93" t="s">
        <v>205</v>
      </c>
      <c r="D3742" s="93" t="s">
        <v>67</v>
      </c>
      <c r="E3742" s="93" t="s">
        <v>1605</v>
      </c>
      <c r="F3742" s="93" t="s">
        <v>3027</v>
      </c>
      <c r="G3742" s="93" t="s">
        <v>1639</v>
      </c>
      <c r="H3742" s="719">
        <v>12000</v>
      </c>
      <c r="I3742" s="93">
        <v>315</v>
      </c>
      <c r="J3742" s="93" t="s">
        <v>1523</v>
      </c>
    </row>
    <row r="3743" spans="1:10">
      <c r="A3743" s="93">
        <v>1</v>
      </c>
      <c r="B3743" s="93">
        <v>6</v>
      </c>
      <c r="C3743" s="93" t="s">
        <v>205</v>
      </c>
      <c r="D3743" s="93" t="s">
        <v>67</v>
      </c>
      <c r="E3743" s="93" t="s">
        <v>1605</v>
      </c>
      <c r="F3743" s="93" t="s">
        <v>3027</v>
      </c>
      <c r="G3743" s="93" t="s">
        <v>1639</v>
      </c>
      <c r="H3743" s="719">
        <v>1000</v>
      </c>
      <c r="I3743" s="93">
        <v>80</v>
      </c>
      <c r="J3743" s="93" t="s">
        <v>1523</v>
      </c>
    </row>
    <row r="3744" spans="1:10">
      <c r="A3744" s="93">
        <v>1</v>
      </c>
      <c r="B3744" s="93">
        <v>6</v>
      </c>
      <c r="C3744" s="93" t="s">
        <v>205</v>
      </c>
      <c r="D3744" s="93" t="s">
        <v>67</v>
      </c>
      <c r="E3744" s="93" t="s">
        <v>1605</v>
      </c>
      <c r="F3744" s="93" t="s">
        <v>3073</v>
      </c>
      <c r="G3744" s="93" t="s">
        <v>1639</v>
      </c>
      <c r="H3744" s="719">
        <v>5000</v>
      </c>
      <c r="I3744" s="93">
        <v>200</v>
      </c>
      <c r="J3744" s="93" t="s">
        <v>1523</v>
      </c>
    </row>
    <row r="3745" spans="1:10">
      <c r="A3745" s="93">
        <v>1</v>
      </c>
      <c r="B3745" s="93">
        <v>6</v>
      </c>
      <c r="C3745" s="93" t="s">
        <v>205</v>
      </c>
      <c r="D3745" s="93" t="s">
        <v>67</v>
      </c>
      <c r="E3745" s="93" t="s">
        <v>1605</v>
      </c>
      <c r="F3745" s="93" t="s">
        <v>3027</v>
      </c>
      <c r="G3745" s="93" t="s">
        <v>1639</v>
      </c>
      <c r="H3745" s="719">
        <v>4000</v>
      </c>
      <c r="I3745" s="93">
        <v>200</v>
      </c>
      <c r="J3745" s="93" t="s">
        <v>1523</v>
      </c>
    </row>
    <row r="3746" spans="1:10">
      <c r="A3746" s="93">
        <v>1</v>
      </c>
      <c r="B3746" s="93">
        <v>6</v>
      </c>
      <c r="C3746" s="93" t="s">
        <v>205</v>
      </c>
      <c r="D3746" s="93" t="s">
        <v>67</v>
      </c>
      <c r="E3746" s="93" t="s">
        <v>1605</v>
      </c>
      <c r="F3746" s="93" t="s">
        <v>3074</v>
      </c>
      <c r="G3746" s="93" t="s">
        <v>1639</v>
      </c>
      <c r="H3746" s="719">
        <v>5000</v>
      </c>
      <c r="I3746" s="93">
        <v>200</v>
      </c>
      <c r="J3746" s="93" t="s">
        <v>1523</v>
      </c>
    </row>
    <row r="3747" spans="1:10">
      <c r="A3747" s="93">
        <v>1</v>
      </c>
      <c r="B3747" s="93">
        <v>6</v>
      </c>
      <c r="C3747" s="93" t="s">
        <v>205</v>
      </c>
      <c r="D3747" s="93" t="s">
        <v>67</v>
      </c>
      <c r="E3747" s="93" t="s">
        <v>1605</v>
      </c>
      <c r="F3747" s="93" t="s">
        <v>3075</v>
      </c>
      <c r="G3747" s="93" t="s">
        <v>1639</v>
      </c>
      <c r="H3747" s="719">
        <v>12000</v>
      </c>
      <c r="I3747" s="93">
        <v>315</v>
      </c>
      <c r="J3747" s="93" t="s">
        <v>1523</v>
      </c>
    </row>
    <row r="3748" spans="1:10">
      <c r="A3748" s="93">
        <v>1</v>
      </c>
      <c r="B3748" s="93">
        <v>6</v>
      </c>
      <c r="C3748" s="93" t="s">
        <v>205</v>
      </c>
      <c r="D3748" s="93" t="s">
        <v>67</v>
      </c>
      <c r="E3748" s="93" t="s">
        <v>1605</v>
      </c>
      <c r="F3748" s="93" t="s">
        <v>3074</v>
      </c>
      <c r="G3748" s="93" t="s">
        <v>1639</v>
      </c>
      <c r="H3748" s="719">
        <v>2000</v>
      </c>
      <c r="I3748" s="93">
        <v>125</v>
      </c>
      <c r="J3748" s="93" t="s">
        <v>1523</v>
      </c>
    </row>
    <row r="3749" spans="1:10">
      <c r="A3749" s="93">
        <v>1</v>
      </c>
      <c r="B3749" s="93">
        <v>6</v>
      </c>
      <c r="C3749" s="93" t="s">
        <v>205</v>
      </c>
      <c r="D3749" s="93" t="s">
        <v>67</v>
      </c>
      <c r="E3749" s="93" t="s">
        <v>1605</v>
      </c>
      <c r="F3749" s="93" t="s">
        <v>3071</v>
      </c>
      <c r="G3749" s="93" t="s">
        <v>1639</v>
      </c>
      <c r="H3749" s="719">
        <v>10000</v>
      </c>
      <c r="I3749" s="93">
        <v>200</v>
      </c>
      <c r="J3749" s="93" t="s">
        <v>1523</v>
      </c>
    </row>
    <row r="3750" spans="1:10">
      <c r="A3750" s="93">
        <v>1</v>
      </c>
      <c r="B3750" s="93">
        <v>6</v>
      </c>
      <c r="C3750" s="93" t="s">
        <v>205</v>
      </c>
      <c r="D3750" s="93" t="s">
        <v>67</v>
      </c>
      <c r="E3750" s="93" t="s">
        <v>1605</v>
      </c>
      <c r="F3750" s="93" t="s">
        <v>3076</v>
      </c>
      <c r="G3750" s="93" t="s">
        <v>1639</v>
      </c>
      <c r="H3750" s="719">
        <v>9000</v>
      </c>
      <c r="I3750" s="93">
        <v>200</v>
      </c>
      <c r="J3750" s="93" t="s">
        <v>1523</v>
      </c>
    </row>
    <row r="3751" spans="1:10">
      <c r="A3751" s="93">
        <v>1</v>
      </c>
      <c r="B3751" s="93">
        <v>6</v>
      </c>
      <c r="C3751" s="93" t="s">
        <v>205</v>
      </c>
      <c r="D3751" s="93" t="s">
        <v>67</v>
      </c>
      <c r="E3751" s="93" t="s">
        <v>1605</v>
      </c>
      <c r="F3751" s="93" t="s">
        <v>3074</v>
      </c>
      <c r="G3751" s="93" t="s">
        <v>1639</v>
      </c>
      <c r="H3751" s="719">
        <v>2000</v>
      </c>
      <c r="I3751" s="93">
        <v>125</v>
      </c>
      <c r="J3751" s="93" t="s">
        <v>1523</v>
      </c>
    </row>
    <row r="3752" spans="1:10">
      <c r="A3752" s="93">
        <v>1</v>
      </c>
      <c r="B3752" s="93">
        <v>6</v>
      </c>
      <c r="C3752" s="93" t="s">
        <v>205</v>
      </c>
      <c r="D3752" s="93" t="s">
        <v>67</v>
      </c>
      <c r="E3752" s="93" t="s">
        <v>1606</v>
      </c>
      <c r="F3752" s="93" t="s">
        <v>3077</v>
      </c>
      <c r="G3752" s="93" t="s">
        <v>1639</v>
      </c>
      <c r="H3752" s="719">
        <v>75000</v>
      </c>
      <c r="I3752" s="93">
        <v>315</v>
      </c>
      <c r="J3752" s="93" t="s">
        <v>1523</v>
      </c>
    </row>
    <row r="3753" spans="1:10">
      <c r="A3753" s="93">
        <v>1</v>
      </c>
      <c r="B3753" s="93">
        <v>6</v>
      </c>
      <c r="C3753" s="93" t="s">
        <v>205</v>
      </c>
      <c r="D3753" s="93" t="s">
        <v>67</v>
      </c>
      <c r="E3753" s="93" t="s">
        <v>1606</v>
      </c>
      <c r="F3753" s="93" t="s">
        <v>3042</v>
      </c>
      <c r="G3753" s="93" t="s">
        <v>1639</v>
      </c>
      <c r="H3753" s="719">
        <v>17000</v>
      </c>
      <c r="I3753" s="93">
        <v>315</v>
      </c>
      <c r="J3753" s="93" t="s">
        <v>1523</v>
      </c>
    </row>
    <row r="3754" spans="1:10">
      <c r="A3754" s="93">
        <v>1</v>
      </c>
      <c r="B3754" s="93">
        <v>6</v>
      </c>
      <c r="C3754" s="93" t="s">
        <v>205</v>
      </c>
      <c r="D3754" s="93" t="s">
        <v>67</v>
      </c>
      <c r="E3754" s="93" t="s">
        <v>1606</v>
      </c>
      <c r="F3754" s="93" t="s">
        <v>3078</v>
      </c>
      <c r="G3754" s="93" t="s">
        <v>1639</v>
      </c>
      <c r="H3754" s="719">
        <v>13000</v>
      </c>
      <c r="I3754" s="93">
        <v>315</v>
      </c>
      <c r="J3754" s="93" t="s">
        <v>1523</v>
      </c>
    </row>
    <row r="3755" spans="1:10">
      <c r="A3755" s="93">
        <v>1</v>
      </c>
      <c r="B3755" s="93">
        <v>6</v>
      </c>
      <c r="C3755" s="93" t="s">
        <v>205</v>
      </c>
      <c r="D3755" s="93" t="s">
        <v>67</v>
      </c>
      <c r="E3755" s="93" t="s">
        <v>1607</v>
      </c>
      <c r="F3755" s="93" t="s">
        <v>3068</v>
      </c>
      <c r="G3755" s="93" t="s">
        <v>1639</v>
      </c>
      <c r="H3755" s="719">
        <v>15000</v>
      </c>
      <c r="I3755" s="93">
        <v>315</v>
      </c>
      <c r="J3755" s="93" t="s">
        <v>1523</v>
      </c>
    </row>
    <row r="3756" spans="1:10">
      <c r="A3756" s="93">
        <v>1</v>
      </c>
      <c r="B3756" s="93">
        <v>6</v>
      </c>
      <c r="C3756" s="93" t="s">
        <v>205</v>
      </c>
      <c r="D3756" s="93" t="s">
        <v>67</v>
      </c>
      <c r="E3756" s="93" t="s">
        <v>1607</v>
      </c>
      <c r="F3756" s="93" t="s">
        <v>3042</v>
      </c>
      <c r="G3756" s="93" t="s">
        <v>1639</v>
      </c>
      <c r="H3756" s="719">
        <v>7000</v>
      </c>
      <c r="I3756" s="93">
        <v>200</v>
      </c>
      <c r="J3756" s="93" t="s">
        <v>1523</v>
      </c>
    </row>
    <row r="3757" spans="1:10">
      <c r="A3757" s="93">
        <v>1</v>
      </c>
      <c r="B3757" s="93">
        <v>6</v>
      </c>
      <c r="C3757" s="93" t="s">
        <v>205</v>
      </c>
      <c r="D3757" s="93" t="s">
        <v>67</v>
      </c>
      <c r="E3757" s="93" t="s">
        <v>1607</v>
      </c>
      <c r="F3757" s="93" t="s">
        <v>3068</v>
      </c>
      <c r="G3757" s="93" t="s">
        <v>1639</v>
      </c>
      <c r="H3757" s="719">
        <v>28000</v>
      </c>
      <c r="I3757" s="93">
        <v>315</v>
      </c>
      <c r="J3757" s="93" t="s">
        <v>1523</v>
      </c>
    </row>
    <row r="3758" spans="1:10">
      <c r="A3758" s="93">
        <v>1</v>
      </c>
      <c r="B3758" s="93">
        <v>6</v>
      </c>
      <c r="C3758" s="93" t="s">
        <v>205</v>
      </c>
      <c r="D3758" s="93" t="s">
        <v>67</v>
      </c>
      <c r="E3758" s="93" t="s">
        <v>1606</v>
      </c>
      <c r="F3758" s="93" t="s">
        <v>3079</v>
      </c>
      <c r="G3758" s="93" t="s">
        <v>1639</v>
      </c>
      <c r="H3758" s="719">
        <v>12000</v>
      </c>
      <c r="I3758" s="93">
        <v>315</v>
      </c>
      <c r="J3758" s="93" t="s">
        <v>1523</v>
      </c>
    </row>
    <row r="3759" spans="1:10">
      <c r="A3759" s="93">
        <v>1</v>
      </c>
      <c r="B3759" s="93">
        <v>6</v>
      </c>
      <c r="C3759" s="93" t="s">
        <v>205</v>
      </c>
      <c r="D3759" s="93" t="s">
        <v>67</v>
      </c>
      <c r="E3759" s="93" t="s">
        <v>1607</v>
      </c>
      <c r="F3759" s="93">
        <v>2220113</v>
      </c>
      <c r="G3759" s="93" t="s">
        <v>1639</v>
      </c>
      <c r="H3759" s="719">
        <v>6000</v>
      </c>
      <c r="I3759" s="93">
        <v>200</v>
      </c>
      <c r="J3759" s="93" t="s">
        <v>1523</v>
      </c>
    </row>
    <row r="3760" spans="1:10">
      <c r="A3760" s="93">
        <v>1</v>
      </c>
      <c r="B3760" s="93">
        <v>6</v>
      </c>
      <c r="C3760" s="93" t="s">
        <v>203</v>
      </c>
      <c r="D3760" s="93" t="s">
        <v>67</v>
      </c>
      <c r="E3760" s="93" t="s">
        <v>1607</v>
      </c>
      <c r="F3760" s="93">
        <v>2220114</v>
      </c>
      <c r="G3760" s="93" t="s">
        <v>1639</v>
      </c>
      <c r="H3760" s="719">
        <v>7700</v>
      </c>
      <c r="I3760" s="93">
        <v>200</v>
      </c>
      <c r="J3760" s="93" t="s">
        <v>1523</v>
      </c>
    </row>
    <row r="3761" spans="1:10">
      <c r="A3761" s="93">
        <v>1</v>
      </c>
      <c r="B3761" s="93">
        <v>6</v>
      </c>
      <c r="C3761" s="93" t="s">
        <v>203</v>
      </c>
      <c r="D3761" s="93" t="s">
        <v>67</v>
      </c>
      <c r="E3761" s="93" t="s">
        <v>1607</v>
      </c>
      <c r="F3761" s="93" t="s">
        <v>3080</v>
      </c>
      <c r="G3761" s="93" t="s">
        <v>1639</v>
      </c>
      <c r="H3761" s="719">
        <v>8000</v>
      </c>
      <c r="I3761" s="93">
        <v>200</v>
      </c>
      <c r="J3761" s="93" t="s">
        <v>1523</v>
      </c>
    </row>
    <row r="3762" spans="1:10">
      <c r="A3762" s="93">
        <v>1</v>
      </c>
      <c r="B3762" s="93">
        <v>6</v>
      </c>
      <c r="C3762" s="93" t="s">
        <v>203</v>
      </c>
      <c r="D3762" s="93" t="s">
        <v>67</v>
      </c>
      <c r="E3762" s="93" t="s">
        <v>1607</v>
      </c>
      <c r="F3762" s="93" t="s">
        <v>3081</v>
      </c>
      <c r="G3762" s="93" t="s">
        <v>1639</v>
      </c>
      <c r="H3762" s="719">
        <v>31000</v>
      </c>
      <c r="I3762" s="93">
        <v>315</v>
      </c>
      <c r="J3762" s="93" t="s">
        <v>1523</v>
      </c>
    </row>
    <row r="3763" spans="1:10">
      <c r="A3763" s="93">
        <v>1</v>
      </c>
      <c r="B3763" s="93">
        <v>6</v>
      </c>
      <c r="C3763" s="93" t="s">
        <v>203</v>
      </c>
      <c r="D3763" s="93" t="s">
        <v>67</v>
      </c>
      <c r="E3763" s="93" t="s">
        <v>1607</v>
      </c>
      <c r="F3763" s="93" t="s">
        <v>3080</v>
      </c>
      <c r="G3763" s="93" t="s">
        <v>1639</v>
      </c>
      <c r="H3763" s="719">
        <v>16000</v>
      </c>
      <c r="I3763" s="93">
        <v>315</v>
      </c>
      <c r="J3763" s="93" t="s">
        <v>1523</v>
      </c>
    </row>
    <row r="3764" spans="1:10">
      <c r="A3764" s="93">
        <v>1</v>
      </c>
      <c r="B3764" s="93">
        <v>6</v>
      </c>
      <c r="C3764" s="93" t="s">
        <v>203</v>
      </c>
      <c r="D3764" s="93" t="s">
        <v>67</v>
      </c>
      <c r="E3764" s="93" t="s">
        <v>1607</v>
      </c>
      <c r="F3764" s="93" t="s">
        <v>3082</v>
      </c>
      <c r="G3764" s="93" t="s">
        <v>1639</v>
      </c>
      <c r="H3764" s="719">
        <v>6000</v>
      </c>
      <c r="I3764" s="93">
        <v>200</v>
      </c>
      <c r="J3764" s="93" t="s">
        <v>1523</v>
      </c>
    </row>
    <row r="3765" spans="1:10">
      <c r="A3765" s="93">
        <v>1</v>
      </c>
      <c r="B3765" s="93">
        <v>6</v>
      </c>
      <c r="C3765" s="93" t="s">
        <v>203</v>
      </c>
      <c r="D3765" s="93" t="s">
        <v>67</v>
      </c>
      <c r="E3765" s="93" t="s">
        <v>1607</v>
      </c>
      <c r="F3765" s="93">
        <v>5220111</v>
      </c>
      <c r="G3765" s="93" t="s">
        <v>1639</v>
      </c>
      <c r="H3765" s="719">
        <v>15000</v>
      </c>
      <c r="I3765" s="93">
        <v>315</v>
      </c>
      <c r="J3765" s="93" t="s">
        <v>1523</v>
      </c>
    </row>
    <row r="3766" spans="1:10">
      <c r="A3766" s="93">
        <v>1</v>
      </c>
      <c r="B3766" s="93">
        <v>6</v>
      </c>
      <c r="C3766" s="93" t="s">
        <v>203</v>
      </c>
      <c r="D3766" s="93" t="s">
        <v>67</v>
      </c>
      <c r="E3766" s="93" t="s">
        <v>1607</v>
      </c>
      <c r="F3766" s="93" t="s">
        <v>3083</v>
      </c>
      <c r="G3766" s="93" t="s">
        <v>1639</v>
      </c>
      <c r="H3766" s="719">
        <v>3000</v>
      </c>
      <c r="I3766" s="93">
        <v>125</v>
      </c>
      <c r="J3766" s="93" t="s">
        <v>1523</v>
      </c>
    </row>
    <row r="3767" spans="1:10">
      <c r="A3767" s="93">
        <v>1</v>
      </c>
      <c r="B3767" s="93">
        <v>6</v>
      </c>
      <c r="C3767" s="93" t="s">
        <v>1819</v>
      </c>
      <c r="D3767" s="93" t="s">
        <v>73</v>
      </c>
      <c r="E3767" s="93" t="s">
        <v>3084</v>
      </c>
      <c r="F3767" s="93">
        <v>2220118</v>
      </c>
      <c r="G3767" s="93" t="s">
        <v>1639</v>
      </c>
      <c r="H3767" s="719">
        <v>2550</v>
      </c>
      <c r="I3767" s="93">
        <v>125</v>
      </c>
      <c r="J3767" s="93" t="s">
        <v>1523</v>
      </c>
    </row>
    <row r="3768" spans="1:10">
      <c r="A3768" s="93">
        <v>1</v>
      </c>
      <c r="B3768" s="93">
        <v>6</v>
      </c>
      <c r="C3768" s="93" t="s">
        <v>1819</v>
      </c>
      <c r="D3768" s="93" t="s">
        <v>73</v>
      </c>
      <c r="E3768" s="93" t="s">
        <v>3085</v>
      </c>
      <c r="F3768" s="93">
        <v>2220118</v>
      </c>
      <c r="G3768" s="93" t="s">
        <v>1639</v>
      </c>
      <c r="H3768" s="719">
        <v>2550</v>
      </c>
      <c r="I3768" s="93">
        <v>125</v>
      </c>
      <c r="J3768" s="93" t="s">
        <v>1523</v>
      </c>
    </row>
    <row r="3769" spans="1:10">
      <c r="A3769" s="93">
        <v>1</v>
      </c>
      <c r="B3769" s="93">
        <v>6</v>
      </c>
      <c r="C3769" s="93" t="s">
        <v>1819</v>
      </c>
      <c r="D3769" s="93" t="s">
        <v>73</v>
      </c>
      <c r="E3769" s="93" t="s">
        <v>3086</v>
      </c>
      <c r="F3769" s="93">
        <v>2220118</v>
      </c>
      <c r="G3769" s="93" t="s">
        <v>1639</v>
      </c>
      <c r="H3769" s="719">
        <v>2550</v>
      </c>
      <c r="I3769" s="93">
        <v>125</v>
      </c>
      <c r="J3769" s="93" t="s">
        <v>1523</v>
      </c>
    </row>
    <row r="3770" spans="1:10">
      <c r="A3770" s="93">
        <v>1</v>
      </c>
      <c r="B3770" s="93">
        <v>6</v>
      </c>
      <c r="C3770" s="93" t="s">
        <v>1819</v>
      </c>
      <c r="D3770" s="93" t="s">
        <v>73</v>
      </c>
      <c r="E3770" s="93" t="s">
        <v>3087</v>
      </c>
      <c r="F3770" s="93">
        <v>2220118</v>
      </c>
      <c r="G3770" s="93" t="s">
        <v>1639</v>
      </c>
      <c r="H3770" s="719">
        <v>2550</v>
      </c>
      <c r="I3770" s="93">
        <v>125</v>
      </c>
      <c r="J3770" s="93" t="s">
        <v>1523</v>
      </c>
    </row>
    <row r="3771" spans="1:10">
      <c r="A3771" s="93">
        <v>1</v>
      </c>
      <c r="B3771" s="93">
        <v>6</v>
      </c>
      <c r="C3771" s="93" t="s">
        <v>1819</v>
      </c>
      <c r="D3771" s="93" t="s">
        <v>73</v>
      </c>
      <c r="E3771" s="93" t="s">
        <v>3088</v>
      </c>
      <c r="F3771" s="93">
        <v>2220118</v>
      </c>
      <c r="G3771" s="93" t="s">
        <v>1639</v>
      </c>
      <c r="H3771" s="719">
        <v>9200</v>
      </c>
      <c r="I3771" s="93">
        <v>200</v>
      </c>
      <c r="J3771" s="93" t="s">
        <v>1523</v>
      </c>
    </row>
    <row r="3772" spans="1:10">
      <c r="A3772" s="93">
        <v>1</v>
      </c>
      <c r="B3772" s="93">
        <v>6</v>
      </c>
      <c r="C3772" s="93" t="s">
        <v>1582</v>
      </c>
      <c r="D3772" s="93" t="s">
        <v>1527</v>
      </c>
      <c r="E3772" s="93" t="s">
        <v>1628</v>
      </c>
      <c r="F3772" s="93" t="s">
        <v>3089</v>
      </c>
      <c r="G3772" s="93" t="s">
        <v>1639</v>
      </c>
      <c r="H3772" s="719">
        <v>294</v>
      </c>
      <c r="I3772" s="93">
        <v>32</v>
      </c>
      <c r="J3772" s="93" t="s">
        <v>1523</v>
      </c>
    </row>
    <row r="3773" spans="1:10">
      <c r="A3773" s="93">
        <v>1</v>
      </c>
      <c r="B3773" s="93">
        <v>6</v>
      </c>
      <c r="C3773" s="93" t="s">
        <v>1582</v>
      </c>
      <c r="D3773" s="93" t="s">
        <v>1527</v>
      </c>
      <c r="E3773" s="93" t="s">
        <v>1626</v>
      </c>
      <c r="F3773" s="93" t="s">
        <v>3089</v>
      </c>
      <c r="G3773" s="93" t="s">
        <v>1639</v>
      </c>
      <c r="H3773" s="719">
        <v>7</v>
      </c>
      <c r="I3773" s="93">
        <v>1</v>
      </c>
      <c r="J3773" s="93" t="s">
        <v>1523</v>
      </c>
    </row>
    <row r="3774" spans="1:10">
      <c r="A3774" s="93">
        <v>1</v>
      </c>
      <c r="B3774" s="93">
        <v>6</v>
      </c>
      <c r="C3774" s="93" t="s">
        <v>677</v>
      </c>
      <c r="D3774" s="93" t="s">
        <v>1527</v>
      </c>
      <c r="E3774" s="93" t="s">
        <v>1609</v>
      </c>
      <c r="F3774" s="93">
        <v>2220106</v>
      </c>
      <c r="G3774" s="93" t="s">
        <v>1639</v>
      </c>
      <c r="H3774" s="719">
        <v>950</v>
      </c>
      <c r="I3774" s="93">
        <v>80</v>
      </c>
      <c r="J3774" s="93" t="s">
        <v>1523</v>
      </c>
    </row>
    <row r="3775" spans="1:10">
      <c r="A3775" s="93">
        <v>1</v>
      </c>
      <c r="B3775" s="93">
        <v>6</v>
      </c>
      <c r="C3775" s="93" t="s">
        <v>677</v>
      </c>
      <c r="D3775" s="93" t="s">
        <v>1527</v>
      </c>
      <c r="E3775" s="93" t="s">
        <v>1610</v>
      </c>
      <c r="F3775" s="93">
        <v>2220106</v>
      </c>
      <c r="G3775" s="93" t="s">
        <v>1639</v>
      </c>
      <c r="H3775" s="719">
        <v>1900</v>
      </c>
      <c r="I3775" s="93">
        <v>125</v>
      </c>
      <c r="J3775" s="93" t="s">
        <v>1523</v>
      </c>
    </row>
    <row r="3776" spans="1:10">
      <c r="A3776" s="93">
        <v>1</v>
      </c>
      <c r="B3776" s="93">
        <v>5</v>
      </c>
      <c r="C3776" s="93" t="s">
        <v>671</v>
      </c>
      <c r="D3776" s="93" t="s">
        <v>1527</v>
      </c>
      <c r="E3776" s="93" t="s">
        <v>3090</v>
      </c>
      <c r="F3776" s="93">
        <v>2220113</v>
      </c>
      <c r="G3776" s="93" t="s">
        <v>1639</v>
      </c>
      <c r="H3776" s="719">
        <v>668</v>
      </c>
      <c r="I3776" s="93">
        <v>80</v>
      </c>
      <c r="J3776" s="93" t="s">
        <v>1523</v>
      </c>
    </row>
    <row r="3777" spans="1:10">
      <c r="A3777" s="93">
        <v>1</v>
      </c>
      <c r="B3777" s="93">
        <v>5</v>
      </c>
      <c r="C3777" s="93" t="s">
        <v>671</v>
      </c>
      <c r="D3777" s="93" t="s">
        <v>1527</v>
      </c>
      <c r="E3777" s="93" t="s">
        <v>3091</v>
      </c>
      <c r="F3777" s="93">
        <v>2220113</v>
      </c>
      <c r="G3777" s="93" t="s">
        <v>1639</v>
      </c>
      <c r="H3777" s="719">
        <v>668</v>
      </c>
      <c r="I3777" s="93">
        <v>80</v>
      </c>
      <c r="J3777" s="93" t="s">
        <v>1523</v>
      </c>
    </row>
    <row r="3778" spans="1:10">
      <c r="A3778" s="93">
        <v>1</v>
      </c>
      <c r="B3778" s="93">
        <v>5</v>
      </c>
      <c r="C3778" s="93" t="s">
        <v>671</v>
      </c>
      <c r="D3778" s="93" t="s">
        <v>1527</v>
      </c>
      <c r="E3778" s="93" t="s">
        <v>3092</v>
      </c>
      <c r="F3778" s="93">
        <v>2220113</v>
      </c>
      <c r="G3778" s="93" t="s">
        <v>1639</v>
      </c>
      <c r="H3778" s="719">
        <v>1000</v>
      </c>
      <c r="I3778" s="93">
        <v>80</v>
      </c>
      <c r="J3778" s="93" t="s">
        <v>1523</v>
      </c>
    </row>
    <row r="3779" spans="1:10">
      <c r="A3779" s="93">
        <v>1</v>
      </c>
      <c r="B3779" s="93">
        <v>5</v>
      </c>
      <c r="C3779" s="93" t="s">
        <v>671</v>
      </c>
      <c r="D3779" s="93" t="s">
        <v>1527</v>
      </c>
      <c r="E3779" s="93" t="s">
        <v>3093</v>
      </c>
      <c r="F3779" s="93" t="s">
        <v>3054</v>
      </c>
      <c r="G3779" s="93" t="s">
        <v>1639</v>
      </c>
      <c r="H3779" s="719">
        <v>336</v>
      </c>
      <c r="I3779" s="93">
        <v>50</v>
      </c>
      <c r="J3779" s="93" t="s">
        <v>1523</v>
      </c>
    </row>
    <row r="3780" spans="1:10">
      <c r="A3780" s="93">
        <v>1</v>
      </c>
      <c r="B3780" s="93">
        <v>5</v>
      </c>
      <c r="C3780" s="93" t="s">
        <v>671</v>
      </c>
      <c r="D3780" s="93" t="s">
        <v>1527</v>
      </c>
      <c r="E3780" s="93" t="s">
        <v>3094</v>
      </c>
      <c r="F3780" s="93" t="s">
        <v>3054</v>
      </c>
      <c r="G3780" s="93" t="s">
        <v>1639</v>
      </c>
      <c r="H3780" s="719">
        <v>336</v>
      </c>
      <c r="I3780" s="93">
        <v>50</v>
      </c>
      <c r="J3780" s="93" t="s">
        <v>1523</v>
      </c>
    </row>
    <row r="3781" spans="1:10">
      <c r="A3781" s="93">
        <v>1</v>
      </c>
      <c r="B3781" s="93">
        <v>5</v>
      </c>
      <c r="C3781" s="93" t="s">
        <v>671</v>
      </c>
      <c r="D3781" s="93" t="s">
        <v>1527</v>
      </c>
      <c r="E3781" s="93" t="s">
        <v>3095</v>
      </c>
      <c r="F3781" s="93">
        <v>2220113</v>
      </c>
      <c r="G3781" s="93" t="s">
        <v>1639</v>
      </c>
      <c r="H3781" s="719">
        <v>1002</v>
      </c>
      <c r="I3781" s="93">
        <v>80</v>
      </c>
      <c r="J3781" s="93" t="s">
        <v>1523</v>
      </c>
    </row>
    <row r="3782" spans="1:10">
      <c r="A3782" s="93">
        <v>1</v>
      </c>
      <c r="B3782" s="93">
        <v>5</v>
      </c>
      <c r="C3782" s="93" t="s">
        <v>671</v>
      </c>
      <c r="D3782" s="93" t="s">
        <v>1527</v>
      </c>
      <c r="E3782" s="93" t="s">
        <v>3096</v>
      </c>
      <c r="F3782" s="93">
        <v>2220113</v>
      </c>
      <c r="G3782" s="93" t="s">
        <v>1639</v>
      </c>
      <c r="H3782" s="719">
        <v>1002</v>
      </c>
      <c r="I3782" s="93">
        <v>80</v>
      </c>
      <c r="J3782" s="93" t="s">
        <v>1523</v>
      </c>
    </row>
    <row r="3783" spans="1:10">
      <c r="A3783" s="93">
        <v>1</v>
      </c>
      <c r="B3783" s="93">
        <v>5</v>
      </c>
      <c r="C3783" s="93" t="s">
        <v>671</v>
      </c>
      <c r="D3783" s="93" t="s">
        <v>1527</v>
      </c>
      <c r="E3783" s="93" t="s">
        <v>3097</v>
      </c>
      <c r="F3783" s="93">
        <v>2220113</v>
      </c>
      <c r="G3783" s="93" t="s">
        <v>1639</v>
      </c>
      <c r="H3783" s="719">
        <v>1000</v>
      </c>
      <c r="I3783" s="93">
        <v>80</v>
      </c>
      <c r="J3783" s="93" t="s">
        <v>1523</v>
      </c>
    </row>
    <row r="3784" spans="1:10">
      <c r="A3784" s="93">
        <v>1</v>
      </c>
      <c r="B3784" s="93">
        <v>5</v>
      </c>
      <c r="C3784" s="93" t="s">
        <v>671</v>
      </c>
      <c r="D3784" s="93" t="s">
        <v>1527</v>
      </c>
      <c r="E3784" s="93" t="s">
        <v>3098</v>
      </c>
      <c r="F3784" s="93" t="s">
        <v>3054</v>
      </c>
      <c r="G3784" s="93" t="s">
        <v>1639</v>
      </c>
      <c r="H3784" s="719">
        <v>504</v>
      </c>
      <c r="I3784" s="93">
        <v>80</v>
      </c>
      <c r="J3784" s="93" t="s">
        <v>1523</v>
      </c>
    </row>
    <row r="3785" spans="1:10">
      <c r="A3785" s="93">
        <v>1</v>
      </c>
      <c r="B3785" s="93">
        <v>5</v>
      </c>
      <c r="C3785" s="93" t="s">
        <v>671</v>
      </c>
      <c r="D3785" s="93" t="s">
        <v>1527</v>
      </c>
      <c r="E3785" s="93" t="s">
        <v>3099</v>
      </c>
      <c r="F3785" s="93" t="s">
        <v>3054</v>
      </c>
      <c r="G3785" s="93" t="s">
        <v>1639</v>
      </c>
      <c r="H3785" s="719">
        <v>504</v>
      </c>
      <c r="I3785" s="93">
        <v>80</v>
      </c>
      <c r="J3785" s="93" t="s">
        <v>1523</v>
      </c>
    </row>
    <row r="3786" spans="1:10">
      <c r="A3786" s="93">
        <v>1</v>
      </c>
      <c r="B3786" s="93">
        <v>5</v>
      </c>
      <c r="C3786" s="93" t="s">
        <v>671</v>
      </c>
      <c r="D3786" s="93" t="s">
        <v>1527</v>
      </c>
      <c r="E3786" s="93" t="s">
        <v>3100</v>
      </c>
      <c r="F3786" s="93">
        <v>2220114</v>
      </c>
      <c r="G3786" s="93" t="s">
        <v>1639</v>
      </c>
      <c r="H3786" s="719">
        <v>476</v>
      </c>
      <c r="I3786" s="93">
        <v>50</v>
      </c>
      <c r="J3786" s="93" t="s">
        <v>1523</v>
      </c>
    </row>
    <row r="3787" spans="1:10">
      <c r="A3787" s="93">
        <v>1</v>
      </c>
      <c r="B3787" s="93">
        <v>5</v>
      </c>
      <c r="C3787" s="93" t="s">
        <v>671</v>
      </c>
      <c r="D3787" s="93" t="s">
        <v>1527</v>
      </c>
      <c r="E3787" s="93" t="s">
        <v>3101</v>
      </c>
      <c r="F3787" s="93">
        <v>2220114</v>
      </c>
      <c r="G3787" s="93" t="s">
        <v>1639</v>
      </c>
      <c r="H3787" s="719">
        <v>476</v>
      </c>
      <c r="I3787" s="93">
        <v>50</v>
      </c>
      <c r="J3787" s="93" t="s">
        <v>1523</v>
      </c>
    </row>
    <row r="3788" spans="1:10">
      <c r="A3788" s="93">
        <v>1</v>
      </c>
      <c r="B3788" s="93">
        <v>5</v>
      </c>
      <c r="C3788" s="93" t="s">
        <v>671</v>
      </c>
      <c r="D3788" s="93" t="s">
        <v>1527</v>
      </c>
      <c r="E3788" s="93" t="s">
        <v>3102</v>
      </c>
      <c r="F3788" s="93">
        <v>2220114</v>
      </c>
      <c r="G3788" s="93" t="s">
        <v>1639</v>
      </c>
      <c r="H3788" s="719">
        <v>476</v>
      </c>
      <c r="I3788" s="93">
        <v>50</v>
      </c>
      <c r="J3788" s="93" t="s">
        <v>1523</v>
      </c>
    </row>
    <row r="3789" spans="1:10">
      <c r="A3789" s="93">
        <v>1</v>
      </c>
      <c r="B3789" s="93">
        <v>5</v>
      </c>
      <c r="C3789" s="93" t="s">
        <v>671</v>
      </c>
      <c r="D3789" s="93" t="s">
        <v>1527</v>
      </c>
      <c r="E3789" s="93" t="s">
        <v>3103</v>
      </c>
      <c r="F3789" s="93">
        <v>2220114</v>
      </c>
      <c r="G3789" s="93" t="s">
        <v>1639</v>
      </c>
      <c r="H3789" s="719">
        <v>476</v>
      </c>
      <c r="I3789" s="93">
        <v>50</v>
      </c>
      <c r="J3789" s="93" t="s">
        <v>1523</v>
      </c>
    </row>
    <row r="3790" spans="1:10">
      <c r="A3790" s="93">
        <v>1</v>
      </c>
      <c r="B3790" s="93">
        <v>5</v>
      </c>
      <c r="C3790" s="93" t="s">
        <v>671</v>
      </c>
      <c r="D3790" s="93" t="s">
        <v>1527</v>
      </c>
      <c r="E3790" s="93" t="s">
        <v>3104</v>
      </c>
      <c r="F3790" s="93">
        <v>2220114</v>
      </c>
      <c r="G3790" s="93" t="s">
        <v>1639</v>
      </c>
      <c r="H3790" s="719">
        <v>476</v>
      </c>
      <c r="I3790" s="93">
        <v>50</v>
      </c>
      <c r="J3790" s="93" t="s">
        <v>1523</v>
      </c>
    </row>
    <row r="3791" spans="1:10">
      <c r="A3791" s="93">
        <v>1</v>
      </c>
      <c r="B3791" s="93">
        <v>5</v>
      </c>
      <c r="C3791" s="93" t="s">
        <v>671</v>
      </c>
      <c r="D3791" s="93" t="s">
        <v>1527</v>
      </c>
      <c r="E3791" s="93" t="s">
        <v>3105</v>
      </c>
      <c r="F3791" s="93">
        <v>2220114</v>
      </c>
      <c r="G3791" s="93" t="s">
        <v>1639</v>
      </c>
      <c r="H3791" s="719">
        <v>476</v>
      </c>
      <c r="I3791" s="93">
        <v>50</v>
      </c>
      <c r="J3791" s="93" t="s">
        <v>1523</v>
      </c>
    </row>
    <row r="3792" spans="1:10">
      <c r="A3792" s="93">
        <v>1</v>
      </c>
      <c r="B3792" s="93">
        <v>5</v>
      </c>
      <c r="C3792" s="93" t="s">
        <v>671</v>
      </c>
      <c r="D3792" s="93" t="s">
        <v>1527</v>
      </c>
      <c r="E3792" s="93" t="s">
        <v>3106</v>
      </c>
      <c r="F3792" s="93">
        <v>2220114</v>
      </c>
      <c r="G3792" s="93" t="s">
        <v>1639</v>
      </c>
      <c r="H3792" s="719">
        <v>504</v>
      </c>
      <c r="I3792" s="93">
        <v>80</v>
      </c>
      <c r="J3792" s="93" t="s">
        <v>1523</v>
      </c>
    </row>
    <row r="3793" spans="1:10">
      <c r="A3793" s="93">
        <v>1</v>
      </c>
      <c r="B3793" s="93">
        <v>5</v>
      </c>
      <c r="C3793" s="93" t="s">
        <v>1557</v>
      </c>
      <c r="D3793" s="93" t="s">
        <v>1553</v>
      </c>
      <c r="E3793" s="93" t="s">
        <v>3107</v>
      </c>
      <c r="F3793" s="93" t="s">
        <v>1616</v>
      </c>
      <c r="G3793" s="93" t="s">
        <v>1639</v>
      </c>
      <c r="H3793" s="719">
        <v>300000</v>
      </c>
      <c r="I3793" s="93">
        <v>500</v>
      </c>
      <c r="J3793" s="93" t="s">
        <v>1523</v>
      </c>
    </row>
    <row r="3794" spans="1:10">
      <c r="A3794" s="93">
        <v>1</v>
      </c>
      <c r="B3794" s="93">
        <v>5</v>
      </c>
      <c r="C3794" s="93" t="s">
        <v>1557</v>
      </c>
      <c r="D3794" s="93" t="s">
        <v>1553</v>
      </c>
      <c r="E3794" s="93" t="s">
        <v>3108</v>
      </c>
      <c r="F3794" s="93">
        <v>2220116</v>
      </c>
      <c r="G3794" s="93" t="s">
        <v>1639</v>
      </c>
      <c r="H3794" s="719">
        <v>600</v>
      </c>
      <c r="I3794" s="93">
        <v>80</v>
      </c>
      <c r="J3794" s="93" t="s">
        <v>1523</v>
      </c>
    </row>
    <row r="3795" spans="1:10">
      <c r="A3795" s="93">
        <v>1</v>
      </c>
      <c r="B3795" s="93">
        <v>5</v>
      </c>
      <c r="C3795" s="93" t="s">
        <v>1557</v>
      </c>
      <c r="D3795" s="93" t="s">
        <v>1553</v>
      </c>
      <c r="E3795" s="93" t="s">
        <v>3109</v>
      </c>
      <c r="F3795" s="93">
        <v>2220116</v>
      </c>
      <c r="G3795" s="93" t="s">
        <v>1639</v>
      </c>
      <c r="H3795" s="719">
        <v>600</v>
      </c>
      <c r="I3795" s="93">
        <v>80</v>
      </c>
      <c r="J3795" s="93" t="s">
        <v>1523</v>
      </c>
    </row>
    <row r="3796" spans="1:10">
      <c r="A3796" s="93">
        <v>1</v>
      </c>
      <c r="B3796" s="93">
        <v>5</v>
      </c>
      <c r="C3796" s="93" t="s">
        <v>1557</v>
      </c>
      <c r="D3796" s="93" t="s">
        <v>1553</v>
      </c>
      <c r="E3796" s="93" t="s">
        <v>3110</v>
      </c>
      <c r="F3796" s="93">
        <v>2220205</v>
      </c>
      <c r="G3796" s="93" t="s">
        <v>1639</v>
      </c>
      <c r="H3796" s="719">
        <v>1700</v>
      </c>
      <c r="I3796" s="93">
        <v>125</v>
      </c>
      <c r="J3796" s="93" t="s">
        <v>1523</v>
      </c>
    </row>
    <row r="3797" spans="1:10">
      <c r="A3797" s="93">
        <v>1</v>
      </c>
      <c r="B3797" s="93">
        <v>5</v>
      </c>
      <c r="C3797" s="93" t="s">
        <v>1557</v>
      </c>
      <c r="D3797" s="93" t="s">
        <v>1553</v>
      </c>
      <c r="E3797" s="93" t="s">
        <v>3111</v>
      </c>
      <c r="F3797" s="93">
        <v>2220205</v>
      </c>
      <c r="G3797" s="93" t="s">
        <v>1639</v>
      </c>
      <c r="H3797" s="719">
        <v>1700</v>
      </c>
      <c r="I3797" s="93">
        <v>125</v>
      </c>
      <c r="J3797" s="93" t="s">
        <v>1523</v>
      </c>
    </row>
    <row r="3798" spans="1:10">
      <c r="A3798" s="93">
        <v>1</v>
      </c>
      <c r="B3798" s="93">
        <v>5</v>
      </c>
      <c r="C3798" s="93" t="s">
        <v>1557</v>
      </c>
      <c r="D3798" s="93" t="s">
        <v>1553</v>
      </c>
      <c r="E3798" s="93" t="s">
        <v>3112</v>
      </c>
      <c r="F3798" s="93">
        <v>2220205</v>
      </c>
      <c r="G3798" s="93" t="s">
        <v>1639</v>
      </c>
      <c r="H3798" s="719">
        <v>1700</v>
      </c>
      <c r="I3798" s="93">
        <v>125</v>
      </c>
      <c r="J3798" s="93" t="s">
        <v>1523</v>
      </c>
    </row>
    <row r="3799" spans="1:10">
      <c r="A3799" s="93">
        <v>1</v>
      </c>
      <c r="B3799" s="93">
        <v>5</v>
      </c>
      <c r="C3799" s="93" t="s">
        <v>1557</v>
      </c>
      <c r="D3799" s="93" t="s">
        <v>1553</v>
      </c>
      <c r="E3799" s="93" t="s">
        <v>3109</v>
      </c>
      <c r="F3799" s="93" t="s">
        <v>3113</v>
      </c>
      <c r="G3799" s="93" t="s">
        <v>1639</v>
      </c>
      <c r="H3799" s="719">
        <v>2000</v>
      </c>
      <c r="I3799" s="93">
        <v>125</v>
      </c>
      <c r="J3799" s="93" t="s">
        <v>1523</v>
      </c>
    </row>
    <row r="3800" spans="1:10">
      <c r="A3800" s="93">
        <v>1</v>
      </c>
      <c r="B3800" s="93">
        <v>5</v>
      </c>
      <c r="C3800" s="93" t="s">
        <v>1555</v>
      </c>
      <c r="D3800" s="93" t="s">
        <v>1553</v>
      </c>
      <c r="E3800" s="93" t="s">
        <v>3114</v>
      </c>
      <c r="F3800" s="93" t="s">
        <v>3072</v>
      </c>
      <c r="G3800" s="93" t="s">
        <v>1639</v>
      </c>
      <c r="H3800" s="719">
        <v>18000</v>
      </c>
      <c r="I3800" s="93">
        <v>315</v>
      </c>
      <c r="J3800" s="93" t="s">
        <v>1523</v>
      </c>
    </row>
    <row r="3801" spans="1:10">
      <c r="A3801" s="93">
        <v>1</v>
      </c>
      <c r="B3801" s="93">
        <v>4</v>
      </c>
      <c r="C3801" s="93" t="s">
        <v>309</v>
      </c>
      <c r="D3801" s="93" t="s">
        <v>70</v>
      </c>
      <c r="E3801" s="93" t="s">
        <v>3115</v>
      </c>
      <c r="F3801" s="93">
        <v>2220116</v>
      </c>
      <c r="G3801" s="93" t="s">
        <v>1639</v>
      </c>
      <c r="H3801" s="719">
        <v>600</v>
      </c>
      <c r="I3801" s="93">
        <v>80</v>
      </c>
      <c r="J3801" s="93" t="s">
        <v>1543</v>
      </c>
    </row>
    <row r="3802" spans="1:10">
      <c r="A3802" s="93">
        <v>1</v>
      </c>
      <c r="B3802" s="93">
        <v>4</v>
      </c>
      <c r="C3802" s="93" t="s">
        <v>309</v>
      </c>
      <c r="D3802" s="93" t="s">
        <v>70</v>
      </c>
      <c r="E3802" s="93" t="s">
        <v>3116</v>
      </c>
      <c r="F3802" s="93" t="s">
        <v>3015</v>
      </c>
      <c r="G3802" s="93" t="s">
        <v>1639</v>
      </c>
      <c r="H3802" s="719">
        <v>2000</v>
      </c>
      <c r="I3802" s="93">
        <v>125</v>
      </c>
      <c r="J3802" s="93" t="s">
        <v>1523</v>
      </c>
    </row>
    <row r="3803" spans="1:10">
      <c r="A3803" s="93">
        <v>1</v>
      </c>
      <c r="B3803" s="93">
        <v>4</v>
      </c>
      <c r="C3803" s="93" t="s">
        <v>528</v>
      </c>
      <c r="D3803" s="93" t="s">
        <v>72</v>
      </c>
      <c r="E3803" s="93" t="s">
        <v>3117</v>
      </c>
      <c r="F3803" s="93" t="s">
        <v>3031</v>
      </c>
      <c r="G3803" s="93" t="s">
        <v>1639</v>
      </c>
      <c r="H3803" s="719">
        <v>107</v>
      </c>
      <c r="I3803" s="93">
        <v>20</v>
      </c>
      <c r="J3803" s="93" t="s">
        <v>1543</v>
      </c>
    </row>
    <row r="3804" spans="1:10">
      <c r="A3804" s="93">
        <v>1</v>
      </c>
      <c r="B3804" s="93">
        <v>4</v>
      </c>
      <c r="C3804" s="93" t="s">
        <v>528</v>
      </c>
      <c r="D3804" s="93" t="s">
        <v>72</v>
      </c>
      <c r="E3804" s="93" t="s">
        <v>3118</v>
      </c>
      <c r="F3804" s="93" t="s">
        <v>3031</v>
      </c>
      <c r="G3804" s="93" t="s">
        <v>1639</v>
      </c>
      <c r="H3804" s="719">
        <v>2852</v>
      </c>
      <c r="I3804" s="93">
        <v>125</v>
      </c>
      <c r="J3804" s="93" t="s">
        <v>1543</v>
      </c>
    </row>
    <row r="3805" spans="1:10">
      <c r="A3805" s="93">
        <v>1</v>
      </c>
      <c r="B3805" s="93">
        <v>4</v>
      </c>
      <c r="C3805" s="93" t="s">
        <v>528</v>
      </c>
      <c r="D3805" s="93" t="s">
        <v>72</v>
      </c>
      <c r="E3805" s="93" t="s">
        <v>3119</v>
      </c>
      <c r="F3805" s="93" t="s">
        <v>3031</v>
      </c>
      <c r="G3805" s="93" t="s">
        <v>1639</v>
      </c>
      <c r="H3805" s="719">
        <v>4670</v>
      </c>
      <c r="I3805" s="93">
        <v>200</v>
      </c>
      <c r="J3805" s="93" t="s">
        <v>1543</v>
      </c>
    </row>
    <row r="3806" spans="1:10">
      <c r="A3806" s="93">
        <v>1</v>
      </c>
      <c r="B3806" s="93">
        <v>4</v>
      </c>
      <c r="C3806" s="93" t="s">
        <v>245</v>
      </c>
      <c r="D3806" s="93" t="s">
        <v>1553</v>
      </c>
      <c r="E3806" s="93" t="s">
        <v>3120</v>
      </c>
      <c r="F3806" s="93" t="s">
        <v>3068</v>
      </c>
      <c r="G3806" s="93" t="s">
        <v>1639</v>
      </c>
      <c r="H3806" s="719">
        <v>3000</v>
      </c>
      <c r="I3806" s="93">
        <v>125</v>
      </c>
      <c r="J3806" s="93" t="s">
        <v>1523</v>
      </c>
    </row>
    <row r="3807" spans="1:10">
      <c r="A3807" s="93">
        <v>1</v>
      </c>
      <c r="B3807" s="93">
        <v>4</v>
      </c>
      <c r="C3807" s="93" t="s">
        <v>245</v>
      </c>
      <c r="D3807" s="93" t="s">
        <v>1553</v>
      </c>
      <c r="E3807" s="93" t="s">
        <v>3121</v>
      </c>
      <c r="F3807" s="93" t="s">
        <v>3068</v>
      </c>
      <c r="G3807" s="93" t="s">
        <v>1639</v>
      </c>
      <c r="H3807" s="719">
        <v>12200</v>
      </c>
      <c r="I3807" s="93">
        <v>315</v>
      </c>
      <c r="J3807" s="93" t="s">
        <v>1523</v>
      </c>
    </row>
    <row r="3808" spans="1:10">
      <c r="A3808" s="93">
        <v>1</v>
      </c>
      <c r="B3808" s="93">
        <v>4</v>
      </c>
      <c r="C3808" s="93" t="s">
        <v>3122</v>
      </c>
      <c r="D3808" s="93" t="s">
        <v>70</v>
      </c>
      <c r="E3808" s="93" t="s">
        <v>3123</v>
      </c>
      <c r="F3808" s="93" t="s">
        <v>3073</v>
      </c>
      <c r="G3808" s="93" t="s">
        <v>1639</v>
      </c>
      <c r="H3808" s="719">
        <v>5000</v>
      </c>
      <c r="I3808" s="93">
        <v>200</v>
      </c>
      <c r="J3808" s="93" t="s">
        <v>1543</v>
      </c>
    </row>
    <row r="3809" spans="1:10">
      <c r="A3809" s="93">
        <v>1</v>
      </c>
      <c r="B3809" s="93">
        <v>4</v>
      </c>
      <c r="C3809" s="93" t="s">
        <v>3124</v>
      </c>
      <c r="D3809" s="93" t="s">
        <v>70</v>
      </c>
      <c r="E3809" s="93" t="s">
        <v>3125</v>
      </c>
      <c r="F3809" s="93">
        <v>2220412</v>
      </c>
      <c r="G3809" s="93" t="s">
        <v>1639</v>
      </c>
      <c r="H3809" s="719">
        <v>560</v>
      </c>
      <c r="I3809" s="93">
        <v>80</v>
      </c>
      <c r="J3809" s="93" t="s">
        <v>1543</v>
      </c>
    </row>
    <row r="3810" spans="1:10">
      <c r="A3810" s="93">
        <v>1</v>
      </c>
      <c r="B3810" s="93">
        <v>4</v>
      </c>
      <c r="C3810" s="93" t="s">
        <v>678</v>
      </c>
      <c r="D3810" s="93" t="s">
        <v>1527</v>
      </c>
      <c r="E3810" s="93" t="s">
        <v>1531</v>
      </c>
      <c r="F3810" s="93">
        <v>2220105</v>
      </c>
      <c r="G3810" s="93" t="s">
        <v>1639</v>
      </c>
      <c r="H3810" s="719">
        <v>504</v>
      </c>
      <c r="I3810" s="93">
        <v>80</v>
      </c>
      <c r="J3810" s="93" t="s">
        <v>1523</v>
      </c>
    </row>
    <row r="3811" spans="1:10">
      <c r="A3811" s="93">
        <v>1</v>
      </c>
      <c r="B3811" s="93">
        <v>4</v>
      </c>
      <c r="C3811" s="93" t="s">
        <v>678</v>
      </c>
      <c r="D3811" s="93" t="s">
        <v>1527</v>
      </c>
      <c r="E3811" s="93" t="s">
        <v>1531</v>
      </c>
      <c r="F3811" s="93">
        <v>2220105</v>
      </c>
      <c r="G3811" s="93" t="s">
        <v>1639</v>
      </c>
      <c r="H3811" s="719">
        <v>84</v>
      </c>
      <c r="I3811" s="93">
        <v>13</v>
      </c>
      <c r="J3811" s="93" t="s">
        <v>1523</v>
      </c>
    </row>
    <row r="3812" spans="1:10">
      <c r="A3812" s="93">
        <v>1</v>
      </c>
      <c r="B3812" s="93">
        <v>4</v>
      </c>
      <c r="C3812" s="93" t="s">
        <v>678</v>
      </c>
      <c r="D3812" s="93" t="s">
        <v>1527</v>
      </c>
      <c r="E3812" s="93" t="s">
        <v>1531</v>
      </c>
      <c r="F3812" s="93" t="s">
        <v>2983</v>
      </c>
      <c r="G3812" s="93" t="s">
        <v>1639</v>
      </c>
      <c r="H3812" s="719">
        <v>351</v>
      </c>
      <c r="I3812" s="93">
        <v>50</v>
      </c>
      <c r="J3812" s="93" t="s">
        <v>1523</v>
      </c>
    </row>
    <row r="3813" spans="1:10">
      <c r="A3813" s="93">
        <v>1</v>
      </c>
      <c r="B3813" s="93">
        <v>4</v>
      </c>
      <c r="C3813" s="93" t="s">
        <v>670</v>
      </c>
      <c r="D3813" s="93" t="s">
        <v>1527</v>
      </c>
      <c r="E3813" s="93" t="s">
        <v>1544</v>
      </c>
      <c r="F3813" s="93" t="s">
        <v>3126</v>
      </c>
      <c r="G3813" s="93" t="s">
        <v>1639</v>
      </c>
      <c r="H3813" s="719">
        <v>8</v>
      </c>
      <c r="I3813" s="93">
        <v>2</v>
      </c>
      <c r="J3813" s="93" t="s">
        <v>1523</v>
      </c>
    </row>
    <row r="3814" spans="1:10">
      <c r="A3814" s="93">
        <v>1</v>
      </c>
      <c r="B3814" s="93">
        <v>4</v>
      </c>
      <c r="C3814" s="93" t="s">
        <v>670</v>
      </c>
      <c r="D3814" s="93" t="s">
        <v>1527</v>
      </c>
      <c r="E3814" s="93" t="s">
        <v>1531</v>
      </c>
      <c r="F3814" s="93" t="s">
        <v>3126</v>
      </c>
      <c r="G3814" s="93" t="s">
        <v>1639</v>
      </c>
      <c r="H3814" s="719">
        <v>12</v>
      </c>
      <c r="I3814" s="93">
        <v>2</v>
      </c>
      <c r="J3814" s="93" t="s">
        <v>1523</v>
      </c>
    </row>
    <row r="3815" spans="1:10">
      <c r="A3815" s="93">
        <v>1</v>
      </c>
      <c r="B3815" s="93">
        <v>4</v>
      </c>
      <c r="C3815" s="93" t="s">
        <v>670</v>
      </c>
      <c r="D3815" s="93" t="s">
        <v>1527</v>
      </c>
      <c r="E3815" s="93" t="s">
        <v>1531</v>
      </c>
      <c r="F3815" s="93" t="s">
        <v>3126</v>
      </c>
      <c r="G3815" s="93" t="s">
        <v>1639</v>
      </c>
      <c r="H3815" s="719">
        <v>144</v>
      </c>
      <c r="I3815" s="93">
        <v>20</v>
      </c>
      <c r="J3815" s="93" t="s">
        <v>1523</v>
      </c>
    </row>
    <row r="3816" spans="1:10">
      <c r="A3816" s="93">
        <v>1</v>
      </c>
      <c r="B3816" s="93">
        <v>4</v>
      </c>
      <c r="C3816" s="93" t="s">
        <v>670</v>
      </c>
      <c r="D3816" s="93" t="s">
        <v>1527</v>
      </c>
      <c r="E3816" s="93" t="s">
        <v>1531</v>
      </c>
      <c r="F3816" s="93" t="s">
        <v>3126</v>
      </c>
      <c r="G3816" s="93" t="s">
        <v>1639</v>
      </c>
      <c r="H3816" s="719">
        <v>12</v>
      </c>
      <c r="I3816" s="93">
        <v>2</v>
      </c>
      <c r="J3816" s="93" t="s">
        <v>1523</v>
      </c>
    </row>
    <row r="3817" spans="1:10">
      <c r="A3817" s="93">
        <v>1</v>
      </c>
      <c r="B3817" s="93">
        <v>4</v>
      </c>
      <c r="C3817" s="93" t="s">
        <v>670</v>
      </c>
      <c r="D3817" s="93" t="s">
        <v>1527</v>
      </c>
      <c r="E3817" s="93" t="s">
        <v>1531</v>
      </c>
      <c r="F3817" s="93" t="s">
        <v>3126</v>
      </c>
      <c r="G3817" s="93" t="s">
        <v>1639</v>
      </c>
      <c r="H3817" s="719">
        <v>24</v>
      </c>
      <c r="I3817" s="93">
        <v>2</v>
      </c>
      <c r="J3817" s="93" t="s">
        <v>1523</v>
      </c>
    </row>
    <row r="3818" spans="1:10">
      <c r="A3818" s="93">
        <v>1</v>
      </c>
      <c r="B3818" s="93">
        <v>4</v>
      </c>
      <c r="C3818" s="93" t="s">
        <v>670</v>
      </c>
      <c r="D3818" s="93" t="s">
        <v>1527</v>
      </c>
      <c r="E3818" s="93" t="s">
        <v>1544</v>
      </c>
      <c r="F3818" s="93" t="s">
        <v>3126</v>
      </c>
      <c r="G3818" s="93" t="s">
        <v>1639</v>
      </c>
      <c r="H3818" s="719">
        <v>12</v>
      </c>
      <c r="I3818" s="93">
        <v>2</v>
      </c>
      <c r="J3818" s="93" t="s">
        <v>1523</v>
      </c>
    </row>
    <row r="3819" spans="1:10">
      <c r="A3819" s="93">
        <v>1</v>
      </c>
      <c r="B3819" s="93">
        <v>4</v>
      </c>
      <c r="C3819" s="93" t="s">
        <v>670</v>
      </c>
      <c r="D3819" s="93" t="s">
        <v>1527</v>
      </c>
      <c r="E3819" s="93" t="s">
        <v>1531</v>
      </c>
      <c r="F3819" s="93" t="s">
        <v>3126</v>
      </c>
      <c r="G3819" s="93" t="s">
        <v>1639</v>
      </c>
      <c r="H3819" s="719">
        <v>20</v>
      </c>
      <c r="I3819" s="93">
        <v>2</v>
      </c>
      <c r="J3819" s="93" t="s">
        <v>1523</v>
      </c>
    </row>
    <row r="3820" spans="1:10">
      <c r="A3820" s="93">
        <v>1</v>
      </c>
      <c r="B3820" s="93">
        <v>4</v>
      </c>
      <c r="C3820" s="93" t="s">
        <v>670</v>
      </c>
      <c r="D3820" s="93" t="s">
        <v>1527</v>
      </c>
      <c r="E3820" s="93" t="s">
        <v>1531</v>
      </c>
      <c r="F3820" s="93" t="s">
        <v>3126</v>
      </c>
      <c r="G3820" s="93" t="s">
        <v>1639</v>
      </c>
      <c r="H3820" s="719">
        <v>60</v>
      </c>
      <c r="I3820" s="93">
        <v>13</v>
      </c>
      <c r="J3820" s="93" t="s">
        <v>1523</v>
      </c>
    </row>
    <row r="3821" spans="1:10">
      <c r="A3821" s="93">
        <v>1</v>
      </c>
      <c r="B3821" s="93">
        <v>4</v>
      </c>
      <c r="C3821" s="93" t="s">
        <v>670</v>
      </c>
      <c r="D3821" s="93" t="s">
        <v>1527</v>
      </c>
      <c r="E3821" s="93" t="s">
        <v>1531</v>
      </c>
      <c r="F3821" s="93" t="s">
        <v>3126</v>
      </c>
      <c r="G3821" s="93" t="s">
        <v>1639</v>
      </c>
      <c r="H3821" s="719">
        <v>240</v>
      </c>
      <c r="I3821" s="93">
        <v>32</v>
      </c>
      <c r="J3821" s="93" t="s">
        <v>1523</v>
      </c>
    </row>
    <row r="3822" spans="1:10">
      <c r="A3822" s="93">
        <v>1</v>
      </c>
      <c r="B3822" s="93">
        <v>4</v>
      </c>
      <c r="C3822" s="93" t="s">
        <v>670</v>
      </c>
      <c r="D3822" s="93" t="s">
        <v>1527</v>
      </c>
      <c r="E3822" s="93" t="s">
        <v>1544</v>
      </c>
      <c r="F3822" s="93" t="s">
        <v>3126</v>
      </c>
      <c r="G3822" s="93" t="s">
        <v>1639</v>
      </c>
      <c r="H3822" s="719">
        <v>5</v>
      </c>
      <c r="I3822" s="93">
        <v>2</v>
      </c>
      <c r="J3822" s="93" t="s">
        <v>1523</v>
      </c>
    </row>
    <row r="3823" spans="1:10">
      <c r="A3823" s="93">
        <v>1</v>
      </c>
      <c r="B3823" s="93">
        <v>4</v>
      </c>
      <c r="C3823" s="93" t="s">
        <v>670</v>
      </c>
      <c r="D3823" s="93" t="s">
        <v>1527</v>
      </c>
      <c r="E3823" s="93" t="s">
        <v>1531</v>
      </c>
      <c r="F3823" s="93" t="s">
        <v>3126</v>
      </c>
      <c r="G3823" s="93" t="s">
        <v>1639</v>
      </c>
      <c r="H3823" s="719">
        <v>72</v>
      </c>
      <c r="I3823" s="93">
        <v>13</v>
      </c>
      <c r="J3823" s="93" t="s">
        <v>1523</v>
      </c>
    </row>
    <row r="3824" spans="1:10">
      <c r="A3824" s="93">
        <v>1</v>
      </c>
      <c r="B3824" s="93">
        <v>4</v>
      </c>
      <c r="C3824" s="93" t="s">
        <v>670</v>
      </c>
      <c r="D3824" s="93" t="s">
        <v>1527</v>
      </c>
      <c r="E3824" s="93" t="s">
        <v>1531</v>
      </c>
      <c r="F3824" s="93" t="s">
        <v>3126</v>
      </c>
      <c r="G3824" s="93" t="s">
        <v>1639</v>
      </c>
      <c r="H3824" s="719">
        <v>6</v>
      </c>
      <c r="I3824" s="93">
        <v>2</v>
      </c>
      <c r="J3824" s="93" t="s">
        <v>1523</v>
      </c>
    </row>
    <row r="3825" spans="1:10">
      <c r="A3825" s="93">
        <v>1</v>
      </c>
      <c r="B3825" s="93">
        <v>4</v>
      </c>
      <c r="C3825" s="93" t="s">
        <v>670</v>
      </c>
      <c r="D3825" s="93" t="s">
        <v>1527</v>
      </c>
      <c r="E3825" s="93" t="s">
        <v>1531</v>
      </c>
      <c r="F3825" s="93" t="s">
        <v>3126</v>
      </c>
      <c r="G3825" s="93" t="s">
        <v>1639</v>
      </c>
      <c r="H3825" s="719">
        <v>6</v>
      </c>
      <c r="I3825" s="93">
        <v>2</v>
      </c>
      <c r="J3825" s="93" t="s">
        <v>1523</v>
      </c>
    </row>
    <row r="3826" spans="1:10">
      <c r="A3826" s="93">
        <v>1</v>
      </c>
      <c r="B3826" s="93">
        <v>4</v>
      </c>
      <c r="C3826" s="93" t="s">
        <v>670</v>
      </c>
      <c r="D3826" s="93" t="s">
        <v>1527</v>
      </c>
      <c r="E3826" s="93" t="s">
        <v>1531</v>
      </c>
      <c r="F3826" s="93" t="s">
        <v>3126</v>
      </c>
      <c r="G3826" s="93" t="s">
        <v>1639</v>
      </c>
      <c r="H3826" s="719">
        <v>12</v>
      </c>
      <c r="I3826" s="93">
        <v>2</v>
      </c>
      <c r="J3826" s="93" t="s">
        <v>1523</v>
      </c>
    </row>
    <row r="3827" spans="1:10">
      <c r="A3827" s="93">
        <v>1</v>
      </c>
      <c r="B3827" s="93">
        <v>4</v>
      </c>
      <c r="C3827" s="93" t="s">
        <v>670</v>
      </c>
      <c r="D3827" s="93" t="s">
        <v>1527</v>
      </c>
      <c r="E3827" s="93" t="s">
        <v>1544</v>
      </c>
      <c r="F3827" s="93" t="s">
        <v>3126</v>
      </c>
      <c r="G3827" s="93" t="s">
        <v>1639</v>
      </c>
      <c r="H3827" s="719">
        <v>5</v>
      </c>
      <c r="I3827" s="93">
        <v>2</v>
      </c>
      <c r="J3827" s="93" t="s">
        <v>1523</v>
      </c>
    </row>
    <row r="3828" spans="1:10">
      <c r="A3828" s="93">
        <v>1</v>
      </c>
      <c r="B3828" s="93">
        <v>4</v>
      </c>
      <c r="C3828" s="93" t="s">
        <v>670</v>
      </c>
      <c r="D3828" s="93" t="s">
        <v>1527</v>
      </c>
      <c r="E3828" s="93" t="s">
        <v>1531</v>
      </c>
      <c r="F3828" s="93" t="s">
        <v>3126</v>
      </c>
      <c r="G3828" s="93" t="s">
        <v>1639</v>
      </c>
      <c r="H3828" s="719">
        <v>72</v>
      </c>
      <c r="I3828" s="93">
        <v>13</v>
      </c>
      <c r="J3828" s="93" t="s">
        <v>1523</v>
      </c>
    </row>
    <row r="3829" spans="1:10">
      <c r="A3829" s="93">
        <v>1</v>
      </c>
      <c r="B3829" s="93">
        <v>4</v>
      </c>
      <c r="C3829" s="93" t="s">
        <v>670</v>
      </c>
      <c r="D3829" s="93" t="s">
        <v>1527</v>
      </c>
      <c r="E3829" s="93" t="s">
        <v>1531</v>
      </c>
      <c r="F3829" s="93" t="s">
        <v>3126</v>
      </c>
      <c r="G3829" s="93" t="s">
        <v>1639</v>
      </c>
      <c r="H3829" s="719">
        <v>6</v>
      </c>
      <c r="I3829" s="93">
        <v>2</v>
      </c>
      <c r="J3829" s="93" t="s">
        <v>1523</v>
      </c>
    </row>
    <row r="3830" spans="1:10">
      <c r="A3830" s="93">
        <v>1</v>
      </c>
      <c r="B3830" s="93">
        <v>4</v>
      </c>
      <c r="C3830" s="93" t="s">
        <v>670</v>
      </c>
      <c r="D3830" s="93" t="s">
        <v>1527</v>
      </c>
      <c r="E3830" s="93" t="s">
        <v>1531</v>
      </c>
      <c r="F3830" s="93" t="s">
        <v>3126</v>
      </c>
      <c r="G3830" s="93" t="s">
        <v>1639</v>
      </c>
      <c r="H3830" s="719">
        <v>12</v>
      </c>
      <c r="I3830" s="93">
        <v>2</v>
      </c>
      <c r="J3830" s="93" t="s">
        <v>1523</v>
      </c>
    </row>
    <row r="3831" spans="1:10">
      <c r="A3831" s="93">
        <v>1</v>
      </c>
      <c r="B3831" s="93">
        <v>4</v>
      </c>
      <c r="C3831" s="93" t="s">
        <v>670</v>
      </c>
      <c r="D3831" s="93" t="s">
        <v>1527</v>
      </c>
      <c r="E3831" s="93" t="s">
        <v>1531</v>
      </c>
      <c r="F3831" s="93" t="s">
        <v>3126</v>
      </c>
      <c r="G3831" s="93" t="s">
        <v>1639</v>
      </c>
      <c r="H3831" s="719">
        <v>6</v>
      </c>
      <c r="I3831" s="93">
        <v>2</v>
      </c>
      <c r="J3831" s="93" t="s">
        <v>1523</v>
      </c>
    </row>
    <row r="3832" spans="1:10">
      <c r="A3832" s="93">
        <v>1</v>
      </c>
      <c r="B3832" s="93">
        <v>4</v>
      </c>
      <c r="C3832" s="93" t="s">
        <v>670</v>
      </c>
      <c r="D3832" s="93" t="s">
        <v>1527</v>
      </c>
      <c r="E3832" s="93" t="s">
        <v>1544</v>
      </c>
      <c r="F3832" s="93" t="s">
        <v>3126</v>
      </c>
      <c r="G3832" s="93" t="s">
        <v>1639</v>
      </c>
      <c r="H3832" s="719">
        <v>2</v>
      </c>
      <c r="I3832" s="93">
        <v>2</v>
      </c>
      <c r="J3832" s="93" t="s">
        <v>1523</v>
      </c>
    </row>
    <row r="3833" spans="1:10">
      <c r="A3833" s="93">
        <v>1</v>
      </c>
      <c r="B3833" s="93">
        <v>4</v>
      </c>
      <c r="C3833" s="93" t="s">
        <v>670</v>
      </c>
      <c r="D3833" s="93" t="s">
        <v>1527</v>
      </c>
      <c r="E3833" s="93" t="s">
        <v>1531</v>
      </c>
      <c r="F3833" s="93" t="s">
        <v>3126</v>
      </c>
      <c r="G3833" s="93" t="s">
        <v>1639</v>
      </c>
      <c r="H3833" s="719">
        <v>24</v>
      </c>
      <c r="I3833" s="93">
        <v>5</v>
      </c>
      <c r="J3833" s="93" t="s">
        <v>1523</v>
      </c>
    </row>
    <row r="3834" spans="1:10">
      <c r="A3834" s="93">
        <v>1</v>
      </c>
      <c r="B3834" s="93">
        <v>4</v>
      </c>
      <c r="C3834" s="93" t="s">
        <v>670</v>
      </c>
      <c r="D3834" s="93" t="s">
        <v>1527</v>
      </c>
      <c r="E3834" s="93" t="s">
        <v>1531</v>
      </c>
      <c r="F3834" s="93" t="s">
        <v>3126</v>
      </c>
      <c r="G3834" s="93" t="s">
        <v>1639</v>
      </c>
      <c r="H3834" s="719">
        <v>2</v>
      </c>
      <c r="I3834" s="93">
        <v>2</v>
      </c>
      <c r="J3834" s="93" t="s">
        <v>1523</v>
      </c>
    </row>
    <row r="3835" spans="1:10">
      <c r="A3835" s="93">
        <v>1</v>
      </c>
      <c r="B3835" s="93">
        <v>4</v>
      </c>
      <c r="C3835" s="93" t="s">
        <v>670</v>
      </c>
      <c r="D3835" s="93" t="s">
        <v>1527</v>
      </c>
      <c r="E3835" s="93" t="s">
        <v>1531</v>
      </c>
      <c r="F3835" s="93" t="s">
        <v>3126</v>
      </c>
      <c r="G3835" s="93" t="s">
        <v>1639</v>
      </c>
      <c r="H3835" s="719">
        <v>2</v>
      </c>
      <c r="I3835" s="93">
        <v>2</v>
      </c>
      <c r="J3835" s="93" t="s">
        <v>1523</v>
      </c>
    </row>
    <row r="3836" spans="1:10">
      <c r="A3836" s="93">
        <v>1</v>
      </c>
      <c r="B3836" s="93">
        <v>4</v>
      </c>
      <c r="C3836" s="93" t="s">
        <v>670</v>
      </c>
      <c r="D3836" s="93" t="s">
        <v>1527</v>
      </c>
      <c r="E3836" s="93" t="s">
        <v>1531</v>
      </c>
      <c r="F3836" s="93" t="s">
        <v>3126</v>
      </c>
      <c r="G3836" s="93" t="s">
        <v>1639</v>
      </c>
      <c r="H3836" s="719">
        <v>4</v>
      </c>
      <c r="I3836" s="93">
        <v>4</v>
      </c>
      <c r="J3836" s="93" t="s">
        <v>1523</v>
      </c>
    </row>
    <row r="3837" spans="1:10">
      <c r="A3837" s="93">
        <v>1</v>
      </c>
      <c r="B3837" s="93">
        <v>4</v>
      </c>
      <c r="C3837" s="93" t="s">
        <v>670</v>
      </c>
      <c r="D3837" s="93" t="s">
        <v>1527</v>
      </c>
      <c r="E3837" s="93" t="s">
        <v>1544</v>
      </c>
      <c r="F3837" s="93" t="s">
        <v>3126</v>
      </c>
      <c r="G3837" s="93" t="s">
        <v>1639</v>
      </c>
      <c r="H3837" s="719">
        <v>2</v>
      </c>
      <c r="I3837" s="93">
        <v>2</v>
      </c>
      <c r="J3837" s="93" t="s">
        <v>1523</v>
      </c>
    </row>
    <row r="3838" spans="1:10">
      <c r="A3838" s="93">
        <v>1</v>
      </c>
      <c r="B3838" s="93">
        <v>4</v>
      </c>
      <c r="C3838" s="93" t="s">
        <v>670</v>
      </c>
      <c r="D3838" s="93" t="s">
        <v>1527</v>
      </c>
      <c r="E3838" s="93" t="s">
        <v>1531</v>
      </c>
      <c r="F3838" s="93" t="s">
        <v>3126</v>
      </c>
      <c r="G3838" s="93" t="s">
        <v>1639</v>
      </c>
      <c r="H3838" s="719">
        <v>4</v>
      </c>
      <c r="I3838" s="93">
        <v>4</v>
      </c>
      <c r="J3838" s="93" t="s">
        <v>1523</v>
      </c>
    </row>
    <row r="3839" spans="1:10">
      <c r="A3839" s="93">
        <v>1</v>
      </c>
      <c r="B3839" s="93">
        <v>4</v>
      </c>
      <c r="C3839" s="93" t="s">
        <v>670</v>
      </c>
      <c r="D3839" s="93" t="s">
        <v>1527</v>
      </c>
      <c r="E3839" s="93" t="s">
        <v>1531</v>
      </c>
      <c r="F3839" s="93" t="s">
        <v>3126</v>
      </c>
      <c r="G3839" s="93" t="s">
        <v>1639</v>
      </c>
      <c r="H3839" s="719">
        <v>2</v>
      </c>
      <c r="I3839" s="93">
        <v>2</v>
      </c>
      <c r="J3839" s="93" t="s">
        <v>1523</v>
      </c>
    </row>
    <row r="3840" spans="1:10">
      <c r="A3840" s="93">
        <v>1</v>
      </c>
      <c r="B3840" s="93">
        <v>4</v>
      </c>
      <c r="C3840" s="93" t="s">
        <v>670</v>
      </c>
      <c r="D3840" s="93" t="s">
        <v>1527</v>
      </c>
      <c r="E3840" s="93" t="s">
        <v>1531</v>
      </c>
      <c r="F3840" s="93" t="s">
        <v>3126</v>
      </c>
      <c r="G3840" s="93" t="s">
        <v>1639</v>
      </c>
      <c r="H3840" s="719">
        <v>2</v>
      </c>
      <c r="I3840" s="93">
        <v>2</v>
      </c>
      <c r="J3840" s="93" t="s">
        <v>1523</v>
      </c>
    </row>
    <row r="3841" spans="1:10">
      <c r="A3841" s="93">
        <v>1</v>
      </c>
      <c r="B3841" s="93">
        <v>4</v>
      </c>
      <c r="C3841" s="93" t="s">
        <v>670</v>
      </c>
      <c r="D3841" s="93" t="s">
        <v>1527</v>
      </c>
      <c r="E3841" s="93" t="s">
        <v>1531</v>
      </c>
      <c r="F3841" s="93" t="s">
        <v>3126</v>
      </c>
      <c r="G3841" s="93" t="s">
        <v>1639</v>
      </c>
      <c r="H3841" s="719">
        <v>24</v>
      </c>
      <c r="I3841" s="93">
        <v>5</v>
      </c>
      <c r="J3841" s="93" t="s">
        <v>1523</v>
      </c>
    </row>
    <row r="3842" spans="1:10">
      <c r="A3842" s="93">
        <v>1</v>
      </c>
      <c r="B3842" s="93">
        <v>4</v>
      </c>
      <c r="C3842" s="93" t="s">
        <v>670</v>
      </c>
      <c r="D3842" s="93" t="s">
        <v>1527</v>
      </c>
      <c r="E3842" s="93" t="s">
        <v>1544</v>
      </c>
      <c r="F3842" s="93" t="s">
        <v>3126</v>
      </c>
      <c r="G3842" s="93" t="s">
        <v>1639</v>
      </c>
      <c r="H3842" s="719">
        <v>2</v>
      </c>
      <c r="I3842" s="93">
        <v>2</v>
      </c>
      <c r="J3842" s="93" t="s">
        <v>1523</v>
      </c>
    </row>
    <row r="3843" spans="1:10">
      <c r="A3843" s="93">
        <v>1</v>
      </c>
      <c r="B3843" s="93">
        <v>4</v>
      </c>
      <c r="C3843" s="93" t="s">
        <v>670</v>
      </c>
      <c r="D3843" s="93" t="s">
        <v>1527</v>
      </c>
      <c r="E3843" s="93" t="s">
        <v>1531</v>
      </c>
      <c r="F3843" s="93" t="s">
        <v>3126</v>
      </c>
      <c r="G3843" s="93" t="s">
        <v>1639</v>
      </c>
      <c r="H3843" s="719">
        <v>2</v>
      </c>
      <c r="I3843" s="93">
        <v>2</v>
      </c>
      <c r="J3843" s="93" t="s">
        <v>1523</v>
      </c>
    </row>
    <row r="3844" spans="1:10">
      <c r="A3844" s="93">
        <v>1</v>
      </c>
      <c r="B3844" s="93">
        <v>4</v>
      </c>
      <c r="C3844" s="93" t="s">
        <v>670</v>
      </c>
      <c r="D3844" s="93" t="s">
        <v>1527</v>
      </c>
      <c r="E3844" s="93" t="s">
        <v>1531</v>
      </c>
      <c r="F3844" s="93" t="s">
        <v>3126</v>
      </c>
      <c r="G3844" s="93" t="s">
        <v>1639</v>
      </c>
      <c r="H3844" s="719">
        <v>24</v>
      </c>
      <c r="I3844" s="93">
        <v>5</v>
      </c>
      <c r="J3844" s="93" t="s">
        <v>1523</v>
      </c>
    </row>
    <row r="3845" spans="1:10">
      <c r="A3845" s="93">
        <v>1</v>
      </c>
      <c r="B3845" s="93">
        <v>4</v>
      </c>
      <c r="C3845" s="93" t="s">
        <v>670</v>
      </c>
      <c r="D3845" s="93" t="s">
        <v>1527</v>
      </c>
      <c r="E3845" s="93" t="s">
        <v>1531</v>
      </c>
      <c r="F3845" s="93" t="s">
        <v>3126</v>
      </c>
      <c r="G3845" s="93" t="s">
        <v>1639</v>
      </c>
      <c r="H3845" s="719">
        <v>4</v>
      </c>
      <c r="I3845" s="93">
        <v>4</v>
      </c>
      <c r="J3845" s="93" t="s">
        <v>1523</v>
      </c>
    </row>
    <row r="3846" spans="1:10">
      <c r="A3846" s="93">
        <v>1</v>
      </c>
      <c r="B3846" s="93">
        <v>4</v>
      </c>
      <c r="C3846" s="93" t="s">
        <v>670</v>
      </c>
      <c r="D3846" s="93" t="s">
        <v>1527</v>
      </c>
      <c r="E3846" s="93" t="s">
        <v>1531</v>
      </c>
      <c r="F3846" s="93" t="s">
        <v>3126</v>
      </c>
      <c r="G3846" s="93" t="s">
        <v>1639</v>
      </c>
      <c r="H3846" s="719">
        <v>2</v>
      </c>
      <c r="I3846" s="93">
        <v>2</v>
      </c>
      <c r="J3846" s="93" t="s">
        <v>1523</v>
      </c>
    </row>
    <row r="3847" spans="1:10">
      <c r="A3847" s="93">
        <v>1</v>
      </c>
      <c r="B3847" s="93">
        <v>4</v>
      </c>
      <c r="C3847" s="93" t="s">
        <v>670</v>
      </c>
      <c r="D3847" s="93" t="s">
        <v>1527</v>
      </c>
      <c r="E3847" s="93" t="s">
        <v>1544</v>
      </c>
      <c r="F3847" s="93" t="s">
        <v>3126</v>
      </c>
      <c r="G3847" s="93" t="s">
        <v>1639</v>
      </c>
      <c r="H3847" s="719">
        <v>3</v>
      </c>
      <c r="I3847" s="93">
        <v>3</v>
      </c>
      <c r="J3847" s="93" t="s">
        <v>1523</v>
      </c>
    </row>
    <row r="3848" spans="1:10">
      <c r="A3848" s="93">
        <v>1</v>
      </c>
      <c r="B3848" s="93">
        <v>4</v>
      </c>
      <c r="C3848" s="93" t="s">
        <v>670</v>
      </c>
      <c r="D3848" s="93" t="s">
        <v>1527</v>
      </c>
      <c r="E3848" s="93" t="s">
        <v>1531</v>
      </c>
      <c r="F3848" s="93" t="s">
        <v>3126</v>
      </c>
      <c r="G3848" s="93" t="s">
        <v>1639</v>
      </c>
      <c r="H3848" s="719">
        <v>4</v>
      </c>
      <c r="I3848" s="93">
        <v>4</v>
      </c>
      <c r="J3848" s="93" t="s">
        <v>1523</v>
      </c>
    </row>
    <row r="3849" spans="1:10">
      <c r="A3849" s="93">
        <v>1</v>
      </c>
      <c r="B3849" s="93">
        <v>4</v>
      </c>
      <c r="C3849" s="93" t="s">
        <v>670</v>
      </c>
      <c r="D3849" s="93" t="s">
        <v>1527</v>
      </c>
      <c r="E3849" s="93" t="s">
        <v>1531</v>
      </c>
      <c r="F3849" s="93" t="s">
        <v>3126</v>
      </c>
      <c r="G3849" s="93" t="s">
        <v>1639</v>
      </c>
      <c r="H3849" s="719">
        <v>48</v>
      </c>
      <c r="I3849" s="93">
        <v>13</v>
      </c>
      <c r="J3849" s="93" t="s">
        <v>1523</v>
      </c>
    </row>
    <row r="3850" spans="1:10">
      <c r="A3850" s="93">
        <v>1</v>
      </c>
      <c r="B3850" s="93">
        <v>4</v>
      </c>
      <c r="C3850" s="93" t="s">
        <v>670</v>
      </c>
      <c r="D3850" s="93" t="s">
        <v>1527</v>
      </c>
      <c r="E3850" s="93" t="s">
        <v>1531</v>
      </c>
      <c r="F3850" s="93" t="s">
        <v>3126</v>
      </c>
      <c r="G3850" s="93" t="s">
        <v>1639</v>
      </c>
      <c r="H3850" s="719">
        <v>8</v>
      </c>
      <c r="I3850" s="93">
        <v>2</v>
      </c>
      <c r="J3850" s="93" t="s">
        <v>1523</v>
      </c>
    </row>
    <row r="3851" spans="1:10">
      <c r="A3851" s="93">
        <v>1</v>
      </c>
      <c r="B3851" s="93">
        <v>4</v>
      </c>
      <c r="C3851" s="93" t="s">
        <v>670</v>
      </c>
      <c r="D3851" s="93" t="s">
        <v>1527</v>
      </c>
      <c r="E3851" s="93" t="s">
        <v>1531</v>
      </c>
      <c r="F3851" s="93" t="s">
        <v>3126</v>
      </c>
      <c r="G3851" s="93" t="s">
        <v>1639</v>
      </c>
      <c r="H3851" s="719">
        <v>4</v>
      </c>
      <c r="I3851" s="93">
        <v>4</v>
      </c>
      <c r="J3851" s="93" t="s">
        <v>1523</v>
      </c>
    </row>
    <row r="3852" spans="1:10">
      <c r="A3852" s="93">
        <v>1</v>
      </c>
      <c r="B3852" s="93">
        <v>4</v>
      </c>
      <c r="C3852" s="93" t="s">
        <v>670</v>
      </c>
      <c r="D3852" s="93" t="s">
        <v>1527</v>
      </c>
      <c r="E3852" s="93" t="s">
        <v>1544</v>
      </c>
      <c r="F3852" s="93" t="s">
        <v>3127</v>
      </c>
      <c r="G3852" s="93" t="s">
        <v>1639</v>
      </c>
      <c r="H3852" s="719">
        <v>154</v>
      </c>
      <c r="I3852" s="93">
        <v>20</v>
      </c>
      <c r="J3852" s="93" t="s">
        <v>1523</v>
      </c>
    </row>
    <row r="3853" spans="1:10">
      <c r="A3853" s="93">
        <v>1</v>
      </c>
      <c r="B3853" s="93">
        <v>4</v>
      </c>
      <c r="C3853" s="93" t="s">
        <v>670</v>
      </c>
      <c r="D3853" s="93" t="s">
        <v>1527</v>
      </c>
      <c r="E3853" s="93" t="s">
        <v>1583</v>
      </c>
      <c r="F3853" s="93" t="s">
        <v>3127</v>
      </c>
      <c r="G3853" s="93" t="s">
        <v>1639</v>
      </c>
      <c r="H3853" s="719">
        <v>454</v>
      </c>
      <c r="I3853" s="93">
        <v>50</v>
      </c>
      <c r="J3853" s="93" t="s">
        <v>1523</v>
      </c>
    </row>
    <row r="3854" spans="1:10">
      <c r="A3854" s="93">
        <v>1</v>
      </c>
      <c r="B3854" s="93">
        <v>4</v>
      </c>
      <c r="C3854" s="93" t="s">
        <v>670</v>
      </c>
      <c r="D3854" s="93" t="s">
        <v>1527</v>
      </c>
      <c r="E3854" s="93" t="s">
        <v>1531</v>
      </c>
      <c r="F3854" s="93" t="s">
        <v>3127</v>
      </c>
      <c r="G3854" s="93" t="s">
        <v>1639</v>
      </c>
      <c r="H3854" s="719">
        <v>901</v>
      </c>
      <c r="I3854" s="93">
        <v>80</v>
      </c>
      <c r="J3854" s="93" t="s">
        <v>1523</v>
      </c>
    </row>
    <row r="3855" spans="1:10">
      <c r="A3855" s="93">
        <v>1</v>
      </c>
      <c r="B3855" s="93">
        <v>4</v>
      </c>
      <c r="C3855" s="93" t="s">
        <v>670</v>
      </c>
      <c r="D3855" s="93" t="s">
        <v>1527</v>
      </c>
      <c r="E3855" s="93" t="s">
        <v>1531</v>
      </c>
      <c r="F3855" s="93" t="s">
        <v>3127</v>
      </c>
      <c r="G3855" s="93" t="s">
        <v>1639</v>
      </c>
      <c r="H3855" s="719">
        <v>451</v>
      </c>
      <c r="I3855" s="93">
        <v>50</v>
      </c>
      <c r="J3855" s="93" t="s">
        <v>1523</v>
      </c>
    </row>
    <row r="3856" spans="1:10">
      <c r="A3856" s="93">
        <v>1</v>
      </c>
      <c r="B3856" s="93">
        <v>4</v>
      </c>
      <c r="C3856" s="93" t="s">
        <v>670</v>
      </c>
      <c r="D3856" s="93" t="s">
        <v>1527</v>
      </c>
      <c r="E3856" s="93" t="s">
        <v>1531</v>
      </c>
      <c r="F3856" s="93" t="s">
        <v>3127</v>
      </c>
      <c r="G3856" s="93" t="s">
        <v>1639</v>
      </c>
      <c r="H3856" s="719">
        <v>451</v>
      </c>
      <c r="I3856" s="93">
        <v>50</v>
      </c>
      <c r="J3856" s="93" t="s">
        <v>1523</v>
      </c>
    </row>
    <row r="3857" spans="1:10">
      <c r="A3857" s="93">
        <v>1</v>
      </c>
      <c r="B3857" s="93">
        <v>4</v>
      </c>
      <c r="C3857" s="93" t="s">
        <v>670</v>
      </c>
      <c r="D3857" s="93" t="s">
        <v>1527</v>
      </c>
      <c r="E3857" s="93" t="s">
        <v>1544</v>
      </c>
      <c r="F3857" s="93" t="s">
        <v>3128</v>
      </c>
      <c r="G3857" s="93" t="s">
        <v>1639</v>
      </c>
      <c r="H3857" s="719">
        <v>124</v>
      </c>
      <c r="I3857" s="93">
        <v>20</v>
      </c>
      <c r="J3857" s="93" t="s">
        <v>1523</v>
      </c>
    </row>
    <row r="3858" spans="1:10">
      <c r="A3858" s="93">
        <v>1</v>
      </c>
      <c r="B3858" s="93">
        <v>4</v>
      </c>
      <c r="C3858" s="93" t="s">
        <v>670</v>
      </c>
      <c r="D3858" s="93" t="s">
        <v>1527</v>
      </c>
      <c r="E3858" s="93" t="s">
        <v>1583</v>
      </c>
      <c r="F3858" s="93" t="s">
        <v>3128</v>
      </c>
      <c r="G3858" s="93" t="s">
        <v>1639</v>
      </c>
      <c r="H3858" s="719">
        <v>364</v>
      </c>
      <c r="I3858" s="93">
        <v>50</v>
      </c>
      <c r="J3858" s="93" t="s">
        <v>1523</v>
      </c>
    </row>
    <row r="3859" spans="1:10">
      <c r="A3859" s="93">
        <v>1</v>
      </c>
      <c r="B3859" s="93">
        <v>4</v>
      </c>
      <c r="C3859" s="93" t="s">
        <v>670</v>
      </c>
      <c r="D3859" s="93" t="s">
        <v>1527</v>
      </c>
      <c r="E3859" s="93" t="s">
        <v>1531</v>
      </c>
      <c r="F3859" s="93" t="s">
        <v>3128</v>
      </c>
      <c r="G3859" s="93" t="s">
        <v>1639</v>
      </c>
      <c r="H3859" s="719">
        <v>361</v>
      </c>
      <c r="I3859" s="93">
        <v>50</v>
      </c>
      <c r="J3859" s="93" t="s">
        <v>1523</v>
      </c>
    </row>
    <row r="3860" spans="1:10">
      <c r="A3860" s="93">
        <v>1</v>
      </c>
      <c r="B3860" s="93">
        <v>4</v>
      </c>
      <c r="C3860" s="93" t="s">
        <v>670</v>
      </c>
      <c r="D3860" s="93" t="s">
        <v>1527</v>
      </c>
      <c r="E3860" s="93" t="s">
        <v>1531</v>
      </c>
      <c r="F3860" s="93" t="s">
        <v>3128</v>
      </c>
      <c r="G3860" s="93" t="s">
        <v>1639</v>
      </c>
      <c r="H3860" s="719">
        <v>361</v>
      </c>
      <c r="I3860" s="93">
        <v>50</v>
      </c>
      <c r="J3860" s="93" t="s">
        <v>1523</v>
      </c>
    </row>
    <row r="3861" spans="1:10">
      <c r="A3861" s="93">
        <v>1</v>
      </c>
      <c r="B3861" s="93">
        <v>4</v>
      </c>
      <c r="C3861" s="93" t="s">
        <v>670</v>
      </c>
      <c r="D3861" s="93" t="s">
        <v>1527</v>
      </c>
      <c r="E3861" s="93" t="s">
        <v>1531</v>
      </c>
      <c r="F3861" s="93" t="s">
        <v>3128</v>
      </c>
      <c r="G3861" s="93" t="s">
        <v>1639</v>
      </c>
      <c r="H3861" s="719">
        <v>1441</v>
      </c>
      <c r="I3861" s="93">
        <v>125</v>
      </c>
      <c r="J3861" s="93" t="s">
        <v>1523</v>
      </c>
    </row>
    <row r="3862" spans="1:10">
      <c r="A3862" s="93">
        <v>1</v>
      </c>
      <c r="B3862" s="93">
        <v>4</v>
      </c>
      <c r="C3862" s="93" t="s">
        <v>670</v>
      </c>
      <c r="D3862" s="93" t="s">
        <v>1527</v>
      </c>
      <c r="E3862" s="93" t="s">
        <v>1531</v>
      </c>
      <c r="F3862" s="93" t="s">
        <v>3128</v>
      </c>
      <c r="G3862" s="93" t="s">
        <v>1639</v>
      </c>
      <c r="H3862" s="719">
        <v>721</v>
      </c>
      <c r="I3862" s="93">
        <v>80</v>
      </c>
      <c r="J3862" s="93" t="s">
        <v>1523</v>
      </c>
    </row>
    <row r="3863" spans="1:10">
      <c r="A3863" s="93">
        <v>1</v>
      </c>
      <c r="B3863" s="93">
        <v>4</v>
      </c>
      <c r="C3863" s="93" t="s">
        <v>670</v>
      </c>
      <c r="D3863" s="93" t="s">
        <v>1527</v>
      </c>
      <c r="E3863" s="93" t="s">
        <v>1544</v>
      </c>
      <c r="F3863" s="93" t="s">
        <v>3128</v>
      </c>
      <c r="G3863" s="93" t="s">
        <v>1639</v>
      </c>
      <c r="H3863" s="719">
        <v>154</v>
      </c>
      <c r="I3863" s="93">
        <v>20</v>
      </c>
      <c r="J3863" s="93" t="s">
        <v>1523</v>
      </c>
    </row>
    <row r="3864" spans="1:10">
      <c r="A3864" s="93">
        <v>1</v>
      </c>
      <c r="B3864" s="93">
        <v>4</v>
      </c>
      <c r="C3864" s="93" t="s">
        <v>670</v>
      </c>
      <c r="D3864" s="93" t="s">
        <v>1527</v>
      </c>
      <c r="E3864" s="93" t="s">
        <v>1583</v>
      </c>
      <c r="F3864" s="93" t="s">
        <v>3128</v>
      </c>
      <c r="G3864" s="93" t="s">
        <v>1639</v>
      </c>
      <c r="H3864" s="719">
        <v>303</v>
      </c>
      <c r="I3864" s="93">
        <v>50</v>
      </c>
      <c r="J3864" s="93" t="s">
        <v>1523</v>
      </c>
    </row>
    <row r="3865" spans="1:10">
      <c r="A3865" s="93">
        <v>1</v>
      </c>
      <c r="B3865" s="93">
        <v>4</v>
      </c>
      <c r="C3865" s="93" t="s">
        <v>670</v>
      </c>
      <c r="D3865" s="93" t="s">
        <v>1527</v>
      </c>
      <c r="E3865" s="93" t="s">
        <v>1531</v>
      </c>
      <c r="F3865" s="93" t="s">
        <v>3128</v>
      </c>
      <c r="G3865" s="93" t="s">
        <v>1639</v>
      </c>
      <c r="H3865" s="719">
        <v>1201</v>
      </c>
      <c r="I3865" s="93">
        <v>125</v>
      </c>
      <c r="J3865" s="93" t="s">
        <v>1523</v>
      </c>
    </row>
    <row r="3866" spans="1:10">
      <c r="A3866" s="93">
        <v>1</v>
      </c>
      <c r="B3866" s="93">
        <v>4</v>
      </c>
      <c r="C3866" s="93" t="s">
        <v>670</v>
      </c>
      <c r="D3866" s="93" t="s">
        <v>1527</v>
      </c>
      <c r="E3866" s="93" t="s">
        <v>1531</v>
      </c>
      <c r="F3866" s="93" t="s">
        <v>3128</v>
      </c>
      <c r="G3866" s="93" t="s">
        <v>1639</v>
      </c>
      <c r="H3866" s="719">
        <v>301</v>
      </c>
      <c r="I3866" s="93">
        <v>50</v>
      </c>
      <c r="J3866" s="93" t="s">
        <v>1523</v>
      </c>
    </row>
    <row r="3867" spans="1:10">
      <c r="A3867" s="93">
        <v>1</v>
      </c>
      <c r="B3867" s="93">
        <v>4</v>
      </c>
      <c r="C3867" s="93" t="s">
        <v>670</v>
      </c>
      <c r="D3867" s="93" t="s">
        <v>1527</v>
      </c>
      <c r="E3867" s="93" t="s">
        <v>1531</v>
      </c>
      <c r="F3867" s="93" t="s">
        <v>3128</v>
      </c>
      <c r="G3867" s="93" t="s">
        <v>1639</v>
      </c>
      <c r="H3867" s="719">
        <v>601</v>
      </c>
      <c r="I3867" s="93">
        <v>80</v>
      </c>
      <c r="J3867" s="93" t="s">
        <v>1523</v>
      </c>
    </row>
    <row r="3868" spans="1:10">
      <c r="A3868" s="93">
        <v>1</v>
      </c>
      <c r="B3868" s="93">
        <v>4</v>
      </c>
      <c r="C3868" s="93" t="s">
        <v>670</v>
      </c>
      <c r="D3868" s="93" t="s">
        <v>1527</v>
      </c>
      <c r="E3868" s="93" t="s">
        <v>1531</v>
      </c>
      <c r="F3868" s="93" t="s">
        <v>3128</v>
      </c>
      <c r="G3868" s="93" t="s">
        <v>1639</v>
      </c>
      <c r="H3868" s="719">
        <v>301</v>
      </c>
      <c r="I3868" s="93">
        <v>50</v>
      </c>
      <c r="J3868" s="93" t="s">
        <v>1523</v>
      </c>
    </row>
    <row r="3869" spans="1:10">
      <c r="A3869" s="93">
        <v>1</v>
      </c>
      <c r="B3869" s="93">
        <v>4</v>
      </c>
      <c r="C3869" s="93" t="s">
        <v>670</v>
      </c>
      <c r="D3869" s="93" t="s">
        <v>1527</v>
      </c>
      <c r="E3869" s="93" t="s">
        <v>1544</v>
      </c>
      <c r="F3869" s="93" t="s">
        <v>3128</v>
      </c>
      <c r="G3869" s="93" t="s">
        <v>1639</v>
      </c>
      <c r="H3869" s="719">
        <v>148</v>
      </c>
      <c r="I3869" s="93">
        <v>20</v>
      </c>
      <c r="J3869" s="93" t="s">
        <v>1523</v>
      </c>
    </row>
    <row r="3870" spans="1:10">
      <c r="A3870" s="93">
        <v>1</v>
      </c>
      <c r="B3870" s="93">
        <v>4</v>
      </c>
      <c r="C3870" s="93" t="s">
        <v>670</v>
      </c>
      <c r="D3870" s="93" t="s">
        <v>1527</v>
      </c>
      <c r="E3870" s="93" t="s">
        <v>1583</v>
      </c>
      <c r="F3870" s="93" t="s">
        <v>3128</v>
      </c>
      <c r="G3870" s="93" t="s">
        <v>1639</v>
      </c>
      <c r="H3870" s="719">
        <v>292</v>
      </c>
      <c r="I3870" s="93">
        <v>32</v>
      </c>
      <c r="J3870" s="93" t="s">
        <v>1523</v>
      </c>
    </row>
    <row r="3871" spans="1:10">
      <c r="A3871" s="93">
        <v>1</v>
      </c>
      <c r="B3871" s="93">
        <v>4</v>
      </c>
      <c r="C3871" s="93" t="s">
        <v>670</v>
      </c>
      <c r="D3871" s="93" t="s">
        <v>1527</v>
      </c>
      <c r="E3871" s="93" t="s">
        <v>1531</v>
      </c>
      <c r="F3871" s="93" t="s">
        <v>3128</v>
      </c>
      <c r="G3871" s="93" t="s">
        <v>1639</v>
      </c>
      <c r="H3871" s="719">
        <v>1153</v>
      </c>
      <c r="I3871" s="93">
        <v>80</v>
      </c>
      <c r="J3871" s="93" t="s">
        <v>1523</v>
      </c>
    </row>
    <row r="3872" spans="1:10">
      <c r="A3872" s="93">
        <v>1</v>
      </c>
      <c r="B3872" s="93">
        <v>4</v>
      </c>
      <c r="C3872" s="93" t="s">
        <v>670</v>
      </c>
      <c r="D3872" s="93" t="s">
        <v>1527</v>
      </c>
      <c r="E3872" s="93" t="s">
        <v>1531</v>
      </c>
      <c r="F3872" s="93" t="s">
        <v>3128</v>
      </c>
      <c r="G3872" s="93" t="s">
        <v>1639</v>
      </c>
      <c r="H3872" s="719">
        <v>289</v>
      </c>
      <c r="I3872" s="93">
        <v>32</v>
      </c>
      <c r="J3872" s="93" t="s">
        <v>1523</v>
      </c>
    </row>
    <row r="3873" spans="1:10">
      <c r="A3873" s="93">
        <v>1</v>
      </c>
      <c r="B3873" s="93">
        <v>4</v>
      </c>
      <c r="C3873" s="93" t="s">
        <v>670</v>
      </c>
      <c r="D3873" s="93" t="s">
        <v>1527</v>
      </c>
      <c r="E3873" s="93" t="s">
        <v>1531</v>
      </c>
      <c r="F3873" s="93" t="s">
        <v>3128</v>
      </c>
      <c r="G3873" s="93" t="s">
        <v>1639</v>
      </c>
      <c r="H3873" s="719">
        <v>289</v>
      </c>
      <c r="I3873" s="93">
        <v>32</v>
      </c>
      <c r="J3873" s="93" t="s">
        <v>1523</v>
      </c>
    </row>
    <row r="3874" spans="1:10">
      <c r="A3874" s="93">
        <v>1</v>
      </c>
      <c r="B3874" s="93">
        <v>4</v>
      </c>
      <c r="C3874" s="93" t="s">
        <v>670</v>
      </c>
      <c r="D3874" s="93" t="s">
        <v>1527</v>
      </c>
      <c r="E3874" s="93" t="s">
        <v>1531</v>
      </c>
      <c r="F3874" s="93" t="s">
        <v>3128</v>
      </c>
      <c r="G3874" s="93" t="s">
        <v>1639</v>
      </c>
      <c r="H3874" s="719">
        <v>577</v>
      </c>
      <c r="I3874" s="93">
        <v>80</v>
      </c>
      <c r="J3874" s="93" t="s">
        <v>1523</v>
      </c>
    </row>
    <row r="3875" spans="1:10">
      <c r="A3875" s="93">
        <v>1</v>
      </c>
      <c r="B3875" s="93">
        <v>4</v>
      </c>
      <c r="C3875" s="93" t="s">
        <v>670</v>
      </c>
      <c r="D3875" s="93" t="s">
        <v>1527</v>
      </c>
      <c r="E3875" s="93" t="s">
        <v>1544</v>
      </c>
      <c r="F3875" s="93" t="s">
        <v>3128</v>
      </c>
      <c r="G3875" s="93" t="s">
        <v>1639</v>
      </c>
      <c r="H3875" s="719">
        <v>139</v>
      </c>
      <c r="I3875" s="93">
        <v>20</v>
      </c>
      <c r="J3875" s="93" t="s">
        <v>1523</v>
      </c>
    </row>
    <row r="3876" spans="1:10">
      <c r="A3876" s="93">
        <v>1</v>
      </c>
      <c r="B3876" s="93">
        <v>4</v>
      </c>
      <c r="C3876" s="93" t="s">
        <v>670</v>
      </c>
      <c r="D3876" s="93" t="s">
        <v>1527</v>
      </c>
      <c r="E3876" s="93" t="s">
        <v>1583</v>
      </c>
      <c r="F3876" s="93" t="s">
        <v>3128</v>
      </c>
      <c r="G3876" s="93" t="s">
        <v>1639</v>
      </c>
      <c r="H3876" s="719">
        <v>274</v>
      </c>
      <c r="I3876" s="93">
        <v>32</v>
      </c>
      <c r="J3876" s="93" t="s">
        <v>1523</v>
      </c>
    </row>
    <row r="3877" spans="1:10">
      <c r="A3877" s="93">
        <v>1</v>
      </c>
      <c r="B3877" s="93">
        <v>4</v>
      </c>
      <c r="C3877" s="93" t="s">
        <v>670</v>
      </c>
      <c r="D3877" s="93" t="s">
        <v>1527</v>
      </c>
      <c r="E3877" s="93" t="s">
        <v>1531</v>
      </c>
      <c r="F3877" s="93" t="s">
        <v>3128</v>
      </c>
      <c r="G3877" s="93" t="s">
        <v>1639</v>
      </c>
      <c r="H3877" s="719">
        <v>1081</v>
      </c>
      <c r="I3877" s="93">
        <v>80</v>
      </c>
      <c r="J3877" s="93" t="s">
        <v>1523</v>
      </c>
    </row>
    <row r="3878" spans="1:10">
      <c r="A3878" s="93">
        <v>1</v>
      </c>
      <c r="B3878" s="93">
        <v>4</v>
      </c>
      <c r="C3878" s="93" t="s">
        <v>670</v>
      </c>
      <c r="D3878" s="93" t="s">
        <v>1527</v>
      </c>
      <c r="E3878" s="93" t="s">
        <v>1531</v>
      </c>
      <c r="F3878" s="93" t="s">
        <v>3128</v>
      </c>
      <c r="G3878" s="93" t="s">
        <v>1639</v>
      </c>
      <c r="H3878" s="719">
        <v>271</v>
      </c>
      <c r="I3878" s="93">
        <v>32</v>
      </c>
      <c r="J3878" s="93" t="s">
        <v>1523</v>
      </c>
    </row>
    <row r="3879" spans="1:10">
      <c r="A3879" s="93">
        <v>1</v>
      </c>
      <c r="B3879" s="93">
        <v>4</v>
      </c>
      <c r="C3879" s="93" t="s">
        <v>670</v>
      </c>
      <c r="D3879" s="93" t="s">
        <v>1527</v>
      </c>
      <c r="E3879" s="93" t="s">
        <v>1531</v>
      </c>
      <c r="F3879" s="93" t="s">
        <v>3128</v>
      </c>
      <c r="G3879" s="93" t="s">
        <v>1639</v>
      </c>
      <c r="H3879" s="719">
        <v>271</v>
      </c>
      <c r="I3879" s="93">
        <v>32</v>
      </c>
      <c r="J3879" s="93" t="s">
        <v>1523</v>
      </c>
    </row>
    <row r="3880" spans="1:10">
      <c r="A3880" s="93">
        <v>1</v>
      </c>
      <c r="B3880" s="93">
        <v>4</v>
      </c>
      <c r="C3880" s="93" t="s">
        <v>670</v>
      </c>
      <c r="D3880" s="93" t="s">
        <v>1527</v>
      </c>
      <c r="E3880" s="93" t="s">
        <v>1531</v>
      </c>
      <c r="F3880" s="93" t="s">
        <v>3128</v>
      </c>
      <c r="G3880" s="93" t="s">
        <v>1639</v>
      </c>
      <c r="H3880" s="719">
        <v>541</v>
      </c>
      <c r="I3880" s="93">
        <v>80</v>
      </c>
      <c r="J3880" s="93" t="s">
        <v>1523</v>
      </c>
    </row>
    <row r="3881" spans="1:10">
      <c r="A3881" s="93">
        <v>1</v>
      </c>
      <c r="B3881" s="93">
        <v>4</v>
      </c>
      <c r="C3881" s="93" t="s">
        <v>670</v>
      </c>
      <c r="D3881" s="93" t="s">
        <v>1527</v>
      </c>
      <c r="E3881" s="93" t="s">
        <v>1583</v>
      </c>
      <c r="F3881" s="93" t="s">
        <v>3128</v>
      </c>
      <c r="G3881" s="93" t="s">
        <v>1639</v>
      </c>
      <c r="H3881" s="719">
        <v>364</v>
      </c>
      <c r="I3881" s="93">
        <v>50</v>
      </c>
      <c r="J3881" s="93" t="s">
        <v>1523</v>
      </c>
    </row>
    <row r="3882" spans="1:10">
      <c r="A3882" s="93">
        <v>1</v>
      </c>
      <c r="B3882" s="93">
        <v>4</v>
      </c>
      <c r="C3882" s="93" t="s">
        <v>670</v>
      </c>
      <c r="D3882" s="93" t="s">
        <v>1527</v>
      </c>
      <c r="E3882" s="93" t="s">
        <v>1544</v>
      </c>
      <c r="F3882" s="93" t="s">
        <v>3128</v>
      </c>
      <c r="G3882" s="93" t="s">
        <v>1639</v>
      </c>
      <c r="H3882" s="719">
        <v>184</v>
      </c>
      <c r="I3882" s="93">
        <v>32</v>
      </c>
      <c r="J3882" s="93" t="s">
        <v>1523</v>
      </c>
    </row>
    <row r="3883" spans="1:10">
      <c r="A3883" s="93">
        <v>1</v>
      </c>
      <c r="B3883" s="93">
        <v>4</v>
      </c>
      <c r="C3883" s="93" t="s">
        <v>670</v>
      </c>
      <c r="D3883" s="93" t="s">
        <v>1527</v>
      </c>
      <c r="E3883" s="93" t="s">
        <v>1531</v>
      </c>
      <c r="F3883" s="93" t="s">
        <v>3128</v>
      </c>
      <c r="G3883" s="93" t="s">
        <v>1639</v>
      </c>
      <c r="H3883" s="719">
        <v>1441</v>
      </c>
      <c r="I3883" s="93">
        <v>125</v>
      </c>
      <c r="J3883" s="93" t="s">
        <v>1523</v>
      </c>
    </row>
    <row r="3884" spans="1:10">
      <c r="A3884" s="93">
        <v>1</v>
      </c>
      <c r="B3884" s="93">
        <v>4</v>
      </c>
      <c r="C3884" s="93" t="s">
        <v>670</v>
      </c>
      <c r="D3884" s="93" t="s">
        <v>1527</v>
      </c>
      <c r="E3884" s="93" t="s">
        <v>1531</v>
      </c>
      <c r="F3884" s="93" t="s">
        <v>3128</v>
      </c>
      <c r="G3884" s="93" t="s">
        <v>1639</v>
      </c>
      <c r="H3884" s="719">
        <v>721</v>
      </c>
      <c r="I3884" s="93">
        <v>80</v>
      </c>
      <c r="J3884" s="93" t="s">
        <v>1523</v>
      </c>
    </row>
    <row r="3885" spans="1:10">
      <c r="A3885" s="93">
        <v>1</v>
      </c>
      <c r="B3885" s="93">
        <v>4</v>
      </c>
      <c r="C3885" s="93" t="s">
        <v>670</v>
      </c>
      <c r="D3885" s="93" t="s">
        <v>1527</v>
      </c>
      <c r="E3885" s="93" t="s">
        <v>1531</v>
      </c>
      <c r="F3885" s="93" t="s">
        <v>3128</v>
      </c>
      <c r="G3885" s="93" t="s">
        <v>1639</v>
      </c>
      <c r="H3885" s="719">
        <v>361</v>
      </c>
      <c r="I3885" s="93">
        <v>50</v>
      </c>
      <c r="J3885" s="93" t="s">
        <v>1523</v>
      </c>
    </row>
    <row r="3886" spans="1:10">
      <c r="A3886" s="93">
        <v>1</v>
      </c>
      <c r="B3886" s="93">
        <v>4</v>
      </c>
      <c r="C3886" s="93" t="s">
        <v>670</v>
      </c>
      <c r="D3886" s="93" t="s">
        <v>1527</v>
      </c>
      <c r="E3886" s="93" t="s">
        <v>1531</v>
      </c>
      <c r="F3886" s="93" t="s">
        <v>3128</v>
      </c>
      <c r="G3886" s="93" t="s">
        <v>1639</v>
      </c>
      <c r="H3886" s="719">
        <v>361</v>
      </c>
      <c r="I3886" s="93">
        <v>50</v>
      </c>
      <c r="J3886" s="93" t="s">
        <v>1523</v>
      </c>
    </row>
    <row r="3887" spans="1:10">
      <c r="A3887" s="93">
        <v>1</v>
      </c>
      <c r="B3887" s="93">
        <v>4</v>
      </c>
      <c r="C3887" s="93" t="s">
        <v>670</v>
      </c>
      <c r="D3887" s="93" t="s">
        <v>1527</v>
      </c>
      <c r="E3887" s="93" t="s">
        <v>1544</v>
      </c>
      <c r="F3887" s="93" t="s">
        <v>3128</v>
      </c>
      <c r="G3887" s="93" t="s">
        <v>1639</v>
      </c>
      <c r="H3887" s="719">
        <v>139</v>
      </c>
      <c r="I3887" s="93">
        <v>20</v>
      </c>
      <c r="J3887" s="93" t="s">
        <v>1523</v>
      </c>
    </row>
    <row r="3888" spans="1:10">
      <c r="A3888" s="93">
        <v>1</v>
      </c>
      <c r="B3888" s="93">
        <v>4</v>
      </c>
      <c r="C3888" s="93" t="s">
        <v>670</v>
      </c>
      <c r="D3888" s="93" t="s">
        <v>1527</v>
      </c>
      <c r="E3888" s="93" t="s">
        <v>1583</v>
      </c>
      <c r="F3888" s="93" t="s">
        <v>3128</v>
      </c>
      <c r="G3888" s="93" t="s">
        <v>1639</v>
      </c>
      <c r="H3888" s="719">
        <v>274</v>
      </c>
      <c r="I3888" s="93">
        <v>32</v>
      </c>
      <c r="J3888" s="93" t="s">
        <v>1523</v>
      </c>
    </row>
    <row r="3889" spans="1:10">
      <c r="A3889" s="93">
        <v>1</v>
      </c>
      <c r="B3889" s="93">
        <v>4</v>
      </c>
      <c r="C3889" s="93" t="s">
        <v>670</v>
      </c>
      <c r="D3889" s="93" t="s">
        <v>1527</v>
      </c>
      <c r="E3889" s="93" t="s">
        <v>1531</v>
      </c>
      <c r="F3889" s="93" t="s">
        <v>3128</v>
      </c>
      <c r="G3889" s="93" t="s">
        <v>1639</v>
      </c>
      <c r="H3889" s="719">
        <v>1081</v>
      </c>
      <c r="I3889" s="93">
        <v>80</v>
      </c>
      <c r="J3889" s="93" t="s">
        <v>1523</v>
      </c>
    </row>
    <row r="3890" spans="1:10">
      <c r="A3890" s="93">
        <v>1</v>
      </c>
      <c r="B3890" s="93">
        <v>4</v>
      </c>
      <c r="C3890" s="93" t="s">
        <v>670</v>
      </c>
      <c r="D3890" s="93" t="s">
        <v>1527</v>
      </c>
      <c r="E3890" s="93" t="s">
        <v>1531</v>
      </c>
      <c r="F3890" s="93" t="s">
        <v>3128</v>
      </c>
      <c r="G3890" s="93" t="s">
        <v>1639</v>
      </c>
      <c r="H3890" s="719">
        <v>271</v>
      </c>
      <c r="I3890" s="93">
        <v>32</v>
      </c>
      <c r="J3890" s="93" t="s">
        <v>1523</v>
      </c>
    </row>
    <row r="3891" spans="1:10">
      <c r="A3891" s="93">
        <v>1</v>
      </c>
      <c r="B3891" s="93">
        <v>4</v>
      </c>
      <c r="C3891" s="93" t="s">
        <v>670</v>
      </c>
      <c r="D3891" s="93" t="s">
        <v>1527</v>
      </c>
      <c r="E3891" s="93" t="s">
        <v>1531</v>
      </c>
      <c r="F3891" s="93" t="s">
        <v>3128</v>
      </c>
      <c r="G3891" s="93" t="s">
        <v>1639</v>
      </c>
      <c r="H3891" s="719">
        <v>541</v>
      </c>
      <c r="I3891" s="93">
        <v>80</v>
      </c>
      <c r="J3891" s="93" t="s">
        <v>1523</v>
      </c>
    </row>
    <row r="3892" spans="1:10">
      <c r="A3892" s="93">
        <v>1</v>
      </c>
      <c r="B3892" s="93">
        <v>4</v>
      </c>
      <c r="C3892" s="93" t="s">
        <v>670</v>
      </c>
      <c r="D3892" s="93" t="s">
        <v>1527</v>
      </c>
      <c r="E3892" s="93" t="s">
        <v>1531</v>
      </c>
      <c r="F3892" s="93" t="s">
        <v>3128</v>
      </c>
      <c r="G3892" s="93" t="s">
        <v>1639</v>
      </c>
      <c r="H3892" s="719">
        <v>271</v>
      </c>
      <c r="I3892" s="93">
        <v>32</v>
      </c>
      <c r="J3892" s="93" t="s">
        <v>1523</v>
      </c>
    </row>
    <row r="3893" spans="1:10">
      <c r="A3893" s="93">
        <v>1</v>
      </c>
      <c r="B3893" s="93">
        <v>4</v>
      </c>
      <c r="C3893" s="93" t="s">
        <v>670</v>
      </c>
      <c r="D3893" s="93" t="s">
        <v>1527</v>
      </c>
      <c r="E3893" s="93" t="s">
        <v>1544</v>
      </c>
      <c r="F3893" s="93" t="s">
        <v>3128</v>
      </c>
      <c r="G3893" s="93" t="s">
        <v>1639</v>
      </c>
      <c r="H3893" s="719">
        <v>274</v>
      </c>
      <c r="I3893" s="93">
        <v>32</v>
      </c>
      <c r="J3893" s="93" t="s">
        <v>1523</v>
      </c>
    </row>
    <row r="3894" spans="1:10">
      <c r="A3894" s="93">
        <v>1</v>
      </c>
      <c r="B3894" s="93">
        <v>4</v>
      </c>
      <c r="C3894" s="93" t="s">
        <v>670</v>
      </c>
      <c r="D3894" s="93" t="s">
        <v>1527</v>
      </c>
      <c r="E3894" s="93" t="s">
        <v>1531</v>
      </c>
      <c r="F3894" s="93" t="s">
        <v>3128</v>
      </c>
      <c r="G3894" s="93" t="s">
        <v>1639</v>
      </c>
      <c r="H3894" s="719">
        <v>541</v>
      </c>
      <c r="I3894" s="93">
        <v>80</v>
      </c>
      <c r="J3894" s="93" t="s">
        <v>1523</v>
      </c>
    </row>
    <row r="3895" spans="1:10">
      <c r="A3895" s="93">
        <v>1</v>
      </c>
      <c r="B3895" s="93">
        <v>4</v>
      </c>
      <c r="C3895" s="93" t="s">
        <v>670</v>
      </c>
      <c r="D3895" s="93" t="s">
        <v>1527</v>
      </c>
      <c r="E3895" s="93" t="s">
        <v>1531</v>
      </c>
      <c r="F3895" s="93" t="s">
        <v>3128</v>
      </c>
      <c r="G3895" s="93" t="s">
        <v>1639</v>
      </c>
      <c r="H3895" s="719">
        <v>1081</v>
      </c>
      <c r="I3895" s="93">
        <v>80</v>
      </c>
      <c r="J3895" s="93" t="s">
        <v>1523</v>
      </c>
    </row>
    <row r="3896" spans="1:10">
      <c r="A3896" s="93">
        <v>1</v>
      </c>
      <c r="B3896" s="93">
        <v>4</v>
      </c>
      <c r="C3896" s="93" t="s">
        <v>670</v>
      </c>
      <c r="D3896" s="93" t="s">
        <v>1527</v>
      </c>
      <c r="E3896" s="93" t="s">
        <v>1531</v>
      </c>
      <c r="F3896" s="93" t="s">
        <v>3128</v>
      </c>
      <c r="G3896" s="93" t="s">
        <v>1639</v>
      </c>
      <c r="H3896" s="719">
        <v>271</v>
      </c>
      <c r="I3896" s="93">
        <v>32</v>
      </c>
      <c r="J3896" s="93" t="s">
        <v>1523</v>
      </c>
    </row>
    <row r="3897" spans="1:10">
      <c r="A3897" s="93">
        <v>1</v>
      </c>
      <c r="B3897" s="93">
        <v>4</v>
      </c>
      <c r="C3897" s="93" t="s">
        <v>670</v>
      </c>
      <c r="D3897" s="93" t="s">
        <v>1527</v>
      </c>
      <c r="E3897" s="93" t="s">
        <v>1531</v>
      </c>
      <c r="F3897" s="93" t="s">
        <v>3128</v>
      </c>
      <c r="G3897" s="93" t="s">
        <v>1639</v>
      </c>
      <c r="H3897" s="719">
        <v>271</v>
      </c>
      <c r="I3897" s="93">
        <v>32</v>
      </c>
      <c r="J3897" s="93" t="s">
        <v>1523</v>
      </c>
    </row>
    <row r="3898" spans="1:10">
      <c r="A3898" s="93">
        <v>1</v>
      </c>
      <c r="B3898" s="93">
        <v>4</v>
      </c>
      <c r="C3898" s="93" t="s">
        <v>670</v>
      </c>
      <c r="D3898" s="93" t="s">
        <v>1527</v>
      </c>
      <c r="E3898" s="93" t="s">
        <v>1531</v>
      </c>
      <c r="F3898" s="93" t="s">
        <v>3128</v>
      </c>
      <c r="G3898" s="93" t="s">
        <v>1639</v>
      </c>
      <c r="H3898" s="719">
        <v>541</v>
      </c>
      <c r="I3898" s="93">
        <v>80</v>
      </c>
      <c r="J3898" s="93" t="s">
        <v>1523</v>
      </c>
    </row>
    <row r="3899" spans="1:10">
      <c r="A3899" s="93">
        <v>1</v>
      </c>
      <c r="B3899" s="93">
        <v>4</v>
      </c>
      <c r="C3899" s="93" t="s">
        <v>670</v>
      </c>
      <c r="D3899" s="93" t="s">
        <v>1527</v>
      </c>
      <c r="E3899" s="93" t="s">
        <v>1544</v>
      </c>
      <c r="F3899" s="93" t="s">
        <v>3128</v>
      </c>
      <c r="G3899" s="93" t="s">
        <v>1639</v>
      </c>
      <c r="H3899" s="719">
        <v>204</v>
      </c>
      <c r="I3899" s="93">
        <v>32</v>
      </c>
      <c r="J3899" s="93" t="s">
        <v>1523</v>
      </c>
    </row>
    <row r="3900" spans="1:10">
      <c r="A3900" s="93">
        <v>1</v>
      </c>
      <c r="B3900" s="93">
        <v>4</v>
      </c>
      <c r="C3900" s="93" t="s">
        <v>670</v>
      </c>
      <c r="D3900" s="93" t="s">
        <v>1527</v>
      </c>
      <c r="E3900" s="93" t="s">
        <v>1531</v>
      </c>
      <c r="F3900" s="93" t="s">
        <v>3128</v>
      </c>
      <c r="G3900" s="93" t="s">
        <v>1639</v>
      </c>
      <c r="H3900" s="719">
        <v>401</v>
      </c>
      <c r="I3900" s="93">
        <v>50</v>
      </c>
      <c r="J3900" s="93" t="s">
        <v>1523</v>
      </c>
    </row>
    <row r="3901" spans="1:10">
      <c r="A3901" s="93">
        <v>1</v>
      </c>
      <c r="B3901" s="93">
        <v>4</v>
      </c>
      <c r="C3901" s="93" t="s">
        <v>670</v>
      </c>
      <c r="D3901" s="93" t="s">
        <v>1527</v>
      </c>
      <c r="E3901" s="93" t="s">
        <v>1531</v>
      </c>
      <c r="F3901" s="93" t="s">
        <v>3128</v>
      </c>
      <c r="G3901" s="93" t="s">
        <v>1639</v>
      </c>
      <c r="H3901" s="719">
        <v>801</v>
      </c>
      <c r="I3901" s="93">
        <v>80</v>
      </c>
      <c r="J3901" s="93" t="s">
        <v>1523</v>
      </c>
    </row>
    <row r="3902" spans="1:10">
      <c r="A3902" s="93">
        <v>1</v>
      </c>
      <c r="B3902" s="93">
        <v>4</v>
      </c>
      <c r="C3902" s="93" t="s">
        <v>670</v>
      </c>
      <c r="D3902" s="93" t="s">
        <v>1527</v>
      </c>
      <c r="E3902" s="93" t="s">
        <v>1531</v>
      </c>
      <c r="F3902" s="93" t="s">
        <v>3128</v>
      </c>
      <c r="G3902" s="93" t="s">
        <v>1639</v>
      </c>
      <c r="H3902" s="719">
        <v>401</v>
      </c>
      <c r="I3902" s="93">
        <v>50</v>
      </c>
      <c r="J3902" s="93" t="s">
        <v>1523</v>
      </c>
    </row>
    <row r="3903" spans="1:10">
      <c r="A3903" s="93">
        <v>1</v>
      </c>
      <c r="B3903" s="93">
        <v>4</v>
      </c>
      <c r="C3903" s="93" t="s">
        <v>670</v>
      </c>
      <c r="D3903" s="93" t="s">
        <v>1527</v>
      </c>
      <c r="E3903" s="93" t="s">
        <v>1531</v>
      </c>
      <c r="F3903" s="93" t="s">
        <v>3128</v>
      </c>
      <c r="G3903" s="93" t="s">
        <v>1639</v>
      </c>
      <c r="H3903" s="719">
        <v>201</v>
      </c>
      <c r="I3903" s="93">
        <v>32</v>
      </c>
      <c r="J3903" s="93" t="s">
        <v>1523</v>
      </c>
    </row>
    <row r="3904" spans="1:10">
      <c r="A3904" s="93">
        <v>1</v>
      </c>
      <c r="B3904" s="93">
        <v>4</v>
      </c>
      <c r="C3904" s="93" t="s">
        <v>670</v>
      </c>
      <c r="D3904" s="93" t="s">
        <v>1527</v>
      </c>
      <c r="E3904" s="93" t="s">
        <v>1531</v>
      </c>
      <c r="F3904" s="93" t="s">
        <v>3128</v>
      </c>
      <c r="G3904" s="93" t="s">
        <v>1639</v>
      </c>
      <c r="H3904" s="719">
        <v>201</v>
      </c>
      <c r="I3904" s="93">
        <v>32</v>
      </c>
      <c r="J3904" s="93" t="s">
        <v>1523</v>
      </c>
    </row>
    <row r="3905" spans="1:10">
      <c r="A3905" s="93">
        <v>1</v>
      </c>
      <c r="B3905" s="93">
        <v>4</v>
      </c>
      <c r="C3905" s="93" t="s">
        <v>670</v>
      </c>
      <c r="D3905" s="93" t="s">
        <v>1527</v>
      </c>
      <c r="E3905" s="93" t="s">
        <v>1544</v>
      </c>
      <c r="F3905" s="93" t="s">
        <v>3128</v>
      </c>
      <c r="G3905" s="93" t="s">
        <v>1639</v>
      </c>
      <c r="H3905" s="719">
        <v>304</v>
      </c>
      <c r="I3905" s="93">
        <v>50</v>
      </c>
      <c r="J3905" s="93" t="s">
        <v>1523</v>
      </c>
    </row>
    <row r="3906" spans="1:10">
      <c r="A3906" s="93">
        <v>1</v>
      </c>
      <c r="B3906" s="93">
        <v>4</v>
      </c>
      <c r="C3906" s="93" t="s">
        <v>670</v>
      </c>
      <c r="D3906" s="93" t="s">
        <v>1527</v>
      </c>
      <c r="E3906" s="93" t="s">
        <v>1531</v>
      </c>
      <c r="F3906" s="93" t="s">
        <v>3128</v>
      </c>
      <c r="G3906" s="93" t="s">
        <v>1639</v>
      </c>
      <c r="H3906" s="719">
        <v>601</v>
      </c>
      <c r="I3906" s="93">
        <v>80</v>
      </c>
      <c r="J3906" s="93" t="s">
        <v>1523</v>
      </c>
    </row>
    <row r="3907" spans="1:10">
      <c r="A3907" s="93">
        <v>1</v>
      </c>
      <c r="B3907" s="93">
        <v>4</v>
      </c>
      <c r="C3907" s="93" t="s">
        <v>670</v>
      </c>
      <c r="D3907" s="93" t="s">
        <v>1527</v>
      </c>
      <c r="E3907" s="93" t="s">
        <v>1531</v>
      </c>
      <c r="F3907" s="93" t="s">
        <v>3128</v>
      </c>
      <c r="G3907" s="93" t="s">
        <v>1639</v>
      </c>
      <c r="H3907" s="719">
        <v>1201</v>
      </c>
      <c r="I3907" s="93">
        <v>125</v>
      </c>
      <c r="J3907" s="93" t="s">
        <v>1523</v>
      </c>
    </row>
    <row r="3908" spans="1:10">
      <c r="A3908" s="93">
        <v>1</v>
      </c>
      <c r="B3908" s="93">
        <v>4</v>
      </c>
      <c r="C3908" s="93" t="s">
        <v>670</v>
      </c>
      <c r="D3908" s="93" t="s">
        <v>1527</v>
      </c>
      <c r="E3908" s="93" t="s">
        <v>1531</v>
      </c>
      <c r="F3908" s="93" t="s">
        <v>3128</v>
      </c>
      <c r="G3908" s="93" t="s">
        <v>1639</v>
      </c>
      <c r="H3908" s="719">
        <v>601</v>
      </c>
      <c r="I3908" s="93">
        <v>80</v>
      </c>
      <c r="J3908" s="93" t="s">
        <v>1523</v>
      </c>
    </row>
    <row r="3909" spans="1:10">
      <c r="A3909" s="93">
        <v>1</v>
      </c>
      <c r="B3909" s="93">
        <v>4</v>
      </c>
      <c r="C3909" s="93" t="s">
        <v>670</v>
      </c>
      <c r="D3909" s="93" t="s">
        <v>1527</v>
      </c>
      <c r="E3909" s="93" t="s">
        <v>1531</v>
      </c>
      <c r="F3909" s="93" t="s">
        <v>3128</v>
      </c>
      <c r="G3909" s="93" t="s">
        <v>1639</v>
      </c>
      <c r="H3909" s="719">
        <v>301</v>
      </c>
      <c r="I3909" s="93">
        <v>50</v>
      </c>
      <c r="J3909" s="93" t="s">
        <v>1523</v>
      </c>
    </row>
    <row r="3910" spans="1:10">
      <c r="A3910" s="93">
        <v>1</v>
      </c>
      <c r="B3910" s="93">
        <v>4</v>
      </c>
      <c r="C3910" s="93" t="s">
        <v>670</v>
      </c>
      <c r="D3910" s="93" t="s">
        <v>1527</v>
      </c>
      <c r="E3910" s="93" t="s">
        <v>1531</v>
      </c>
      <c r="F3910" s="93" t="s">
        <v>3128</v>
      </c>
      <c r="G3910" s="93" t="s">
        <v>1639</v>
      </c>
      <c r="H3910" s="719">
        <v>301</v>
      </c>
      <c r="I3910" s="93">
        <v>50</v>
      </c>
      <c r="J3910" s="93" t="s">
        <v>1523</v>
      </c>
    </row>
    <row r="3911" spans="1:10">
      <c r="A3911" s="93">
        <v>1</v>
      </c>
      <c r="B3911" s="93">
        <v>4</v>
      </c>
      <c r="C3911" s="93" t="s">
        <v>670</v>
      </c>
      <c r="D3911" s="93" t="s">
        <v>1527</v>
      </c>
      <c r="E3911" s="93" t="s">
        <v>1544</v>
      </c>
      <c r="F3911" s="93" t="s">
        <v>3128</v>
      </c>
      <c r="G3911" s="93" t="s">
        <v>1639</v>
      </c>
      <c r="H3911" s="719">
        <v>204</v>
      </c>
      <c r="I3911" s="93">
        <v>32</v>
      </c>
      <c r="J3911" s="93" t="s">
        <v>1523</v>
      </c>
    </row>
    <row r="3912" spans="1:10">
      <c r="A3912" s="93">
        <v>1</v>
      </c>
      <c r="B3912" s="93">
        <v>4</v>
      </c>
      <c r="C3912" s="93" t="s">
        <v>670</v>
      </c>
      <c r="D3912" s="93" t="s">
        <v>1527</v>
      </c>
      <c r="E3912" s="93" t="s">
        <v>1583</v>
      </c>
      <c r="F3912" s="93" t="s">
        <v>3128</v>
      </c>
      <c r="G3912" s="93" t="s">
        <v>1639</v>
      </c>
      <c r="H3912" s="719">
        <v>404</v>
      </c>
      <c r="I3912" s="93">
        <v>50</v>
      </c>
      <c r="J3912" s="93" t="s">
        <v>1523</v>
      </c>
    </row>
    <row r="3913" spans="1:10">
      <c r="A3913" s="93">
        <v>1</v>
      </c>
      <c r="B3913" s="93">
        <v>4</v>
      </c>
      <c r="C3913" s="93" t="s">
        <v>670</v>
      </c>
      <c r="D3913" s="93" t="s">
        <v>1527</v>
      </c>
      <c r="E3913" s="93" t="s">
        <v>1531</v>
      </c>
      <c r="F3913" s="93" t="s">
        <v>3128</v>
      </c>
      <c r="G3913" s="93" t="s">
        <v>1639</v>
      </c>
      <c r="H3913" s="719">
        <v>801</v>
      </c>
      <c r="I3913" s="93">
        <v>80</v>
      </c>
      <c r="J3913" s="93" t="s">
        <v>1523</v>
      </c>
    </row>
    <row r="3914" spans="1:10">
      <c r="A3914" s="93">
        <v>1</v>
      </c>
      <c r="B3914" s="93">
        <v>4</v>
      </c>
      <c r="C3914" s="93" t="s">
        <v>670</v>
      </c>
      <c r="D3914" s="93" t="s">
        <v>1527</v>
      </c>
      <c r="E3914" s="93" t="s">
        <v>1531</v>
      </c>
      <c r="F3914" s="93" t="s">
        <v>3128</v>
      </c>
      <c r="G3914" s="93" t="s">
        <v>1639</v>
      </c>
      <c r="H3914" s="719">
        <v>401</v>
      </c>
      <c r="I3914" s="93">
        <v>50</v>
      </c>
      <c r="J3914" s="93" t="s">
        <v>1523</v>
      </c>
    </row>
    <row r="3915" spans="1:10">
      <c r="A3915" s="93">
        <v>1</v>
      </c>
      <c r="B3915" s="93">
        <v>4</v>
      </c>
      <c r="C3915" s="93" t="s">
        <v>670</v>
      </c>
      <c r="D3915" s="93" t="s">
        <v>1527</v>
      </c>
      <c r="E3915" s="93" t="s">
        <v>1531</v>
      </c>
      <c r="F3915" s="93" t="s">
        <v>3128</v>
      </c>
      <c r="G3915" s="93" t="s">
        <v>1639</v>
      </c>
      <c r="H3915" s="719">
        <v>401</v>
      </c>
      <c r="I3915" s="93">
        <v>50</v>
      </c>
      <c r="J3915" s="93" t="s">
        <v>1523</v>
      </c>
    </row>
    <row r="3916" spans="1:10">
      <c r="A3916" s="93">
        <v>1</v>
      </c>
      <c r="B3916" s="93">
        <v>4</v>
      </c>
      <c r="C3916" s="93" t="s">
        <v>678</v>
      </c>
      <c r="D3916" s="93" t="s">
        <v>1527</v>
      </c>
      <c r="E3916" s="93" t="s">
        <v>1544</v>
      </c>
      <c r="F3916" s="93" t="s">
        <v>2986</v>
      </c>
      <c r="G3916" s="93" t="s">
        <v>1639</v>
      </c>
      <c r="H3916" s="719">
        <v>1003</v>
      </c>
      <c r="I3916" s="93">
        <v>80</v>
      </c>
      <c r="J3916" s="93" t="s">
        <v>1523</v>
      </c>
    </row>
    <row r="3917" spans="1:10">
      <c r="A3917" s="93">
        <v>1</v>
      </c>
      <c r="B3917" s="93">
        <v>4</v>
      </c>
      <c r="C3917" s="93" t="s">
        <v>678</v>
      </c>
      <c r="D3917" s="93" t="s">
        <v>1527</v>
      </c>
      <c r="E3917" s="93" t="s">
        <v>1544</v>
      </c>
      <c r="F3917" s="93" t="s">
        <v>2986</v>
      </c>
      <c r="G3917" s="93" t="s">
        <v>1639</v>
      </c>
      <c r="H3917" s="719">
        <v>1003</v>
      </c>
      <c r="I3917" s="93">
        <v>80</v>
      </c>
      <c r="J3917" s="93" t="s">
        <v>1523</v>
      </c>
    </row>
    <row r="3918" spans="1:10">
      <c r="A3918" s="93">
        <v>1</v>
      </c>
      <c r="B3918" s="93">
        <v>4</v>
      </c>
      <c r="C3918" s="93" t="s">
        <v>678</v>
      </c>
      <c r="D3918" s="93" t="s">
        <v>1527</v>
      </c>
      <c r="E3918" s="93" t="s">
        <v>1531</v>
      </c>
      <c r="F3918" s="93" t="s">
        <v>2986</v>
      </c>
      <c r="G3918" s="93" t="s">
        <v>1639</v>
      </c>
      <c r="H3918" s="719">
        <v>1000</v>
      </c>
      <c r="I3918" s="93">
        <v>80</v>
      </c>
      <c r="J3918" s="93" t="s">
        <v>1523</v>
      </c>
    </row>
    <row r="3919" spans="1:10">
      <c r="A3919" s="93">
        <v>1</v>
      </c>
      <c r="B3919" s="93">
        <v>4</v>
      </c>
      <c r="C3919" s="93" t="s">
        <v>678</v>
      </c>
      <c r="D3919" s="93" t="s">
        <v>1527</v>
      </c>
      <c r="E3919" s="93" t="s">
        <v>1531</v>
      </c>
      <c r="F3919" s="93" t="s">
        <v>2986</v>
      </c>
      <c r="G3919" s="93" t="s">
        <v>1639</v>
      </c>
      <c r="H3919" s="719">
        <v>4000</v>
      </c>
      <c r="I3919" s="93">
        <v>200</v>
      </c>
      <c r="J3919" s="93" t="s">
        <v>1523</v>
      </c>
    </row>
    <row r="3920" spans="1:10">
      <c r="A3920" s="93">
        <v>1</v>
      </c>
      <c r="B3920" s="93">
        <v>4</v>
      </c>
      <c r="C3920" s="93" t="s">
        <v>678</v>
      </c>
      <c r="D3920" s="93" t="s">
        <v>1527</v>
      </c>
      <c r="E3920" s="93" t="s">
        <v>1531</v>
      </c>
      <c r="F3920" s="93" t="s">
        <v>2986</v>
      </c>
      <c r="G3920" s="93" t="s">
        <v>1639</v>
      </c>
      <c r="H3920" s="719">
        <v>2000</v>
      </c>
      <c r="I3920" s="93">
        <v>125</v>
      </c>
      <c r="J3920" s="93" t="s">
        <v>1523</v>
      </c>
    </row>
    <row r="3921" spans="1:10">
      <c r="A3921" s="93">
        <v>1</v>
      </c>
      <c r="B3921" s="93">
        <v>4</v>
      </c>
      <c r="C3921" s="93" t="s">
        <v>678</v>
      </c>
      <c r="D3921" s="93" t="s">
        <v>1527</v>
      </c>
      <c r="E3921" s="93" t="s">
        <v>1531</v>
      </c>
      <c r="F3921" s="93" t="s">
        <v>2986</v>
      </c>
      <c r="G3921" s="93" t="s">
        <v>1639</v>
      </c>
      <c r="H3921" s="719">
        <v>2000</v>
      </c>
      <c r="I3921" s="93">
        <v>125</v>
      </c>
      <c r="J3921" s="93" t="s">
        <v>1523</v>
      </c>
    </row>
    <row r="3922" spans="1:10">
      <c r="A3922" s="93">
        <v>1</v>
      </c>
      <c r="B3922" s="93">
        <v>4</v>
      </c>
      <c r="C3922" s="93" t="s">
        <v>678</v>
      </c>
      <c r="D3922" s="93" t="s">
        <v>1527</v>
      </c>
      <c r="E3922" s="93" t="s">
        <v>1531</v>
      </c>
      <c r="F3922" s="93" t="s">
        <v>2986</v>
      </c>
      <c r="G3922" s="93" t="s">
        <v>1639</v>
      </c>
      <c r="H3922" s="719">
        <v>1000</v>
      </c>
      <c r="I3922" s="93">
        <v>80</v>
      </c>
      <c r="J3922" s="93" t="s">
        <v>1523</v>
      </c>
    </row>
    <row r="3923" spans="1:10">
      <c r="A3923" s="93">
        <v>1</v>
      </c>
      <c r="B3923" s="93">
        <v>4</v>
      </c>
      <c r="C3923" s="93" t="s">
        <v>678</v>
      </c>
      <c r="D3923" s="93" t="s">
        <v>1527</v>
      </c>
      <c r="E3923" s="93" t="s">
        <v>1531</v>
      </c>
      <c r="F3923" s="93" t="s">
        <v>2986</v>
      </c>
      <c r="G3923" s="93" t="s">
        <v>1639</v>
      </c>
      <c r="H3923" s="719">
        <v>1000</v>
      </c>
      <c r="I3923" s="93">
        <v>80</v>
      </c>
      <c r="J3923" s="93" t="s">
        <v>1523</v>
      </c>
    </row>
    <row r="3924" spans="1:10">
      <c r="A3924" s="93">
        <v>1</v>
      </c>
      <c r="B3924" s="93">
        <v>4</v>
      </c>
      <c r="C3924" s="93" t="s">
        <v>670</v>
      </c>
      <c r="D3924" s="93" t="s">
        <v>1527</v>
      </c>
      <c r="E3924" s="93" t="s">
        <v>1544</v>
      </c>
      <c r="F3924" s="93">
        <v>2220111</v>
      </c>
      <c r="G3924" s="93" t="s">
        <v>1639</v>
      </c>
      <c r="H3924" s="719">
        <v>10</v>
      </c>
      <c r="I3924" s="93">
        <v>2</v>
      </c>
      <c r="J3924" s="93" t="s">
        <v>1523</v>
      </c>
    </row>
    <row r="3925" spans="1:10">
      <c r="A3925" s="93">
        <v>1</v>
      </c>
      <c r="B3925" s="93">
        <v>4</v>
      </c>
      <c r="C3925" s="93" t="s">
        <v>670</v>
      </c>
      <c r="D3925" s="93" t="s">
        <v>1527</v>
      </c>
      <c r="E3925" s="93" t="s">
        <v>1531</v>
      </c>
      <c r="F3925" s="93">
        <v>2220111</v>
      </c>
      <c r="G3925" s="93" t="s">
        <v>1639</v>
      </c>
      <c r="H3925" s="719">
        <v>72</v>
      </c>
      <c r="I3925" s="93">
        <v>13</v>
      </c>
      <c r="J3925" s="93" t="s">
        <v>1523</v>
      </c>
    </row>
    <row r="3926" spans="1:10">
      <c r="A3926" s="93">
        <v>1</v>
      </c>
      <c r="B3926" s="93">
        <v>4</v>
      </c>
      <c r="C3926" s="93" t="s">
        <v>670</v>
      </c>
      <c r="D3926" s="93" t="s">
        <v>1527</v>
      </c>
      <c r="E3926" s="93" t="s">
        <v>1531</v>
      </c>
      <c r="F3926" s="93">
        <v>2220111</v>
      </c>
      <c r="G3926" s="93" t="s">
        <v>1639</v>
      </c>
      <c r="H3926" s="719">
        <v>27</v>
      </c>
      <c r="I3926" s="93">
        <v>5</v>
      </c>
      <c r="J3926" s="93" t="s">
        <v>1523</v>
      </c>
    </row>
    <row r="3927" spans="1:10">
      <c r="A3927" s="93">
        <v>1</v>
      </c>
      <c r="B3927" s="93">
        <v>4</v>
      </c>
      <c r="C3927" s="93" t="s">
        <v>670</v>
      </c>
      <c r="D3927" s="93" t="s">
        <v>1527</v>
      </c>
      <c r="E3927" s="93" t="s">
        <v>1544</v>
      </c>
      <c r="F3927" s="93">
        <v>2220111</v>
      </c>
      <c r="G3927" s="93" t="s">
        <v>1639</v>
      </c>
      <c r="H3927" s="719">
        <v>204</v>
      </c>
      <c r="I3927" s="93">
        <v>32</v>
      </c>
      <c r="J3927" s="93" t="s">
        <v>1523</v>
      </c>
    </row>
    <row r="3928" spans="1:10">
      <c r="A3928" s="93">
        <v>1</v>
      </c>
      <c r="B3928" s="93">
        <v>4</v>
      </c>
      <c r="C3928" s="93" t="s">
        <v>670</v>
      </c>
      <c r="D3928" s="93" t="s">
        <v>1527</v>
      </c>
      <c r="E3928" s="93" t="s">
        <v>1531</v>
      </c>
      <c r="F3928" s="93">
        <v>2220111</v>
      </c>
      <c r="G3928" s="93" t="s">
        <v>1639</v>
      </c>
      <c r="H3928" s="719">
        <v>1602</v>
      </c>
      <c r="I3928" s="93">
        <v>125</v>
      </c>
      <c r="J3928" s="93" t="s">
        <v>1523</v>
      </c>
    </row>
    <row r="3929" spans="1:10">
      <c r="A3929" s="93">
        <v>1</v>
      </c>
      <c r="B3929" s="93">
        <v>4</v>
      </c>
      <c r="C3929" s="93" t="s">
        <v>670</v>
      </c>
      <c r="D3929" s="93" t="s">
        <v>1527</v>
      </c>
      <c r="E3929" s="93" t="s">
        <v>1531</v>
      </c>
      <c r="F3929" s="93">
        <v>2220111</v>
      </c>
      <c r="G3929" s="93" t="s">
        <v>1639</v>
      </c>
      <c r="H3929" s="719">
        <v>1602</v>
      </c>
      <c r="I3929" s="93">
        <v>125</v>
      </c>
      <c r="J3929" s="93" t="s">
        <v>1523</v>
      </c>
    </row>
    <row r="3930" spans="1:10">
      <c r="A3930" s="93">
        <v>1</v>
      </c>
      <c r="B3930" s="93">
        <v>4</v>
      </c>
      <c r="C3930" s="93" t="s">
        <v>670</v>
      </c>
      <c r="D3930" s="93" t="s">
        <v>1527</v>
      </c>
      <c r="E3930" s="93" t="s">
        <v>1531</v>
      </c>
      <c r="F3930" s="93">
        <v>2220111</v>
      </c>
      <c r="G3930" s="93" t="s">
        <v>1639</v>
      </c>
      <c r="H3930" s="719">
        <v>401</v>
      </c>
      <c r="I3930" s="93">
        <v>50</v>
      </c>
      <c r="J3930" s="93" t="s">
        <v>1523</v>
      </c>
    </row>
    <row r="3931" spans="1:10">
      <c r="A3931" s="93">
        <v>1</v>
      </c>
      <c r="B3931" s="93">
        <v>4</v>
      </c>
      <c r="C3931" s="93" t="s">
        <v>670</v>
      </c>
      <c r="D3931" s="93" t="s">
        <v>1527</v>
      </c>
      <c r="E3931" s="93" t="s">
        <v>1531</v>
      </c>
      <c r="F3931" s="93">
        <v>2220111</v>
      </c>
      <c r="G3931" s="93" t="s">
        <v>1639</v>
      </c>
      <c r="H3931" s="719">
        <v>401</v>
      </c>
      <c r="I3931" s="93">
        <v>50</v>
      </c>
      <c r="J3931" s="93" t="s">
        <v>1523</v>
      </c>
    </row>
    <row r="3932" spans="1:10">
      <c r="A3932" s="93">
        <v>1</v>
      </c>
      <c r="B3932" s="93">
        <v>4</v>
      </c>
      <c r="C3932" s="93" t="s">
        <v>670</v>
      </c>
      <c r="D3932" s="93" t="s">
        <v>1527</v>
      </c>
      <c r="E3932" s="93" t="s">
        <v>1544</v>
      </c>
      <c r="F3932" s="93">
        <v>2220111</v>
      </c>
      <c r="G3932" s="93" t="s">
        <v>1639</v>
      </c>
      <c r="H3932" s="719">
        <v>204</v>
      </c>
      <c r="I3932" s="93">
        <v>32</v>
      </c>
      <c r="J3932" s="93" t="s">
        <v>1523</v>
      </c>
    </row>
    <row r="3933" spans="1:10">
      <c r="A3933" s="93">
        <v>1</v>
      </c>
      <c r="B3933" s="93">
        <v>4</v>
      </c>
      <c r="C3933" s="93" t="s">
        <v>670</v>
      </c>
      <c r="D3933" s="93" t="s">
        <v>1527</v>
      </c>
      <c r="E3933" s="93" t="s">
        <v>1544</v>
      </c>
      <c r="F3933" s="93" t="s">
        <v>3129</v>
      </c>
      <c r="G3933" s="93" t="s">
        <v>1639</v>
      </c>
      <c r="H3933" s="719">
        <v>109</v>
      </c>
      <c r="I3933" s="93">
        <v>20</v>
      </c>
      <c r="J3933" s="93" t="s">
        <v>1523</v>
      </c>
    </row>
    <row r="3934" spans="1:10">
      <c r="A3934" s="93">
        <v>1</v>
      </c>
      <c r="B3934" s="93">
        <v>4</v>
      </c>
      <c r="C3934" s="93" t="s">
        <v>670</v>
      </c>
      <c r="D3934" s="93" t="s">
        <v>1527</v>
      </c>
      <c r="E3934" s="93" t="s">
        <v>1531</v>
      </c>
      <c r="F3934" s="93" t="s">
        <v>3129</v>
      </c>
      <c r="G3934" s="93" t="s">
        <v>1639</v>
      </c>
      <c r="H3934" s="719">
        <v>841</v>
      </c>
      <c r="I3934" s="93">
        <v>80</v>
      </c>
      <c r="J3934" s="93" t="s">
        <v>1523</v>
      </c>
    </row>
    <row r="3935" spans="1:10">
      <c r="A3935" s="93">
        <v>1</v>
      </c>
      <c r="B3935" s="93">
        <v>4</v>
      </c>
      <c r="C3935" s="93" t="s">
        <v>670</v>
      </c>
      <c r="D3935" s="93" t="s">
        <v>1527</v>
      </c>
      <c r="E3935" s="93" t="s">
        <v>1531</v>
      </c>
      <c r="F3935" s="93" t="s">
        <v>3129</v>
      </c>
      <c r="G3935" s="93" t="s">
        <v>1639</v>
      </c>
      <c r="H3935" s="719">
        <v>421</v>
      </c>
      <c r="I3935" s="93">
        <v>50</v>
      </c>
      <c r="J3935" s="93" t="s">
        <v>1523</v>
      </c>
    </row>
    <row r="3936" spans="1:10">
      <c r="A3936" s="93">
        <v>1</v>
      </c>
      <c r="B3936" s="93">
        <v>4</v>
      </c>
      <c r="C3936" s="93" t="s">
        <v>670</v>
      </c>
      <c r="D3936" s="93" t="s">
        <v>1527</v>
      </c>
      <c r="E3936" s="93" t="s">
        <v>1531</v>
      </c>
      <c r="F3936" s="93" t="s">
        <v>3129</v>
      </c>
      <c r="G3936" s="93" t="s">
        <v>1639</v>
      </c>
      <c r="H3936" s="719">
        <v>841</v>
      </c>
      <c r="I3936" s="93">
        <v>80</v>
      </c>
      <c r="J3936" s="93" t="s">
        <v>1523</v>
      </c>
    </row>
    <row r="3937" spans="1:10">
      <c r="A3937" s="93">
        <v>1</v>
      </c>
      <c r="B3937" s="93">
        <v>4</v>
      </c>
      <c r="C3937" s="93" t="s">
        <v>670</v>
      </c>
      <c r="D3937" s="93" t="s">
        <v>1527</v>
      </c>
      <c r="E3937" s="93" t="s">
        <v>1544</v>
      </c>
      <c r="F3937" s="93" t="s">
        <v>3129</v>
      </c>
      <c r="G3937" s="93" t="s">
        <v>1639</v>
      </c>
      <c r="H3937" s="719">
        <v>154</v>
      </c>
      <c r="I3937" s="93">
        <v>20</v>
      </c>
      <c r="J3937" s="93" t="s">
        <v>1523</v>
      </c>
    </row>
    <row r="3938" spans="1:10">
      <c r="A3938" s="93">
        <v>1</v>
      </c>
      <c r="B3938" s="93">
        <v>4</v>
      </c>
      <c r="C3938" s="93" t="s">
        <v>670</v>
      </c>
      <c r="D3938" s="93" t="s">
        <v>1527</v>
      </c>
      <c r="E3938" s="93" t="s">
        <v>1531</v>
      </c>
      <c r="F3938" s="93" t="s">
        <v>3129</v>
      </c>
      <c r="G3938" s="93" t="s">
        <v>1639</v>
      </c>
      <c r="H3938" s="719">
        <v>301</v>
      </c>
      <c r="I3938" s="93">
        <v>50</v>
      </c>
      <c r="J3938" s="93" t="s">
        <v>1523</v>
      </c>
    </row>
    <row r="3939" spans="1:10">
      <c r="A3939" s="93">
        <v>1</v>
      </c>
      <c r="B3939" s="93">
        <v>4</v>
      </c>
      <c r="C3939" s="93" t="s">
        <v>670</v>
      </c>
      <c r="D3939" s="93" t="s">
        <v>1527</v>
      </c>
      <c r="E3939" s="93" t="s">
        <v>1544</v>
      </c>
      <c r="F3939" s="93" t="s">
        <v>3129</v>
      </c>
      <c r="G3939" s="93" t="s">
        <v>1639</v>
      </c>
      <c r="H3939" s="719">
        <v>104</v>
      </c>
      <c r="I3939" s="93">
        <v>20</v>
      </c>
      <c r="J3939" s="93" t="s">
        <v>1523</v>
      </c>
    </row>
    <row r="3940" spans="1:10">
      <c r="A3940" s="93">
        <v>1</v>
      </c>
      <c r="B3940" s="93">
        <v>4</v>
      </c>
      <c r="C3940" s="93" t="s">
        <v>670</v>
      </c>
      <c r="D3940" s="93" t="s">
        <v>1527</v>
      </c>
      <c r="E3940" s="93" t="s">
        <v>1531</v>
      </c>
      <c r="F3940" s="93" t="s">
        <v>3129</v>
      </c>
      <c r="G3940" s="93" t="s">
        <v>1639</v>
      </c>
      <c r="H3940" s="719">
        <v>201</v>
      </c>
      <c r="I3940" s="93">
        <v>32</v>
      </c>
      <c r="J3940" s="93" t="s">
        <v>1523</v>
      </c>
    </row>
    <row r="3941" spans="1:10">
      <c r="A3941" s="93">
        <v>1</v>
      </c>
      <c r="B3941" s="93">
        <v>4</v>
      </c>
      <c r="C3941" s="93" t="s">
        <v>670</v>
      </c>
      <c r="D3941" s="93" t="s">
        <v>1527</v>
      </c>
      <c r="E3941" s="93" t="s">
        <v>1544</v>
      </c>
      <c r="F3941" s="93" t="s">
        <v>3129</v>
      </c>
      <c r="G3941" s="93" t="s">
        <v>1639</v>
      </c>
      <c r="H3941" s="719">
        <v>204</v>
      </c>
      <c r="I3941" s="93">
        <v>32</v>
      </c>
      <c r="J3941" s="93" t="s">
        <v>1523</v>
      </c>
    </row>
    <row r="3942" spans="1:10">
      <c r="A3942" s="93">
        <v>1</v>
      </c>
      <c r="B3942" s="93">
        <v>4</v>
      </c>
      <c r="C3942" s="93" t="s">
        <v>670</v>
      </c>
      <c r="D3942" s="93" t="s">
        <v>1527</v>
      </c>
      <c r="E3942" s="93" t="s">
        <v>1531</v>
      </c>
      <c r="F3942" s="93" t="s">
        <v>3129</v>
      </c>
      <c r="G3942" s="93" t="s">
        <v>1639</v>
      </c>
      <c r="H3942" s="719">
        <v>401</v>
      </c>
      <c r="I3942" s="93">
        <v>50</v>
      </c>
      <c r="J3942" s="93" t="s">
        <v>1523</v>
      </c>
    </row>
    <row r="3943" spans="1:10">
      <c r="A3943" s="93">
        <v>1</v>
      </c>
      <c r="B3943" s="93">
        <v>4</v>
      </c>
      <c r="C3943" s="93" t="s">
        <v>670</v>
      </c>
      <c r="D3943" s="93" t="s">
        <v>1527</v>
      </c>
      <c r="E3943" s="93" t="s">
        <v>1544</v>
      </c>
      <c r="F3943" s="93" t="s">
        <v>3129</v>
      </c>
      <c r="G3943" s="93" t="s">
        <v>1639</v>
      </c>
      <c r="H3943" s="719">
        <v>5</v>
      </c>
      <c r="I3943" s="93">
        <v>5</v>
      </c>
      <c r="J3943" s="93" t="s">
        <v>1523</v>
      </c>
    </row>
    <row r="3944" spans="1:10">
      <c r="A3944" s="93">
        <v>1</v>
      </c>
      <c r="B3944" s="93">
        <v>4</v>
      </c>
      <c r="C3944" s="93" t="s">
        <v>670</v>
      </c>
      <c r="D3944" s="93" t="s">
        <v>1527</v>
      </c>
      <c r="E3944" s="93" t="s">
        <v>1531</v>
      </c>
      <c r="F3944" s="93" t="s">
        <v>3129</v>
      </c>
      <c r="G3944" s="93" t="s">
        <v>1639</v>
      </c>
      <c r="H3944" s="719">
        <v>8</v>
      </c>
      <c r="I3944" s="93">
        <v>8</v>
      </c>
      <c r="J3944" s="93" t="s">
        <v>1523</v>
      </c>
    </row>
    <row r="3945" spans="1:10">
      <c r="A3945" s="93">
        <v>1</v>
      </c>
      <c r="B3945" s="93">
        <v>4</v>
      </c>
      <c r="C3945" s="93" t="s">
        <v>670</v>
      </c>
      <c r="D3945" s="93" t="s">
        <v>1527</v>
      </c>
      <c r="E3945" s="93" t="s">
        <v>1544</v>
      </c>
      <c r="F3945" s="93" t="s">
        <v>3129</v>
      </c>
      <c r="G3945" s="93" t="s">
        <v>1639</v>
      </c>
      <c r="H3945" s="719">
        <v>9</v>
      </c>
      <c r="I3945" s="93">
        <v>9</v>
      </c>
      <c r="J3945" s="93" t="s">
        <v>1523</v>
      </c>
    </row>
    <row r="3946" spans="1:10">
      <c r="A3946" s="93">
        <v>1</v>
      </c>
      <c r="B3946" s="93">
        <v>4</v>
      </c>
      <c r="C3946" s="93" t="s">
        <v>670</v>
      </c>
      <c r="D3946" s="93" t="s">
        <v>1527</v>
      </c>
      <c r="E3946" s="93" t="s">
        <v>1544</v>
      </c>
      <c r="F3946" s="93" t="s">
        <v>3129</v>
      </c>
      <c r="G3946" s="93" t="s">
        <v>1639</v>
      </c>
      <c r="H3946" s="719">
        <v>6</v>
      </c>
      <c r="I3946" s="93">
        <v>6</v>
      </c>
      <c r="J3946" s="93" t="s">
        <v>1523</v>
      </c>
    </row>
    <row r="3947" spans="1:10">
      <c r="A3947" s="93">
        <v>1</v>
      </c>
      <c r="B3947" s="93">
        <v>4</v>
      </c>
      <c r="C3947" s="93" t="s">
        <v>670</v>
      </c>
      <c r="D3947" s="93" t="s">
        <v>1527</v>
      </c>
      <c r="E3947" s="93" t="s">
        <v>1531</v>
      </c>
      <c r="F3947" s="93" t="s">
        <v>3129</v>
      </c>
      <c r="G3947" s="93" t="s">
        <v>1639</v>
      </c>
      <c r="H3947" s="719">
        <v>7</v>
      </c>
      <c r="I3947" s="93">
        <v>7</v>
      </c>
      <c r="J3947" s="93" t="s">
        <v>1523</v>
      </c>
    </row>
    <row r="3948" spans="1:10">
      <c r="A3948" s="93">
        <v>1</v>
      </c>
      <c r="B3948" s="93">
        <v>4</v>
      </c>
      <c r="C3948" s="93" t="s">
        <v>670</v>
      </c>
      <c r="D3948" s="93" t="s">
        <v>1527</v>
      </c>
      <c r="E3948" s="93" t="s">
        <v>1531</v>
      </c>
      <c r="F3948" s="93" t="s">
        <v>3129</v>
      </c>
      <c r="G3948" s="93" t="s">
        <v>1639</v>
      </c>
      <c r="H3948" s="719">
        <v>8</v>
      </c>
      <c r="I3948" s="93">
        <v>8</v>
      </c>
      <c r="J3948" s="93" t="s">
        <v>1523</v>
      </c>
    </row>
    <row r="3949" spans="1:10">
      <c r="A3949" s="93">
        <v>1</v>
      </c>
      <c r="B3949" s="93">
        <v>4</v>
      </c>
      <c r="C3949" s="93" t="s">
        <v>670</v>
      </c>
      <c r="D3949" s="93" t="s">
        <v>1527</v>
      </c>
      <c r="E3949" s="93" t="s">
        <v>1544</v>
      </c>
      <c r="F3949" s="93" t="s">
        <v>3130</v>
      </c>
      <c r="G3949" s="93" t="s">
        <v>1639</v>
      </c>
      <c r="H3949" s="719">
        <v>124</v>
      </c>
      <c r="I3949" s="93">
        <v>20</v>
      </c>
      <c r="J3949" s="93" t="s">
        <v>1523</v>
      </c>
    </row>
    <row r="3950" spans="1:10">
      <c r="A3950" s="93">
        <v>1</v>
      </c>
      <c r="B3950" s="93">
        <v>4</v>
      </c>
      <c r="C3950" s="93" t="s">
        <v>670</v>
      </c>
      <c r="D3950" s="93" t="s">
        <v>1527</v>
      </c>
      <c r="E3950" s="93" t="s">
        <v>1531</v>
      </c>
      <c r="F3950" s="93" t="s">
        <v>3130</v>
      </c>
      <c r="G3950" s="93" t="s">
        <v>1639</v>
      </c>
      <c r="H3950" s="719">
        <v>241</v>
      </c>
      <c r="I3950" s="93">
        <v>32</v>
      </c>
      <c r="J3950" s="93" t="s">
        <v>1523</v>
      </c>
    </row>
    <row r="3951" spans="1:10">
      <c r="A3951" s="93">
        <v>1</v>
      </c>
      <c r="B3951" s="93">
        <v>4</v>
      </c>
      <c r="C3951" s="93" t="s">
        <v>670</v>
      </c>
      <c r="D3951" s="93" t="s">
        <v>1527</v>
      </c>
      <c r="E3951" s="93" t="s">
        <v>1544</v>
      </c>
      <c r="F3951" s="93" t="s">
        <v>3130</v>
      </c>
      <c r="G3951" s="93" t="s">
        <v>1639</v>
      </c>
      <c r="H3951" s="719">
        <v>4</v>
      </c>
      <c r="I3951" s="93">
        <v>4</v>
      </c>
      <c r="J3951" s="93" t="s">
        <v>1523</v>
      </c>
    </row>
    <row r="3952" spans="1:10">
      <c r="A3952" s="93">
        <v>1</v>
      </c>
      <c r="B3952" s="93">
        <v>4</v>
      </c>
      <c r="C3952" s="93" t="s">
        <v>670</v>
      </c>
      <c r="D3952" s="93" t="s">
        <v>1527</v>
      </c>
      <c r="E3952" s="93" t="s">
        <v>1531</v>
      </c>
      <c r="F3952" s="93" t="s">
        <v>3130</v>
      </c>
      <c r="G3952" s="93" t="s">
        <v>1639</v>
      </c>
      <c r="H3952" s="719">
        <v>6</v>
      </c>
      <c r="I3952" s="93">
        <v>6</v>
      </c>
      <c r="J3952" s="93" t="s">
        <v>1523</v>
      </c>
    </row>
    <row r="3953" spans="1:10">
      <c r="A3953" s="93">
        <v>1</v>
      </c>
      <c r="B3953" s="93">
        <v>4</v>
      </c>
      <c r="C3953" s="93" t="s">
        <v>670</v>
      </c>
      <c r="D3953" s="93" t="s">
        <v>1527</v>
      </c>
      <c r="E3953" s="93" t="s">
        <v>1544</v>
      </c>
      <c r="F3953" s="93" t="s">
        <v>3130</v>
      </c>
      <c r="G3953" s="93" t="s">
        <v>1639</v>
      </c>
      <c r="H3953" s="719">
        <v>104</v>
      </c>
      <c r="I3953" s="93">
        <v>20</v>
      </c>
      <c r="J3953" s="93" t="s">
        <v>1523</v>
      </c>
    </row>
    <row r="3954" spans="1:10">
      <c r="A3954" s="93">
        <v>1</v>
      </c>
      <c r="B3954" s="93">
        <v>4</v>
      </c>
      <c r="C3954" s="93" t="s">
        <v>670</v>
      </c>
      <c r="D3954" s="93" t="s">
        <v>1527</v>
      </c>
      <c r="E3954" s="93" t="s">
        <v>1531</v>
      </c>
      <c r="F3954" s="93" t="s">
        <v>3130</v>
      </c>
      <c r="G3954" s="93" t="s">
        <v>1639</v>
      </c>
      <c r="H3954" s="719">
        <v>361</v>
      </c>
      <c r="I3954" s="93">
        <v>50</v>
      </c>
      <c r="J3954" s="93" t="s">
        <v>1523</v>
      </c>
    </row>
    <row r="3955" spans="1:10">
      <c r="A3955" s="93">
        <v>1</v>
      </c>
      <c r="B3955" s="93">
        <v>4</v>
      </c>
      <c r="C3955" s="93" t="s">
        <v>670</v>
      </c>
      <c r="D3955" s="93" t="s">
        <v>1527</v>
      </c>
      <c r="E3955" s="93" t="s">
        <v>1544</v>
      </c>
      <c r="F3955" s="93" t="s">
        <v>3130</v>
      </c>
      <c r="G3955" s="93" t="s">
        <v>1639</v>
      </c>
      <c r="H3955" s="719">
        <v>184</v>
      </c>
      <c r="I3955" s="93">
        <v>32</v>
      </c>
      <c r="J3955" s="93" t="s">
        <v>1523</v>
      </c>
    </row>
    <row r="3956" spans="1:10">
      <c r="A3956" s="93">
        <v>1</v>
      </c>
      <c r="B3956" s="93">
        <v>4</v>
      </c>
      <c r="C3956" s="93" t="s">
        <v>670</v>
      </c>
      <c r="D3956" s="93" t="s">
        <v>1527</v>
      </c>
      <c r="E3956" s="93" t="s">
        <v>1531</v>
      </c>
      <c r="F3956" s="93" t="s">
        <v>3130</v>
      </c>
      <c r="G3956" s="93" t="s">
        <v>1639</v>
      </c>
      <c r="H3956" s="719">
        <v>201</v>
      </c>
      <c r="I3956" s="93">
        <v>32</v>
      </c>
      <c r="J3956" s="93" t="s">
        <v>1523</v>
      </c>
    </row>
    <row r="3957" spans="1:10">
      <c r="A3957" s="93">
        <v>1</v>
      </c>
      <c r="B3957" s="93">
        <v>4</v>
      </c>
      <c r="C3957" s="93" t="s">
        <v>670</v>
      </c>
      <c r="D3957" s="93" t="s">
        <v>1527</v>
      </c>
      <c r="E3957" s="93" t="s">
        <v>1544</v>
      </c>
      <c r="F3957" s="93" t="s">
        <v>3130</v>
      </c>
      <c r="G3957" s="93" t="s">
        <v>1639</v>
      </c>
      <c r="H3957" s="719">
        <v>3</v>
      </c>
      <c r="I3957" s="93">
        <v>3</v>
      </c>
      <c r="J3957" s="93" t="s">
        <v>1523</v>
      </c>
    </row>
    <row r="3958" spans="1:10">
      <c r="A3958" s="93">
        <v>1</v>
      </c>
      <c r="B3958" s="93">
        <v>4</v>
      </c>
      <c r="C3958" s="93" t="s">
        <v>670</v>
      </c>
      <c r="D3958" s="93" t="s">
        <v>1527</v>
      </c>
      <c r="E3958" s="93" t="s">
        <v>1531</v>
      </c>
      <c r="F3958" s="93" t="s">
        <v>3130</v>
      </c>
      <c r="G3958" s="93" t="s">
        <v>1639</v>
      </c>
      <c r="H3958" s="719">
        <v>4</v>
      </c>
      <c r="I3958" s="93">
        <v>4</v>
      </c>
      <c r="J3958" s="93" t="s">
        <v>1523</v>
      </c>
    </row>
    <row r="3959" spans="1:10">
      <c r="A3959" s="93">
        <v>1</v>
      </c>
      <c r="B3959" s="93">
        <v>4</v>
      </c>
      <c r="C3959" s="93" t="s">
        <v>670</v>
      </c>
      <c r="D3959" s="93" t="s">
        <v>1527</v>
      </c>
      <c r="E3959" s="93" t="s">
        <v>1544</v>
      </c>
      <c r="F3959" s="93" t="s">
        <v>3130</v>
      </c>
      <c r="G3959" s="93" t="s">
        <v>1639</v>
      </c>
      <c r="H3959" s="719">
        <v>139</v>
      </c>
      <c r="I3959" s="93">
        <v>20</v>
      </c>
      <c r="J3959" s="93" t="s">
        <v>1523</v>
      </c>
    </row>
    <row r="3960" spans="1:10">
      <c r="A3960" s="93">
        <v>1</v>
      </c>
      <c r="B3960" s="93">
        <v>4</v>
      </c>
      <c r="C3960" s="93" t="s">
        <v>670</v>
      </c>
      <c r="D3960" s="93" t="s">
        <v>1527</v>
      </c>
      <c r="E3960" s="93" t="s">
        <v>1531</v>
      </c>
      <c r="F3960" s="93" t="s">
        <v>3130</v>
      </c>
      <c r="G3960" s="93" t="s">
        <v>1639</v>
      </c>
      <c r="H3960" s="719">
        <v>271</v>
      </c>
      <c r="I3960" s="93">
        <v>32</v>
      </c>
      <c r="J3960" s="93" t="s">
        <v>1523</v>
      </c>
    </row>
    <row r="3961" spans="1:10">
      <c r="A3961" s="93">
        <v>1</v>
      </c>
      <c r="B3961" s="93">
        <v>4</v>
      </c>
      <c r="C3961" s="93" t="s">
        <v>670</v>
      </c>
      <c r="D3961" s="93" t="s">
        <v>1527</v>
      </c>
      <c r="E3961" s="93" t="s">
        <v>1544</v>
      </c>
      <c r="F3961" s="93" t="s">
        <v>3130</v>
      </c>
      <c r="G3961" s="93" t="s">
        <v>1639</v>
      </c>
      <c r="H3961" s="719">
        <v>4</v>
      </c>
      <c r="I3961" s="93">
        <v>4</v>
      </c>
      <c r="J3961" s="93" t="s">
        <v>1523</v>
      </c>
    </row>
    <row r="3962" spans="1:10">
      <c r="A3962" s="93">
        <v>1</v>
      </c>
      <c r="B3962" s="93">
        <v>4</v>
      </c>
      <c r="C3962" s="93" t="s">
        <v>670</v>
      </c>
      <c r="D3962" s="93" t="s">
        <v>1527</v>
      </c>
      <c r="E3962" s="93" t="s">
        <v>1531</v>
      </c>
      <c r="F3962" s="93" t="s">
        <v>3130</v>
      </c>
      <c r="G3962" s="93" t="s">
        <v>1639</v>
      </c>
      <c r="H3962" s="719">
        <v>6</v>
      </c>
      <c r="I3962" s="93">
        <v>6</v>
      </c>
      <c r="J3962" s="93" t="s">
        <v>1523</v>
      </c>
    </row>
    <row r="3963" spans="1:10">
      <c r="A3963" s="93">
        <v>1</v>
      </c>
      <c r="B3963" s="93">
        <v>4</v>
      </c>
      <c r="C3963" s="93" t="s">
        <v>670</v>
      </c>
      <c r="D3963" s="93" t="s">
        <v>1527</v>
      </c>
      <c r="E3963" s="93" t="s">
        <v>1544</v>
      </c>
      <c r="F3963" s="93" t="s">
        <v>3130</v>
      </c>
      <c r="G3963" s="93" t="s">
        <v>1639</v>
      </c>
      <c r="H3963" s="719">
        <v>5</v>
      </c>
      <c r="I3963" s="93">
        <v>5</v>
      </c>
      <c r="J3963" s="93" t="s">
        <v>1523</v>
      </c>
    </row>
    <row r="3964" spans="1:10">
      <c r="A3964" s="93">
        <v>1</v>
      </c>
      <c r="B3964" s="93">
        <v>4</v>
      </c>
      <c r="C3964" s="93" t="s">
        <v>670</v>
      </c>
      <c r="D3964" s="93" t="s">
        <v>1527</v>
      </c>
      <c r="E3964" s="93" t="s">
        <v>1531</v>
      </c>
      <c r="F3964" s="93" t="s">
        <v>3130</v>
      </c>
      <c r="G3964" s="93" t="s">
        <v>1639</v>
      </c>
      <c r="H3964" s="719">
        <v>4</v>
      </c>
      <c r="I3964" s="93">
        <v>4</v>
      </c>
      <c r="J3964" s="93" t="s">
        <v>1523</v>
      </c>
    </row>
    <row r="3965" spans="1:10">
      <c r="A3965" s="93">
        <v>1</v>
      </c>
      <c r="B3965" s="93">
        <v>4</v>
      </c>
      <c r="C3965" s="93" t="s">
        <v>663</v>
      </c>
      <c r="D3965" s="93" t="s">
        <v>1527</v>
      </c>
      <c r="E3965" s="93" t="s">
        <v>1546</v>
      </c>
      <c r="F3965" s="93" t="s">
        <v>2983</v>
      </c>
      <c r="G3965" s="93" t="s">
        <v>1639</v>
      </c>
      <c r="H3965" s="719">
        <v>501</v>
      </c>
      <c r="I3965" s="93">
        <v>80</v>
      </c>
      <c r="J3965" s="93" t="s">
        <v>1523</v>
      </c>
    </row>
    <row r="3966" spans="1:10">
      <c r="A3966" s="93">
        <v>1</v>
      </c>
      <c r="B3966" s="93">
        <v>4</v>
      </c>
      <c r="C3966" s="93" t="s">
        <v>663</v>
      </c>
      <c r="D3966" s="93" t="s">
        <v>1527</v>
      </c>
      <c r="E3966" s="93" t="s">
        <v>1546</v>
      </c>
      <c r="F3966" s="93" t="s">
        <v>3131</v>
      </c>
      <c r="G3966" s="93" t="s">
        <v>1639</v>
      </c>
      <c r="H3966" s="719">
        <v>4958</v>
      </c>
      <c r="I3966" s="93">
        <v>200</v>
      </c>
      <c r="J3966" s="93" t="s">
        <v>1523</v>
      </c>
    </row>
    <row r="3967" spans="1:10">
      <c r="A3967" s="93">
        <v>1</v>
      </c>
      <c r="B3967" s="93">
        <v>4</v>
      </c>
      <c r="C3967" s="93" t="s">
        <v>663</v>
      </c>
      <c r="D3967" s="93" t="s">
        <v>1527</v>
      </c>
      <c r="E3967" s="93" t="s">
        <v>1546</v>
      </c>
      <c r="F3967" s="93" t="s">
        <v>3131</v>
      </c>
      <c r="G3967" s="93" t="s">
        <v>1639</v>
      </c>
      <c r="H3967" s="719">
        <v>4958</v>
      </c>
      <c r="I3967" s="93">
        <v>200</v>
      </c>
      <c r="J3967" s="93" t="s">
        <v>1523</v>
      </c>
    </row>
    <row r="3968" spans="1:10">
      <c r="A3968" s="93">
        <v>1</v>
      </c>
      <c r="B3968" s="93">
        <v>7</v>
      </c>
      <c r="C3968" s="93" t="s">
        <v>1526</v>
      </c>
      <c r="D3968" s="93" t="s">
        <v>66</v>
      </c>
      <c r="E3968" s="93" t="s">
        <v>1525</v>
      </c>
      <c r="F3968" s="93" t="s">
        <v>3026</v>
      </c>
      <c r="G3968" s="93" t="s">
        <v>1639</v>
      </c>
      <c r="H3968" s="719">
        <v>2</v>
      </c>
      <c r="I3968" s="93">
        <v>2</v>
      </c>
      <c r="J3968" s="93" t="s">
        <v>1523</v>
      </c>
    </row>
    <row r="3969" spans="1:10">
      <c r="A3969" s="93">
        <v>1</v>
      </c>
      <c r="B3969" s="93">
        <v>7</v>
      </c>
      <c r="C3969" s="93" t="s">
        <v>1526</v>
      </c>
      <c r="D3969" s="93" t="s">
        <v>66</v>
      </c>
      <c r="E3969" s="93" t="s">
        <v>1525</v>
      </c>
      <c r="F3969" s="93" t="s">
        <v>3026</v>
      </c>
      <c r="G3969" s="93" t="s">
        <v>1639</v>
      </c>
      <c r="H3969" s="719">
        <v>2</v>
      </c>
      <c r="I3969" s="93">
        <v>2</v>
      </c>
      <c r="J3969" s="93" t="s">
        <v>1523</v>
      </c>
    </row>
    <row r="3970" spans="1:10">
      <c r="A3970" s="93">
        <v>1</v>
      </c>
      <c r="B3970" s="93">
        <v>7</v>
      </c>
      <c r="C3970" s="93" t="s">
        <v>1526</v>
      </c>
      <c r="D3970" s="93" t="s">
        <v>66</v>
      </c>
      <c r="E3970" s="93" t="s">
        <v>1525</v>
      </c>
      <c r="F3970" s="93" t="s">
        <v>3026</v>
      </c>
      <c r="G3970" s="93" t="s">
        <v>1639</v>
      </c>
      <c r="H3970" s="719">
        <v>2</v>
      </c>
      <c r="I3970" s="93">
        <v>2</v>
      </c>
      <c r="J3970" s="93" t="s">
        <v>1523</v>
      </c>
    </row>
    <row r="3971" spans="1:10">
      <c r="A3971" s="93">
        <v>1</v>
      </c>
      <c r="B3971" s="93">
        <v>7</v>
      </c>
      <c r="C3971" s="93" t="s">
        <v>1526</v>
      </c>
      <c r="D3971" s="93" t="s">
        <v>66</v>
      </c>
      <c r="E3971" s="93" t="s">
        <v>1525</v>
      </c>
      <c r="F3971" s="93" t="s">
        <v>3026</v>
      </c>
      <c r="G3971" s="93" t="s">
        <v>1639</v>
      </c>
      <c r="H3971" s="719">
        <v>2</v>
      </c>
      <c r="I3971" s="93">
        <v>2</v>
      </c>
      <c r="J3971" s="93" t="s">
        <v>1523</v>
      </c>
    </row>
    <row r="3972" spans="1:10">
      <c r="A3972" s="93">
        <v>1</v>
      </c>
      <c r="B3972" s="93">
        <v>7</v>
      </c>
      <c r="C3972" s="93" t="s">
        <v>1526</v>
      </c>
      <c r="D3972" s="93" t="s">
        <v>66</v>
      </c>
      <c r="E3972" s="93" t="s">
        <v>1525</v>
      </c>
      <c r="F3972" s="93" t="s">
        <v>3132</v>
      </c>
      <c r="G3972" s="93" t="s">
        <v>1639</v>
      </c>
      <c r="H3972" s="719">
        <v>13</v>
      </c>
      <c r="I3972" s="93">
        <v>13</v>
      </c>
      <c r="J3972" s="93" t="s">
        <v>1523</v>
      </c>
    </row>
    <row r="3973" spans="1:10">
      <c r="A3973" s="93">
        <v>1</v>
      </c>
      <c r="B3973" s="93">
        <v>7</v>
      </c>
      <c r="C3973" s="93" t="s">
        <v>1526</v>
      </c>
      <c r="D3973" s="93" t="s">
        <v>66</v>
      </c>
      <c r="E3973" s="93" t="s">
        <v>1525</v>
      </c>
      <c r="F3973" s="93">
        <v>2220204</v>
      </c>
      <c r="G3973" s="93" t="s">
        <v>1639</v>
      </c>
      <c r="H3973" s="719">
        <v>2</v>
      </c>
      <c r="I3973" s="93">
        <v>2</v>
      </c>
      <c r="J3973" s="93" t="s">
        <v>1523</v>
      </c>
    </row>
    <row r="3974" spans="1:10">
      <c r="A3974" s="93">
        <v>1</v>
      </c>
      <c r="B3974" s="93">
        <v>7</v>
      </c>
      <c r="C3974" s="93" t="s">
        <v>1526</v>
      </c>
      <c r="D3974" s="93" t="s">
        <v>66</v>
      </c>
      <c r="E3974" s="93" t="s">
        <v>1525</v>
      </c>
      <c r="F3974" s="93" t="s">
        <v>3042</v>
      </c>
      <c r="G3974" s="93" t="s">
        <v>1639</v>
      </c>
      <c r="H3974" s="719">
        <v>2</v>
      </c>
      <c r="I3974" s="93">
        <v>2</v>
      </c>
      <c r="J3974" s="93" t="s">
        <v>1523</v>
      </c>
    </row>
    <row r="3975" spans="1:10">
      <c r="A3975" s="93">
        <v>1</v>
      </c>
      <c r="B3975" s="93">
        <v>7</v>
      </c>
      <c r="C3975" s="93" t="s">
        <v>1526</v>
      </c>
      <c r="D3975" s="93" t="s">
        <v>66</v>
      </c>
      <c r="E3975" s="93" t="s">
        <v>1525</v>
      </c>
      <c r="F3975" s="93" t="s">
        <v>3042</v>
      </c>
      <c r="G3975" s="93" t="s">
        <v>1639</v>
      </c>
      <c r="H3975" s="719">
        <v>4</v>
      </c>
      <c r="I3975" s="93">
        <v>4</v>
      </c>
      <c r="J3975" s="93" t="s">
        <v>1523</v>
      </c>
    </row>
    <row r="3976" spans="1:10">
      <c r="A3976" s="93">
        <v>1</v>
      </c>
      <c r="B3976" s="93">
        <v>7</v>
      </c>
      <c r="C3976" s="93" t="s">
        <v>1526</v>
      </c>
      <c r="D3976" s="93" t="s">
        <v>66</v>
      </c>
      <c r="E3976" s="93" t="s">
        <v>1525</v>
      </c>
      <c r="F3976" s="93" t="s">
        <v>3072</v>
      </c>
      <c r="G3976" s="93" t="s">
        <v>1639</v>
      </c>
      <c r="H3976" s="719">
        <v>6</v>
      </c>
      <c r="I3976" s="93">
        <v>6</v>
      </c>
      <c r="J3976" s="93" t="s">
        <v>1523</v>
      </c>
    </row>
    <row r="3977" spans="1:10">
      <c r="A3977" s="93">
        <v>1</v>
      </c>
      <c r="B3977" s="93">
        <v>7</v>
      </c>
      <c r="C3977" s="93" t="s">
        <v>1526</v>
      </c>
      <c r="D3977" s="93" t="s">
        <v>66</v>
      </c>
      <c r="E3977" s="93" t="s">
        <v>1525</v>
      </c>
      <c r="F3977" s="93" t="s">
        <v>3072</v>
      </c>
      <c r="G3977" s="93" t="s">
        <v>1639</v>
      </c>
      <c r="H3977" s="719">
        <v>6</v>
      </c>
      <c r="I3977" s="93">
        <v>6</v>
      </c>
      <c r="J3977" s="93" t="s">
        <v>1523</v>
      </c>
    </row>
    <row r="3978" spans="1:10">
      <c r="A3978" s="93">
        <v>1</v>
      </c>
      <c r="B3978" s="93">
        <v>7</v>
      </c>
      <c r="C3978" s="93" t="s">
        <v>1526</v>
      </c>
      <c r="D3978" s="93" t="s">
        <v>66</v>
      </c>
      <c r="E3978" s="93" t="s">
        <v>1525</v>
      </c>
      <c r="F3978" s="93" t="s">
        <v>3072</v>
      </c>
      <c r="G3978" s="93" t="s">
        <v>1639</v>
      </c>
      <c r="H3978" s="719">
        <v>6</v>
      </c>
      <c r="I3978" s="93">
        <v>6</v>
      </c>
      <c r="J3978" s="93" t="s">
        <v>1523</v>
      </c>
    </row>
    <row r="3979" spans="1:10">
      <c r="A3979" s="93">
        <v>1</v>
      </c>
      <c r="B3979" s="93">
        <v>7</v>
      </c>
      <c r="C3979" s="93" t="s">
        <v>677</v>
      </c>
      <c r="D3979" s="93" t="s">
        <v>1527</v>
      </c>
      <c r="E3979" s="93" t="s">
        <v>3133</v>
      </c>
      <c r="F3979" s="93" t="s">
        <v>3014</v>
      </c>
      <c r="G3979" s="93" t="s">
        <v>1639</v>
      </c>
      <c r="H3979" s="719">
        <v>336</v>
      </c>
      <c r="I3979" s="93">
        <v>50</v>
      </c>
      <c r="J3979" s="93" t="s">
        <v>1523</v>
      </c>
    </row>
    <row r="3980" spans="1:10">
      <c r="A3980" s="93">
        <v>1</v>
      </c>
      <c r="B3980" s="93">
        <v>7</v>
      </c>
      <c r="C3980" s="93" t="s">
        <v>677</v>
      </c>
      <c r="D3980" s="93" t="s">
        <v>1527</v>
      </c>
      <c r="E3980" s="93" t="s">
        <v>3134</v>
      </c>
      <c r="F3980" s="93">
        <v>2220116</v>
      </c>
      <c r="G3980" s="93" t="s">
        <v>1639</v>
      </c>
      <c r="H3980" s="719">
        <v>600</v>
      </c>
      <c r="I3980" s="93">
        <v>80</v>
      </c>
      <c r="J3980" s="93" t="s">
        <v>1523</v>
      </c>
    </row>
    <row r="3981" spans="1:10">
      <c r="A3981" s="93">
        <v>1</v>
      </c>
      <c r="B3981" s="93">
        <v>7</v>
      </c>
      <c r="C3981" s="93" t="s">
        <v>1614</v>
      </c>
      <c r="D3981" s="93" t="s">
        <v>69</v>
      </c>
      <c r="E3981" s="93" t="s">
        <v>1649</v>
      </c>
      <c r="F3981" s="93" t="s">
        <v>3135</v>
      </c>
      <c r="G3981" s="93" t="s">
        <v>1639</v>
      </c>
      <c r="H3981" s="719">
        <v>7296</v>
      </c>
      <c r="I3981" s="93">
        <v>200</v>
      </c>
      <c r="J3981" s="93" t="s">
        <v>1523</v>
      </c>
    </row>
    <row r="3982" spans="1:10">
      <c r="A3982" s="93">
        <v>1</v>
      </c>
      <c r="B3982" s="93">
        <v>7</v>
      </c>
      <c r="C3982" s="93" t="s">
        <v>1614</v>
      </c>
      <c r="D3982" s="93" t="s">
        <v>69</v>
      </c>
      <c r="E3982" s="93" t="s">
        <v>3136</v>
      </c>
      <c r="F3982" s="93" t="s">
        <v>3137</v>
      </c>
      <c r="G3982" s="93" t="s">
        <v>1639</v>
      </c>
      <c r="H3982" s="719">
        <v>2808</v>
      </c>
      <c r="I3982" s="93">
        <v>125</v>
      </c>
      <c r="J3982" s="93" t="s">
        <v>1523</v>
      </c>
    </row>
    <row r="3983" spans="1:10">
      <c r="A3983" s="93">
        <v>1</v>
      </c>
      <c r="B3983" s="93">
        <v>7</v>
      </c>
      <c r="C3983" s="93" t="s">
        <v>676</v>
      </c>
      <c r="D3983" s="93" t="s">
        <v>1527</v>
      </c>
      <c r="E3983" s="93" t="s">
        <v>1544</v>
      </c>
      <c r="F3983" s="93" t="s">
        <v>3138</v>
      </c>
      <c r="G3983" s="93" t="s">
        <v>1639</v>
      </c>
      <c r="H3983" s="719">
        <v>603</v>
      </c>
      <c r="I3983" s="93">
        <v>80</v>
      </c>
      <c r="J3983" s="93" t="s">
        <v>1523</v>
      </c>
    </row>
    <row r="3984" spans="1:10">
      <c r="A3984" s="93">
        <v>1</v>
      </c>
      <c r="B3984" s="93">
        <v>7</v>
      </c>
      <c r="C3984" s="93" t="s">
        <v>676</v>
      </c>
      <c r="D3984" s="93" t="s">
        <v>1527</v>
      </c>
      <c r="E3984" s="93" t="s">
        <v>1544</v>
      </c>
      <c r="F3984" s="93" t="s">
        <v>2988</v>
      </c>
      <c r="G3984" s="93" t="s">
        <v>1639</v>
      </c>
      <c r="H3984" s="719">
        <v>1273</v>
      </c>
      <c r="I3984" s="93">
        <v>125</v>
      </c>
      <c r="J3984" s="93" t="s">
        <v>1523</v>
      </c>
    </row>
    <row r="3985" spans="1:10">
      <c r="A3985" s="93">
        <v>1</v>
      </c>
      <c r="B3985" s="93">
        <v>7</v>
      </c>
      <c r="C3985" s="93" t="s">
        <v>676</v>
      </c>
      <c r="D3985" s="93" t="s">
        <v>1527</v>
      </c>
      <c r="E3985" s="93" t="s">
        <v>1531</v>
      </c>
      <c r="F3985" s="93" t="s">
        <v>3138</v>
      </c>
      <c r="G3985" s="93" t="s">
        <v>1639</v>
      </c>
      <c r="H3985" s="719">
        <v>1800</v>
      </c>
      <c r="I3985" s="93">
        <v>125</v>
      </c>
      <c r="J3985" s="93" t="s">
        <v>1523</v>
      </c>
    </row>
    <row r="3986" spans="1:10">
      <c r="A3986" s="93">
        <v>1</v>
      </c>
      <c r="B3986" s="93">
        <v>7</v>
      </c>
      <c r="C3986" s="93" t="s">
        <v>676</v>
      </c>
      <c r="D3986" s="93" t="s">
        <v>1527</v>
      </c>
      <c r="E3986" s="93" t="s">
        <v>1531</v>
      </c>
      <c r="F3986" s="93" t="s">
        <v>3139</v>
      </c>
      <c r="G3986" s="93" t="s">
        <v>1639</v>
      </c>
      <c r="H3986" s="719">
        <v>800</v>
      </c>
      <c r="I3986" s="93">
        <v>80</v>
      </c>
      <c r="J3986" s="93" t="s">
        <v>1523</v>
      </c>
    </row>
    <row r="3987" spans="1:10">
      <c r="A3987" s="93">
        <v>1</v>
      </c>
      <c r="B3987" s="93">
        <v>7</v>
      </c>
      <c r="C3987" s="93" t="s">
        <v>676</v>
      </c>
      <c r="D3987" s="93" t="s">
        <v>1527</v>
      </c>
      <c r="E3987" s="93" t="s">
        <v>1531</v>
      </c>
      <c r="F3987" s="93" t="s">
        <v>3139</v>
      </c>
      <c r="G3987" s="93" t="s">
        <v>1639</v>
      </c>
      <c r="H3987" s="719">
        <v>1600</v>
      </c>
      <c r="I3987" s="93">
        <v>125</v>
      </c>
      <c r="J3987" s="93" t="s">
        <v>1523</v>
      </c>
    </row>
    <row r="3988" spans="1:10">
      <c r="A3988" s="93">
        <v>1</v>
      </c>
      <c r="B3988" s="93">
        <v>7</v>
      </c>
      <c r="C3988" s="93" t="s">
        <v>676</v>
      </c>
      <c r="D3988" s="93" t="s">
        <v>1527</v>
      </c>
      <c r="E3988" s="93" t="s">
        <v>1531</v>
      </c>
      <c r="F3988" s="93" t="s">
        <v>3138</v>
      </c>
      <c r="G3988" s="93" t="s">
        <v>1639</v>
      </c>
      <c r="H3988" s="719">
        <v>900</v>
      </c>
      <c r="I3988" s="93">
        <v>80</v>
      </c>
      <c r="J3988" s="93" t="s">
        <v>1523</v>
      </c>
    </row>
    <row r="3989" spans="1:10">
      <c r="A3989" s="93">
        <v>1</v>
      </c>
      <c r="B3989" s="93">
        <v>7</v>
      </c>
      <c r="C3989" s="93" t="s">
        <v>676</v>
      </c>
      <c r="D3989" s="93" t="s">
        <v>1527</v>
      </c>
      <c r="E3989" s="93" t="s">
        <v>1546</v>
      </c>
      <c r="F3989" s="93" t="s">
        <v>2988</v>
      </c>
      <c r="G3989" s="93" t="s">
        <v>1639</v>
      </c>
      <c r="H3989" s="719">
        <v>1400</v>
      </c>
      <c r="I3989" s="93">
        <v>125</v>
      </c>
      <c r="J3989" s="93" t="s">
        <v>1523</v>
      </c>
    </row>
    <row r="3990" spans="1:10">
      <c r="A3990" s="93">
        <v>1</v>
      </c>
      <c r="B3990" s="93">
        <v>7</v>
      </c>
      <c r="C3990" s="93" t="s">
        <v>676</v>
      </c>
      <c r="D3990" s="93" t="s">
        <v>1527</v>
      </c>
      <c r="E3990" s="93" t="s">
        <v>1546</v>
      </c>
      <c r="F3990" s="93" t="s">
        <v>2988</v>
      </c>
      <c r="G3990" s="93" t="s">
        <v>1639</v>
      </c>
      <c r="H3990" s="719">
        <v>1200</v>
      </c>
      <c r="I3990" s="93">
        <v>80</v>
      </c>
      <c r="J3990" s="93" t="s">
        <v>1523</v>
      </c>
    </row>
    <row r="3991" spans="1:10">
      <c r="A3991" s="93">
        <v>1</v>
      </c>
      <c r="B3991" s="93">
        <v>7</v>
      </c>
      <c r="C3991" s="93" t="s">
        <v>676</v>
      </c>
      <c r="D3991" s="93" t="s">
        <v>1527</v>
      </c>
      <c r="E3991" s="93" t="s">
        <v>1546</v>
      </c>
      <c r="F3991" s="93" t="s">
        <v>3140</v>
      </c>
      <c r="G3991" s="93" t="s">
        <v>1639</v>
      </c>
      <c r="H3991" s="719">
        <v>1600</v>
      </c>
      <c r="I3991" s="93">
        <v>125</v>
      </c>
      <c r="J3991" s="93" t="s">
        <v>1523</v>
      </c>
    </row>
    <row r="3992" spans="1:10">
      <c r="A3992" s="93">
        <v>1</v>
      </c>
      <c r="B3992" s="93">
        <v>7</v>
      </c>
      <c r="C3992" s="93" t="s">
        <v>676</v>
      </c>
      <c r="D3992" s="93" t="s">
        <v>1527</v>
      </c>
      <c r="E3992" s="93" t="s">
        <v>1544</v>
      </c>
      <c r="F3992" s="93" t="s">
        <v>3140</v>
      </c>
      <c r="G3992" s="93" t="s">
        <v>1639</v>
      </c>
      <c r="H3992" s="719">
        <v>1603</v>
      </c>
      <c r="I3992" s="93">
        <v>125</v>
      </c>
      <c r="J3992" s="93" t="s">
        <v>1523</v>
      </c>
    </row>
    <row r="3993" spans="1:10">
      <c r="A3993" s="93">
        <v>1</v>
      </c>
      <c r="B3993" s="93">
        <v>7</v>
      </c>
      <c r="C3993" s="93" t="s">
        <v>676</v>
      </c>
      <c r="D3993" s="93" t="s">
        <v>1527</v>
      </c>
      <c r="E3993" s="93" t="s">
        <v>1531</v>
      </c>
      <c r="F3993" s="93" t="s">
        <v>3140</v>
      </c>
      <c r="G3993" s="93" t="s">
        <v>1639</v>
      </c>
      <c r="H3993" s="719">
        <v>1600</v>
      </c>
      <c r="I3993" s="93">
        <v>125</v>
      </c>
      <c r="J3993" s="93" t="s">
        <v>1523</v>
      </c>
    </row>
    <row r="3994" spans="1:10">
      <c r="A3994" s="93">
        <v>1</v>
      </c>
      <c r="B3994" s="93">
        <v>7</v>
      </c>
      <c r="C3994" s="93" t="s">
        <v>676</v>
      </c>
      <c r="D3994" s="93" t="s">
        <v>1527</v>
      </c>
      <c r="E3994" s="93" t="s">
        <v>1531</v>
      </c>
      <c r="F3994" s="93" t="s">
        <v>3140</v>
      </c>
      <c r="G3994" s="93" t="s">
        <v>1639</v>
      </c>
      <c r="H3994" s="719">
        <v>1600</v>
      </c>
      <c r="I3994" s="93">
        <v>125</v>
      </c>
      <c r="J3994" s="93" t="s">
        <v>1523</v>
      </c>
    </row>
    <row r="3995" spans="1:10">
      <c r="A3995" s="93">
        <v>1</v>
      </c>
      <c r="B3995" s="93">
        <v>7</v>
      </c>
      <c r="C3995" s="93" t="s">
        <v>676</v>
      </c>
      <c r="D3995" s="93" t="s">
        <v>1527</v>
      </c>
      <c r="E3995" s="93" t="s">
        <v>1531</v>
      </c>
      <c r="F3995" s="93" t="s">
        <v>3140</v>
      </c>
      <c r="G3995" s="93" t="s">
        <v>1639</v>
      </c>
      <c r="H3995" s="719">
        <v>1600</v>
      </c>
      <c r="I3995" s="93">
        <v>125</v>
      </c>
      <c r="J3995" s="93" t="s">
        <v>1523</v>
      </c>
    </row>
    <row r="3996" spans="1:10">
      <c r="A3996" s="93">
        <v>1</v>
      </c>
      <c r="B3996" s="93">
        <v>7</v>
      </c>
      <c r="C3996" s="93" t="s">
        <v>676</v>
      </c>
      <c r="D3996" s="93" t="s">
        <v>1527</v>
      </c>
      <c r="E3996" s="93" t="s">
        <v>1531</v>
      </c>
      <c r="F3996" s="93" t="s">
        <v>3140</v>
      </c>
      <c r="G3996" s="93" t="s">
        <v>1639</v>
      </c>
      <c r="H3996" s="719">
        <v>1600</v>
      </c>
      <c r="I3996" s="93">
        <v>125</v>
      </c>
      <c r="J3996" s="93" t="s">
        <v>1523</v>
      </c>
    </row>
    <row r="3997" spans="1:10">
      <c r="A3997" s="93">
        <v>1</v>
      </c>
      <c r="B3997" s="93">
        <v>7</v>
      </c>
      <c r="C3997" s="93" t="s">
        <v>676</v>
      </c>
      <c r="D3997" s="93" t="s">
        <v>1527</v>
      </c>
      <c r="E3997" s="93" t="s">
        <v>1531</v>
      </c>
      <c r="F3997" s="93" t="s">
        <v>3140</v>
      </c>
      <c r="G3997" s="93" t="s">
        <v>1639</v>
      </c>
      <c r="H3997" s="719">
        <v>1600</v>
      </c>
      <c r="I3997" s="93">
        <v>125</v>
      </c>
      <c r="J3997" s="93" t="s">
        <v>1523</v>
      </c>
    </row>
    <row r="3998" spans="1:10">
      <c r="A3998" s="93">
        <v>1</v>
      </c>
      <c r="B3998" s="93">
        <v>7</v>
      </c>
      <c r="C3998" s="93" t="s">
        <v>676</v>
      </c>
      <c r="D3998" s="93" t="s">
        <v>1527</v>
      </c>
      <c r="E3998" s="93" t="s">
        <v>1531</v>
      </c>
      <c r="F3998" s="93" t="s">
        <v>3140</v>
      </c>
      <c r="G3998" s="93" t="s">
        <v>1639</v>
      </c>
      <c r="H3998" s="719">
        <v>1600</v>
      </c>
      <c r="I3998" s="93">
        <v>125</v>
      </c>
      <c r="J3998" s="93" t="s">
        <v>1523</v>
      </c>
    </row>
    <row r="3999" spans="1:10">
      <c r="A3999" s="93">
        <v>1</v>
      </c>
      <c r="B3999" s="93">
        <v>7</v>
      </c>
      <c r="C3999" s="93" t="s">
        <v>676</v>
      </c>
      <c r="D3999" s="93" t="s">
        <v>1527</v>
      </c>
      <c r="E3999" s="93" t="s">
        <v>1544</v>
      </c>
      <c r="F3999" s="93" t="s">
        <v>2988</v>
      </c>
      <c r="G3999" s="93" t="s">
        <v>1639</v>
      </c>
      <c r="H3999" s="719">
        <v>380</v>
      </c>
      <c r="I3999" s="93">
        <v>50</v>
      </c>
      <c r="J3999" s="93" t="s">
        <v>1523</v>
      </c>
    </row>
    <row r="4000" spans="1:10">
      <c r="A4000" s="93">
        <v>1</v>
      </c>
      <c r="B4000" s="93">
        <v>7</v>
      </c>
      <c r="C4000" s="93" t="s">
        <v>676</v>
      </c>
      <c r="D4000" s="93" t="s">
        <v>1527</v>
      </c>
      <c r="E4000" s="93" t="s">
        <v>1531</v>
      </c>
      <c r="F4000" s="93" t="s">
        <v>2988</v>
      </c>
      <c r="G4000" s="93" t="s">
        <v>1639</v>
      </c>
      <c r="H4000" s="719">
        <v>2600</v>
      </c>
      <c r="I4000" s="93">
        <v>125</v>
      </c>
      <c r="J4000" s="93" t="s">
        <v>1523</v>
      </c>
    </row>
    <row r="4001" spans="1:10">
      <c r="A4001" s="93">
        <v>1</v>
      </c>
      <c r="B4001" s="93">
        <v>7</v>
      </c>
      <c r="C4001" s="93" t="s">
        <v>676</v>
      </c>
      <c r="D4001" s="93" t="s">
        <v>1527</v>
      </c>
      <c r="E4001" s="93" t="s">
        <v>1531</v>
      </c>
      <c r="F4001" s="93" t="s">
        <v>2988</v>
      </c>
      <c r="G4001" s="93" t="s">
        <v>1639</v>
      </c>
      <c r="H4001" s="719">
        <v>2600</v>
      </c>
      <c r="I4001" s="93">
        <v>125</v>
      </c>
      <c r="J4001" s="93" t="s">
        <v>1523</v>
      </c>
    </row>
    <row r="4002" spans="1:10">
      <c r="A4002" s="93">
        <v>1</v>
      </c>
      <c r="B4002" s="93">
        <v>7</v>
      </c>
      <c r="C4002" s="93" t="s">
        <v>676</v>
      </c>
      <c r="D4002" s="93" t="s">
        <v>1527</v>
      </c>
      <c r="E4002" s="93" t="s">
        <v>1544</v>
      </c>
      <c r="F4002" s="93" t="s">
        <v>2985</v>
      </c>
      <c r="G4002" s="93" t="s">
        <v>1639</v>
      </c>
      <c r="H4002" s="719">
        <v>138</v>
      </c>
      <c r="I4002" s="93">
        <v>20</v>
      </c>
      <c r="J4002" s="93" t="s">
        <v>1523</v>
      </c>
    </row>
    <row r="4003" spans="1:10">
      <c r="A4003" s="93">
        <v>1</v>
      </c>
      <c r="B4003" s="93">
        <v>7</v>
      </c>
      <c r="C4003" s="93" t="s">
        <v>676</v>
      </c>
      <c r="D4003" s="93" t="s">
        <v>1527</v>
      </c>
      <c r="E4003" s="93" t="s">
        <v>1544</v>
      </c>
      <c r="F4003" s="93" t="s">
        <v>2987</v>
      </c>
      <c r="G4003" s="93" t="s">
        <v>1639</v>
      </c>
      <c r="H4003" s="719">
        <v>404</v>
      </c>
      <c r="I4003" s="93">
        <v>50</v>
      </c>
      <c r="J4003" s="93" t="s">
        <v>1523</v>
      </c>
    </row>
    <row r="4004" spans="1:10">
      <c r="A4004" s="93">
        <v>1</v>
      </c>
      <c r="B4004" s="93">
        <v>7</v>
      </c>
      <c r="C4004" s="93" t="s">
        <v>676</v>
      </c>
      <c r="D4004" s="93" t="s">
        <v>1527</v>
      </c>
      <c r="E4004" s="93" t="s">
        <v>1544</v>
      </c>
      <c r="F4004" s="93" t="s">
        <v>2987</v>
      </c>
      <c r="G4004" s="93" t="s">
        <v>1639</v>
      </c>
      <c r="H4004" s="719">
        <v>404</v>
      </c>
      <c r="I4004" s="93">
        <v>50</v>
      </c>
      <c r="J4004" s="93" t="s">
        <v>1523</v>
      </c>
    </row>
    <row r="4005" spans="1:10">
      <c r="A4005" s="93">
        <v>1</v>
      </c>
      <c r="B4005" s="93">
        <v>7</v>
      </c>
      <c r="C4005" s="93" t="s">
        <v>676</v>
      </c>
      <c r="D4005" s="93" t="s">
        <v>1527</v>
      </c>
      <c r="E4005" s="93" t="s">
        <v>1544</v>
      </c>
      <c r="F4005" s="93" t="s">
        <v>2987</v>
      </c>
      <c r="G4005" s="93" t="s">
        <v>1639</v>
      </c>
      <c r="H4005" s="719">
        <v>204</v>
      </c>
      <c r="I4005" s="93">
        <v>32</v>
      </c>
      <c r="J4005" s="93" t="s">
        <v>1523</v>
      </c>
    </row>
    <row r="4006" spans="1:10">
      <c r="A4006" s="93">
        <v>1</v>
      </c>
      <c r="B4006" s="93">
        <v>7</v>
      </c>
      <c r="C4006" s="93" t="s">
        <v>676</v>
      </c>
      <c r="D4006" s="93" t="s">
        <v>1527</v>
      </c>
      <c r="E4006" s="93" t="s">
        <v>1531</v>
      </c>
      <c r="F4006" s="93" t="s">
        <v>2987</v>
      </c>
      <c r="G4006" s="93" t="s">
        <v>1639</v>
      </c>
      <c r="H4006" s="719">
        <v>200</v>
      </c>
      <c r="I4006" s="93">
        <v>32</v>
      </c>
      <c r="J4006" s="93" t="s">
        <v>1523</v>
      </c>
    </row>
    <row r="4007" spans="1:10">
      <c r="A4007" s="93">
        <v>1</v>
      </c>
      <c r="B4007" s="93">
        <v>7</v>
      </c>
      <c r="C4007" s="93" t="s">
        <v>676</v>
      </c>
      <c r="D4007" s="93" t="s">
        <v>1527</v>
      </c>
      <c r="E4007" s="93" t="s">
        <v>1531</v>
      </c>
      <c r="F4007" s="93" t="s">
        <v>2985</v>
      </c>
      <c r="G4007" s="93" t="s">
        <v>1639</v>
      </c>
      <c r="H4007" s="719">
        <v>405</v>
      </c>
      <c r="I4007" s="93">
        <v>50</v>
      </c>
      <c r="J4007" s="93" t="s">
        <v>1523</v>
      </c>
    </row>
    <row r="4008" spans="1:10">
      <c r="A4008" s="93">
        <v>1</v>
      </c>
      <c r="B4008" s="93">
        <v>7</v>
      </c>
      <c r="C4008" s="93" t="s">
        <v>676</v>
      </c>
      <c r="D4008" s="93" t="s">
        <v>1527</v>
      </c>
      <c r="E4008" s="93" t="s">
        <v>1531</v>
      </c>
      <c r="F4008" s="93" t="s">
        <v>2985</v>
      </c>
      <c r="G4008" s="93" t="s">
        <v>1639</v>
      </c>
      <c r="H4008" s="719">
        <v>270</v>
      </c>
      <c r="I4008" s="93">
        <v>32</v>
      </c>
      <c r="J4008" s="93" t="s">
        <v>1523</v>
      </c>
    </row>
    <row r="4009" spans="1:10">
      <c r="A4009" s="93">
        <v>1</v>
      </c>
      <c r="B4009" s="93">
        <v>7</v>
      </c>
      <c r="C4009" s="93" t="s">
        <v>676</v>
      </c>
      <c r="D4009" s="93" t="s">
        <v>1527</v>
      </c>
      <c r="E4009" s="93" t="s">
        <v>1531</v>
      </c>
      <c r="F4009" s="93" t="s">
        <v>2987</v>
      </c>
      <c r="G4009" s="93" t="s">
        <v>1639</v>
      </c>
      <c r="H4009" s="719">
        <v>401</v>
      </c>
      <c r="I4009" s="93">
        <v>50</v>
      </c>
      <c r="J4009" s="93" t="s">
        <v>1523</v>
      </c>
    </row>
    <row r="4010" spans="1:10">
      <c r="A4010" s="93">
        <v>1</v>
      </c>
      <c r="B4010" s="93">
        <v>7</v>
      </c>
      <c r="C4010" s="93" t="s">
        <v>676</v>
      </c>
      <c r="D4010" s="93" t="s">
        <v>1527</v>
      </c>
      <c r="E4010" s="93" t="s">
        <v>1531</v>
      </c>
      <c r="F4010" s="93" t="s">
        <v>2987</v>
      </c>
      <c r="G4010" s="93" t="s">
        <v>1639</v>
      </c>
      <c r="H4010" s="719">
        <v>401</v>
      </c>
      <c r="I4010" s="93">
        <v>50</v>
      </c>
      <c r="J4010" s="93" t="s">
        <v>1523</v>
      </c>
    </row>
    <row r="4011" spans="1:10">
      <c r="A4011" s="93">
        <v>1</v>
      </c>
      <c r="B4011" s="93">
        <v>7</v>
      </c>
      <c r="C4011" s="93" t="s">
        <v>676</v>
      </c>
      <c r="D4011" s="93" t="s">
        <v>1527</v>
      </c>
      <c r="E4011" s="93" t="s">
        <v>1531</v>
      </c>
      <c r="F4011" s="93" t="s">
        <v>2985</v>
      </c>
      <c r="G4011" s="93" t="s">
        <v>1639</v>
      </c>
      <c r="H4011" s="719">
        <v>270</v>
      </c>
      <c r="I4011" s="93">
        <v>32</v>
      </c>
      <c r="J4011" s="93" t="s">
        <v>1523</v>
      </c>
    </row>
    <row r="4012" spans="1:10">
      <c r="A4012" s="93">
        <v>1</v>
      </c>
      <c r="B4012" s="93">
        <v>7</v>
      </c>
      <c r="C4012" s="93" t="s">
        <v>672</v>
      </c>
      <c r="D4012" s="93" t="s">
        <v>1527</v>
      </c>
      <c r="E4012" s="93" t="s">
        <v>1642</v>
      </c>
      <c r="F4012" s="93">
        <v>2220106</v>
      </c>
      <c r="G4012" s="93" t="s">
        <v>1639</v>
      </c>
      <c r="H4012" s="719">
        <v>1902</v>
      </c>
      <c r="I4012" s="93">
        <v>125</v>
      </c>
      <c r="J4012" s="93" t="s">
        <v>1523</v>
      </c>
    </row>
    <row r="4013" spans="1:10">
      <c r="A4013" s="93">
        <v>1</v>
      </c>
      <c r="B4013" s="93">
        <v>7</v>
      </c>
      <c r="C4013" s="93" t="s">
        <v>1559</v>
      </c>
      <c r="D4013" s="93" t="s">
        <v>1527</v>
      </c>
      <c r="E4013" s="93" t="s">
        <v>1544</v>
      </c>
      <c r="F4013" s="93">
        <v>2220106</v>
      </c>
      <c r="G4013" s="93" t="s">
        <v>1639</v>
      </c>
      <c r="H4013" s="719">
        <v>953</v>
      </c>
      <c r="I4013" s="93">
        <v>80</v>
      </c>
      <c r="J4013" s="93" t="s">
        <v>1523</v>
      </c>
    </row>
    <row r="4014" spans="1:10">
      <c r="A4014" s="93">
        <v>1</v>
      </c>
      <c r="B4014" s="93">
        <v>7</v>
      </c>
      <c r="C4014" s="93" t="s">
        <v>1559</v>
      </c>
      <c r="D4014" s="93" t="s">
        <v>1527</v>
      </c>
      <c r="E4014" s="93" t="s">
        <v>1531</v>
      </c>
      <c r="F4014" s="93">
        <v>2220106</v>
      </c>
      <c r="G4014" s="93" t="s">
        <v>1639</v>
      </c>
      <c r="H4014" s="719">
        <v>950</v>
      </c>
      <c r="I4014" s="93">
        <v>80</v>
      </c>
      <c r="J4014" s="93" t="s">
        <v>1523</v>
      </c>
    </row>
    <row r="4015" spans="1:10">
      <c r="A4015" s="93">
        <v>1</v>
      </c>
      <c r="B4015" s="93">
        <v>7</v>
      </c>
      <c r="C4015" s="93" t="s">
        <v>1559</v>
      </c>
      <c r="D4015" s="93" t="s">
        <v>1527</v>
      </c>
      <c r="E4015" s="93" t="s">
        <v>1531</v>
      </c>
      <c r="F4015" s="93">
        <v>2220106</v>
      </c>
      <c r="G4015" s="93" t="s">
        <v>1639</v>
      </c>
      <c r="H4015" s="719">
        <v>1900</v>
      </c>
      <c r="I4015" s="93">
        <v>125</v>
      </c>
      <c r="J4015" s="93" t="s">
        <v>1523</v>
      </c>
    </row>
    <row r="4016" spans="1:10">
      <c r="A4016" s="93">
        <v>1</v>
      </c>
      <c r="B4016" s="93">
        <v>7</v>
      </c>
      <c r="C4016" s="93" t="s">
        <v>1559</v>
      </c>
      <c r="D4016" s="93" t="s">
        <v>1527</v>
      </c>
      <c r="E4016" s="93" t="s">
        <v>1531</v>
      </c>
      <c r="F4016" s="93">
        <v>2220106</v>
      </c>
      <c r="G4016" s="93" t="s">
        <v>1639</v>
      </c>
      <c r="H4016" s="719">
        <v>1900</v>
      </c>
      <c r="I4016" s="93">
        <v>125</v>
      </c>
      <c r="J4016" s="93" t="s">
        <v>1523</v>
      </c>
    </row>
    <row r="4017" spans="1:10">
      <c r="A4017" s="93">
        <v>1</v>
      </c>
      <c r="B4017" s="93">
        <v>7</v>
      </c>
      <c r="C4017" s="93" t="s">
        <v>678</v>
      </c>
      <c r="D4017" s="93" t="s">
        <v>1527</v>
      </c>
      <c r="E4017" s="93" t="s">
        <v>1579</v>
      </c>
      <c r="F4017" s="93" t="s">
        <v>2999</v>
      </c>
      <c r="G4017" s="93" t="s">
        <v>1639</v>
      </c>
      <c r="H4017" s="719">
        <v>1007</v>
      </c>
      <c r="I4017" s="93">
        <v>80</v>
      </c>
      <c r="J4017" s="93" t="s">
        <v>1523</v>
      </c>
    </row>
    <row r="4018" spans="1:10">
      <c r="A4018" s="93">
        <v>1</v>
      </c>
      <c r="B4018" s="93">
        <v>7</v>
      </c>
      <c r="C4018" s="93" t="s">
        <v>678</v>
      </c>
      <c r="D4018" s="93" t="s">
        <v>1527</v>
      </c>
      <c r="E4018" s="93" t="s">
        <v>1544</v>
      </c>
      <c r="F4018" s="93" t="s">
        <v>2999</v>
      </c>
      <c r="G4018" s="93" t="s">
        <v>1639</v>
      </c>
      <c r="H4018" s="719">
        <v>900</v>
      </c>
      <c r="I4018" s="93">
        <v>80</v>
      </c>
      <c r="J4018" s="93" t="s">
        <v>1523</v>
      </c>
    </row>
    <row r="4019" spans="1:10">
      <c r="A4019" s="93">
        <v>1</v>
      </c>
      <c r="B4019" s="93">
        <v>7</v>
      </c>
      <c r="C4019" s="93" t="s">
        <v>678</v>
      </c>
      <c r="D4019" s="93" t="s">
        <v>1527</v>
      </c>
      <c r="E4019" s="93" t="s">
        <v>1531</v>
      </c>
      <c r="F4019" s="93" t="s">
        <v>2999</v>
      </c>
      <c r="G4019" s="93" t="s">
        <v>1639</v>
      </c>
      <c r="H4019" s="719">
        <v>1001</v>
      </c>
      <c r="I4019" s="93">
        <v>80</v>
      </c>
      <c r="J4019" s="93" t="s">
        <v>1523</v>
      </c>
    </row>
    <row r="4020" spans="1:10">
      <c r="A4020" s="93">
        <v>1</v>
      </c>
      <c r="B4020" s="93">
        <v>7</v>
      </c>
      <c r="C4020" s="93" t="s">
        <v>678</v>
      </c>
      <c r="D4020" s="93" t="s">
        <v>1527</v>
      </c>
      <c r="E4020" s="93" t="s">
        <v>1531</v>
      </c>
      <c r="F4020" s="93" t="s">
        <v>2999</v>
      </c>
      <c r="G4020" s="93" t="s">
        <v>1639</v>
      </c>
      <c r="H4020" s="719">
        <v>4002</v>
      </c>
      <c r="I4020" s="93">
        <v>200</v>
      </c>
      <c r="J4020" s="93" t="s">
        <v>1523</v>
      </c>
    </row>
    <row r="4021" spans="1:10">
      <c r="A4021" s="93">
        <v>1</v>
      </c>
      <c r="B4021" s="93">
        <v>7</v>
      </c>
      <c r="C4021" s="93" t="s">
        <v>678</v>
      </c>
      <c r="D4021" s="93" t="s">
        <v>1527</v>
      </c>
      <c r="E4021" s="93" t="s">
        <v>1531</v>
      </c>
      <c r="F4021" s="93" t="s">
        <v>2999</v>
      </c>
      <c r="G4021" s="93" t="s">
        <v>1639</v>
      </c>
      <c r="H4021" s="719">
        <v>1004</v>
      </c>
      <c r="I4021" s="93">
        <v>80</v>
      </c>
      <c r="J4021" s="93" t="s">
        <v>1523</v>
      </c>
    </row>
    <row r="4022" spans="1:10">
      <c r="A4022" s="93">
        <v>1</v>
      </c>
      <c r="B4022" s="93">
        <v>7</v>
      </c>
      <c r="C4022" s="93" t="s">
        <v>678</v>
      </c>
      <c r="D4022" s="93" t="s">
        <v>1527</v>
      </c>
      <c r="E4022" s="93" t="s">
        <v>1544</v>
      </c>
      <c r="F4022" s="93" t="s">
        <v>2998</v>
      </c>
      <c r="G4022" s="93" t="s">
        <v>1639</v>
      </c>
      <c r="H4022" s="719">
        <v>1003</v>
      </c>
      <c r="I4022" s="93">
        <v>80</v>
      </c>
      <c r="J4022" s="93" t="s">
        <v>1523</v>
      </c>
    </row>
    <row r="4023" spans="1:10">
      <c r="A4023" s="93">
        <v>1</v>
      </c>
      <c r="B4023" s="93">
        <v>7</v>
      </c>
      <c r="C4023" s="93" t="s">
        <v>678</v>
      </c>
      <c r="D4023" s="93" t="s">
        <v>1527</v>
      </c>
      <c r="E4023" s="93" t="s">
        <v>1531</v>
      </c>
      <c r="F4023" s="93" t="s">
        <v>2998</v>
      </c>
      <c r="G4023" s="93" t="s">
        <v>1639</v>
      </c>
      <c r="H4023" s="719">
        <v>1001</v>
      </c>
      <c r="I4023" s="93">
        <v>80</v>
      </c>
      <c r="J4023" s="93" t="s">
        <v>1523</v>
      </c>
    </row>
    <row r="4024" spans="1:10">
      <c r="A4024" s="93">
        <v>1</v>
      </c>
      <c r="B4024" s="93">
        <v>7</v>
      </c>
      <c r="C4024" s="93" t="s">
        <v>678</v>
      </c>
      <c r="D4024" s="93" t="s">
        <v>1527</v>
      </c>
      <c r="E4024" s="93" t="s">
        <v>1531</v>
      </c>
      <c r="F4024" s="93" t="s">
        <v>2998</v>
      </c>
      <c r="G4024" s="93" t="s">
        <v>1639</v>
      </c>
      <c r="H4024" s="719">
        <v>4002</v>
      </c>
      <c r="I4024" s="93">
        <v>200</v>
      </c>
      <c r="J4024" s="93" t="s">
        <v>1523</v>
      </c>
    </row>
    <row r="4025" spans="1:10">
      <c r="A4025" s="93">
        <v>1</v>
      </c>
      <c r="B4025" s="93">
        <v>7</v>
      </c>
      <c r="C4025" s="93" t="s">
        <v>678</v>
      </c>
      <c r="D4025" s="93" t="s">
        <v>1527</v>
      </c>
      <c r="E4025" s="93" t="s">
        <v>1531</v>
      </c>
      <c r="F4025" s="93" t="s">
        <v>2998</v>
      </c>
      <c r="G4025" s="93" t="s">
        <v>1639</v>
      </c>
      <c r="H4025" s="719">
        <v>1004</v>
      </c>
      <c r="I4025" s="93">
        <v>80</v>
      </c>
      <c r="J4025" s="93" t="s">
        <v>1523</v>
      </c>
    </row>
    <row r="4026" spans="1:10">
      <c r="A4026" s="93">
        <v>1</v>
      </c>
      <c r="B4026" s="93">
        <v>7</v>
      </c>
      <c r="C4026" s="93" t="s">
        <v>1552</v>
      </c>
      <c r="D4026" s="93" t="s">
        <v>1527</v>
      </c>
      <c r="E4026" s="93" t="s">
        <v>1591</v>
      </c>
      <c r="F4026" s="93" t="s">
        <v>2996</v>
      </c>
      <c r="G4026" s="93" t="s">
        <v>1639</v>
      </c>
      <c r="H4026" s="719">
        <v>2380</v>
      </c>
      <c r="I4026" s="93">
        <v>125</v>
      </c>
      <c r="J4026" s="93" t="s">
        <v>1523</v>
      </c>
    </row>
    <row r="4027" spans="1:10">
      <c r="A4027" s="93">
        <v>1</v>
      </c>
      <c r="B4027" s="93">
        <v>7</v>
      </c>
      <c r="C4027" s="93" t="s">
        <v>1552</v>
      </c>
      <c r="D4027" s="93" t="s">
        <v>1527</v>
      </c>
      <c r="E4027" s="93" t="s">
        <v>1591</v>
      </c>
      <c r="F4027" s="93" t="s">
        <v>2997</v>
      </c>
      <c r="G4027" s="93" t="s">
        <v>1639</v>
      </c>
      <c r="H4027" s="719">
        <v>820</v>
      </c>
      <c r="I4027" s="93">
        <v>80</v>
      </c>
      <c r="J4027" s="93" t="s">
        <v>1523</v>
      </c>
    </row>
    <row r="4028" spans="1:10">
      <c r="A4028" s="93">
        <v>1</v>
      </c>
      <c r="B4028" s="93">
        <v>7</v>
      </c>
      <c r="C4028" s="93" t="s">
        <v>1552</v>
      </c>
      <c r="D4028" s="93" t="s">
        <v>1527</v>
      </c>
      <c r="E4028" s="93" t="s">
        <v>1591</v>
      </c>
      <c r="F4028" s="93" t="s">
        <v>2993</v>
      </c>
      <c r="G4028" s="93" t="s">
        <v>1639</v>
      </c>
      <c r="H4028" s="719">
        <v>4032</v>
      </c>
      <c r="I4028" s="93">
        <v>200</v>
      </c>
      <c r="J4028" s="93" t="s">
        <v>1523</v>
      </c>
    </row>
    <row r="4029" spans="1:10">
      <c r="A4029" s="93">
        <v>1</v>
      </c>
      <c r="B4029" s="93">
        <v>7</v>
      </c>
      <c r="C4029" s="93" t="s">
        <v>1552</v>
      </c>
      <c r="D4029" s="93" t="s">
        <v>1527</v>
      </c>
      <c r="E4029" s="93" t="s">
        <v>1591</v>
      </c>
      <c r="F4029" s="93" t="s">
        <v>2994</v>
      </c>
      <c r="G4029" s="93" t="s">
        <v>1639</v>
      </c>
      <c r="H4029" s="719">
        <v>1600</v>
      </c>
      <c r="I4029" s="93">
        <v>125</v>
      </c>
      <c r="J4029" s="93" t="s">
        <v>1523</v>
      </c>
    </row>
    <row r="4030" spans="1:10">
      <c r="A4030" s="93">
        <v>1</v>
      </c>
      <c r="B4030" s="93">
        <v>7</v>
      </c>
      <c r="C4030" s="93" t="s">
        <v>1552</v>
      </c>
      <c r="D4030" s="93" t="s">
        <v>1527</v>
      </c>
      <c r="E4030" s="93" t="s">
        <v>1591</v>
      </c>
      <c r="F4030" s="93" t="s">
        <v>2995</v>
      </c>
      <c r="G4030" s="93" t="s">
        <v>1639</v>
      </c>
      <c r="H4030" s="719">
        <v>800</v>
      </c>
      <c r="I4030" s="93">
        <v>80</v>
      </c>
      <c r="J4030" s="93" t="s">
        <v>1523</v>
      </c>
    </row>
    <row r="4031" spans="1:10">
      <c r="A4031" s="93">
        <v>1</v>
      </c>
      <c r="B4031" s="93">
        <v>7</v>
      </c>
      <c r="C4031" s="93" t="s">
        <v>1552</v>
      </c>
      <c r="D4031" s="93" t="s">
        <v>1527</v>
      </c>
      <c r="E4031" s="93" t="s">
        <v>1591</v>
      </c>
      <c r="F4031" s="93" t="s">
        <v>2996</v>
      </c>
      <c r="G4031" s="93" t="s">
        <v>1639</v>
      </c>
      <c r="H4031" s="719">
        <v>2492</v>
      </c>
      <c r="I4031" s="93">
        <v>125</v>
      </c>
      <c r="J4031" s="93" t="s">
        <v>1523</v>
      </c>
    </row>
    <row r="4032" spans="1:10">
      <c r="A4032" s="93">
        <v>1</v>
      </c>
      <c r="B4032" s="93">
        <v>7</v>
      </c>
      <c r="C4032" s="93" t="s">
        <v>415</v>
      </c>
      <c r="D4032" s="93" t="s">
        <v>72</v>
      </c>
      <c r="E4032" s="93" t="s">
        <v>3141</v>
      </c>
      <c r="F4032" s="93">
        <v>2220111</v>
      </c>
      <c r="G4032" s="93" t="s">
        <v>1639</v>
      </c>
      <c r="H4032" s="719">
        <v>3264</v>
      </c>
      <c r="I4032" s="93">
        <v>200</v>
      </c>
      <c r="J4032" s="93" t="s">
        <v>1543</v>
      </c>
    </row>
    <row r="4033" spans="1:10">
      <c r="A4033" s="93">
        <v>1</v>
      </c>
      <c r="B4033" s="93">
        <v>7</v>
      </c>
      <c r="C4033" s="93" t="s">
        <v>551</v>
      </c>
      <c r="D4033" s="93" t="s">
        <v>1527</v>
      </c>
      <c r="E4033" s="93" t="s">
        <v>3142</v>
      </c>
      <c r="F4033" s="93" t="s">
        <v>3007</v>
      </c>
      <c r="G4033" s="93" t="s">
        <v>1639</v>
      </c>
      <c r="H4033" s="719">
        <v>4242</v>
      </c>
      <c r="I4033" s="93">
        <v>200</v>
      </c>
      <c r="J4033" s="93" t="s">
        <v>1523</v>
      </c>
    </row>
    <row r="4034" spans="1:10">
      <c r="A4034" s="93">
        <v>1</v>
      </c>
      <c r="B4034" s="93">
        <v>7</v>
      </c>
      <c r="C4034" s="93" t="s">
        <v>551</v>
      </c>
      <c r="D4034" s="93" t="s">
        <v>1527</v>
      </c>
      <c r="E4034" s="93" t="s">
        <v>1580</v>
      </c>
      <c r="F4034" s="93">
        <v>2220116</v>
      </c>
      <c r="G4034" s="93" t="s">
        <v>1639</v>
      </c>
      <c r="H4034" s="719">
        <v>600</v>
      </c>
      <c r="I4034" s="93">
        <v>80</v>
      </c>
      <c r="J4034" s="93" t="s">
        <v>1523</v>
      </c>
    </row>
    <row r="4035" spans="1:10">
      <c r="A4035" s="93">
        <v>1</v>
      </c>
      <c r="B4035" s="93">
        <v>7</v>
      </c>
      <c r="C4035" s="93" t="s">
        <v>670</v>
      </c>
      <c r="D4035" s="93" t="s">
        <v>1527</v>
      </c>
      <c r="E4035" s="93" t="s">
        <v>1544</v>
      </c>
      <c r="F4035" s="93" t="s">
        <v>3014</v>
      </c>
      <c r="G4035" s="93" t="s">
        <v>1639</v>
      </c>
      <c r="H4035" s="719">
        <v>171</v>
      </c>
      <c r="I4035" s="93">
        <v>32</v>
      </c>
      <c r="J4035" s="93" t="s">
        <v>1523</v>
      </c>
    </row>
    <row r="4036" spans="1:10">
      <c r="A4036" s="93">
        <v>1</v>
      </c>
      <c r="B4036" s="93">
        <v>7</v>
      </c>
      <c r="C4036" s="93" t="s">
        <v>670</v>
      </c>
      <c r="D4036" s="93" t="s">
        <v>1527</v>
      </c>
      <c r="E4036" s="93" t="s">
        <v>1531</v>
      </c>
      <c r="F4036" s="93" t="s">
        <v>3014</v>
      </c>
      <c r="G4036" s="93" t="s">
        <v>1639</v>
      </c>
      <c r="H4036" s="719">
        <v>168</v>
      </c>
      <c r="I4036" s="93">
        <v>32</v>
      </c>
      <c r="J4036" s="93" t="s">
        <v>1523</v>
      </c>
    </row>
    <row r="4037" spans="1:10">
      <c r="A4037" s="93">
        <v>1</v>
      </c>
      <c r="B4037" s="93">
        <v>7</v>
      </c>
      <c r="C4037" s="93" t="s">
        <v>670</v>
      </c>
      <c r="D4037" s="93" t="s">
        <v>1527</v>
      </c>
      <c r="E4037" s="93" t="s">
        <v>1531</v>
      </c>
      <c r="F4037" s="93" t="s">
        <v>3014</v>
      </c>
      <c r="G4037" s="93" t="s">
        <v>1639</v>
      </c>
      <c r="H4037" s="719">
        <v>1008</v>
      </c>
      <c r="I4037" s="93">
        <v>80</v>
      </c>
      <c r="J4037" s="93" t="s">
        <v>1523</v>
      </c>
    </row>
    <row r="4038" spans="1:10">
      <c r="A4038" s="93">
        <v>1</v>
      </c>
      <c r="B4038" s="93">
        <v>7</v>
      </c>
      <c r="C4038" s="93" t="s">
        <v>670</v>
      </c>
      <c r="D4038" s="93" t="s">
        <v>1527</v>
      </c>
      <c r="E4038" s="93" t="s">
        <v>1531</v>
      </c>
      <c r="F4038" s="93" t="s">
        <v>3014</v>
      </c>
      <c r="G4038" s="93" t="s">
        <v>1639</v>
      </c>
      <c r="H4038" s="719">
        <v>1008</v>
      </c>
      <c r="I4038" s="93">
        <v>80</v>
      </c>
      <c r="J4038" s="93" t="s">
        <v>1523</v>
      </c>
    </row>
    <row r="4039" spans="1:10">
      <c r="A4039" s="93">
        <v>1</v>
      </c>
      <c r="B4039" s="93">
        <v>7</v>
      </c>
      <c r="C4039" s="93" t="s">
        <v>670</v>
      </c>
      <c r="D4039" s="93" t="s">
        <v>1527</v>
      </c>
      <c r="E4039" s="93" t="s">
        <v>1544</v>
      </c>
      <c r="F4039" s="93">
        <v>2220116</v>
      </c>
      <c r="G4039" s="93" t="s">
        <v>1639</v>
      </c>
      <c r="H4039" s="719">
        <v>303</v>
      </c>
      <c r="I4039" s="93">
        <v>50</v>
      </c>
      <c r="J4039" s="93" t="s">
        <v>1523</v>
      </c>
    </row>
    <row r="4040" spans="1:10">
      <c r="A4040" s="93">
        <v>1</v>
      </c>
      <c r="B4040" s="93">
        <v>7</v>
      </c>
      <c r="C4040" s="93" t="s">
        <v>670</v>
      </c>
      <c r="D4040" s="93" t="s">
        <v>1527</v>
      </c>
      <c r="E4040" s="93" t="s">
        <v>1531</v>
      </c>
      <c r="F4040" s="93">
        <v>2220116</v>
      </c>
      <c r="G4040" s="93" t="s">
        <v>1639</v>
      </c>
      <c r="H4040" s="719">
        <v>300</v>
      </c>
      <c r="I4040" s="93">
        <v>50</v>
      </c>
      <c r="J4040" s="93" t="s">
        <v>1523</v>
      </c>
    </row>
    <row r="4041" spans="1:10">
      <c r="A4041" s="93">
        <v>1</v>
      </c>
      <c r="B4041" s="93">
        <v>7</v>
      </c>
      <c r="C4041" s="93" t="s">
        <v>676</v>
      </c>
      <c r="D4041" s="93" t="s">
        <v>1527</v>
      </c>
      <c r="E4041" s="93" t="s">
        <v>1544</v>
      </c>
      <c r="F4041" s="93" t="s">
        <v>3143</v>
      </c>
      <c r="G4041" s="93" t="s">
        <v>1639</v>
      </c>
      <c r="H4041" s="719">
        <v>253</v>
      </c>
      <c r="I4041" s="93">
        <v>32</v>
      </c>
      <c r="J4041" s="93" t="s">
        <v>1523</v>
      </c>
    </row>
    <row r="4042" spans="1:10">
      <c r="A4042" s="93">
        <v>1</v>
      </c>
      <c r="B4042" s="93">
        <v>7</v>
      </c>
      <c r="C4042" s="93" t="s">
        <v>676</v>
      </c>
      <c r="D4042" s="93" t="s">
        <v>1527</v>
      </c>
      <c r="E4042" s="93" t="s">
        <v>1544</v>
      </c>
      <c r="F4042" s="93" t="s">
        <v>3139</v>
      </c>
      <c r="G4042" s="93" t="s">
        <v>1639</v>
      </c>
      <c r="H4042" s="719">
        <v>403</v>
      </c>
      <c r="I4042" s="93">
        <v>50</v>
      </c>
      <c r="J4042" s="93" t="s">
        <v>1523</v>
      </c>
    </row>
    <row r="4043" spans="1:10">
      <c r="A4043" s="93">
        <v>1</v>
      </c>
      <c r="B4043" s="93">
        <v>7</v>
      </c>
      <c r="C4043" s="93" t="s">
        <v>676</v>
      </c>
      <c r="D4043" s="93" t="s">
        <v>1527</v>
      </c>
      <c r="E4043" s="93" t="s">
        <v>1544</v>
      </c>
      <c r="F4043" s="93" t="s">
        <v>3139</v>
      </c>
      <c r="G4043" s="93" t="s">
        <v>1639</v>
      </c>
      <c r="H4043" s="719">
        <v>1603</v>
      </c>
      <c r="I4043" s="93">
        <v>125</v>
      </c>
      <c r="J4043" s="93" t="s">
        <v>1523</v>
      </c>
    </row>
    <row r="4044" spans="1:10">
      <c r="A4044" s="93">
        <v>1</v>
      </c>
      <c r="B4044" s="93">
        <v>7</v>
      </c>
      <c r="C4044" s="93" t="s">
        <v>676</v>
      </c>
      <c r="D4044" s="93" t="s">
        <v>1527</v>
      </c>
      <c r="E4044" s="93" t="s">
        <v>1544</v>
      </c>
      <c r="F4044" s="93" t="s">
        <v>3138</v>
      </c>
      <c r="G4044" s="93" t="s">
        <v>1639</v>
      </c>
      <c r="H4044" s="719">
        <v>300</v>
      </c>
      <c r="I4044" s="93">
        <v>50</v>
      </c>
      <c r="J4044" s="93" t="s">
        <v>1523</v>
      </c>
    </row>
    <row r="4045" spans="1:10">
      <c r="A4045" s="93">
        <v>1</v>
      </c>
      <c r="B4045" s="93">
        <v>7</v>
      </c>
      <c r="C4045" s="93" t="s">
        <v>676</v>
      </c>
      <c r="D4045" s="93" t="s">
        <v>1527</v>
      </c>
      <c r="E4045" s="93" t="s">
        <v>1531</v>
      </c>
      <c r="F4045" s="93" t="s">
        <v>3139</v>
      </c>
      <c r="G4045" s="93" t="s">
        <v>1639</v>
      </c>
      <c r="H4045" s="719">
        <v>400</v>
      </c>
      <c r="I4045" s="93">
        <v>50</v>
      </c>
      <c r="J4045" s="93" t="s">
        <v>1523</v>
      </c>
    </row>
    <row r="4046" spans="1:10">
      <c r="A4046" s="93">
        <v>1</v>
      </c>
      <c r="B4046" s="93">
        <v>7</v>
      </c>
      <c r="C4046" s="93" t="s">
        <v>676</v>
      </c>
      <c r="D4046" s="93" t="s">
        <v>1527</v>
      </c>
      <c r="E4046" s="93" t="s">
        <v>1531</v>
      </c>
      <c r="F4046" s="93" t="s">
        <v>3139</v>
      </c>
      <c r="G4046" s="93" t="s">
        <v>1639</v>
      </c>
      <c r="H4046" s="719">
        <v>1600</v>
      </c>
      <c r="I4046" s="93">
        <v>125</v>
      </c>
      <c r="J4046" s="93" t="s">
        <v>1523</v>
      </c>
    </row>
    <row r="4047" spans="1:10">
      <c r="A4047" s="93">
        <v>1</v>
      </c>
      <c r="B4047" s="93">
        <v>7</v>
      </c>
      <c r="C4047" s="93" t="s">
        <v>676</v>
      </c>
      <c r="D4047" s="93" t="s">
        <v>1527</v>
      </c>
      <c r="E4047" s="93" t="s">
        <v>1531</v>
      </c>
      <c r="F4047" s="93" t="s">
        <v>3139</v>
      </c>
      <c r="G4047" s="93" t="s">
        <v>1639</v>
      </c>
      <c r="H4047" s="719">
        <v>1600</v>
      </c>
      <c r="I4047" s="93">
        <v>125</v>
      </c>
      <c r="J4047" s="93" t="s">
        <v>1523</v>
      </c>
    </row>
    <row r="4048" spans="1:10">
      <c r="A4048" s="93">
        <v>1</v>
      </c>
      <c r="B4048" s="93">
        <v>7</v>
      </c>
      <c r="C4048" s="93" t="s">
        <v>676</v>
      </c>
      <c r="D4048" s="93" t="s">
        <v>1527</v>
      </c>
      <c r="E4048" s="93" t="s">
        <v>1531</v>
      </c>
      <c r="F4048" s="93" t="s">
        <v>3139</v>
      </c>
      <c r="G4048" s="93" t="s">
        <v>1639</v>
      </c>
      <c r="H4048" s="719">
        <v>400</v>
      </c>
      <c r="I4048" s="93">
        <v>50</v>
      </c>
      <c r="J4048" s="93" t="s">
        <v>1523</v>
      </c>
    </row>
    <row r="4049" spans="1:10">
      <c r="A4049" s="93">
        <v>1</v>
      </c>
      <c r="B4049" s="93">
        <v>7</v>
      </c>
      <c r="C4049" s="93" t="s">
        <v>676</v>
      </c>
      <c r="D4049" s="93" t="s">
        <v>1527</v>
      </c>
      <c r="E4049" s="93" t="s">
        <v>1531</v>
      </c>
      <c r="F4049" s="93" t="s">
        <v>3139</v>
      </c>
      <c r="G4049" s="93" t="s">
        <v>1639</v>
      </c>
      <c r="H4049" s="719">
        <v>1200</v>
      </c>
      <c r="I4049" s="93">
        <v>80</v>
      </c>
      <c r="J4049" s="93" t="s">
        <v>1523</v>
      </c>
    </row>
    <row r="4050" spans="1:10">
      <c r="A4050" s="93">
        <v>1</v>
      </c>
      <c r="B4050" s="93">
        <v>7</v>
      </c>
      <c r="C4050" s="93" t="s">
        <v>676</v>
      </c>
      <c r="D4050" s="93" t="s">
        <v>1527</v>
      </c>
      <c r="E4050" s="93" t="s">
        <v>1531</v>
      </c>
      <c r="F4050" s="93" t="s">
        <v>3139</v>
      </c>
      <c r="G4050" s="93" t="s">
        <v>1639</v>
      </c>
      <c r="H4050" s="719">
        <v>400</v>
      </c>
      <c r="I4050" s="93">
        <v>50</v>
      </c>
      <c r="J4050" s="93" t="s">
        <v>1523</v>
      </c>
    </row>
    <row r="4051" spans="1:10">
      <c r="A4051" s="93">
        <v>1</v>
      </c>
      <c r="B4051" s="93">
        <v>7</v>
      </c>
      <c r="C4051" s="93" t="s">
        <v>676</v>
      </c>
      <c r="D4051" s="93" t="s">
        <v>1527</v>
      </c>
      <c r="E4051" s="93" t="s">
        <v>1531</v>
      </c>
      <c r="F4051" s="93" t="s">
        <v>3143</v>
      </c>
      <c r="G4051" s="93" t="s">
        <v>1639</v>
      </c>
      <c r="H4051" s="719">
        <v>250</v>
      </c>
      <c r="I4051" s="93">
        <v>32</v>
      </c>
      <c r="J4051" s="93" t="s">
        <v>1523</v>
      </c>
    </row>
    <row r="4052" spans="1:10">
      <c r="A4052" s="93">
        <v>1</v>
      </c>
      <c r="B4052" s="93">
        <v>7</v>
      </c>
      <c r="C4052" s="93" t="s">
        <v>676</v>
      </c>
      <c r="D4052" s="93" t="s">
        <v>1527</v>
      </c>
      <c r="E4052" s="93" t="s">
        <v>1531</v>
      </c>
      <c r="F4052" s="93" t="s">
        <v>3143</v>
      </c>
      <c r="G4052" s="93" t="s">
        <v>1639</v>
      </c>
      <c r="H4052" s="719">
        <v>250</v>
      </c>
      <c r="I4052" s="93">
        <v>32</v>
      </c>
      <c r="J4052" s="93" t="s">
        <v>1523</v>
      </c>
    </row>
    <row r="4053" spans="1:10">
      <c r="A4053" s="93">
        <v>1</v>
      </c>
      <c r="B4053" s="93">
        <v>7</v>
      </c>
      <c r="C4053" s="93" t="s">
        <v>676</v>
      </c>
      <c r="D4053" s="93" t="s">
        <v>1527</v>
      </c>
      <c r="E4053" s="93" t="s">
        <v>1531</v>
      </c>
      <c r="F4053" s="93" t="s">
        <v>3143</v>
      </c>
      <c r="G4053" s="93" t="s">
        <v>1639</v>
      </c>
      <c r="H4053" s="719">
        <v>250</v>
      </c>
      <c r="I4053" s="93">
        <v>32</v>
      </c>
      <c r="J4053" s="93" t="s">
        <v>1523</v>
      </c>
    </row>
    <row r="4054" spans="1:10">
      <c r="A4054" s="93">
        <v>1</v>
      </c>
      <c r="B4054" s="93">
        <v>7</v>
      </c>
      <c r="C4054" s="93" t="s">
        <v>676</v>
      </c>
      <c r="D4054" s="93" t="s">
        <v>1527</v>
      </c>
      <c r="E4054" s="93" t="s">
        <v>1531</v>
      </c>
      <c r="F4054" s="93" t="s">
        <v>3143</v>
      </c>
      <c r="G4054" s="93" t="s">
        <v>1639</v>
      </c>
      <c r="H4054" s="719">
        <v>250</v>
      </c>
      <c r="I4054" s="93">
        <v>32</v>
      </c>
      <c r="J4054" s="93" t="s">
        <v>1523</v>
      </c>
    </row>
    <row r="4055" spans="1:10">
      <c r="A4055" s="93">
        <v>1</v>
      </c>
      <c r="B4055" s="93">
        <v>7</v>
      </c>
      <c r="C4055" s="93" t="s">
        <v>676</v>
      </c>
      <c r="D4055" s="93" t="s">
        <v>1527</v>
      </c>
      <c r="E4055" s="93" t="s">
        <v>1531</v>
      </c>
      <c r="F4055" s="93" t="s">
        <v>3143</v>
      </c>
      <c r="G4055" s="93" t="s">
        <v>1639</v>
      </c>
      <c r="H4055" s="719">
        <v>250</v>
      </c>
      <c r="I4055" s="93">
        <v>32</v>
      </c>
      <c r="J4055" s="93" t="s">
        <v>1523</v>
      </c>
    </row>
    <row r="4056" spans="1:10">
      <c r="A4056" s="93">
        <v>1</v>
      </c>
      <c r="B4056" s="93">
        <v>7</v>
      </c>
      <c r="C4056" s="93" t="s">
        <v>676</v>
      </c>
      <c r="D4056" s="93" t="s">
        <v>1527</v>
      </c>
      <c r="E4056" s="93" t="s">
        <v>1531</v>
      </c>
      <c r="F4056" s="93" t="s">
        <v>3143</v>
      </c>
      <c r="G4056" s="93" t="s">
        <v>1639</v>
      </c>
      <c r="H4056" s="719">
        <v>500</v>
      </c>
      <c r="I4056" s="93">
        <v>50</v>
      </c>
      <c r="J4056" s="93" t="s">
        <v>1523</v>
      </c>
    </row>
    <row r="4057" spans="1:10">
      <c r="A4057" s="93">
        <v>1</v>
      </c>
      <c r="B4057" s="93">
        <v>7</v>
      </c>
      <c r="C4057" s="93" t="s">
        <v>676</v>
      </c>
      <c r="D4057" s="93" t="s">
        <v>1527</v>
      </c>
      <c r="E4057" s="93" t="s">
        <v>1544</v>
      </c>
      <c r="F4057" s="93" t="s">
        <v>2994</v>
      </c>
      <c r="G4057" s="93" t="s">
        <v>1639</v>
      </c>
      <c r="H4057" s="719">
        <v>163</v>
      </c>
      <c r="I4057" s="93">
        <v>32</v>
      </c>
      <c r="J4057" s="93" t="s">
        <v>1523</v>
      </c>
    </row>
    <row r="4058" spans="1:10">
      <c r="A4058" s="93">
        <v>1</v>
      </c>
      <c r="B4058" s="93">
        <v>7</v>
      </c>
      <c r="C4058" s="93" t="s">
        <v>676</v>
      </c>
      <c r="D4058" s="93" t="s">
        <v>1527</v>
      </c>
      <c r="E4058" s="93" t="s">
        <v>1544</v>
      </c>
      <c r="F4058" s="93" t="s">
        <v>2993</v>
      </c>
      <c r="G4058" s="93" t="s">
        <v>1639</v>
      </c>
      <c r="H4058" s="719">
        <v>171</v>
      </c>
      <c r="I4058" s="93">
        <v>32</v>
      </c>
      <c r="J4058" s="93" t="s">
        <v>1523</v>
      </c>
    </row>
    <row r="4059" spans="1:10">
      <c r="A4059" s="93">
        <v>1</v>
      </c>
      <c r="B4059" s="93">
        <v>7</v>
      </c>
      <c r="C4059" s="93" t="s">
        <v>676</v>
      </c>
      <c r="D4059" s="93" t="s">
        <v>1527</v>
      </c>
      <c r="E4059" s="93" t="s">
        <v>1544</v>
      </c>
      <c r="F4059" s="93" t="s">
        <v>2993</v>
      </c>
      <c r="G4059" s="93" t="s">
        <v>1639</v>
      </c>
      <c r="H4059" s="719">
        <v>171</v>
      </c>
      <c r="I4059" s="93">
        <v>32</v>
      </c>
      <c r="J4059" s="93" t="s">
        <v>1523</v>
      </c>
    </row>
    <row r="4060" spans="1:10">
      <c r="A4060" s="93">
        <v>1</v>
      </c>
      <c r="B4060" s="93">
        <v>7</v>
      </c>
      <c r="C4060" s="93" t="s">
        <v>676</v>
      </c>
      <c r="D4060" s="93" t="s">
        <v>1527</v>
      </c>
      <c r="E4060" s="93" t="s">
        <v>1544</v>
      </c>
      <c r="F4060" s="93" t="s">
        <v>2993</v>
      </c>
      <c r="G4060" s="93" t="s">
        <v>1639</v>
      </c>
      <c r="H4060" s="719">
        <v>171</v>
      </c>
      <c r="I4060" s="93">
        <v>32</v>
      </c>
      <c r="J4060" s="93" t="s">
        <v>1523</v>
      </c>
    </row>
    <row r="4061" spans="1:10">
      <c r="A4061" s="93">
        <v>1</v>
      </c>
      <c r="B4061" s="93">
        <v>7</v>
      </c>
      <c r="C4061" s="93" t="s">
        <v>676</v>
      </c>
      <c r="D4061" s="93" t="s">
        <v>1527</v>
      </c>
      <c r="E4061" s="93" t="s">
        <v>1544</v>
      </c>
      <c r="F4061" s="93" t="s">
        <v>2993</v>
      </c>
      <c r="G4061" s="93" t="s">
        <v>1639</v>
      </c>
      <c r="H4061" s="719">
        <v>171</v>
      </c>
      <c r="I4061" s="93">
        <v>32</v>
      </c>
      <c r="J4061" s="93" t="s">
        <v>1523</v>
      </c>
    </row>
    <row r="4062" spans="1:10">
      <c r="A4062" s="93">
        <v>1</v>
      </c>
      <c r="B4062" s="93">
        <v>7</v>
      </c>
      <c r="C4062" s="93" t="s">
        <v>676</v>
      </c>
      <c r="D4062" s="93" t="s">
        <v>1527</v>
      </c>
      <c r="E4062" s="93" t="s">
        <v>1544</v>
      </c>
      <c r="F4062" s="93" t="s">
        <v>2995</v>
      </c>
      <c r="G4062" s="93" t="s">
        <v>1639</v>
      </c>
      <c r="H4062" s="719">
        <v>403</v>
      </c>
      <c r="I4062" s="93">
        <v>50</v>
      </c>
      <c r="J4062" s="93" t="s">
        <v>1523</v>
      </c>
    </row>
    <row r="4063" spans="1:10">
      <c r="A4063" s="93">
        <v>1</v>
      </c>
      <c r="B4063" s="93">
        <v>7</v>
      </c>
      <c r="C4063" s="93" t="s">
        <v>676</v>
      </c>
      <c r="D4063" s="93" t="s">
        <v>1527</v>
      </c>
      <c r="E4063" s="93" t="s">
        <v>1531</v>
      </c>
      <c r="F4063" s="93" t="s">
        <v>2995</v>
      </c>
      <c r="G4063" s="93" t="s">
        <v>1639</v>
      </c>
      <c r="H4063" s="719">
        <v>800</v>
      </c>
      <c r="I4063" s="93">
        <v>80</v>
      </c>
      <c r="J4063" s="93" t="s">
        <v>1523</v>
      </c>
    </row>
    <row r="4064" spans="1:10">
      <c r="A4064" s="93">
        <v>1</v>
      </c>
      <c r="B4064" s="93">
        <v>7</v>
      </c>
      <c r="C4064" s="93" t="s">
        <v>676</v>
      </c>
      <c r="D4064" s="93" t="s">
        <v>1527</v>
      </c>
      <c r="E4064" s="93" t="s">
        <v>1531</v>
      </c>
      <c r="F4064" s="93" t="s">
        <v>2993</v>
      </c>
      <c r="G4064" s="93" t="s">
        <v>1639</v>
      </c>
      <c r="H4064" s="719">
        <v>168</v>
      </c>
      <c r="I4064" s="93">
        <v>32</v>
      </c>
      <c r="J4064" s="93" t="s">
        <v>1523</v>
      </c>
    </row>
    <row r="4065" spans="1:10">
      <c r="A4065" s="93">
        <v>1</v>
      </c>
      <c r="B4065" s="93">
        <v>7</v>
      </c>
      <c r="C4065" s="93" t="s">
        <v>676</v>
      </c>
      <c r="D4065" s="93" t="s">
        <v>1527</v>
      </c>
      <c r="E4065" s="93" t="s">
        <v>1531</v>
      </c>
      <c r="F4065" s="93" t="s">
        <v>2995</v>
      </c>
      <c r="G4065" s="93" t="s">
        <v>1639</v>
      </c>
      <c r="H4065" s="719">
        <v>1600</v>
      </c>
      <c r="I4065" s="93">
        <v>125</v>
      </c>
      <c r="J4065" s="93" t="s">
        <v>1523</v>
      </c>
    </row>
    <row r="4066" spans="1:10">
      <c r="A4066" s="93">
        <v>1</v>
      </c>
      <c r="B4066" s="93">
        <v>7</v>
      </c>
      <c r="C4066" s="93" t="s">
        <v>676</v>
      </c>
      <c r="D4066" s="93" t="s">
        <v>1527</v>
      </c>
      <c r="E4066" s="93" t="s">
        <v>1531</v>
      </c>
      <c r="F4066" s="93" t="s">
        <v>2995</v>
      </c>
      <c r="G4066" s="93" t="s">
        <v>1639</v>
      </c>
      <c r="H4066" s="719">
        <v>800</v>
      </c>
      <c r="I4066" s="93">
        <v>80</v>
      </c>
      <c r="J4066" s="93" t="s">
        <v>1523</v>
      </c>
    </row>
    <row r="4067" spans="1:10">
      <c r="A4067" s="93">
        <v>1</v>
      </c>
      <c r="B4067" s="93">
        <v>7</v>
      </c>
      <c r="C4067" s="93" t="s">
        <v>676</v>
      </c>
      <c r="D4067" s="93" t="s">
        <v>1527</v>
      </c>
      <c r="E4067" s="93" t="s">
        <v>1531</v>
      </c>
      <c r="F4067" s="93" t="s">
        <v>2993</v>
      </c>
      <c r="G4067" s="93" t="s">
        <v>1639</v>
      </c>
      <c r="H4067" s="719">
        <v>168</v>
      </c>
      <c r="I4067" s="93">
        <v>32</v>
      </c>
      <c r="J4067" s="93" t="s">
        <v>1523</v>
      </c>
    </row>
    <row r="4068" spans="1:10">
      <c r="A4068" s="93">
        <v>1</v>
      </c>
      <c r="B4068" s="93">
        <v>7</v>
      </c>
      <c r="C4068" s="93" t="s">
        <v>676</v>
      </c>
      <c r="D4068" s="93" t="s">
        <v>1527</v>
      </c>
      <c r="E4068" s="93" t="s">
        <v>1531</v>
      </c>
      <c r="F4068" s="93" t="s">
        <v>2993</v>
      </c>
      <c r="G4068" s="93" t="s">
        <v>1639</v>
      </c>
      <c r="H4068" s="719">
        <v>168</v>
      </c>
      <c r="I4068" s="93">
        <v>32</v>
      </c>
      <c r="J4068" s="93" t="s">
        <v>1523</v>
      </c>
    </row>
    <row r="4069" spans="1:10">
      <c r="A4069" s="93">
        <v>1</v>
      </c>
      <c r="B4069" s="93">
        <v>7</v>
      </c>
      <c r="C4069" s="93" t="s">
        <v>676</v>
      </c>
      <c r="D4069" s="93" t="s">
        <v>1527</v>
      </c>
      <c r="E4069" s="93" t="s">
        <v>1531</v>
      </c>
      <c r="F4069" s="93" t="s">
        <v>2993</v>
      </c>
      <c r="G4069" s="93" t="s">
        <v>1639</v>
      </c>
      <c r="H4069" s="719">
        <v>168</v>
      </c>
      <c r="I4069" s="93">
        <v>32</v>
      </c>
      <c r="J4069" s="93" t="s">
        <v>1523</v>
      </c>
    </row>
    <row r="4070" spans="1:10">
      <c r="A4070" s="93">
        <v>1</v>
      </c>
      <c r="B4070" s="93">
        <v>7</v>
      </c>
      <c r="C4070" s="93" t="s">
        <v>676</v>
      </c>
      <c r="D4070" s="93" t="s">
        <v>1527</v>
      </c>
      <c r="E4070" s="93" t="s">
        <v>1531</v>
      </c>
      <c r="F4070" s="93" t="s">
        <v>2995</v>
      </c>
      <c r="G4070" s="93" t="s">
        <v>1639</v>
      </c>
      <c r="H4070" s="719">
        <v>400</v>
      </c>
      <c r="I4070" s="93">
        <v>50</v>
      </c>
      <c r="J4070" s="93" t="s">
        <v>1523</v>
      </c>
    </row>
    <row r="4071" spans="1:10">
      <c r="A4071" s="93">
        <v>1</v>
      </c>
      <c r="B4071" s="93">
        <v>7</v>
      </c>
      <c r="C4071" s="93" t="s">
        <v>676</v>
      </c>
      <c r="D4071" s="93" t="s">
        <v>1527</v>
      </c>
      <c r="E4071" s="93" t="s">
        <v>1531</v>
      </c>
      <c r="F4071" s="93" t="s">
        <v>2995</v>
      </c>
      <c r="G4071" s="93" t="s">
        <v>1639</v>
      </c>
      <c r="H4071" s="719">
        <v>1600</v>
      </c>
      <c r="I4071" s="93">
        <v>125</v>
      </c>
      <c r="J4071" s="93" t="s">
        <v>1523</v>
      </c>
    </row>
    <row r="4072" spans="1:10">
      <c r="A4072" s="93">
        <v>1</v>
      </c>
      <c r="B4072" s="93">
        <v>7</v>
      </c>
      <c r="C4072" s="93" t="s">
        <v>205</v>
      </c>
      <c r="D4072" s="93" t="s">
        <v>67</v>
      </c>
      <c r="E4072" s="93" t="s">
        <v>1606</v>
      </c>
      <c r="F4072" s="93">
        <v>2220116</v>
      </c>
      <c r="G4072" s="93" t="s">
        <v>1639</v>
      </c>
      <c r="H4072" s="719">
        <v>600</v>
      </c>
      <c r="I4072" s="93">
        <v>80</v>
      </c>
      <c r="J4072" s="93" t="s">
        <v>1523</v>
      </c>
    </row>
    <row r="4073" spans="1:10">
      <c r="A4073" s="93">
        <v>1</v>
      </c>
      <c r="B4073" s="93">
        <v>7</v>
      </c>
      <c r="C4073" s="93" t="s">
        <v>672</v>
      </c>
      <c r="D4073" s="93" t="s">
        <v>1527</v>
      </c>
      <c r="E4073" s="93" t="s">
        <v>3144</v>
      </c>
      <c r="F4073" s="93" t="s">
        <v>3014</v>
      </c>
      <c r="G4073" s="93" t="s">
        <v>1639</v>
      </c>
      <c r="H4073" s="719">
        <v>1010</v>
      </c>
      <c r="I4073" s="93">
        <v>80</v>
      </c>
      <c r="J4073" s="93" t="s">
        <v>1523</v>
      </c>
    </row>
    <row r="4074" spans="1:10">
      <c r="A4074" s="93">
        <v>1</v>
      </c>
      <c r="B4074" s="93">
        <v>7</v>
      </c>
      <c r="C4074" s="93" t="s">
        <v>1571</v>
      </c>
      <c r="D4074" s="93" t="s">
        <v>1527</v>
      </c>
      <c r="E4074" s="93" t="s">
        <v>3145</v>
      </c>
      <c r="F4074" s="93" t="s">
        <v>2998</v>
      </c>
      <c r="G4074" s="93" t="s">
        <v>1639</v>
      </c>
      <c r="H4074" s="719">
        <v>4004</v>
      </c>
      <c r="I4074" s="93">
        <v>200</v>
      </c>
      <c r="J4074" s="93" t="s">
        <v>1523</v>
      </c>
    </row>
    <row r="4075" spans="1:10">
      <c r="A4075" s="93">
        <v>1</v>
      </c>
      <c r="B4075" s="93">
        <v>7</v>
      </c>
      <c r="C4075" s="93" t="s">
        <v>672</v>
      </c>
      <c r="D4075" s="93" t="s">
        <v>1527</v>
      </c>
      <c r="E4075" s="93" t="s">
        <v>3146</v>
      </c>
      <c r="F4075" s="93" t="s">
        <v>3002</v>
      </c>
      <c r="G4075" s="93" t="s">
        <v>1639</v>
      </c>
      <c r="H4075" s="719">
        <v>304</v>
      </c>
      <c r="I4075" s="93">
        <v>50</v>
      </c>
      <c r="J4075" s="93" t="s">
        <v>1523</v>
      </c>
    </row>
    <row r="4076" spans="1:10">
      <c r="A4076" s="93">
        <v>1</v>
      </c>
      <c r="B4076" s="93">
        <v>7</v>
      </c>
      <c r="C4076" s="93" t="s">
        <v>672</v>
      </c>
      <c r="D4076" s="93" t="s">
        <v>1527</v>
      </c>
      <c r="E4076" s="93" t="s">
        <v>3147</v>
      </c>
      <c r="F4076" s="93" t="s">
        <v>3017</v>
      </c>
      <c r="G4076" s="93" t="s">
        <v>1639</v>
      </c>
      <c r="H4076" s="719">
        <v>341</v>
      </c>
      <c r="I4076" s="93">
        <v>50</v>
      </c>
      <c r="J4076" s="93" t="s">
        <v>1523</v>
      </c>
    </row>
    <row r="4077" spans="1:10">
      <c r="A4077" s="93">
        <v>1</v>
      </c>
      <c r="B4077" s="93">
        <v>7</v>
      </c>
      <c r="C4077" s="93" t="s">
        <v>672</v>
      </c>
      <c r="D4077" s="93" t="s">
        <v>1527</v>
      </c>
      <c r="E4077" s="93" t="s">
        <v>3148</v>
      </c>
      <c r="F4077" s="93" t="s">
        <v>3001</v>
      </c>
      <c r="G4077" s="93" t="s">
        <v>1639</v>
      </c>
      <c r="H4077" s="719">
        <v>384</v>
      </c>
      <c r="I4077" s="93">
        <v>50</v>
      </c>
      <c r="J4077" s="93" t="s">
        <v>1523</v>
      </c>
    </row>
    <row r="4078" spans="1:10">
      <c r="A4078" s="93">
        <v>1</v>
      </c>
      <c r="B4078" s="93">
        <v>7</v>
      </c>
      <c r="C4078" s="93" t="s">
        <v>1793</v>
      </c>
      <c r="D4078" s="93" t="s">
        <v>1527</v>
      </c>
      <c r="E4078" s="93" t="s">
        <v>3149</v>
      </c>
      <c r="F4078" s="93" t="s">
        <v>2999</v>
      </c>
      <c r="G4078" s="93" t="s">
        <v>1639</v>
      </c>
      <c r="H4078" s="719">
        <v>4002</v>
      </c>
      <c r="I4078" s="93">
        <v>200</v>
      </c>
      <c r="J4078" s="93" t="s">
        <v>1523</v>
      </c>
    </row>
    <row r="4079" spans="1:10">
      <c r="A4079" s="93">
        <v>1</v>
      </c>
      <c r="B4079" s="93">
        <v>7</v>
      </c>
      <c r="C4079" s="93" t="s">
        <v>1793</v>
      </c>
      <c r="D4079" s="93" t="s">
        <v>1527</v>
      </c>
      <c r="E4079" s="93" t="s">
        <v>3149</v>
      </c>
      <c r="F4079" s="93" t="s">
        <v>2999</v>
      </c>
      <c r="G4079" s="93" t="s">
        <v>1639</v>
      </c>
      <c r="H4079" s="719">
        <v>1004</v>
      </c>
      <c r="I4079" s="93">
        <v>80</v>
      </c>
      <c r="J4079" s="93" t="s">
        <v>1523</v>
      </c>
    </row>
    <row r="4080" spans="1:10">
      <c r="A4080" s="93">
        <v>1</v>
      </c>
      <c r="B4080" s="93">
        <v>7</v>
      </c>
      <c r="C4080" s="93" t="s">
        <v>204</v>
      </c>
      <c r="D4080" s="93" t="s">
        <v>67</v>
      </c>
      <c r="E4080" s="93" t="s">
        <v>3150</v>
      </c>
      <c r="F4080" s="93" t="s">
        <v>3151</v>
      </c>
      <c r="G4080" s="93" t="s">
        <v>1639</v>
      </c>
      <c r="H4080" s="719">
        <v>22600</v>
      </c>
      <c r="I4080" s="93">
        <v>315</v>
      </c>
      <c r="J4080" s="93" t="s">
        <v>1523</v>
      </c>
    </row>
    <row r="4081" spans="1:10">
      <c r="A4081" s="93">
        <v>1</v>
      </c>
      <c r="B4081" s="93">
        <v>7</v>
      </c>
      <c r="C4081" s="93" t="s">
        <v>245</v>
      </c>
      <c r="D4081" s="93" t="s">
        <v>1553</v>
      </c>
      <c r="E4081" s="93" t="s">
        <v>3120</v>
      </c>
      <c r="F4081" s="93" t="s">
        <v>2996</v>
      </c>
      <c r="G4081" s="93" t="s">
        <v>1639</v>
      </c>
      <c r="H4081" s="719">
        <v>5150</v>
      </c>
      <c r="I4081" s="93">
        <v>200</v>
      </c>
      <c r="J4081" s="93" t="s">
        <v>1523</v>
      </c>
    </row>
    <row r="4082" spans="1:10">
      <c r="A4082" s="93">
        <v>1</v>
      </c>
      <c r="B4082" s="93">
        <v>7</v>
      </c>
      <c r="C4082" s="93" t="s">
        <v>672</v>
      </c>
      <c r="D4082" s="93" t="s">
        <v>1527</v>
      </c>
      <c r="E4082" s="93" t="s">
        <v>3152</v>
      </c>
      <c r="F4082" s="93" t="s">
        <v>3002</v>
      </c>
      <c r="G4082" s="93" t="s">
        <v>1639</v>
      </c>
      <c r="H4082" s="719">
        <v>302</v>
      </c>
      <c r="I4082" s="93">
        <v>50</v>
      </c>
      <c r="J4082" s="93" t="s">
        <v>1523</v>
      </c>
    </row>
    <row r="4083" spans="1:10">
      <c r="A4083" s="93">
        <v>1</v>
      </c>
      <c r="B4083" s="93">
        <v>7</v>
      </c>
      <c r="C4083" s="93" t="s">
        <v>672</v>
      </c>
      <c r="D4083" s="93" t="s">
        <v>1527</v>
      </c>
      <c r="E4083" s="93" t="s">
        <v>3153</v>
      </c>
      <c r="F4083" s="93" t="s">
        <v>3002</v>
      </c>
      <c r="G4083" s="93" t="s">
        <v>1639</v>
      </c>
      <c r="H4083" s="719">
        <v>338</v>
      </c>
      <c r="I4083" s="93">
        <v>50</v>
      </c>
      <c r="J4083" s="93" t="s">
        <v>1523</v>
      </c>
    </row>
    <row r="4084" spans="1:10">
      <c r="A4084" s="93">
        <v>1</v>
      </c>
      <c r="B4084" s="93">
        <v>7</v>
      </c>
      <c r="C4084" s="93" t="s">
        <v>672</v>
      </c>
      <c r="D4084" s="93" t="s">
        <v>1527</v>
      </c>
      <c r="E4084" s="93" t="s">
        <v>3154</v>
      </c>
      <c r="F4084" s="93" t="s">
        <v>3002</v>
      </c>
      <c r="G4084" s="93" t="s">
        <v>1639</v>
      </c>
      <c r="H4084" s="719">
        <v>304</v>
      </c>
      <c r="I4084" s="93">
        <v>50</v>
      </c>
      <c r="J4084" s="93" t="s">
        <v>1523</v>
      </c>
    </row>
    <row r="4085" spans="1:10">
      <c r="A4085" s="93">
        <v>1</v>
      </c>
      <c r="B4085" s="93">
        <v>7</v>
      </c>
      <c r="C4085" s="93" t="s">
        <v>678</v>
      </c>
      <c r="D4085" s="93" t="s">
        <v>1527</v>
      </c>
      <c r="E4085" s="93" t="s">
        <v>1579</v>
      </c>
      <c r="F4085" s="93" t="s">
        <v>2998</v>
      </c>
      <c r="G4085" s="93" t="s">
        <v>1639</v>
      </c>
      <c r="H4085" s="719">
        <v>1007</v>
      </c>
      <c r="I4085" s="93">
        <v>80</v>
      </c>
      <c r="J4085" s="93" t="s">
        <v>1523</v>
      </c>
    </row>
    <row r="4086" spans="1:10">
      <c r="A4086" s="93">
        <v>1</v>
      </c>
      <c r="B4086" s="93">
        <v>7</v>
      </c>
      <c r="C4086" s="93" t="s">
        <v>678</v>
      </c>
      <c r="D4086" s="93" t="s">
        <v>1527</v>
      </c>
      <c r="E4086" s="93" t="s">
        <v>1544</v>
      </c>
      <c r="F4086" s="93" t="s">
        <v>2999</v>
      </c>
      <c r="G4086" s="93" t="s">
        <v>1639</v>
      </c>
      <c r="H4086" s="719">
        <v>104</v>
      </c>
      <c r="I4086" s="93">
        <v>20</v>
      </c>
      <c r="J4086" s="93" t="s">
        <v>1523</v>
      </c>
    </row>
    <row r="4087" spans="1:10">
      <c r="A4087" s="93">
        <v>1</v>
      </c>
      <c r="B4087" s="93">
        <v>11</v>
      </c>
      <c r="C4087" s="93" t="s">
        <v>677</v>
      </c>
      <c r="D4087" s="93" t="s">
        <v>1527</v>
      </c>
      <c r="E4087" s="93" t="s">
        <v>3155</v>
      </c>
      <c r="F4087" s="93">
        <v>2220114</v>
      </c>
      <c r="G4087" s="93" t="s">
        <v>1639</v>
      </c>
      <c r="H4087" s="719">
        <v>476</v>
      </c>
      <c r="I4087" s="93">
        <v>50</v>
      </c>
      <c r="J4087" s="93" t="s">
        <v>1523</v>
      </c>
    </row>
    <row r="4088" spans="1:10">
      <c r="A4088" s="93">
        <v>1</v>
      </c>
      <c r="B4088" s="93">
        <v>11</v>
      </c>
      <c r="C4088" s="93" t="s">
        <v>677</v>
      </c>
      <c r="D4088" s="93" t="s">
        <v>1527</v>
      </c>
      <c r="E4088" s="93" t="s">
        <v>3156</v>
      </c>
      <c r="F4088" s="93">
        <v>2220114</v>
      </c>
      <c r="G4088" s="93" t="s">
        <v>1639</v>
      </c>
      <c r="H4088" s="719">
        <v>476</v>
      </c>
      <c r="I4088" s="93">
        <v>50</v>
      </c>
      <c r="J4088" s="93" t="s">
        <v>1523</v>
      </c>
    </row>
    <row r="4089" spans="1:10">
      <c r="A4089" s="93">
        <v>1</v>
      </c>
      <c r="B4089" s="93">
        <v>11</v>
      </c>
      <c r="C4089" s="93" t="s">
        <v>677</v>
      </c>
      <c r="D4089" s="93" t="s">
        <v>1527</v>
      </c>
      <c r="E4089" s="93" t="s">
        <v>3157</v>
      </c>
      <c r="F4089" s="93">
        <v>2220114</v>
      </c>
      <c r="G4089" s="93" t="s">
        <v>1639</v>
      </c>
      <c r="H4089" s="719">
        <v>476</v>
      </c>
      <c r="I4089" s="93">
        <v>50</v>
      </c>
      <c r="J4089" s="93" t="s">
        <v>1523</v>
      </c>
    </row>
    <row r="4090" spans="1:10">
      <c r="A4090" s="93">
        <v>1</v>
      </c>
      <c r="B4090" s="93">
        <v>11</v>
      </c>
      <c r="C4090" s="93" t="s">
        <v>677</v>
      </c>
      <c r="D4090" s="93" t="s">
        <v>1527</v>
      </c>
      <c r="E4090" s="93" t="s">
        <v>3158</v>
      </c>
      <c r="F4090" s="93">
        <v>2220114</v>
      </c>
      <c r="G4090" s="93" t="s">
        <v>1639</v>
      </c>
      <c r="H4090" s="719">
        <v>952</v>
      </c>
      <c r="I4090" s="93">
        <v>80</v>
      </c>
      <c r="J4090" s="93" t="s">
        <v>1523</v>
      </c>
    </row>
    <row r="4091" spans="1:10">
      <c r="A4091" s="93">
        <v>1</v>
      </c>
      <c r="B4091" s="93">
        <v>11</v>
      </c>
      <c r="C4091" s="93" t="s">
        <v>677</v>
      </c>
      <c r="D4091" s="93" t="s">
        <v>1527</v>
      </c>
      <c r="E4091" s="93" t="s">
        <v>3159</v>
      </c>
      <c r="F4091" s="93">
        <v>2220114</v>
      </c>
      <c r="G4091" s="93" t="s">
        <v>1639</v>
      </c>
      <c r="H4091" s="719">
        <v>1904</v>
      </c>
      <c r="I4091" s="93">
        <v>125</v>
      </c>
      <c r="J4091" s="93" t="s">
        <v>1523</v>
      </c>
    </row>
    <row r="4092" spans="1:10">
      <c r="A4092" s="93">
        <v>1</v>
      </c>
      <c r="B4092" s="93">
        <v>11</v>
      </c>
      <c r="C4092" s="93" t="s">
        <v>677</v>
      </c>
      <c r="D4092" s="93" t="s">
        <v>1527</v>
      </c>
      <c r="E4092" s="93" t="s">
        <v>3160</v>
      </c>
      <c r="F4092" s="93">
        <v>2220114</v>
      </c>
      <c r="G4092" s="93" t="s">
        <v>1639</v>
      </c>
      <c r="H4092" s="719">
        <v>1904</v>
      </c>
      <c r="I4092" s="93">
        <v>125</v>
      </c>
      <c r="J4092" s="93" t="s">
        <v>1523</v>
      </c>
    </row>
    <row r="4093" spans="1:10">
      <c r="A4093" s="93">
        <v>1</v>
      </c>
      <c r="B4093" s="93">
        <v>11</v>
      </c>
      <c r="C4093" s="93" t="s">
        <v>669</v>
      </c>
      <c r="D4093" s="93" t="s">
        <v>1527</v>
      </c>
      <c r="E4093" s="93" t="s">
        <v>3161</v>
      </c>
      <c r="F4093" s="93" t="s">
        <v>2996</v>
      </c>
      <c r="G4093" s="93" t="s">
        <v>1639</v>
      </c>
      <c r="H4093" s="719">
        <v>1220</v>
      </c>
      <c r="I4093" s="93">
        <v>125</v>
      </c>
      <c r="J4093" s="93" t="s">
        <v>1523</v>
      </c>
    </row>
    <row r="4094" spans="1:10">
      <c r="A4094" s="93">
        <v>1</v>
      </c>
      <c r="B4094" s="93">
        <v>11</v>
      </c>
      <c r="C4094" s="93" t="s">
        <v>669</v>
      </c>
      <c r="D4094" s="93" t="s">
        <v>1527</v>
      </c>
      <c r="E4094" s="93" t="s">
        <v>3162</v>
      </c>
      <c r="F4094" s="93" t="s">
        <v>2996</v>
      </c>
      <c r="G4094" s="93" t="s">
        <v>1639</v>
      </c>
      <c r="H4094" s="719">
        <v>1220</v>
      </c>
      <c r="I4094" s="93">
        <v>125</v>
      </c>
      <c r="J4094" s="93" t="s">
        <v>1523</v>
      </c>
    </row>
    <row r="4095" spans="1:10">
      <c r="A4095" s="93">
        <v>1</v>
      </c>
      <c r="B4095" s="93">
        <v>11</v>
      </c>
      <c r="C4095" s="93" t="s">
        <v>669</v>
      </c>
      <c r="D4095" s="93" t="s">
        <v>1527</v>
      </c>
      <c r="E4095" s="93" t="s">
        <v>3163</v>
      </c>
      <c r="F4095" s="93" t="s">
        <v>2996</v>
      </c>
      <c r="G4095" s="93" t="s">
        <v>1639</v>
      </c>
      <c r="H4095" s="719">
        <v>1220</v>
      </c>
      <c r="I4095" s="93">
        <v>125</v>
      </c>
      <c r="J4095" s="93" t="s">
        <v>1523</v>
      </c>
    </row>
    <row r="4096" spans="1:10">
      <c r="A4096" s="93">
        <v>1</v>
      </c>
      <c r="B4096" s="93">
        <v>11</v>
      </c>
      <c r="C4096" s="93" t="s">
        <v>669</v>
      </c>
      <c r="D4096" s="93" t="s">
        <v>1527</v>
      </c>
      <c r="E4096" s="93" t="s">
        <v>3164</v>
      </c>
      <c r="F4096" s="93" t="s">
        <v>2997</v>
      </c>
      <c r="G4096" s="93" t="s">
        <v>1639</v>
      </c>
      <c r="H4096" s="719">
        <v>822</v>
      </c>
      <c r="I4096" s="93">
        <v>80</v>
      </c>
      <c r="J4096" s="93" t="s">
        <v>1523</v>
      </c>
    </row>
    <row r="4097" spans="1:10">
      <c r="A4097" s="93">
        <v>1</v>
      </c>
      <c r="B4097" s="93">
        <v>11</v>
      </c>
      <c r="C4097" s="93" t="s">
        <v>669</v>
      </c>
      <c r="D4097" s="93" t="s">
        <v>1527</v>
      </c>
      <c r="E4097" s="93" t="s">
        <v>3165</v>
      </c>
      <c r="F4097" s="93" t="s">
        <v>2996</v>
      </c>
      <c r="G4097" s="93" t="s">
        <v>1639</v>
      </c>
      <c r="H4097" s="719">
        <v>1220</v>
      </c>
      <c r="I4097" s="93">
        <v>125</v>
      </c>
      <c r="J4097" s="93" t="s">
        <v>1523</v>
      </c>
    </row>
    <row r="4098" spans="1:10">
      <c r="A4098" s="93">
        <v>1</v>
      </c>
      <c r="B4098" s="93">
        <v>11</v>
      </c>
      <c r="C4098" s="93" t="s">
        <v>1571</v>
      </c>
      <c r="D4098" s="93" t="s">
        <v>1527</v>
      </c>
      <c r="E4098" s="93" t="s">
        <v>3145</v>
      </c>
      <c r="F4098" s="93" t="s">
        <v>2998</v>
      </c>
      <c r="G4098" s="93" t="s">
        <v>1639</v>
      </c>
      <c r="H4098" s="719">
        <v>1006</v>
      </c>
      <c r="I4098" s="93">
        <v>80</v>
      </c>
      <c r="J4098" s="93" t="s">
        <v>1523</v>
      </c>
    </row>
    <row r="4099" spans="1:10">
      <c r="A4099" s="93">
        <v>1</v>
      </c>
      <c r="B4099" s="93">
        <v>11</v>
      </c>
      <c r="C4099" s="93" t="s">
        <v>663</v>
      </c>
      <c r="D4099" s="93" t="s">
        <v>1527</v>
      </c>
      <c r="E4099" s="93" t="s">
        <v>1546</v>
      </c>
      <c r="F4099" s="93" t="s">
        <v>2997</v>
      </c>
      <c r="G4099" s="93" t="s">
        <v>1639</v>
      </c>
      <c r="H4099" s="719">
        <v>820</v>
      </c>
      <c r="I4099" s="93">
        <v>80</v>
      </c>
      <c r="J4099" s="93" t="s">
        <v>1523</v>
      </c>
    </row>
    <row r="4100" spans="1:10">
      <c r="A4100" s="93">
        <v>1</v>
      </c>
      <c r="B4100" s="93">
        <v>11</v>
      </c>
      <c r="C4100" s="93" t="s">
        <v>663</v>
      </c>
      <c r="D4100" s="93" t="s">
        <v>1527</v>
      </c>
      <c r="E4100" s="93" t="s">
        <v>1546</v>
      </c>
      <c r="F4100" s="93" t="s">
        <v>2997</v>
      </c>
      <c r="G4100" s="93" t="s">
        <v>1639</v>
      </c>
      <c r="H4100" s="719">
        <v>820</v>
      </c>
      <c r="I4100" s="93">
        <v>80</v>
      </c>
      <c r="J4100" s="93" t="s">
        <v>1523</v>
      </c>
    </row>
    <row r="4101" spans="1:10">
      <c r="A4101" s="93">
        <v>1</v>
      </c>
      <c r="B4101" s="93">
        <v>11</v>
      </c>
      <c r="C4101" s="93" t="s">
        <v>663</v>
      </c>
      <c r="D4101" s="93" t="s">
        <v>1527</v>
      </c>
      <c r="E4101" s="93" t="s">
        <v>1546</v>
      </c>
      <c r="F4101" s="93" t="s">
        <v>3007</v>
      </c>
      <c r="G4101" s="93" t="s">
        <v>1639</v>
      </c>
      <c r="H4101" s="719">
        <v>4242</v>
      </c>
      <c r="I4101" s="93">
        <v>200</v>
      </c>
      <c r="J4101" s="93" t="s">
        <v>1523</v>
      </c>
    </row>
    <row r="4102" spans="1:10">
      <c r="A4102" s="93">
        <v>1</v>
      </c>
      <c r="B4102" s="93">
        <v>11</v>
      </c>
      <c r="C4102" s="93" t="s">
        <v>663</v>
      </c>
      <c r="D4102" s="93" t="s">
        <v>1527</v>
      </c>
      <c r="E4102" s="93" t="s">
        <v>1546</v>
      </c>
      <c r="F4102" s="93">
        <v>2220116</v>
      </c>
      <c r="G4102" s="93" t="s">
        <v>1639</v>
      </c>
      <c r="H4102" s="719">
        <v>600</v>
      </c>
      <c r="I4102" s="93">
        <v>80</v>
      </c>
      <c r="J4102" s="93" t="s">
        <v>1523</v>
      </c>
    </row>
    <row r="4103" spans="1:10">
      <c r="A4103" s="93">
        <v>1</v>
      </c>
      <c r="B4103" s="93">
        <v>11</v>
      </c>
      <c r="C4103" s="93" t="s">
        <v>663</v>
      </c>
      <c r="D4103" s="93" t="s">
        <v>1527</v>
      </c>
      <c r="E4103" s="93" t="s">
        <v>1546</v>
      </c>
      <c r="F4103" s="93" t="s">
        <v>3007</v>
      </c>
      <c r="G4103" s="93" t="s">
        <v>1639</v>
      </c>
      <c r="H4103" s="719">
        <v>4242</v>
      </c>
      <c r="I4103" s="93">
        <v>200</v>
      </c>
      <c r="J4103" s="93" t="s">
        <v>1523</v>
      </c>
    </row>
    <row r="4104" spans="1:10">
      <c r="A4104" s="93">
        <v>1</v>
      </c>
      <c r="B4104" s="93">
        <v>11</v>
      </c>
      <c r="C4104" s="93" t="s">
        <v>541</v>
      </c>
      <c r="D4104" s="93" t="s">
        <v>73</v>
      </c>
      <c r="E4104" s="93" t="s">
        <v>3166</v>
      </c>
      <c r="F4104" s="93" t="s">
        <v>3027</v>
      </c>
      <c r="G4104" s="93" t="s">
        <v>1639</v>
      </c>
      <c r="H4104" s="719">
        <v>360</v>
      </c>
      <c r="I4104" s="93">
        <v>50</v>
      </c>
      <c r="J4104" s="93" t="s">
        <v>1523</v>
      </c>
    </row>
    <row r="4105" spans="1:10">
      <c r="A4105" s="93">
        <v>1</v>
      </c>
      <c r="B4105" s="93">
        <v>10</v>
      </c>
      <c r="C4105" s="93" t="s">
        <v>671</v>
      </c>
      <c r="D4105" s="93" t="s">
        <v>1527</v>
      </c>
      <c r="E4105" s="93" t="s">
        <v>3167</v>
      </c>
      <c r="F4105" s="93">
        <v>2220204</v>
      </c>
      <c r="G4105" s="93" t="s">
        <v>1639</v>
      </c>
      <c r="H4105" s="719">
        <v>3002</v>
      </c>
      <c r="I4105" s="93">
        <v>125</v>
      </c>
      <c r="J4105" s="93" t="s">
        <v>1523</v>
      </c>
    </row>
    <row r="4106" spans="1:10">
      <c r="A4106" s="93">
        <v>1</v>
      </c>
      <c r="B4106" s="93">
        <v>10</v>
      </c>
      <c r="C4106" s="93" t="s">
        <v>671</v>
      </c>
      <c r="D4106" s="93" t="s">
        <v>1527</v>
      </c>
      <c r="E4106" s="93" t="s">
        <v>3168</v>
      </c>
      <c r="F4106" s="93" t="s">
        <v>3008</v>
      </c>
      <c r="G4106" s="93" t="s">
        <v>1639</v>
      </c>
      <c r="H4106" s="719">
        <v>2167</v>
      </c>
      <c r="I4106" s="93">
        <v>125</v>
      </c>
      <c r="J4106" s="93" t="s">
        <v>1523</v>
      </c>
    </row>
    <row r="4107" spans="1:10">
      <c r="A4107" s="93">
        <v>1</v>
      </c>
      <c r="B4107" s="93">
        <v>10</v>
      </c>
      <c r="C4107" s="93" t="s">
        <v>671</v>
      </c>
      <c r="D4107" s="93" t="s">
        <v>1527</v>
      </c>
      <c r="E4107" s="93" t="s">
        <v>3169</v>
      </c>
      <c r="F4107" s="93" t="s">
        <v>3042</v>
      </c>
      <c r="G4107" s="93" t="s">
        <v>1639</v>
      </c>
      <c r="H4107" s="719">
        <v>3712</v>
      </c>
      <c r="I4107" s="93">
        <v>200</v>
      </c>
      <c r="J4107" s="93" t="s">
        <v>1523</v>
      </c>
    </row>
    <row r="4108" spans="1:10">
      <c r="A4108" s="93">
        <v>1</v>
      </c>
      <c r="B4108" s="93">
        <v>10</v>
      </c>
      <c r="C4108" s="93" t="s">
        <v>671</v>
      </c>
      <c r="D4108" s="93" t="s">
        <v>1527</v>
      </c>
      <c r="E4108" s="93" t="s">
        <v>3170</v>
      </c>
      <c r="F4108" s="93" t="s">
        <v>3042</v>
      </c>
      <c r="G4108" s="93" t="s">
        <v>1639</v>
      </c>
      <c r="H4108" s="719">
        <v>3312</v>
      </c>
      <c r="I4108" s="93">
        <v>200</v>
      </c>
      <c r="J4108" s="93" t="s">
        <v>1523</v>
      </c>
    </row>
    <row r="4109" spans="1:10">
      <c r="A4109" s="93">
        <v>1</v>
      </c>
      <c r="B4109" s="93">
        <v>10</v>
      </c>
      <c r="C4109" s="93" t="s">
        <v>671</v>
      </c>
      <c r="D4109" s="93" t="s">
        <v>1527</v>
      </c>
      <c r="E4109" s="93" t="s">
        <v>3171</v>
      </c>
      <c r="F4109" s="93" t="s">
        <v>3042</v>
      </c>
      <c r="G4109" s="93" t="s">
        <v>1639</v>
      </c>
      <c r="H4109" s="719">
        <v>5432</v>
      </c>
      <c r="I4109" s="93">
        <v>200</v>
      </c>
      <c r="J4109" s="93" t="s">
        <v>1523</v>
      </c>
    </row>
    <row r="4110" spans="1:10">
      <c r="A4110" s="93">
        <v>1</v>
      </c>
      <c r="B4110" s="93">
        <v>10</v>
      </c>
      <c r="C4110" s="93" t="s">
        <v>671</v>
      </c>
      <c r="D4110" s="93" t="s">
        <v>1527</v>
      </c>
      <c r="E4110" s="93" t="s">
        <v>3172</v>
      </c>
      <c r="F4110" s="93" t="s">
        <v>3042</v>
      </c>
      <c r="G4110" s="93" t="s">
        <v>1639</v>
      </c>
      <c r="H4110" s="719">
        <v>6412</v>
      </c>
      <c r="I4110" s="93">
        <v>200</v>
      </c>
      <c r="J4110" s="93" t="s">
        <v>1523</v>
      </c>
    </row>
    <row r="4111" spans="1:10">
      <c r="A4111" s="93">
        <v>1</v>
      </c>
      <c r="B4111" s="93">
        <v>10</v>
      </c>
      <c r="C4111" s="93" t="s">
        <v>671</v>
      </c>
      <c r="D4111" s="93" t="s">
        <v>1527</v>
      </c>
      <c r="E4111" s="93" t="s">
        <v>3173</v>
      </c>
      <c r="F4111" s="93" t="s">
        <v>3042</v>
      </c>
      <c r="G4111" s="93" t="s">
        <v>1639</v>
      </c>
      <c r="H4111" s="719">
        <v>3632</v>
      </c>
      <c r="I4111" s="93">
        <v>200</v>
      </c>
      <c r="J4111" s="93" t="s">
        <v>1523</v>
      </c>
    </row>
    <row r="4112" spans="1:10">
      <c r="A4112" s="93">
        <v>1</v>
      </c>
      <c r="B4112" s="93">
        <v>10</v>
      </c>
      <c r="C4112" s="93" t="s">
        <v>671</v>
      </c>
      <c r="D4112" s="93" t="s">
        <v>1527</v>
      </c>
      <c r="E4112" s="93" t="s">
        <v>3174</v>
      </c>
      <c r="F4112" s="93" t="s">
        <v>3042</v>
      </c>
      <c r="G4112" s="93" t="s">
        <v>1639</v>
      </c>
      <c r="H4112" s="719">
        <v>2036</v>
      </c>
      <c r="I4112" s="93">
        <v>125</v>
      </c>
      <c r="J4112" s="93" t="s">
        <v>1523</v>
      </c>
    </row>
    <row r="4113" spans="1:10">
      <c r="A4113" s="93">
        <v>1</v>
      </c>
      <c r="B4113" s="93">
        <v>10</v>
      </c>
      <c r="C4113" s="93" t="s">
        <v>671</v>
      </c>
      <c r="D4113" s="93" t="s">
        <v>1527</v>
      </c>
      <c r="E4113" s="93" t="s">
        <v>3175</v>
      </c>
      <c r="F4113" s="93" t="s">
        <v>3042</v>
      </c>
      <c r="G4113" s="93" t="s">
        <v>1639</v>
      </c>
      <c r="H4113" s="719">
        <v>1856</v>
      </c>
      <c r="I4113" s="93">
        <v>125</v>
      </c>
      <c r="J4113" s="93" t="s">
        <v>1523</v>
      </c>
    </row>
    <row r="4114" spans="1:10">
      <c r="A4114" s="93">
        <v>1</v>
      </c>
      <c r="B4114" s="93">
        <v>10</v>
      </c>
      <c r="C4114" s="93" t="s">
        <v>671</v>
      </c>
      <c r="D4114" s="93" t="s">
        <v>1527</v>
      </c>
      <c r="E4114" s="93" t="s">
        <v>3176</v>
      </c>
      <c r="F4114" s="93" t="s">
        <v>3042</v>
      </c>
      <c r="G4114" s="93" t="s">
        <v>1639</v>
      </c>
      <c r="H4114" s="719">
        <v>1656</v>
      </c>
      <c r="I4114" s="93">
        <v>125</v>
      </c>
      <c r="J4114" s="93" t="s">
        <v>1523</v>
      </c>
    </row>
    <row r="4115" spans="1:10">
      <c r="A4115" s="93">
        <v>1</v>
      </c>
      <c r="B4115" s="93">
        <v>10</v>
      </c>
      <c r="C4115" s="93" t="s">
        <v>671</v>
      </c>
      <c r="D4115" s="93" t="s">
        <v>1527</v>
      </c>
      <c r="E4115" s="93" t="s">
        <v>3177</v>
      </c>
      <c r="F4115" s="93" t="s">
        <v>3042</v>
      </c>
      <c r="G4115" s="93" t="s">
        <v>1639</v>
      </c>
      <c r="H4115" s="719">
        <v>2716</v>
      </c>
      <c r="I4115" s="93">
        <v>125</v>
      </c>
      <c r="J4115" s="93" t="s">
        <v>1523</v>
      </c>
    </row>
    <row r="4116" spans="1:10">
      <c r="A4116" s="93">
        <v>1</v>
      </c>
      <c r="B4116" s="93">
        <v>10</v>
      </c>
      <c r="C4116" s="93" t="s">
        <v>671</v>
      </c>
      <c r="D4116" s="93" t="s">
        <v>1527</v>
      </c>
      <c r="E4116" s="93" t="s">
        <v>3178</v>
      </c>
      <c r="F4116" s="93" t="s">
        <v>3042</v>
      </c>
      <c r="G4116" s="93" t="s">
        <v>1639</v>
      </c>
      <c r="H4116" s="719">
        <v>3206</v>
      </c>
      <c r="I4116" s="93">
        <v>200</v>
      </c>
      <c r="J4116" s="93" t="s">
        <v>1523</v>
      </c>
    </row>
    <row r="4117" spans="1:10">
      <c r="A4117" s="93">
        <v>1</v>
      </c>
      <c r="B4117" s="93">
        <v>10</v>
      </c>
      <c r="C4117" s="93" t="s">
        <v>671</v>
      </c>
      <c r="D4117" s="93" t="s">
        <v>1527</v>
      </c>
      <c r="E4117" s="93" t="s">
        <v>3179</v>
      </c>
      <c r="F4117" s="93" t="s">
        <v>3042</v>
      </c>
      <c r="G4117" s="93" t="s">
        <v>1639</v>
      </c>
      <c r="H4117" s="719">
        <v>1766</v>
      </c>
      <c r="I4117" s="93">
        <v>125</v>
      </c>
      <c r="J4117" s="93" t="s">
        <v>1523</v>
      </c>
    </row>
    <row r="4118" spans="1:10">
      <c r="A4118" s="93">
        <v>1</v>
      </c>
      <c r="B4118" s="93">
        <v>10</v>
      </c>
      <c r="C4118" s="93" t="s">
        <v>671</v>
      </c>
      <c r="D4118" s="93" t="s">
        <v>1527</v>
      </c>
      <c r="E4118" s="93" t="s">
        <v>3180</v>
      </c>
      <c r="F4118" s="93" t="s">
        <v>3042</v>
      </c>
      <c r="G4118" s="93" t="s">
        <v>1639</v>
      </c>
      <c r="H4118" s="719">
        <v>2036</v>
      </c>
      <c r="I4118" s="93">
        <v>125</v>
      </c>
      <c r="J4118" s="93" t="s">
        <v>1523</v>
      </c>
    </row>
    <row r="4119" spans="1:10">
      <c r="A4119" s="93">
        <v>1</v>
      </c>
      <c r="B4119" s="93">
        <v>10</v>
      </c>
      <c r="C4119" s="93" t="s">
        <v>671</v>
      </c>
      <c r="D4119" s="93" t="s">
        <v>1527</v>
      </c>
      <c r="E4119" s="93" t="s">
        <v>3181</v>
      </c>
      <c r="F4119" s="93" t="s">
        <v>3042</v>
      </c>
      <c r="G4119" s="93" t="s">
        <v>1639</v>
      </c>
      <c r="H4119" s="719">
        <v>24436</v>
      </c>
      <c r="I4119" s="93">
        <v>315</v>
      </c>
      <c r="J4119" s="93" t="s">
        <v>1523</v>
      </c>
    </row>
    <row r="4120" spans="1:10">
      <c r="A4120" s="93">
        <v>1</v>
      </c>
      <c r="B4120" s="93">
        <v>10</v>
      </c>
      <c r="C4120" s="93" t="s">
        <v>671</v>
      </c>
      <c r="D4120" s="93" t="s">
        <v>1527</v>
      </c>
      <c r="E4120" s="93" t="s">
        <v>3182</v>
      </c>
      <c r="F4120" s="93" t="s">
        <v>3042</v>
      </c>
      <c r="G4120" s="93" t="s">
        <v>1639</v>
      </c>
      <c r="H4120" s="719">
        <v>3712</v>
      </c>
      <c r="I4120" s="93">
        <v>200</v>
      </c>
      <c r="J4120" s="93" t="s">
        <v>1523</v>
      </c>
    </row>
    <row r="4121" spans="1:10">
      <c r="A4121" s="93">
        <v>1</v>
      </c>
      <c r="B4121" s="93">
        <v>10</v>
      </c>
      <c r="C4121" s="93" t="s">
        <v>671</v>
      </c>
      <c r="D4121" s="93" t="s">
        <v>1527</v>
      </c>
      <c r="E4121" s="93" t="s">
        <v>1619</v>
      </c>
      <c r="F4121" s="93" t="s">
        <v>3042</v>
      </c>
      <c r="G4121" s="93" t="s">
        <v>1639</v>
      </c>
      <c r="H4121" s="719">
        <v>3312</v>
      </c>
      <c r="I4121" s="93">
        <v>200</v>
      </c>
      <c r="J4121" s="93" t="s">
        <v>1523</v>
      </c>
    </row>
    <row r="4122" spans="1:10">
      <c r="A4122" s="93">
        <v>1</v>
      </c>
      <c r="B4122" s="93">
        <v>10</v>
      </c>
      <c r="C4122" s="93" t="s">
        <v>671</v>
      </c>
      <c r="D4122" s="93" t="s">
        <v>1527</v>
      </c>
      <c r="E4122" s="93" t="s">
        <v>3183</v>
      </c>
      <c r="F4122" s="93" t="s">
        <v>3042</v>
      </c>
      <c r="G4122" s="93" t="s">
        <v>1639</v>
      </c>
      <c r="H4122" s="719">
        <v>5432</v>
      </c>
      <c r="I4122" s="93">
        <v>200</v>
      </c>
      <c r="J4122" s="93" t="s">
        <v>1523</v>
      </c>
    </row>
    <row r="4123" spans="1:10">
      <c r="A4123" s="93">
        <v>1</v>
      </c>
      <c r="B4123" s="93">
        <v>10</v>
      </c>
      <c r="C4123" s="93" t="s">
        <v>671</v>
      </c>
      <c r="D4123" s="93" t="s">
        <v>1527</v>
      </c>
      <c r="E4123" s="93" t="s">
        <v>3184</v>
      </c>
      <c r="F4123" s="93" t="s">
        <v>3042</v>
      </c>
      <c r="G4123" s="93" t="s">
        <v>1639</v>
      </c>
      <c r="H4123" s="719">
        <v>6412</v>
      </c>
      <c r="I4123" s="93">
        <v>200</v>
      </c>
      <c r="J4123" s="93" t="s">
        <v>1523</v>
      </c>
    </row>
    <row r="4124" spans="1:10">
      <c r="A4124" s="93">
        <v>1</v>
      </c>
      <c r="B4124" s="93">
        <v>10</v>
      </c>
      <c r="C4124" s="93" t="s">
        <v>671</v>
      </c>
      <c r="D4124" s="93" t="s">
        <v>1527</v>
      </c>
      <c r="E4124" s="93" t="s">
        <v>3185</v>
      </c>
      <c r="F4124" s="93" t="s">
        <v>3042</v>
      </c>
      <c r="G4124" s="93" t="s">
        <v>1639</v>
      </c>
      <c r="H4124" s="719">
        <v>3632</v>
      </c>
      <c r="I4124" s="93">
        <v>200</v>
      </c>
      <c r="J4124" s="93" t="s">
        <v>1523</v>
      </c>
    </row>
    <row r="4125" spans="1:10">
      <c r="A4125" s="93">
        <v>1</v>
      </c>
      <c r="B4125" s="93">
        <v>10</v>
      </c>
      <c r="C4125" s="93" t="s">
        <v>671</v>
      </c>
      <c r="D4125" s="93" t="s">
        <v>1527</v>
      </c>
      <c r="E4125" s="93" t="s">
        <v>1620</v>
      </c>
      <c r="F4125" s="93" t="s">
        <v>3042</v>
      </c>
      <c r="G4125" s="93" t="s">
        <v>1639</v>
      </c>
      <c r="H4125" s="719">
        <v>2036</v>
      </c>
      <c r="I4125" s="93">
        <v>125</v>
      </c>
      <c r="J4125" s="93" t="s">
        <v>1523</v>
      </c>
    </row>
    <row r="4126" spans="1:10">
      <c r="A4126" s="93">
        <v>1</v>
      </c>
      <c r="B4126" s="93">
        <v>10</v>
      </c>
      <c r="C4126" s="93" t="s">
        <v>671</v>
      </c>
      <c r="D4126" s="93" t="s">
        <v>1527</v>
      </c>
      <c r="E4126" s="93" t="s">
        <v>3186</v>
      </c>
      <c r="F4126" s="93" t="s">
        <v>3052</v>
      </c>
      <c r="G4126" s="93" t="s">
        <v>1639</v>
      </c>
      <c r="H4126" s="719">
        <v>1000</v>
      </c>
      <c r="I4126" s="93">
        <v>80</v>
      </c>
      <c r="J4126" s="93" t="s">
        <v>1523</v>
      </c>
    </row>
    <row r="4127" spans="1:10">
      <c r="A4127" s="93">
        <v>1</v>
      </c>
      <c r="B4127" s="93">
        <v>10</v>
      </c>
      <c r="C4127" s="93" t="s">
        <v>244</v>
      </c>
      <c r="D4127" s="93" t="s">
        <v>68</v>
      </c>
      <c r="E4127" s="93" t="s">
        <v>3187</v>
      </c>
      <c r="F4127" s="93" t="s">
        <v>1658</v>
      </c>
      <c r="G4127" s="93" t="s">
        <v>1639</v>
      </c>
      <c r="H4127" s="719">
        <v>3000</v>
      </c>
      <c r="I4127" s="93">
        <v>125</v>
      </c>
      <c r="J4127" s="93" t="s">
        <v>1523</v>
      </c>
    </row>
    <row r="4128" spans="1:10">
      <c r="A4128" s="93">
        <v>1</v>
      </c>
      <c r="B4128" s="93">
        <v>10</v>
      </c>
      <c r="C4128" s="93" t="s">
        <v>238</v>
      </c>
      <c r="D4128" s="93" t="s">
        <v>68</v>
      </c>
      <c r="E4128" s="93" t="s">
        <v>3188</v>
      </c>
      <c r="F4128" s="93" t="s">
        <v>3189</v>
      </c>
      <c r="G4128" s="93" t="s">
        <v>1639</v>
      </c>
      <c r="H4128" s="719">
        <v>5700</v>
      </c>
      <c r="I4128" s="93">
        <v>200</v>
      </c>
      <c r="J4128" s="93" t="s">
        <v>1523</v>
      </c>
    </row>
    <row r="4129" spans="1:10">
      <c r="A4129" s="93">
        <v>1</v>
      </c>
      <c r="B4129" s="93">
        <v>10</v>
      </c>
      <c r="C4129" s="93" t="s">
        <v>238</v>
      </c>
      <c r="D4129" s="93" t="s">
        <v>68</v>
      </c>
      <c r="E4129" s="93" t="s">
        <v>1646</v>
      </c>
      <c r="F4129" s="93" t="s">
        <v>1618</v>
      </c>
      <c r="G4129" s="93" t="s">
        <v>1639</v>
      </c>
      <c r="H4129" s="719">
        <v>8250</v>
      </c>
      <c r="I4129" s="93">
        <v>200</v>
      </c>
      <c r="J4129" s="93" t="s">
        <v>1523</v>
      </c>
    </row>
    <row r="4130" spans="1:10">
      <c r="A4130" s="93">
        <v>1</v>
      </c>
      <c r="B4130" s="93">
        <v>10</v>
      </c>
      <c r="C4130" s="93" t="s">
        <v>238</v>
      </c>
      <c r="D4130" s="93" t="s">
        <v>68</v>
      </c>
      <c r="E4130" s="93" t="s">
        <v>3190</v>
      </c>
      <c r="F4130" s="93" t="s">
        <v>1618</v>
      </c>
      <c r="G4130" s="93" t="s">
        <v>1639</v>
      </c>
      <c r="H4130" s="719">
        <v>2500</v>
      </c>
      <c r="I4130" s="93">
        <v>125</v>
      </c>
      <c r="J4130" s="93" t="s">
        <v>1523</v>
      </c>
    </row>
    <row r="4131" spans="1:10">
      <c r="A4131" s="93">
        <v>1</v>
      </c>
      <c r="B4131" s="93">
        <v>10</v>
      </c>
      <c r="C4131" s="93" t="s">
        <v>665</v>
      </c>
      <c r="D4131" s="93" t="s">
        <v>1527</v>
      </c>
      <c r="E4131" s="93" t="s">
        <v>3191</v>
      </c>
      <c r="F4131" s="93" t="s">
        <v>2992</v>
      </c>
      <c r="G4131" s="93" t="s">
        <v>1639</v>
      </c>
      <c r="H4131" s="719">
        <v>2000</v>
      </c>
      <c r="I4131" s="93">
        <v>125</v>
      </c>
      <c r="J4131" s="93" t="s">
        <v>1523</v>
      </c>
    </row>
    <row r="4132" spans="1:10">
      <c r="A4132" s="93">
        <v>1</v>
      </c>
      <c r="B4132" s="93">
        <v>10</v>
      </c>
      <c r="C4132" s="93" t="s">
        <v>665</v>
      </c>
      <c r="D4132" s="93" t="s">
        <v>1527</v>
      </c>
      <c r="E4132" s="93" t="s">
        <v>3191</v>
      </c>
      <c r="F4132" s="93" t="s">
        <v>1647</v>
      </c>
      <c r="G4132" s="93" t="s">
        <v>1639</v>
      </c>
      <c r="H4132" s="719">
        <v>2000</v>
      </c>
      <c r="I4132" s="93">
        <v>125</v>
      </c>
      <c r="J4132" s="93" t="s">
        <v>1523</v>
      </c>
    </row>
    <row r="4133" spans="1:10">
      <c r="A4133" s="93">
        <v>1</v>
      </c>
      <c r="B4133" s="93">
        <v>12</v>
      </c>
      <c r="C4133" s="93" t="s">
        <v>1526</v>
      </c>
      <c r="D4133" s="93" t="s">
        <v>66</v>
      </c>
      <c r="E4133" s="93" t="s">
        <v>1525</v>
      </c>
      <c r="F4133" s="93" t="s">
        <v>3192</v>
      </c>
      <c r="G4133" s="93" t="s">
        <v>1639</v>
      </c>
      <c r="H4133" s="719">
        <v>5</v>
      </c>
      <c r="I4133" s="93">
        <v>5</v>
      </c>
      <c r="J4133" s="93" t="s">
        <v>1523</v>
      </c>
    </row>
    <row r="4134" spans="1:10">
      <c r="A4134" s="93">
        <v>1</v>
      </c>
      <c r="B4134" s="93">
        <v>12</v>
      </c>
      <c r="C4134" s="93" t="s">
        <v>1526</v>
      </c>
      <c r="D4134" s="93" t="s">
        <v>66</v>
      </c>
      <c r="E4134" s="93" t="s">
        <v>1525</v>
      </c>
      <c r="F4134" s="93" t="s">
        <v>3192</v>
      </c>
      <c r="G4134" s="93" t="s">
        <v>1639</v>
      </c>
      <c r="H4134" s="719">
        <v>5</v>
      </c>
      <c r="I4134" s="93">
        <v>5</v>
      </c>
      <c r="J4134" s="93" t="s">
        <v>1523</v>
      </c>
    </row>
    <row r="4135" spans="1:10">
      <c r="A4135" s="93">
        <v>1</v>
      </c>
      <c r="B4135" s="93">
        <v>12</v>
      </c>
      <c r="C4135" s="93" t="s">
        <v>1526</v>
      </c>
      <c r="D4135" s="93" t="s">
        <v>66</v>
      </c>
      <c r="E4135" s="93" t="s">
        <v>1525</v>
      </c>
      <c r="F4135" s="93" t="s">
        <v>3192</v>
      </c>
      <c r="G4135" s="93" t="s">
        <v>1639</v>
      </c>
      <c r="H4135" s="719">
        <v>4</v>
      </c>
      <c r="I4135" s="93">
        <v>4</v>
      </c>
      <c r="J4135" s="93" t="s">
        <v>1523</v>
      </c>
    </row>
    <row r="4136" spans="1:10">
      <c r="A4136" s="93">
        <v>1</v>
      </c>
      <c r="B4136" s="93">
        <v>12</v>
      </c>
      <c r="C4136" s="93" t="s">
        <v>1526</v>
      </c>
      <c r="D4136" s="93" t="s">
        <v>66</v>
      </c>
      <c r="E4136" s="93" t="s">
        <v>1525</v>
      </c>
      <c r="F4136" s="93" t="s">
        <v>3193</v>
      </c>
      <c r="G4136" s="93" t="s">
        <v>1639</v>
      </c>
      <c r="H4136" s="719">
        <v>3</v>
      </c>
      <c r="I4136" s="93">
        <v>3</v>
      </c>
      <c r="J4136" s="93" t="s">
        <v>1523</v>
      </c>
    </row>
    <row r="4137" spans="1:10">
      <c r="A4137" s="93">
        <v>1</v>
      </c>
      <c r="B4137" s="93">
        <v>12</v>
      </c>
      <c r="C4137" s="93" t="s">
        <v>1526</v>
      </c>
      <c r="D4137" s="93" t="s">
        <v>66</v>
      </c>
      <c r="E4137" s="93" t="s">
        <v>1525</v>
      </c>
      <c r="F4137" s="93" t="s">
        <v>3193</v>
      </c>
      <c r="G4137" s="93" t="s">
        <v>1639</v>
      </c>
      <c r="H4137" s="719">
        <v>2</v>
      </c>
      <c r="I4137" s="93">
        <v>2</v>
      </c>
      <c r="J4137" s="93" t="s">
        <v>1523</v>
      </c>
    </row>
    <row r="4138" spans="1:10">
      <c r="A4138" s="93">
        <v>1</v>
      </c>
      <c r="B4138" s="93">
        <v>12</v>
      </c>
      <c r="C4138" s="93" t="s">
        <v>1526</v>
      </c>
      <c r="D4138" s="93" t="s">
        <v>66</v>
      </c>
      <c r="E4138" s="93" t="s">
        <v>1525</v>
      </c>
      <c r="F4138" s="93" t="s">
        <v>3042</v>
      </c>
      <c r="G4138" s="93" t="s">
        <v>1639</v>
      </c>
      <c r="H4138" s="719">
        <v>8</v>
      </c>
      <c r="I4138" s="93">
        <v>8</v>
      </c>
      <c r="J4138" s="93" t="s">
        <v>1523</v>
      </c>
    </row>
    <row r="4139" spans="1:10">
      <c r="A4139" s="93">
        <v>1</v>
      </c>
      <c r="B4139" s="93">
        <v>12</v>
      </c>
      <c r="C4139" s="93" t="s">
        <v>1526</v>
      </c>
      <c r="D4139" s="93" t="s">
        <v>66</v>
      </c>
      <c r="E4139" s="93" t="s">
        <v>1525</v>
      </c>
      <c r="F4139" s="93" t="s">
        <v>3042</v>
      </c>
      <c r="G4139" s="93" t="s">
        <v>1639</v>
      </c>
      <c r="H4139" s="719">
        <v>6</v>
      </c>
      <c r="I4139" s="93">
        <v>6</v>
      </c>
      <c r="J4139" s="93" t="s">
        <v>1523</v>
      </c>
    </row>
    <row r="4140" spans="1:10">
      <c r="A4140" s="93">
        <v>1</v>
      </c>
      <c r="B4140" s="93">
        <v>12</v>
      </c>
      <c r="C4140" s="93" t="s">
        <v>1526</v>
      </c>
      <c r="D4140" s="93" t="s">
        <v>66</v>
      </c>
      <c r="E4140" s="93" t="s">
        <v>1525</v>
      </c>
      <c r="F4140" s="93" t="s">
        <v>3008</v>
      </c>
      <c r="G4140" s="93" t="s">
        <v>1639</v>
      </c>
      <c r="H4140" s="719">
        <v>2</v>
      </c>
      <c r="I4140" s="93">
        <v>2</v>
      </c>
      <c r="J4140" s="93" t="s">
        <v>1523</v>
      </c>
    </row>
    <row r="4141" spans="1:10">
      <c r="A4141" s="93">
        <v>1</v>
      </c>
      <c r="B4141" s="93">
        <v>12</v>
      </c>
      <c r="C4141" s="93" t="s">
        <v>1526</v>
      </c>
      <c r="D4141" s="93" t="s">
        <v>66</v>
      </c>
      <c r="E4141" s="93" t="s">
        <v>1525</v>
      </c>
      <c r="F4141" s="93" t="s">
        <v>3042</v>
      </c>
      <c r="G4141" s="93" t="s">
        <v>1639</v>
      </c>
      <c r="H4141" s="719">
        <v>13</v>
      </c>
      <c r="I4141" s="93">
        <v>13</v>
      </c>
      <c r="J4141" s="93" t="s">
        <v>1523</v>
      </c>
    </row>
    <row r="4142" spans="1:10">
      <c r="A4142" s="93">
        <v>1</v>
      </c>
      <c r="B4142" s="93">
        <v>12</v>
      </c>
      <c r="C4142" s="93" t="s">
        <v>1526</v>
      </c>
      <c r="D4142" s="93" t="s">
        <v>66</v>
      </c>
      <c r="E4142" s="93" t="s">
        <v>1525</v>
      </c>
      <c r="F4142" s="93" t="s">
        <v>3042</v>
      </c>
      <c r="G4142" s="93" t="s">
        <v>1639</v>
      </c>
      <c r="H4142" s="719">
        <v>10</v>
      </c>
      <c r="I4142" s="93">
        <v>10</v>
      </c>
      <c r="J4142" s="93" t="s">
        <v>1523</v>
      </c>
    </row>
    <row r="4143" spans="1:10">
      <c r="A4143" s="93">
        <v>1</v>
      </c>
      <c r="B4143" s="93">
        <v>12</v>
      </c>
      <c r="C4143" s="93" t="s">
        <v>1526</v>
      </c>
      <c r="D4143" s="93" t="s">
        <v>66</v>
      </c>
      <c r="E4143" s="93" t="s">
        <v>1525</v>
      </c>
      <c r="F4143" s="93" t="s">
        <v>3042</v>
      </c>
      <c r="G4143" s="93" t="s">
        <v>1639</v>
      </c>
      <c r="H4143" s="719">
        <v>2</v>
      </c>
      <c r="I4143" s="93">
        <v>2</v>
      </c>
      <c r="J4143" s="93" t="s">
        <v>1523</v>
      </c>
    </row>
    <row r="4144" spans="1:10">
      <c r="A4144" s="93">
        <v>1</v>
      </c>
      <c r="B4144" s="93">
        <v>12</v>
      </c>
      <c r="C4144" s="93" t="s">
        <v>1526</v>
      </c>
      <c r="D4144" s="93" t="s">
        <v>66</v>
      </c>
      <c r="E4144" s="93" t="s">
        <v>1525</v>
      </c>
      <c r="F4144" s="93" t="s">
        <v>3042</v>
      </c>
      <c r="G4144" s="93" t="s">
        <v>1639</v>
      </c>
      <c r="H4144" s="719">
        <v>4</v>
      </c>
      <c r="I4144" s="93">
        <v>4</v>
      </c>
      <c r="J4144" s="93" t="s">
        <v>1523</v>
      </c>
    </row>
    <row r="4145" spans="1:10">
      <c r="A4145" s="93">
        <v>1</v>
      </c>
      <c r="B4145" s="93">
        <v>11</v>
      </c>
      <c r="C4145" s="93" t="s">
        <v>671</v>
      </c>
      <c r="D4145" s="93" t="s">
        <v>1527</v>
      </c>
      <c r="E4145" s="93" t="s">
        <v>3194</v>
      </c>
      <c r="F4145" s="93" t="s">
        <v>3048</v>
      </c>
      <c r="G4145" s="93" t="s">
        <v>1639</v>
      </c>
      <c r="H4145" s="719">
        <v>50</v>
      </c>
      <c r="I4145" s="93">
        <v>13</v>
      </c>
      <c r="J4145" s="93" t="s">
        <v>1523</v>
      </c>
    </row>
    <row r="4146" spans="1:10">
      <c r="A4146" s="93">
        <v>1</v>
      </c>
      <c r="B4146" s="93">
        <v>11</v>
      </c>
      <c r="C4146" s="93" t="s">
        <v>649</v>
      </c>
      <c r="D4146" s="93" t="s">
        <v>1527</v>
      </c>
      <c r="E4146" s="93" t="s">
        <v>3195</v>
      </c>
      <c r="F4146" s="93" t="s">
        <v>3042</v>
      </c>
      <c r="G4146" s="93" t="s">
        <v>1639</v>
      </c>
      <c r="H4146" s="719">
        <v>24436</v>
      </c>
      <c r="I4146" s="93">
        <v>315</v>
      </c>
      <c r="J4146" s="93" t="s">
        <v>1523</v>
      </c>
    </row>
    <row r="4147" spans="1:10">
      <c r="A4147" s="93">
        <v>1</v>
      </c>
      <c r="B4147" s="93">
        <v>11</v>
      </c>
      <c r="C4147" s="93" t="s">
        <v>244</v>
      </c>
      <c r="D4147" s="93" t="s">
        <v>68</v>
      </c>
      <c r="E4147" s="93" t="s">
        <v>3187</v>
      </c>
      <c r="F4147" s="93" t="s">
        <v>1656</v>
      </c>
      <c r="G4147" s="93" t="s">
        <v>1639</v>
      </c>
      <c r="H4147" s="719">
        <v>3000</v>
      </c>
      <c r="I4147" s="93">
        <v>125</v>
      </c>
      <c r="J4147" s="93" t="s">
        <v>1523</v>
      </c>
    </row>
    <row r="4148" spans="1:10">
      <c r="A4148" s="93">
        <v>1</v>
      </c>
      <c r="B4148" s="93">
        <v>11</v>
      </c>
      <c r="C4148" s="93" t="s">
        <v>1209</v>
      </c>
      <c r="D4148" s="93" t="s">
        <v>68</v>
      </c>
      <c r="E4148" s="93" t="s">
        <v>3196</v>
      </c>
      <c r="F4148" s="93" t="s">
        <v>3197</v>
      </c>
      <c r="G4148" s="93" t="s">
        <v>1639</v>
      </c>
      <c r="H4148" s="719">
        <v>1030</v>
      </c>
      <c r="I4148" s="93">
        <v>80</v>
      </c>
      <c r="J4148" s="93" t="s">
        <v>1543</v>
      </c>
    </row>
    <row r="4149" spans="1:10">
      <c r="A4149" s="93">
        <v>1</v>
      </c>
      <c r="B4149" s="93">
        <v>11</v>
      </c>
      <c r="C4149" s="93" t="s">
        <v>3122</v>
      </c>
      <c r="D4149" s="93" t="s">
        <v>70</v>
      </c>
      <c r="E4149" s="93" t="s">
        <v>3123</v>
      </c>
      <c r="F4149" s="93" t="s">
        <v>3073</v>
      </c>
      <c r="G4149" s="93" t="s">
        <v>1639</v>
      </c>
      <c r="H4149" s="719">
        <v>5000</v>
      </c>
      <c r="I4149" s="93">
        <v>200</v>
      </c>
      <c r="J4149" s="93" t="s">
        <v>1523</v>
      </c>
    </row>
    <row r="4150" spans="1:10">
      <c r="A4150" s="93">
        <v>1</v>
      </c>
      <c r="B4150" s="93">
        <v>11</v>
      </c>
      <c r="C4150" s="93" t="s">
        <v>244</v>
      </c>
      <c r="D4150" s="93" t="s">
        <v>68</v>
      </c>
      <c r="E4150" s="93" t="s">
        <v>3187</v>
      </c>
      <c r="F4150" s="93" t="s">
        <v>1658</v>
      </c>
      <c r="G4150" s="93" t="s">
        <v>1639</v>
      </c>
      <c r="H4150" s="719">
        <v>3000</v>
      </c>
      <c r="I4150" s="93">
        <v>125</v>
      </c>
      <c r="J4150" s="93" t="s">
        <v>1523</v>
      </c>
    </row>
    <row r="4151" spans="1:10">
      <c r="A4151" s="93">
        <v>1</v>
      </c>
      <c r="B4151" s="93">
        <v>13</v>
      </c>
      <c r="C4151" s="93" t="s">
        <v>676</v>
      </c>
      <c r="D4151" s="93" t="s">
        <v>1527</v>
      </c>
      <c r="E4151" s="93" t="s">
        <v>1531</v>
      </c>
      <c r="F4151" s="93" t="s">
        <v>3139</v>
      </c>
      <c r="G4151" s="93" t="s">
        <v>1639</v>
      </c>
      <c r="H4151" s="719">
        <v>400</v>
      </c>
      <c r="I4151" s="93">
        <v>50</v>
      </c>
      <c r="J4151" s="93" t="s">
        <v>1523</v>
      </c>
    </row>
    <row r="4152" spans="1:10">
      <c r="A4152" s="93">
        <v>1</v>
      </c>
      <c r="B4152" s="93">
        <v>13</v>
      </c>
      <c r="C4152" s="93" t="s">
        <v>676</v>
      </c>
      <c r="D4152" s="93" t="s">
        <v>1527</v>
      </c>
      <c r="E4152" s="93" t="s">
        <v>1544</v>
      </c>
      <c r="F4152" s="93" t="s">
        <v>2996</v>
      </c>
      <c r="G4152" s="93" t="s">
        <v>1639</v>
      </c>
      <c r="H4152" s="719">
        <v>206</v>
      </c>
      <c r="I4152" s="93">
        <v>32</v>
      </c>
      <c r="J4152" s="93" t="s">
        <v>1523</v>
      </c>
    </row>
    <row r="4153" spans="1:10">
      <c r="A4153" s="93">
        <v>1</v>
      </c>
      <c r="B4153" s="93">
        <v>13</v>
      </c>
      <c r="C4153" s="93" t="s">
        <v>676</v>
      </c>
      <c r="D4153" s="93" t="s">
        <v>1527</v>
      </c>
      <c r="E4153" s="93" t="s">
        <v>1544</v>
      </c>
      <c r="F4153" s="93" t="s">
        <v>2996</v>
      </c>
      <c r="G4153" s="93" t="s">
        <v>1639</v>
      </c>
      <c r="H4153" s="719">
        <v>206</v>
      </c>
      <c r="I4153" s="93">
        <v>32</v>
      </c>
      <c r="J4153" s="93" t="s">
        <v>1523</v>
      </c>
    </row>
    <row r="4154" spans="1:10">
      <c r="A4154" s="93">
        <v>1</v>
      </c>
      <c r="B4154" s="93">
        <v>13</v>
      </c>
      <c r="C4154" s="93" t="s">
        <v>676</v>
      </c>
      <c r="D4154" s="93" t="s">
        <v>1527</v>
      </c>
      <c r="E4154" s="93" t="s">
        <v>1544</v>
      </c>
      <c r="F4154" s="93" t="s">
        <v>2996</v>
      </c>
      <c r="G4154" s="93" t="s">
        <v>1639</v>
      </c>
      <c r="H4154" s="719">
        <v>206</v>
      </c>
      <c r="I4154" s="93">
        <v>32</v>
      </c>
      <c r="J4154" s="93" t="s">
        <v>1523</v>
      </c>
    </row>
    <row r="4155" spans="1:10">
      <c r="A4155" s="93">
        <v>1</v>
      </c>
      <c r="B4155" s="93">
        <v>13</v>
      </c>
      <c r="C4155" s="93" t="s">
        <v>676</v>
      </c>
      <c r="D4155" s="93" t="s">
        <v>1527</v>
      </c>
      <c r="E4155" s="93" t="s">
        <v>1544</v>
      </c>
      <c r="F4155" s="93" t="s">
        <v>2996</v>
      </c>
      <c r="G4155" s="93" t="s">
        <v>1639</v>
      </c>
      <c r="H4155" s="719">
        <v>206</v>
      </c>
      <c r="I4155" s="93">
        <v>32</v>
      </c>
      <c r="J4155" s="93" t="s">
        <v>1523</v>
      </c>
    </row>
    <row r="4156" spans="1:10">
      <c r="A4156" s="93">
        <v>1</v>
      </c>
      <c r="B4156" s="93">
        <v>13</v>
      </c>
      <c r="C4156" s="93" t="s">
        <v>676</v>
      </c>
      <c r="D4156" s="93" t="s">
        <v>1527</v>
      </c>
      <c r="E4156" s="93" t="s">
        <v>1544</v>
      </c>
      <c r="F4156" s="93" t="s">
        <v>2997</v>
      </c>
      <c r="G4156" s="93" t="s">
        <v>1639</v>
      </c>
      <c r="H4156" s="719">
        <v>413</v>
      </c>
      <c r="I4156" s="93">
        <v>50</v>
      </c>
      <c r="J4156" s="93" t="s">
        <v>1523</v>
      </c>
    </row>
    <row r="4157" spans="1:10">
      <c r="A4157" s="93">
        <v>1</v>
      </c>
      <c r="B4157" s="93">
        <v>13</v>
      </c>
      <c r="C4157" s="93" t="s">
        <v>676</v>
      </c>
      <c r="D4157" s="93" t="s">
        <v>1527</v>
      </c>
      <c r="E4157" s="93" t="s">
        <v>1531</v>
      </c>
      <c r="F4157" s="93" t="s">
        <v>2997</v>
      </c>
      <c r="G4157" s="93" t="s">
        <v>1639</v>
      </c>
      <c r="H4157" s="719">
        <v>820</v>
      </c>
      <c r="I4157" s="93">
        <v>80</v>
      </c>
      <c r="J4157" s="93" t="s">
        <v>1523</v>
      </c>
    </row>
    <row r="4158" spans="1:10">
      <c r="A4158" s="93">
        <v>1</v>
      </c>
      <c r="B4158" s="93">
        <v>13</v>
      </c>
      <c r="C4158" s="93" t="s">
        <v>676</v>
      </c>
      <c r="D4158" s="93" t="s">
        <v>1527</v>
      </c>
      <c r="E4158" s="93" t="s">
        <v>1531</v>
      </c>
      <c r="F4158" s="93" t="s">
        <v>2997</v>
      </c>
      <c r="G4158" s="93" t="s">
        <v>1639</v>
      </c>
      <c r="H4158" s="719">
        <v>820</v>
      </c>
      <c r="I4158" s="93">
        <v>80</v>
      </c>
      <c r="J4158" s="93" t="s">
        <v>1523</v>
      </c>
    </row>
    <row r="4159" spans="1:10">
      <c r="A4159" s="93">
        <v>1</v>
      </c>
      <c r="B4159" s="93">
        <v>13</v>
      </c>
      <c r="C4159" s="93" t="s">
        <v>676</v>
      </c>
      <c r="D4159" s="93" t="s">
        <v>1527</v>
      </c>
      <c r="E4159" s="93" t="s">
        <v>1531</v>
      </c>
      <c r="F4159" s="93" t="s">
        <v>2997</v>
      </c>
      <c r="G4159" s="93" t="s">
        <v>1639</v>
      </c>
      <c r="H4159" s="719">
        <v>410</v>
      </c>
      <c r="I4159" s="93">
        <v>50</v>
      </c>
      <c r="J4159" s="93" t="s">
        <v>1523</v>
      </c>
    </row>
    <row r="4160" spans="1:10">
      <c r="A4160" s="93">
        <v>1</v>
      </c>
      <c r="B4160" s="93">
        <v>13</v>
      </c>
      <c r="C4160" s="93" t="s">
        <v>676</v>
      </c>
      <c r="D4160" s="93" t="s">
        <v>1527</v>
      </c>
      <c r="E4160" s="93" t="s">
        <v>1531</v>
      </c>
      <c r="F4160" s="93" t="s">
        <v>2997</v>
      </c>
      <c r="G4160" s="93" t="s">
        <v>1639</v>
      </c>
      <c r="H4160" s="719">
        <v>1640</v>
      </c>
      <c r="I4160" s="93">
        <v>125</v>
      </c>
      <c r="J4160" s="93" t="s">
        <v>1523</v>
      </c>
    </row>
    <row r="4161" spans="1:10">
      <c r="A4161" s="93">
        <v>1</v>
      </c>
      <c r="B4161" s="93">
        <v>13</v>
      </c>
      <c r="C4161" s="93" t="s">
        <v>676</v>
      </c>
      <c r="D4161" s="93" t="s">
        <v>1527</v>
      </c>
      <c r="E4161" s="93" t="s">
        <v>2453</v>
      </c>
      <c r="F4161" s="93" t="s">
        <v>1616</v>
      </c>
      <c r="G4161" s="93" t="s">
        <v>1639</v>
      </c>
      <c r="H4161" s="719">
        <v>10000</v>
      </c>
      <c r="I4161" s="93">
        <v>200</v>
      </c>
      <c r="J4161" s="93" t="s">
        <v>1523</v>
      </c>
    </row>
    <row r="4162" spans="1:10">
      <c r="A4162" s="93">
        <v>1</v>
      </c>
      <c r="B4162" s="93">
        <v>13</v>
      </c>
      <c r="C4162" s="93" t="s">
        <v>676</v>
      </c>
      <c r="D4162" s="93" t="s">
        <v>1527</v>
      </c>
      <c r="E4162" s="93" t="s">
        <v>2453</v>
      </c>
      <c r="F4162" s="93" t="s">
        <v>1616</v>
      </c>
      <c r="G4162" s="93" t="s">
        <v>1639</v>
      </c>
      <c r="H4162" s="719">
        <v>10000</v>
      </c>
      <c r="I4162" s="93">
        <v>200</v>
      </c>
      <c r="J4162" s="93" t="s">
        <v>1523</v>
      </c>
    </row>
    <row r="4163" spans="1:10">
      <c r="A4163" s="93">
        <v>1</v>
      </c>
      <c r="B4163" s="93">
        <v>12</v>
      </c>
      <c r="C4163" s="93" t="s">
        <v>243</v>
      </c>
      <c r="D4163" s="93" t="s">
        <v>68</v>
      </c>
      <c r="E4163" s="93" t="s">
        <v>3198</v>
      </c>
      <c r="F4163" s="93" t="s">
        <v>3081</v>
      </c>
      <c r="G4163" s="93" t="s">
        <v>1639</v>
      </c>
      <c r="H4163" s="719">
        <v>210</v>
      </c>
      <c r="I4163" s="93">
        <v>32</v>
      </c>
      <c r="J4163" s="93" t="s">
        <v>1523</v>
      </c>
    </row>
    <row r="4164" spans="1:10">
      <c r="A4164" s="93">
        <v>1</v>
      </c>
      <c r="B4164" s="93">
        <v>12</v>
      </c>
      <c r="C4164" s="93" t="s">
        <v>243</v>
      </c>
      <c r="D4164" s="93" t="s">
        <v>68</v>
      </c>
      <c r="E4164" s="93" t="s">
        <v>3199</v>
      </c>
      <c r="F4164" s="93" t="s">
        <v>3200</v>
      </c>
      <c r="G4164" s="93" t="s">
        <v>1639</v>
      </c>
      <c r="H4164" s="719">
        <v>100</v>
      </c>
      <c r="I4164" s="93">
        <v>20</v>
      </c>
      <c r="J4164" s="93" t="s">
        <v>1523</v>
      </c>
    </row>
    <row r="4165" spans="1:10">
      <c r="A4165" s="93">
        <v>1</v>
      </c>
      <c r="B4165" s="93">
        <v>12</v>
      </c>
      <c r="C4165" s="93" t="s">
        <v>243</v>
      </c>
      <c r="D4165" s="93" t="s">
        <v>68</v>
      </c>
      <c r="E4165" s="93" t="s">
        <v>3199</v>
      </c>
      <c r="F4165" s="93" t="s">
        <v>3081</v>
      </c>
      <c r="G4165" s="93" t="s">
        <v>1639</v>
      </c>
      <c r="H4165" s="719">
        <v>200</v>
      </c>
      <c r="I4165" s="93">
        <v>32</v>
      </c>
      <c r="J4165" s="93" t="s">
        <v>1523</v>
      </c>
    </row>
    <row r="4166" spans="1:10">
      <c r="A4166" s="93">
        <v>1</v>
      </c>
      <c r="B4166" s="93">
        <v>12</v>
      </c>
      <c r="C4166" s="93" t="s">
        <v>243</v>
      </c>
      <c r="D4166" s="93" t="s">
        <v>68</v>
      </c>
      <c r="E4166" s="93" t="s">
        <v>3201</v>
      </c>
      <c r="F4166" s="93" t="s">
        <v>3200</v>
      </c>
      <c r="G4166" s="93" t="s">
        <v>1639</v>
      </c>
      <c r="H4166" s="719">
        <v>100</v>
      </c>
      <c r="I4166" s="93">
        <v>20</v>
      </c>
      <c r="J4166" s="93" t="s">
        <v>1523</v>
      </c>
    </row>
    <row r="4167" spans="1:10">
      <c r="A4167" s="93">
        <v>1</v>
      </c>
      <c r="B4167" s="93">
        <v>12</v>
      </c>
      <c r="C4167" s="93" t="s">
        <v>243</v>
      </c>
      <c r="D4167" s="93" t="s">
        <v>68</v>
      </c>
      <c r="E4167" s="93" t="s">
        <v>3201</v>
      </c>
      <c r="F4167" s="93" t="s">
        <v>3081</v>
      </c>
      <c r="G4167" s="93" t="s">
        <v>1639</v>
      </c>
      <c r="H4167" s="719">
        <v>320</v>
      </c>
      <c r="I4167" s="93">
        <v>50</v>
      </c>
      <c r="J4167" s="93" t="s">
        <v>1523</v>
      </c>
    </row>
    <row r="4168" spans="1:10">
      <c r="A4168" s="93">
        <v>1</v>
      </c>
      <c r="B4168" s="93">
        <v>12</v>
      </c>
      <c r="C4168" s="93" t="s">
        <v>243</v>
      </c>
      <c r="D4168" s="93" t="s">
        <v>68</v>
      </c>
      <c r="E4168" s="93" t="s">
        <v>3198</v>
      </c>
      <c r="F4168" s="93" t="s">
        <v>3202</v>
      </c>
      <c r="G4168" s="93" t="s">
        <v>1639</v>
      </c>
      <c r="H4168" s="719">
        <v>1820</v>
      </c>
      <c r="I4168" s="93">
        <v>125</v>
      </c>
      <c r="J4168" s="93" t="s">
        <v>1523</v>
      </c>
    </row>
    <row r="4169" spans="1:10">
      <c r="A4169" s="93">
        <v>1</v>
      </c>
      <c r="B4169" s="93">
        <v>12</v>
      </c>
      <c r="C4169" s="93" t="s">
        <v>243</v>
      </c>
      <c r="D4169" s="93" t="s">
        <v>68</v>
      </c>
      <c r="E4169" s="93" t="s">
        <v>3198</v>
      </c>
      <c r="F4169" s="93" t="s">
        <v>3203</v>
      </c>
      <c r="G4169" s="93" t="s">
        <v>1639</v>
      </c>
      <c r="H4169" s="719">
        <v>1310</v>
      </c>
      <c r="I4169" s="93">
        <v>125</v>
      </c>
      <c r="J4169" s="93" t="s">
        <v>1523</v>
      </c>
    </row>
    <row r="4170" spans="1:10">
      <c r="A4170" s="93">
        <v>1</v>
      </c>
      <c r="B4170" s="93">
        <v>12</v>
      </c>
      <c r="C4170" s="93" t="s">
        <v>243</v>
      </c>
      <c r="D4170" s="93" t="s">
        <v>68</v>
      </c>
      <c r="E4170" s="93" t="s">
        <v>3198</v>
      </c>
      <c r="F4170" s="93" t="s">
        <v>3081</v>
      </c>
      <c r="G4170" s="93" t="s">
        <v>1639</v>
      </c>
      <c r="H4170" s="719">
        <v>2470</v>
      </c>
      <c r="I4170" s="93">
        <v>125</v>
      </c>
      <c r="J4170" s="93" t="s">
        <v>1523</v>
      </c>
    </row>
    <row r="4171" spans="1:10">
      <c r="A4171" s="93">
        <v>1</v>
      </c>
      <c r="B4171" s="93">
        <v>12</v>
      </c>
      <c r="C4171" s="93" t="s">
        <v>243</v>
      </c>
      <c r="D4171" s="93" t="s">
        <v>68</v>
      </c>
      <c r="E4171" s="93" t="s">
        <v>3204</v>
      </c>
      <c r="F4171" s="93" t="s">
        <v>3203</v>
      </c>
      <c r="G4171" s="93" t="s">
        <v>1639</v>
      </c>
      <c r="H4171" s="719">
        <v>1310</v>
      </c>
      <c r="I4171" s="93">
        <v>125</v>
      </c>
      <c r="J4171" s="93" t="s">
        <v>1523</v>
      </c>
    </row>
    <row r="4172" spans="1:10">
      <c r="A4172" s="93">
        <v>1</v>
      </c>
      <c r="B4172" s="93">
        <v>12</v>
      </c>
      <c r="C4172" s="93" t="s">
        <v>243</v>
      </c>
      <c r="D4172" s="93" t="s">
        <v>68</v>
      </c>
      <c r="E4172" s="93" t="s">
        <v>3204</v>
      </c>
      <c r="F4172" s="93" t="s">
        <v>3081</v>
      </c>
      <c r="G4172" s="93" t="s">
        <v>1639</v>
      </c>
      <c r="H4172" s="719">
        <v>390</v>
      </c>
      <c r="I4172" s="93">
        <v>50</v>
      </c>
      <c r="J4172" s="93" t="s">
        <v>1523</v>
      </c>
    </row>
    <row r="4173" spans="1:10">
      <c r="A4173" s="93">
        <v>1</v>
      </c>
      <c r="B4173" s="93">
        <v>12</v>
      </c>
      <c r="C4173" s="93" t="s">
        <v>243</v>
      </c>
      <c r="D4173" s="93" t="s">
        <v>68</v>
      </c>
      <c r="E4173" s="93" t="s">
        <v>3199</v>
      </c>
      <c r="F4173" s="93" t="s">
        <v>3200</v>
      </c>
      <c r="G4173" s="93" t="s">
        <v>1639</v>
      </c>
      <c r="H4173" s="719">
        <v>1620</v>
      </c>
      <c r="I4173" s="93">
        <v>125</v>
      </c>
      <c r="J4173" s="93" t="s">
        <v>1523</v>
      </c>
    </row>
    <row r="4174" spans="1:10">
      <c r="A4174" s="93">
        <v>1</v>
      </c>
      <c r="B4174" s="93">
        <v>12</v>
      </c>
      <c r="C4174" s="93" t="s">
        <v>243</v>
      </c>
      <c r="D4174" s="93" t="s">
        <v>68</v>
      </c>
      <c r="E4174" s="93" t="s">
        <v>3199</v>
      </c>
      <c r="F4174" s="93" t="s">
        <v>3203</v>
      </c>
      <c r="G4174" s="93" t="s">
        <v>1639</v>
      </c>
      <c r="H4174" s="719">
        <v>1310</v>
      </c>
      <c r="I4174" s="93">
        <v>125</v>
      </c>
      <c r="J4174" s="93" t="s">
        <v>1523</v>
      </c>
    </row>
    <row r="4175" spans="1:10">
      <c r="A4175" s="93">
        <v>1</v>
      </c>
      <c r="B4175" s="93">
        <v>12</v>
      </c>
      <c r="C4175" s="93" t="s">
        <v>243</v>
      </c>
      <c r="D4175" s="93" t="s">
        <v>68</v>
      </c>
      <c r="E4175" s="93" t="s">
        <v>3199</v>
      </c>
      <c r="F4175" s="93" t="s">
        <v>3081</v>
      </c>
      <c r="G4175" s="93" t="s">
        <v>1639</v>
      </c>
      <c r="H4175" s="719">
        <v>1270</v>
      </c>
      <c r="I4175" s="93">
        <v>125</v>
      </c>
      <c r="J4175" s="93" t="s">
        <v>1523</v>
      </c>
    </row>
    <row r="4176" spans="1:10">
      <c r="A4176" s="93">
        <v>1</v>
      </c>
      <c r="B4176" s="93">
        <v>12</v>
      </c>
      <c r="C4176" s="93" t="s">
        <v>243</v>
      </c>
      <c r="D4176" s="93" t="s">
        <v>68</v>
      </c>
      <c r="E4176" s="93" t="s">
        <v>3201</v>
      </c>
      <c r="F4176" s="93" t="s">
        <v>3202</v>
      </c>
      <c r="G4176" s="93" t="s">
        <v>1639</v>
      </c>
      <c r="H4176" s="719">
        <v>1820</v>
      </c>
      <c r="I4176" s="93">
        <v>125</v>
      </c>
      <c r="J4176" s="93" t="s">
        <v>1523</v>
      </c>
    </row>
    <row r="4177" spans="1:10">
      <c r="A4177" s="93">
        <v>1</v>
      </c>
      <c r="B4177" s="93">
        <v>12</v>
      </c>
      <c r="C4177" s="93" t="s">
        <v>243</v>
      </c>
      <c r="D4177" s="93" t="s">
        <v>68</v>
      </c>
      <c r="E4177" s="93" t="s">
        <v>3201</v>
      </c>
      <c r="F4177" s="93" t="s">
        <v>3200</v>
      </c>
      <c r="G4177" s="93" t="s">
        <v>1639</v>
      </c>
      <c r="H4177" s="719">
        <v>1620</v>
      </c>
      <c r="I4177" s="93">
        <v>125</v>
      </c>
      <c r="J4177" s="93" t="s">
        <v>1523</v>
      </c>
    </row>
    <row r="4178" spans="1:10">
      <c r="A4178" s="93">
        <v>1</v>
      </c>
      <c r="B4178" s="93">
        <v>12</v>
      </c>
      <c r="C4178" s="93" t="s">
        <v>243</v>
      </c>
      <c r="D4178" s="93" t="s">
        <v>68</v>
      </c>
      <c r="E4178" s="93" t="s">
        <v>3201</v>
      </c>
      <c r="F4178" s="93" t="s">
        <v>3203</v>
      </c>
      <c r="G4178" s="93" t="s">
        <v>1639</v>
      </c>
      <c r="H4178" s="719">
        <v>1310</v>
      </c>
      <c r="I4178" s="93">
        <v>125</v>
      </c>
      <c r="J4178" s="93" t="s">
        <v>1523</v>
      </c>
    </row>
    <row r="4179" spans="1:10">
      <c r="A4179" s="93">
        <v>1</v>
      </c>
      <c r="B4179" s="93">
        <v>12</v>
      </c>
      <c r="C4179" s="93" t="s">
        <v>243</v>
      </c>
      <c r="D4179" s="93" t="s">
        <v>68</v>
      </c>
      <c r="E4179" s="93" t="s">
        <v>3201</v>
      </c>
      <c r="F4179" s="93" t="s">
        <v>3081</v>
      </c>
      <c r="G4179" s="93" t="s">
        <v>1639</v>
      </c>
      <c r="H4179" s="719">
        <v>1750</v>
      </c>
      <c r="I4179" s="93">
        <v>125</v>
      </c>
      <c r="J4179" s="93" t="s">
        <v>1523</v>
      </c>
    </row>
    <row r="4180" spans="1:10">
      <c r="A4180" s="93">
        <v>1</v>
      </c>
      <c r="B4180" s="93">
        <v>12</v>
      </c>
      <c r="C4180" s="93" t="s">
        <v>1568</v>
      </c>
      <c r="D4180" s="93" t="s">
        <v>68</v>
      </c>
      <c r="E4180" s="93" t="s">
        <v>3205</v>
      </c>
      <c r="F4180" s="93" t="s">
        <v>1608</v>
      </c>
      <c r="G4180" s="93" t="s">
        <v>1639</v>
      </c>
      <c r="H4180" s="719">
        <v>760</v>
      </c>
      <c r="I4180" s="93">
        <v>80</v>
      </c>
      <c r="J4180" s="93" t="s">
        <v>1543</v>
      </c>
    </row>
    <row r="4181" spans="1:10">
      <c r="A4181" s="93">
        <v>1</v>
      </c>
      <c r="B4181" s="93">
        <v>12</v>
      </c>
      <c r="C4181" s="93" t="s">
        <v>1568</v>
      </c>
      <c r="D4181" s="93" t="s">
        <v>68</v>
      </c>
      <c r="E4181" s="93" t="s">
        <v>3206</v>
      </c>
      <c r="F4181" s="93" t="s">
        <v>1608</v>
      </c>
      <c r="G4181" s="93" t="s">
        <v>1639</v>
      </c>
      <c r="H4181" s="719">
        <v>760</v>
      </c>
      <c r="I4181" s="93">
        <v>80</v>
      </c>
      <c r="J4181" s="93" t="s">
        <v>1543</v>
      </c>
    </row>
    <row r="4182" spans="1:10">
      <c r="A4182" s="93">
        <v>1</v>
      </c>
      <c r="B4182" s="93">
        <v>12</v>
      </c>
      <c r="C4182" s="93" t="s">
        <v>244</v>
      </c>
      <c r="D4182" s="93" t="s">
        <v>68</v>
      </c>
      <c r="E4182" s="93" t="s">
        <v>3187</v>
      </c>
      <c r="F4182" s="93" t="s">
        <v>1658</v>
      </c>
      <c r="G4182" s="93" t="s">
        <v>1639</v>
      </c>
      <c r="H4182" s="719">
        <v>7000</v>
      </c>
      <c r="I4182" s="93">
        <v>200</v>
      </c>
      <c r="J4182" s="93" t="s">
        <v>1523</v>
      </c>
    </row>
    <row r="4183" spans="1:10">
      <c r="A4183" s="93">
        <v>1</v>
      </c>
      <c r="B4183" s="93">
        <v>12</v>
      </c>
      <c r="C4183" s="93" t="s">
        <v>677</v>
      </c>
      <c r="D4183" s="93" t="s">
        <v>1527</v>
      </c>
      <c r="E4183" s="93" t="s">
        <v>3207</v>
      </c>
      <c r="F4183" s="93">
        <v>2220114</v>
      </c>
      <c r="G4183" s="93" t="s">
        <v>1639</v>
      </c>
      <c r="H4183" s="719">
        <v>504</v>
      </c>
      <c r="I4183" s="93">
        <v>80</v>
      </c>
      <c r="J4183" s="93" t="s">
        <v>1523</v>
      </c>
    </row>
    <row r="4184" spans="1:10">
      <c r="A4184" s="93">
        <v>1</v>
      </c>
      <c r="B4184" s="93">
        <v>12</v>
      </c>
      <c r="C4184" s="93" t="s">
        <v>1571</v>
      </c>
      <c r="D4184" s="93" t="s">
        <v>1527</v>
      </c>
      <c r="E4184" s="93" t="s">
        <v>3208</v>
      </c>
      <c r="F4184" s="93" t="s">
        <v>3007</v>
      </c>
      <c r="G4184" s="93" t="s">
        <v>1639</v>
      </c>
      <c r="H4184" s="719">
        <v>4244</v>
      </c>
      <c r="I4184" s="93">
        <v>200</v>
      </c>
      <c r="J4184" s="93" t="s">
        <v>1523</v>
      </c>
    </row>
    <row r="4185" spans="1:10">
      <c r="A4185" s="93">
        <v>1</v>
      </c>
      <c r="B4185" s="93">
        <v>13</v>
      </c>
      <c r="C4185" s="93" t="s">
        <v>1524</v>
      </c>
      <c r="D4185" s="93" t="s">
        <v>66</v>
      </c>
      <c r="E4185" s="93" t="s">
        <v>1525</v>
      </c>
      <c r="F4185" s="93" t="s">
        <v>3209</v>
      </c>
      <c r="G4185" s="93" t="s">
        <v>1639</v>
      </c>
      <c r="H4185" s="719">
        <v>2</v>
      </c>
      <c r="I4185" s="93">
        <v>2</v>
      </c>
      <c r="J4185" s="93" t="s">
        <v>1523</v>
      </c>
    </row>
    <row r="4186" spans="1:10">
      <c r="A4186" s="93">
        <v>1</v>
      </c>
      <c r="B4186" s="93">
        <v>13</v>
      </c>
      <c r="C4186" s="93" t="s">
        <v>1524</v>
      </c>
      <c r="D4186" s="93" t="s">
        <v>66</v>
      </c>
      <c r="E4186" s="93" t="s">
        <v>1525</v>
      </c>
      <c r="F4186" s="93" t="s">
        <v>3210</v>
      </c>
      <c r="G4186" s="93" t="s">
        <v>1639</v>
      </c>
      <c r="H4186" s="719">
        <v>2</v>
      </c>
      <c r="I4186" s="93">
        <v>2</v>
      </c>
      <c r="J4186" s="93" t="s">
        <v>1523</v>
      </c>
    </row>
    <row r="4187" spans="1:10">
      <c r="A4187" s="93">
        <v>1</v>
      </c>
      <c r="B4187" s="93">
        <v>14</v>
      </c>
      <c r="C4187" s="93" t="s">
        <v>1524</v>
      </c>
      <c r="D4187" s="93" t="s">
        <v>66</v>
      </c>
      <c r="E4187" s="93" t="s">
        <v>1525</v>
      </c>
      <c r="F4187" s="93" t="s">
        <v>3008</v>
      </c>
      <c r="G4187" s="93" t="s">
        <v>1639</v>
      </c>
      <c r="H4187" s="719">
        <v>4</v>
      </c>
      <c r="I4187" s="93">
        <v>4</v>
      </c>
      <c r="J4187" s="93" t="s">
        <v>1523</v>
      </c>
    </row>
    <row r="4188" spans="1:10">
      <c r="A4188" s="93">
        <v>1</v>
      </c>
      <c r="B4188" s="93">
        <v>14</v>
      </c>
      <c r="C4188" s="93" t="s">
        <v>1524</v>
      </c>
      <c r="D4188" s="93" t="s">
        <v>66</v>
      </c>
      <c r="E4188" s="93" t="s">
        <v>1525</v>
      </c>
      <c r="F4188" s="93" t="s">
        <v>3211</v>
      </c>
      <c r="G4188" s="93" t="s">
        <v>1639</v>
      </c>
      <c r="H4188" s="719">
        <v>14</v>
      </c>
      <c r="I4188" s="93">
        <v>14</v>
      </c>
      <c r="J4188" s="93" t="s">
        <v>1523</v>
      </c>
    </row>
    <row r="4189" spans="1:10">
      <c r="A4189" s="93">
        <v>1</v>
      </c>
      <c r="B4189" s="93">
        <v>14</v>
      </c>
      <c r="C4189" s="93" t="s">
        <v>1524</v>
      </c>
      <c r="D4189" s="93" t="s">
        <v>66</v>
      </c>
      <c r="E4189" s="93" t="s">
        <v>1525</v>
      </c>
      <c r="F4189" s="93" t="s">
        <v>3211</v>
      </c>
      <c r="G4189" s="93" t="s">
        <v>1639</v>
      </c>
      <c r="H4189" s="719">
        <v>16</v>
      </c>
      <c r="I4189" s="93">
        <v>16</v>
      </c>
      <c r="J4189" s="93" t="s">
        <v>1523</v>
      </c>
    </row>
    <row r="4190" spans="1:10">
      <c r="A4190" s="93">
        <v>1</v>
      </c>
      <c r="B4190" s="93">
        <v>13</v>
      </c>
      <c r="C4190" s="93" t="s">
        <v>203</v>
      </c>
      <c r="D4190" s="93" t="s">
        <v>67</v>
      </c>
      <c r="E4190" s="93" t="s">
        <v>1607</v>
      </c>
      <c r="F4190" s="93" t="s">
        <v>3212</v>
      </c>
      <c r="G4190" s="93" t="s">
        <v>1639</v>
      </c>
      <c r="H4190" s="719">
        <v>25000</v>
      </c>
      <c r="I4190" s="93">
        <v>315</v>
      </c>
      <c r="J4190" s="93" t="s">
        <v>1523</v>
      </c>
    </row>
    <row r="4191" spans="1:10">
      <c r="A4191" s="93">
        <v>1</v>
      </c>
      <c r="B4191" s="93">
        <v>13</v>
      </c>
      <c r="C4191" s="93" t="s">
        <v>203</v>
      </c>
      <c r="D4191" s="93" t="s">
        <v>67</v>
      </c>
      <c r="E4191" s="93" t="s">
        <v>1607</v>
      </c>
      <c r="F4191" s="93" t="s">
        <v>3213</v>
      </c>
      <c r="G4191" s="93" t="s">
        <v>1639</v>
      </c>
      <c r="H4191" s="719">
        <v>8000</v>
      </c>
      <c r="I4191" s="93">
        <v>200</v>
      </c>
      <c r="J4191" s="93" t="s">
        <v>1523</v>
      </c>
    </row>
    <row r="4192" spans="1:10">
      <c r="A4192" s="93">
        <v>1</v>
      </c>
      <c r="B4192" s="93">
        <v>13</v>
      </c>
      <c r="C4192" s="93" t="s">
        <v>203</v>
      </c>
      <c r="D4192" s="93" t="s">
        <v>67</v>
      </c>
      <c r="E4192" s="93" t="s">
        <v>1607</v>
      </c>
      <c r="F4192" s="93" t="s">
        <v>3213</v>
      </c>
      <c r="G4192" s="93" t="s">
        <v>1639</v>
      </c>
      <c r="H4192" s="719">
        <v>6000</v>
      </c>
      <c r="I4192" s="93">
        <v>200</v>
      </c>
      <c r="J4192" s="93" t="s">
        <v>1523</v>
      </c>
    </row>
    <row r="4193" spans="1:10">
      <c r="A4193" s="93">
        <v>1</v>
      </c>
      <c r="B4193" s="93">
        <v>13</v>
      </c>
      <c r="C4193" s="93" t="s">
        <v>203</v>
      </c>
      <c r="D4193" s="93" t="s">
        <v>67</v>
      </c>
      <c r="E4193" s="93" t="s">
        <v>1607</v>
      </c>
      <c r="F4193" s="93" t="s">
        <v>3213</v>
      </c>
      <c r="G4193" s="93" t="s">
        <v>1639</v>
      </c>
      <c r="H4193" s="719">
        <v>6000</v>
      </c>
      <c r="I4193" s="93">
        <v>200</v>
      </c>
      <c r="J4193" s="93" t="s">
        <v>1523</v>
      </c>
    </row>
    <row r="4194" spans="1:10">
      <c r="A4194" s="93">
        <v>1</v>
      </c>
      <c r="B4194" s="93">
        <v>13</v>
      </c>
      <c r="C4194" s="93" t="s">
        <v>203</v>
      </c>
      <c r="D4194" s="93" t="s">
        <v>67</v>
      </c>
      <c r="E4194" s="93" t="s">
        <v>1607</v>
      </c>
      <c r="F4194" s="93" t="s">
        <v>3075</v>
      </c>
      <c r="G4194" s="93" t="s">
        <v>1639</v>
      </c>
      <c r="H4194" s="719">
        <v>24000</v>
      </c>
      <c r="I4194" s="93">
        <v>315</v>
      </c>
      <c r="J4194" s="93" t="s">
        <v>1523</v>
      </c>
    </row>
    <row r="4195" spans="1:10">
      <c r="A4195" s="93">
        <v>1</v>
      </c>
      <c r="B4195" s="93">
        <v>13</v>
      </c>
      <c r="C4195" s="93" t="s">
        <v>1209</v>
      </c>
      <c r="D4195" s="93" t="s">
        <v>68</v>
      </c>
      <c r="E4195" s="93" t="s">
        <v>3214</v>
      </c>
      <c r="F4195" s="93" t="s">
        <v>1635</v>
      </c>
      <c r="G4195" s="93" t="s">
        <v>1639</v>
      </c>
      <c r="H4195" s="719">
        <v>437</v>
      </c>
      <c r="I4195" s="93">
        <v>50</v>
      </c>
      <c r="J4195" s="93" t="s">
        <v>1564</v>
      </c>
    </row>
    <row r="4196" spans="1:10">
      <c r="A4196" s="93">
        <v>1</v>
      </c>
      <c r="B4196" s="93">
        <v>13</v>
      </c>
      <c r="C4196" s="93" t="s">
        <v>1209</v>
      </c>
      <c r="D4196" s="93" t="s">
        <v>68</v>
      </c>
      <c r="E4196" s="93" t="s">
        <v>3215</v>
      </c>
      <c r="F4196" s="93" t="s">
        <v>1635</v>
      </c>
      <c r="G4196" s="93" t="s">
        <v>1639</v>
      </c>
      <c r="H4196" s="719">
        <v>656</v>
      </c>
      <c r="I4196" s="93">
        <v>80</v>
      </c>
      <c r="J4196" s="93" t="s">
        <v>1564</v>
      </c>
    </row>
    <row r="4197" spans="1:10">
      <c r="A4197" s="93">
        <v>1</v>
      </c>
      <c r="B4197" s="93">
        <v>13</v>
      </c>
      <c r="C4197" s="93" t="s">
        <v>1651</v>
      </c>
      <c r="D4197" s="93" t="s">
        <v>1527</v>
      </c>
      <c r="E4197" s="93" t="s">
        <v>3216</v>
      </c>
      <c r="F4197" s="93" t="s">
        <v>1616</v>
      </c>
      <c r="G4197" s="93" t="s">
        <v>1639</v>
      </c>
      <c r="H4197" s="719">
        <v>50000</v>
      </c>
      <c r="I4197" s="93">
        <v>500</v>
      </c>
      <c r="J4197" s="93" t="s">
        <v>1523</v>
      </c>
    </row>
    <row r="4198" spans="1:10">
      <c r="A4198" s="93">
        <v>1</v>
      </c>
      <c r="B4198" s="93">
        <v>13</v>
      </c>
      <c r="C4198" s="93" t="s">
        <v>1578</v>
      </c>
      <c r="D4198" s="93" t="s">
        <v>1527</v>
      </c>
      <c r="E4198" s="93" t="s">
        <v>3217</v>
      </c>
      <c r="F4198" s="93" t="s">
        <v>1616</v>
      </c>
      <c r="G4198" s="93" t="s">
        <v>1639</v>
      </c>
      <c r="H4198" s="719">
        <v>1000</v>
      </c>
      <c r="I4198" s="93">
        <v>80</v>
      </c>
      <c r="J4198" s="93" t="s">
        <v>1523</v>
      </c>
    </row>
    <row r="4199" spans="1:10">
      <c r="A4199" s="93">
        <v>1</v>
      </c>
      <c r="B4199" s="93">
        <v>13</v>
      </c>
      <c r="C4199" s="93" t="s">
        <v>1633</v>
      </c>
      <c r="D4199" s="93" t="s">
        <v>1527</v>
      </c>
      <c r="E4199" s="93" t="s">
        <v>1531</v>
      </c>
      <c r="F4199" s="93" t="s">
        <v>3007</v>
      </c>
      <c r="G4199" s="93" t="s">
        <v>1639</v>
      </c>
      <c r="H4199" s="719">
        <v>4242</v>
      </c>
      <c r="I4199" s="93">
        <v>200</v>
      </c>
      <c r="J4199" s="93" t="s">
        <v>1523</v>
      </c>
    </row>
    <row r="4200" spans="1:10">
      <c r="A4200" s="93">
        <v>1</v>
      </c>
      <c r="B4200" s="93">
        <v>13</v>
      </c>
      <c r="C4200" s="93" t="s">
        <v>1633</v>
      </c>
      <c r="D4200" s="93" t="s">
        <v>1527</v>
      </c>
      <c r="E4200" s="93" t="s">
        <v>1544</v>
      </c>
      <c r="F4200" s="93" t="s">
        <v>3008</v>
      </c>
      <c r="G4200" s="93" t="s">
        <v>1639</v>
      </c>
      <c r="H4200" s="719">
        <v>1087</v>
      </c>
      <c r="I4200" s="93">
        <v>80</v>
      </c>
      <c r="J4200" s="93" t="s">
        <v>1523</v>
      </c>
    </row>
    <row r="4201" spans="1:10">
      <c r="A4201" s="93">
        <v>1</v>
      </c>
      <c r="B4201" s="93">
        <v>13</v>
      </c>
      <c r="C4201" s="93" t="s">
        <v>1633</v>
      </c>
      <c r="D4201" s="93" t="s">
        <v>1527</v>
      </c>
      <c r="E4201" s="93" t="s">
        <v>1531</v>
      </c>
      <c r="F4201" s="93" t="s">
        <v>3008</v>
      </c>
      <c r="G4201" s="93" t="s">
        <v>1639</v>
      </c>
      <c r="H4201" s="719">
        <v>1084</v>
      </c>
      <c r="I4201" s="93">
        <v>80</v>
      </c>
      <c r="J4201" s="93" t="s">
        <v>1523</v>
      </c>
    </row>
    <row r="4202" spans="1:10">
      <c r="A4202" s="93">
        <v>1</v>
      </c>
      <c r="B4202" s="93">
        <v>13</v>
      </c>
      <c r="C4202" s="93" t="s">
        <v>238</v>
      </c>
      <c r="D4202" s="93" t="s">
        <v>68</v>
      </c>
      <c r="E4202" s="93" t="s">
        <v>3218</v>
      </c>
      <c r="F4202" s="93" t="s">
        <v>3202</v>
      </c>
      <c r="G4202" s="93" t="s">
        <v>1639</v>
      </c>
      <c r="H4202" s="719">
        <v>2700</v>
      </c>
      <c r="I4202" s="93">
        <v>125</v>
      </c>
      <c r="J4202" s="93" t="s">
        <v>1523</v>
      </c>
    </row>
    <row r="4203" spans="1:10">
      <c r="A4203" s="93">
        <v>1</v>
      </c>
      <c r="B4203" s="93">
        <v>13</v>
      </c>
      <c r="C4203" s="93" t="s">
        <v>238</v>
      </c>
      <c r="D4203" s="93" t="s">
        <v>68</v>
      </c>
      <c r="E4203" s="93" t="s">
        <v>3218</v>
      </c>
      <c r="F4203" s="93" t="s">
        <v>3200</v>
      </c>
      <c r="G4203" s="93" t="s">
        <v>1639</v>
      </c>
      <c r="H4203" s="719">
        <v>1620</v>
      </c>
      <c r="I4203" s="93">
        <v>125</v>
      </c>
      <c r="J4203" s="93" t="s">
        <v>1523</v>
      </c>
    </row>
    <row r="4204" spans="1:10">
      <c r="A4204" s="93">
        <v>1</v>
      </c>
      <c r="B4204" s="93">
        <v>13</v>
      </c>
      <c r="C4204" s="93" t="s">
        <v>238</v>
      </c>
      <c r="D4204" s="93" t="s">
        <v>68</v>
      </c>
      <c r="E4204" s="93" t="s">
        <v>3218</v>
      </c>
      <c r="F4204" s="93" t="s">
        <v>3203</v>
      </c>
      <c r="G4204" s="93" t="s">
        <v>1639</v>
      </c>
      <c r="H4204" s="719">
        <v>2620</v>
      </c>
      <c r="I4204" s="93">
        <v>125</v>
      </c>
      <c r="J4204" s="93" t="s">
        <v>1523</v>
      </c>
    </row>
    <row r="4205" spans="1:10">
      <c r="A4205" s="93">
        <v>1</v>
      </c>
      <c r="B4205" s="93">
        <v>13</v>
      </c>
      <c r="C4205" s="93" t="s">
        <v>238</v>
      </c>
      <c r="D4205" s="93" t="s">
        <v>68</v>
      </c>
      <c r="E4205" s="93" t="s">
        <v>3218</v>
      </c>
      <c r="F4205" s="93" t="s">
        <v>3081</v>
      </c>
      <c r="G4205" s="93" t="s">
        <v>1639</v>
      </c>
      <c r="H4205" s="719">
        <v>8550</v>
      </c>
      <c r="I4205" s="93">
        <v>200</v>
      </c>
      <c r="J4205" s="93" t="s">
        <v>1523</v>
      </c>
    </row>
    <row r="4206" spans="1:10">
      <c r="A4206" s="93">
        <v>1</v>
      </c>
      <c r="B4206" s="93">
        <v>13</v>
      </c>
      <c r="C4206" s="93" t="s">
        <v>238</v>
      </c>
      <c r="D4206" s="93" t="s">
        <v>68</v>
      </c>
      <c r="E4206" s="93" t="s">
        <v>3218</v>
      </c>
      <c r="F4206" s="93" t="s">
        <v>3200</v>
      </c>
      <c r="G4206" s="93" t="s">
        <v>1639</v>
      </c>
      <c r="H4206" s="719">
        <v>100</v>
      </c>
      <c r="I4206" s="93">
        <v>20</v>
      </c>
      <c r="J4206" s="93" t="s">
        <v>1523</v>
      </c>
    </row>
    <row r="4207" spans="1:10">
      <c r="A4207" s="93">
        <v>1</v>
      </c>
      <c r="B4207" s="93">
        <v>13</v>
      </c>
      <c r="C4207" s="93" t="s">
        <v>238</v>
      </c>
      <c r="D4207" s="93" t="s">
        <v>68</v>
      </c>
      <c r="E4207" s="93" t="s">
        <v>3218</v>
      </c>
      <c r="F4207" s="93" t="s">
        <v>3081</v>
      </c>
      <c r="G4207" s="93" t="s">
        <v>1639</v>
      </c>
      <c r="H4207" s="719">
        <v>500</v>
      </c>
      <c r="I4207" s="93">
        <v>50</v>
      </c>
      <c r="J4207" s="93" t="s">
        <v>1523</v>
      </c>
    </row>
    <row r="4208" spans="1:10">
      <c r="A4208" s="93">
        <v>1</v>
      </c>
      <c r="B4208" s="93">
        <v>14</v>
      </c>
      <c r="C4208" s="93" t="s">
        <v>1524</v>
      </c>
      <c r="D4208" s="93" t="s">
        <v>66</v>
      </c>
      <c r="E4208" s="93" t="s">
        <v>1525</v>
      </c>
      <c r="F4208" s="93" t="s">
        <v>3219</v>
      </c>
      <c r="G4208" s="93" t="s">
        <v>1639</v>
      </c>
      <c r="H4208" s="719">
        <v>1</v>
      </c>
      <c r="I4208" s="93">
        <v>1</v>
      </c>
      <c r="J4208" s="93" t="s">
        <v>1523</v>
      </c>
    </row>
    <row r="4209" spans="1:10">
      <c r="A4209" s="93">
        <v>1</v>
      </c>
      <c r="B4209" s="93">
        <v>14</v>
      </c>
      <c r="C4209" s="93" t="s">
        <v>1524</v>
      </c>
      <c r="D4209" s="93" t="s">
        <v>66</v>
      </c>
      <c r="E4209" s="93" t="s">
        <v>1525</v>
      </c>
      <c r="F4209" s="93" t="s">
        <v>3220</v>
      </c>
      <c r="G4209" s="93" t="s">
        <v>1639</v>
      </c>
      <c r="H4209" s="719">
        <v>1</v>
      </c>
      <c r="I4209" s="93">
        <v>1</v>
      </c>
      <c r="J4209" s="93" t="s">
        <v>1523</v>
      </c>
    </row>
    <row r="4210" spans="1:10">
      <c r="A4210" s="93">
        <v>1</v>
      </c>
      <c r="B4210" s="93">
        <v>14</v>
      </c>
      <c r="C4210" s="93" t="s">
        <v>1524</v>
      </c>
      <c r="D4210" s="93" t="s">
        <v>66</v>
      </c>
      <c r="E4210" s="93" t="s">
        <v>1525</v>
      </c>
      <c r="F4210" s="93" t="s">
        <v>3221</v>
      </c>
      <c r="G4210" s="93" t="s">
        <v>1639</v>
      </c>
      <c r="H4210" s="719">
        <v>1</v>
      </c>
      <c r="I4210" s="93">
        <v>1</v>
      </c>
      <c r="J4210" s="93" t="s">
        <v>1523</v>
      </c>
    </row>
    <row r="4211" spans="1:10">
      <c r="A4211" s="93">
        <v>1</v>
      </c>
      <c r="B4211" s="93">
        <v>14</v>
      </c>
      <c r="C4211" s="93" t="s">
        <v>551</v>
      </c>
      <c r="D4211" s="93" t="s">
        <v>1527</v>
      </c>
      <c r="E4211" s="93" t="s">
        <v>1580</v>
      </c>
      <c r="F4211" s="93" t="s">
        <v>3222</v>
      </c>
      <c r="G4211" s="93" t="s">
        <v>1639</v>
      </c>
      <c r="H4211" s="719">
        <v>600</v>
      </c>
      <c r="I4211" s="93">
        <v>80</v>
      </c>
      <c r="J4211" s="93" t="s">
        <v>1523</v>
      </c>
    </row>
    <row r="4212" spans="1:10">
      <c r="A4212" s="93">
        <v>1</v>
      </c>
      <c r="B4212" s="93">
        <v>14</v>
      </c>
      <c r="C4212" s="93" t="s">
        <v>551</v>
      </c>
      <c r="D4212" s="93" t="s">
        <v>1527</v>
      </c>
      <c r="E4212" s="93" t="s">
        <v>1580</v>
      </c>
      <c r="F4212" s="93" t="s">
        <v>3222</v>
      </c>
      <c r="G4212" s="93" t="s">
        <v>1639</v>
      </c>
      <c r="H4212" s="719">
        <v>1800</v>
      </c>
      <c r="I4212" s="93">
        <v>125</v>
      </c>
      <c r="J4212" s="93" t="s">
        <v>1523</v>
      </c>
    </row>
    <row r="4213" spans="1:10">
      <c r="A4213" s="93">
        <v>1</v>
      </c>
      <c r="B4213" s="93">
        <v>14</v>
      </c>
      <c r="C4213" s="93" t="s">
        <v>551</v>
      </c>
      <c r="D4213" s="93" t="s">
        <v>1527</v>
      </c>
      <c r="E4213" s="93" t="s">
        <v>1580</v>
      </c>
      <c r="F4213" s="93" t="s">
        <v>3223</v>
      </c>
      <c r="G4213" s="93" t="s">
        <v>1639</v>
      </c>
      <c r="H4213" s="719">
        <v>800</v>
      </c>
      <c r="I4213" s="93">
        <v>80</v>
      </c>
      <c r="J4213" s="93" t="s">
        <v>1523</v>
      </c>
    </row>
    <row r="4214" spans="1:10">
      <c r="A4214" s="93">
        <v>1</v>
      </c>
      <c r="B4214" s="93">
        <v>14</v>
      </c>
      <c r="C4214" s="93" t="s">
        <v>551</v>
      </c>
      <c r="D4214" s="93" t="s">
        <v>1527</v>
      </c>
      <c r="E4214" s="93" t="s">
        <v>1580</v>
      </c>
      <c r="F4214" s="93" t="s">
        <v>3224</v>
      </c>
      <c r="G4214" s="93" t="s">
        <v>1639</v>
      </c>
      <c r="H4214" s="719">
        <v>1000</v>
      </c>
      <c r="I4214" s="93">
        <v>80</v>
      </c>
      <c r="J4214" s="93" t="s">
        <v>1523</v>
      </c>
    </row>
    <row r="4215" spans="1:10">
      <c r="A4215" s="93">
        <v>1</v>
      </c>
      <c r="B4215" s="93">
        <v>14</v>
      </c>
      <c r="C4215" s="93" t="s">
        <v>551</v>
      </c>
      <c r="D4215" s="93" t="s">
        <v>1527</v>
      </c>
      <c r="E4215" s="93" t="s">
        <v>1580</v>
      </c>
      <c r="F4215" s="93" t="s">
        <v>3225</v>
      </c>
      <c r="G4215" s="93" t="s">
        <v>1639</v>
      </c>
      <c r="H4215" s="719">
        <v>1000</v>
      </c>
      <c r="I4215" s="93">
        <v>80</v>
      </c>
      <c r="J4215" s="93" t="s">
        <v>1523</v>
      </c>
    </row>
    <row r="4216" spans="1:10">
      <c r="A4216" s="93">
        <v>1</v>
      </c>
      <c r="B4216" s="93">
        <v>14</v>
      </c>
      <c r="C4216" s="93" t="s">
        <v>551</v>
      </c>
      <c r="D4216" s="93" t="s">
        <v>1527</v>
      </c>
      <c r="E4216" s="93" t="s">
        <v>1580</v>
      </c>
      <c r="F4216" s="93" t="s">
        <v>3209</v>
      </c>
      <c r="G4216" s="93" t="s">
        <v>1639</v>
      </c>
      <c r="H4216" s="719">
        <v>1600</v>
      </c>
      <c r="I4216" s="93">
        <v>125</v>
      </c>
      <c r="J4216" s="93" t="s">
        <v>1523</v>
      </c>
    </row>
    <row r="4217" spans="1:10">
      <c r="A4217" s="93">
        <v>1</v>
      </c>
      <c r="B4217" s="93">
        <v>14</v>
      </c>
      <c r="C4217" s="93" t="s">
        <v>551</v>
      </c>
      <c r="D4217" s="93" t="s">
        <v>1527</v>
      </c>
      <c r="E4217" s="93" t="s">
        <v>1580</v>
      </c>
      <c r="F4217" s="93">
        <v>2220204</v>
      </c>
      <c r="G4217" s="93" t="s">
        <v>1639</v>
      </c>
      <c r="H4217" s="719">
        <v>1501</v>
      </c>
      <c r="I4217" s="93">
        <v>125</v>
      </c>
      <c r="J4217" s="93" t="s">
        <v>1523</v>
      </c>
    </row>
    <row r="4218" spans="1:10">
      <c r="A4218" s="93">
        <v>1</v>
      </c>
      <c r="B4218" s="93">
        <v>14</v>
      </c>
      <c r="C4218" s="93" t="s">
        <v>551</v>
      </c>
      <c r="D4218" s="93" t="s">
        <v>1527</v>
      </c>
      <c r="E4218" s="93" t="s">
        <v>1580</v>
      </c>
      <c r="F4218" s="93" t="s">
        <v>3054</v>
      </c>
      <c r="G4218" s="93" t="s">
        <v>1639</v>
      </c>
      <c r="H4218" s="719">
        <v>504</v>
      </c>
      <c r="I4218" s="93">
        <v>80</v>
      </c>
      <c r="J4218" s="93" t="s">
        <v>1523</v>
      </c>
    </row>
    <row r="4219" spans="1:10">
      <c r="A4219" s="93">
        <v>1</v>
      </c>
      <c r="B4219" s="93">
        <v>14</v>
      </c>
      <c r="C4219" s="93" t="s">
        <v>551</v>
      </c>
      <c r="D4219" s="93" t="s">
        <v>1527</v>
      </c>
      <c r="E4219" s="93" t="s">
        <v>1580</v>
      </c>
      <c r="F4219" s="93">
        <v>2220114</v>
      </c>
      <c r="G4219" s="93" t="s">
        <v>1639</v>
      </c>
      <c r="H4219" s="719">
        <v>475</v>
      </c>
      <c r="I4219" s="93">
        <v>50</v>
      </c>
      <c r="J4219" s="93" t="s">
        <v>1523</v>
      </c>
    </row>
    <row r="4220" spans="1:10">
      <c r="A4220" s="93">
        <v>1</v>
      </c>
      <c r="B4220" s="93">
        <v>14</v>
      </c>
      <c r="C4220" s="93" t="s">
        <v>551</v>
      </c>
      <c r="D4220" s="93" t="s">
        <v>1527</v>
      </c>
      <c r="E4220" s="93" t="s">
        <v>1580</v>
      </c>
      <c r="F4220" s="93">
        <v>2220114</v>
      </c>
      <c r="G4220" s="93" t="s">
        <v>1639</v>
      </c>
      <c r="H4220" s="719">
        <v>504</v>
      </c>
      <c r="I4220" s="93">
        <v>80</v>
      </c>
      <c r="J4220" s="93" t="s">
        <v>1523</v>
      </c>
    </row>
    <row r="4221" spans="1:10">
      <c r="A4221" s="93">
        <v>1</v>
      </c>
      <c r="B4221" s="93">
        <v>14</v>
      </c>
      <c r="C4221" s="93" t="s">
        <v>551</v>
      </c>
      <c r="D4221" s="93" t="s">
        <v>1527</v>
      </c>
      <c r="E4221" s="93" t="s">
        <v>1580</v>
      </c>
      <c r="F4221" s="93">
        <v>2220114</v>
      </c>
      <c r="G4221" s="93" t="s">
        <v>1639</v>
      </c>
      <c r="H4221" s="719">
        <v>476</v>
      </c>
      <c r="I4221" s="93">
        <v>50</v>
      </c>
      <c r="J4221" s="93" t="s">
        <v>1523</v>
      </c>
    </row>
    <row r="4222" spans="1:10">
      <c r="A4222" s="93">
        <v>1</v>
      </c>
      <c r="B4222" s="93">
        <v>14</v>
      </c>
      <c r="C4222" s="93" t="s">
        <v>551</v>
      </c>
      <c r="D4222" s="93" t="s">
        <v>1527</v>
      </c>
      <c r="E4222" s="93" t="s">
        <v>1580</v>
      </c>
      <c r="F4222" s="93">
        <v>2220114</v>
      </c>
      <c r="G4222" s="93" t="s">
        <v>1639</v>
      </c>
      <c r="H4222" s="719">
        <v>476</v>
      </c>
      <c r="I4222" s="93">
        <v>50</v>
      </c>
      <c r="J4222" s="93" t="s">
        <v>1523</v>
      </c>
    </row>
    <row r="4223" spans="1:10">
      <c r="A4223" s="93">
        <v>1</v>
      </c>
      <c r="B4223" s="93">
        <v>14</v>
      </c>
      <c r="C4223" s="93" t="s">
        <v>551</v>
      </c>
      <c r="D4223" s="93" t="s">
        <v>1527</v>
      </c>
      <c r="E4223" s="93" t="s">
        <v>1580</v>
      </c>
      <c r="F4223" s="93">
        <v>2220114</v>
      </c>
      <c r="G4223" s="93" t="s">
        <v>1639</v>
      </c>
      <c r="H4223" s="719">
        <v>476</v>
      </c>
      <c r="I4223" s="93">
        <v>50</v>
      </c>
      <c r="J4223" s="93" t="s">
        <v>1523</v>
      </c>
    </row>
    <row r="4224" spans="1:10">
      <c r="A4224" s="93">
        <v>1</v>
      </c>
      <c r="B4224" s="93">
        <v>14</v>
      </c>
      <c r="C4224" s="93" t="s">
        <v>551</v>
      </c>
      <c r="D4224" s="93" t="s">
        <v>1527</v>
      </c>
      <c r="E4224" s="93" t="s">
        <v>1580</v>
      </c>
      <c r="F4224" s="93">
        <v>2220113</v>
      </c>
      <c r="G4224" s="93" t="s">
        <v>1639</v>
      </c>
      <c r="H4224" s="719">
        <v>1002</v>
      </c>
      <c r="I4224" s="93">
        <v>80</v>
      </c>
      <c r="J4224" s="93" t="s">
        <v>1523</v>
      </c>
    </row>
    <row r="4225" spans="1:10">
      <c r="A4225" s="93">
        <v>1</v>
      </c>
      <c r="B4225" s="93">
        <v>14</v>
      </c>
      <c r="C4225" s="93" t="s">
        <v>551</v>
      </c>
      <c r="D4225" s="93" t="s">
        <v>1527</v>
      </c>
      <c r="E4225" s="93" t="s">
        <v>1580</v>
      </c>
      <c r="F4225" s="93" t="s">
        <v>3054</v>
      </c>
      <c r="G4225" s="93" t="s">
        <v>1639</v>
      </c>
      <c r="H4225" s="719">
        <v>504</v>
      </c>
      <c r="I4225" s="93">
        <v>80</v>
      </c>
      <c r="J4225" s="93" t="s">
        <v>1523</v>
      </c>
    </row>
    <row r="4226" spans="1:10">
      <c r="A4226" s="93">
        <v>1</v>
      </c>
      <c r="B4226" s="93">
        <v>14</v>
      </c>
      <c r="C4226" s="93" t="s">
        <v>551</v>
      </c>
      <c r="D4226" s="93" t="s">
        <v>1527</v>
      </c>
      <c r="E4226" s="93" t="s">
        <v>1580</v>
      </c>
      <c r="F4226" s="93">
        <v>2220114</v>
      </c>
      <c r="G4226" s="93" t="s">
        <v>1639</v>
      </c>
      <c r="H4226" s="719">
        <v>504</v>
      </c>
      <c r="I4226" s="93">
        <v>80</v>
      </c>
      <c r="J4226" s="93" t="s">
        <v>1523</v>
      </c>
    </row>
    <row r="4227" spans="1:10">
      <c r="A4227" s="93">
        <v>1</v>
      </c>
      <c r="B4227" s="93">
        <v>14</v>
      </c>
      <c r="C4227" s="93" t="s">
        <v>551</v>
      </c>
      <c r="D4227" s="93" t="s">
        <v>1527</v>
      </c>
      <c r="E4227" s="93" t="s">
        <v>1580</v>
      </c>
      <c r="F4227" s="93">
        <v>2220114</v>
      </c>
      <c r="G4227" s="93" t="s">
        <v>1639</v>
      </c>
      <c r="H4227" s="719">
        <v>476</v>
      </c>
      <c r="I4227" s="93">
        <v>50</v>
      </c>
      <c r="J4227" s="93" t="s">
        <v>1523</v>
      </c>
    </row>
    <row r="4228" spans="1:10">
      <c r="A4228" s="93">
        <v>1</v>
      </c>
      <c r="B4228" s="93">
        <v>14</v>
      </c>
      <c r="C4228" s="93" t="s">
        <v>551</v>
      </c>
      <c r="D4228" s="93" t="s">
        <v>1527</v>
      </c>
      <c r="E4228" s="93" t="s">
        <v>1580</v>
      </c>
      <c r="F4228" s="93">
        <v>2220114</v>
      </c>
      <c r="G4228" s="93" t="s">
        <v>1639</v>
      </c>
      <c r="H4228" s="719">
        <v>476</v>
      </c>
      <c r="I4228" s="93">
        <v>50</v>
      </c>
      <c r="J4228" s="93" t="s">
        <v>1523</v>
      </c>
    </row>
    <row r="4229" spans="1:10">
      <c r="A4229" s="93">
        <v>1</v>
      </c>
      <c r="B4229" s="93">
        <v>14</v>
      </c>
      <c r="C4229" s="93" t="s">
        <v>551</v>
      </c>
      <c r="D4229" s="93" t="s">
        <v>1527</v>
      </c>
      <c r="E4229" s="93" t="s">
        <v>1580</v>
      </c>
      <c r="F4229" s="93">
        <v>2220113</v>
      </c>
      <c r="G4229" s="93" t="s">
        <v>1639</v>
      </c>
      <c r="H4229" s="719">
        <v>1002</v>
      </c>
      <c r="I4229" s="93">
        <v>80</v>
      </c>
      <c r="J4229" s="93" t="s">
        <v>1523</v>
      </c>
    </row>
    <row r="4230" spans="1:10">
      <c r="A4230" s="93">
        <v>1</v>
      </c>
      <c r="B4230" s="93">
        <v>14</v>
      </c>
      <c r="C4230" s="93" t="s">
        <v>551</v>
      </c>
      <c r="D4230" s="93" t="s">
        <v>1527</v>
      </c>
      <c r="E4230" s="93" t="s">
        <v>1580</v>
      </c>
      <c r="F4230" s="93">
        <v>2220114</v>
      </c>
      <c r="G4230" s="93" t="s">
        <v>1639</v>
      </c>
      <c r="H4230" s="719">
        <v>476</v>
      </c>
      <c r="I4230" s="93">
        <v>50</v>
      </c>
      <c r="J4230" s="93" t="s">
        <v>1523</v>
      </c>
    </row>
    <row r="4231" spans="1:10">
      <c r="A4231" s="93">
        <v>1</v>
      </c>
      <c r="B4231" s="93">
        <v>14</v>
      </c>
      <c r="C4231" s="93" t="s">
        <v>551</v>
      </c>
      <c r="D4231" s="93" t="s">
        <v>1527</v>
      </c>
      <c r="E4231" s="93" t="s">
        <v>1580</v>
      </c>
      <c r="F4231" s="93">
        <v>2220113</v>
      </c>
      <c r="G4231" s="93" t="s">
        <v>1639</v>
      </c>
      <c r="H4231" s="719">
        <v>1000</v>
      </c>
      <c r="I4231" s="93">
        <v>80</v>
      </c>
      <c r="J4231" s="93" t="s">
        <v>1523</v>
      </c>
    </row>
    <row r="4232" spans="1:10">
      <c r="A4232" s="93">
        <v>1</v>
      </c>
      <c r="B4232" s="93">
        <v>14</v>
      </c>
      <c r="C4232" s="93" t="s">
        <v>551</v>
      </c>
      <c r="D4232" s="93" t="s">
        <v>1527</v>
      </c>
      <c r="E4232" s="93" t="s">
        <v>1580</v>
      </c>
      <c r="F4232" s="93">
        <v>2220114</v>
      </c>
      <c r="G4232" s="93" t="s">
        <v>1639</v>
      </c>
      <c r="H4232" s="719">
        <v>476</v>
      </c>
      <c r="I4232" s="93">
        <v>50</v>
      </c>
      <c r="J4232" s="93" t="s">
        <v>1523</v>
      </c>
    </row>
    <row r="4233" spans="1:10">
      <c r="A4233" s="93">
        <v>1</v>
      </c>
      <c r="B4233" s="93">
        <v>14</v>
      </c>
      <c r="C4233" s="93" t="s">
        <v>551</v>
      </c>
      <c r="D4233" s="93" t="s">
        <v>1527</v>
      </c>
      <c r="E4233" s="93" t="s">
        <v>1580</v>
      </c>
      <c r="F4233" s="93">
        <v>2220114</v>
      </c>
      <c r="G4233" s="93" t="s">
        <v>1639</v>
      </c>
      <c r="H4233" s="719">
        <v>476</v>
      </c>
      <c r="I4233" s="93">
        <v>50</v>
      </c>
      <c r="J4233" s="93" t="s">
        <v>1523</v>
      </c>
    </row>
    <row r="4234" spans="1:10">
      <c r="A4234" s="93">
        <v>1</v>
      </c>
      <c r="B4234" s="93">
        <v>14</v>
      </c>
      <c r="C4234" s="93" t="s">
        <v>551</v>
      </c>
      <c r="D4234" s="93" t="s">
        <v>1527</v>
      </c>
      <c r="E4234" s="93" t="s">
        <v>1580</v>
      </c>
      <c r="F4234" s="93">
        <v>2220114</v>
      </c>
      <c r="G4234" s="93" t="s">
        <v>1639</v>
      </c>
      <c r="H4234" s="719">
        <v>476</v>
      </c>
      <c r="I4234" s="93">
        <v>50</v>
      </c>
      <c r="J4234" s="93" t="s">
        <v>1523</v>
      </c>
    </row>
    <row r="4235" spans="1:10">
      <c r="A4235" s="93">
        <v>1</v>
      </c>
      <c r="B4235" s="93">
        <v>14</v>
      </c>
      <c r="C4235" s="93" t="s">
        <v>551</v>
      </c>
      <c r="D4235" s="93" t="s">
        <v>1527</v>
      </c>
      <c r="E4235" s="93" t="s">
        <v>1580</v>
      </c>
      <c r="F4235" s="93">
        <v>2220114</v>
      </c>
      <c r="G4235" s="93" t="s">
        <v>1639</v>
      </c>
      <c r="H4235" s="719">
        <v>476</v>
      </c>
      <c r="I4235" s="93">
        <v>50</v>
      </c>
      <c r="J4235" s="93" t="s">
        <v>1523</v>
      </c>
    </row>
    <row r="4236" spans="1:10">
      <c r="A4236" s="93">
        <v>1</v>
      </c>
      <c r="B4236" s="93">
        <v>14</v>
      </c>
      <c r="C4236" s="93" t="s">
        <v>551</v>
      </c>
      <c r="D4236" s="93" t="s">
        <v>1527</v>
      </c>
      <c r="E4236" s="93" t="s">
        <v>1580</v>
      </c>
      <c r="F4236" s="93">
        <v>2220117</v>
      </c>
      <c r="G4236" s="93" t="s">
        <v>1639</v>
      </c>
      <c r="H4236" s="719">
        <v>500</v>
      </c>
      <c r="I4236" s="93">
        <v>50</v>
      </c>
      <c r="J4236" s="93" t="s">
        <v>1523</v>
      </c>
    </row>
    <row r="4237" spans="1:10">
      <c r="A4237" s="93">
        <v>1</v>
      </c>
      <c r="B4237" s="93">
        <v>14</v>
      </c>
      <c r="C4237" s="93" t="s">
        <v>551</v>
      </c>
      <c r="D4237" s="93" t="s">
        <v>1527</v>
      </c>
      <c r="E4237" s="93" t="s">
        <v>1580</v>
      </c>
      <c r="F4237" s="93">
        <v>2220117</v>
      </c>
      <c r="G4237" s="93" t="s">
        <v>1639</v>
      </c>
      <c r="H4237" s="719">
        <v>580</v>
      </c>
      <c r="I4237" s="93">
        <v>80</v>
      </c>
      <c r="J4237" s="93" t="s">
        <v>1523</v>
      </c>
    </row>
    <row r="4238" spans="1:10">
      <c r="A4238" s="93">
        <v>1</v>
      </c>
      <c r="B4238" s="93">
        <v>14</v>
      </c>
      <c r="C4238" s="93" t="s">
        <v>551</v>
      </c>
      <c r="D4238" s="93" t="s">
        <v>1527</v>
      </c>
      <c r="E4238" s="93" t="s">
        <v>1580</v>
      </c>
      <c r="F4238" s="93" t="s">
        <v>3226</v>
      </c>
      <c r="G4238" s="93" t="s">
        <v>1639</v>
      </c>
      <c r="H4238" s="719">
        <v>400</v>
      </c>
      <c r="I4238" s="93">
        <v>50</v>
      </c>
      <c r="J4238" s="93" t="s">
        <v>1523</v>
      </c>
    </row>
    <row r="4239" spans="1:10">
      <c r="A4239" s="93">
        <v>1</v>
      </c>
      <c r="B4239" s="93">
        <v>14</v>
      </c>
      <c r="C4239" s="93" t="s">
        <v>671</v>
      </c>
      <c r="D4239" s="93" t="s">
        <v>1527</v>
      </c>
      <c r="E4239" s="93" t="s">
        <v>3227</v>
      </c>
      <c r="F4239" s="93" t="s">
        <v>1616</v>
      </c>
      <c r="G4239" s="93" t="s">
        <v>1639</v>
      </c>
      <c r="H4239" s="719">
        <v>10000</v>
      </c>
      <c r="I4239" s="93">
        <v>200</v>
      </c>
      <c r="J4239" s="93" t="s">
        <v>1523</v>
      </c>
    </row>
    <row r="4240" spans="1:10">
      <c r="A4240" s="93">
        <v>1</v>
      </c>
      <c r="B4240" s="93">
        <v>14</v>
      </c>
      <c r="C4240" s="93" t="s">
        <v>1965</v>
      </c>
      <c r="D4240" s="93" t="s">
        <v>1527</v>
      </c>
      <c r="E4240" s="93" t="s">
        <v>3228</v>
      </c>
      <c r="F4240" s="93" t="s">
        <v>1616</v>
      </c>
      <c r="G4240" s="93" t="s">
        <v>1639</v>
      </c>
      <c r="H4240" s="719">
        <v>10000</v>
      </c>
      <c r="I4240" s="93">
        <v>200</v>
      </c>
      <c r="J4240" s="93" t="s">
        <v>1523</v>
      </c>
    </row>
    <row r="4241" spans="1:10">
      <c r="A4241" s="93">
        <v>1</v>
      </c>
      <c r="B4241" s="93">
        <v>17</v>
      </c>
      <c r="C4241" s="93" t="s">
        <v>224</v>
      </c>
      <c r="D4241" s="93" t="s">
        <v>70</v>
      </c>
      <c r="E4241" s="93" t="s">
        <v>3229</v>
      </c>
      <c r="F4241" s="93" t="s">
        <v>3071</v>
      </c>
      <c r="G4241" s="93" t="s">
        <v>1639</v>
      </c>
      <c r="H4241" s="719">
        <v>12900</v>
      </c>
      <c r="I4241" s="93">
        <v>315</v>
      </c>
      <c r="J4241" s="93" t="s">
        <v>1523</v>
      </c>
    </row>
    <row r="4242" spans="1:10">
      <c r="A4242" s="93">
        <v>1</v>
      </c>
      <c r="B4242" s="93">
        <v>17</v>
      </c>
      <c r="C4242" s="93" t="s">
        <v>224</v>
      </c>
      <c r="D4242" s="93" t="s">
        <v>70</v>
      </c>
      <c r="E4242" s="93" t="s">
        <v>3230</v>
      </c>
      <c r="F4242" s="93" t="s">
        <v>3071</v>
      </c>
      <c r="G4242" s="93" t="s">
        <v>1639</v>
      </c>
      <c r="H4242" s="719">
        <v>7100</v>
      </c>
      <c r="I4242" s="93">
        <v>200</v>
      </c>
      <c r="J4242" s="93" t="s">
        <v>1523</v>
      </c>
    </row>
    <row r="4243" spans="1:10">
      <c r="A4243" s="93">
        <v>1</v>
      </c>
      <c r="B4243" s="93">
        <v>17</v>
      </c>
      <c r="C4243" s="93" t="s">
        <v>224</v>
      </c>
      <c r="D4243" s="93" t="s">
        <v>70</v>
      </c>
      <c r="E4243" s="93" t="s">
        <v>3231</v>
      </c>
      <c r="F4243" s="93" t="s">
        <v>3071</v>
      </c>
      <c r="G4243" s="93" t="s">
        <v>1639</v>
      </c>
      <c r="H4243" s="719">
        <v>4100</v>
      </c>
      <c r="I4243" s="93">
        <v>200</v>
      </c>
      <c r="J4243" s="93" t="s">
        <v>1523</v>
      </c>
    </row>
    <row r="4244" spans="1:10">
      <c r="A4244" s="93">
        <v>1</v>
      </c>
      <c r="B4244" s="93">
        <v>17</v>
      </c>
      <c r="C4244" s="93" t="s">
        <v>224</v>
      </c>
      <c r="D4244" s="93" t="s">
        <v>70</v>
      </c>
      <c r="E4244" s="93" t="s">
        <v>3232</v>
      </c>
      <c r="F4244" s="93" t="s">
        <v>3071</v>
      </c>
      <c r="G4244" s="93" t="s">
        <v>1639</v>
      </c>
      <c r="H4244" s="719">
        <v>11000</v>
      </c>
      <c r="I4244" s="93">
        <v>315</v>
      </c>
      <c r="J4244" s="93" t="s">
        <v>1523</v>
      </c>
    </row>
    <row r="4245" spans="1:10">
      <c r="A4245" s="93">
        <v>1</v>
      </c>
      <c r="B4245" s="93">
        <v>17</v>
      </c>
      <c r="C4245" s="93" t="s">
        <v>224</v>
      </c>
      <c r="D4245" s="93" t="s">
        <v>70</v>
      </c>
      <c r="E4245" s="93" t="s">
        <v>3233</v>
      </c>
      <c r="F4245" s="93" t="s">
        <v>3071</v>
      </c>
      <c r="G4245" s="93" t="s">
        <v>1639</v>
      </c>
      <c r="H4245" s="719">
        <v>3320</v>
      </c>
      <c r="I4245" s="93">
        <v>200</v>
      </c>
      <c r="J4245" s="93" t="s">
        <v>1523</v>
      </c>
    </row>
    <row r="4246" spans="1:10">
      <c r="A4246" s="93">
        <v>1</v>
      </c>
      <c r="B4246" s="93">
        <v>17</v>
      </c>
      <c r="C4246" s="93" t="s">
        <v>528</v>
      </c>
      <c r="D4246" s="93" t="s">
        <v>72</v>
      </c>
      <c r="E4246" s="93" t="s">
        <v>3119</v>
      </c>
      <c r="F4246" s="93" t="s">
        <v>3234</v>
      </c>
      <c r="G4246" s="93" t="s">
        <v>1639</v>
      </c>
      <c r="H4246" s="719">
        <v>199</v>
      </c>
      <c r="I4246" s="93">
        <v>32</v>
      </c>
      <c r="J4246" s="93" t="s">
        <v>1543</v>
      </c>
    </row>
    <row r="4247" spans="1:10">
      <c r="A4247" s="93">
        <v>1</v>
      </c>
      <c r="B4247" s="93">
        <v>17</v>
      </c>
      <c r="C4247" s="93" t="s">
        <v>528</v>
      </c>
      <c r="D4247" s="93" t="s">
        <v>72</v>
      </c>
      <c r="E4247" s="93" t="s">
        <v>3117</v>
      </c>
      <c r="F4247" s="93" t="s">
        <v>3234</v>
      </c>
      <c r="G4247" s="93" t="s">
        <v>1639</v>
      </c>
      <c r="H4247" s="719">
        <v>88</v>
      </c>
      <c r="I4247" s="93">
        <v>13</v>
      </c>
      <c r="J4247" s="93" t="s">
        <v>1543</v>
      </c>
    </row>
    <row r="4248" spans="1:10">
      <c r="A4248" s="93">
        <v>1</v>
      </c>
      <c r="B4248" s="93">
        <v>17</v>
      </c>
      <c r="C4248" s="93" t="s">
        <v>528</v>
      </c>
      <c r="D4248" s="93" t="s">
        <v>72</v>
      </c>
      <c r="E4248" s="93" t="s">
        <v>3118</v>
      </c>
      <c r="F4248" s="93" t="s">
        <v>3234</v>
      </c>
      <c r="G4248" s="93" t="s">
        <v>1639</v>
      </c>
      <c r="H4248" s="719">
        <v>97</v>
      </c>
      <c r="I4248" s="93">
        <v>13</v>
      </c>
      <c r="J4248" s="93" t="s">
        <v>1543</v>
      </c>
    </row>
    <row r="4249" spans="1:10">
      <c r="A4249" s="93">
        <v>1</v>
      </c>
      <c r="B4249" s="93">
        <v>17</v>
      </c>
      <c r="C4249" s="93" t="s">
        <v>3235</v>
      </c>
      <c r="D4249" s="93" t="s">
        <v>73</v>
      </c>
      <c r="E4249" s="93" t="s">
        <v>3236</v>
      </c>
      <c r="F4249" s="93" t="s">
        <v>3237</v>
      </c>
      <c r="G4249" s="93" t="s">
        <v>1639</v>
      </c>
      <c r="H4249" s="719">
        <v>22780</v>
      </c>
      <c r="I4249" s="93">
        <v>315</v>
      </c>
      <c r="J4249" s="93" t="s">
        <v>1523</v>
      </c>
    </row>
    <row r="4250" spans="1:10">
      <c r="A4250" s="93">
        <v>1</v>
      </c>
      <c r="B4250" s="93">
        <v>17</v>
      </c>
      <c r="C4250" s="93" t="s">
        <v>205</v>
      </c>
      <c r="D4250" s="93" t="s">
        <v>67</v>
      </c>
      <c r="E4250" s="93" t="s">
        <v>1606</v>
      </c>
      <c r="F4250" s="93" t="s">
        <v>3083</v>
      </c>
      <c r="G4250" s="93" t="s">
        <v>1639</v>
      </c>
      <c r="H4250" s="719">
        <v>1000</v>
      </c>
      <c r="I4250" s="93">
        <v>80</v>
      </c>
      <c r="J4250" s="93" t="s">
        <v>1523</v>
      </c>
    </row>
    <row r="4251" spans="1:10">
      <c r="A4251" s="93">
        <v>1</v>
      </c>
      <c r="B4251" s="93">
        <v>17</v>
      </c>
      <c r="C4251" s="93" t="s">
        <v>205</v>
      </c>
      <c r="D4251" s="93" t="s">
        <v>67</v>
      </c>
      <c r="E4251" s="93" t="s">
        <v>1606</v>
      </c>
      <c r="F4251" s="93">
        <v>2220205</v>
      </c>
      <c r="G4251" s="93" t="s">
        <v>1639</v>
      </c>
      <c r="H4251" s="719">
        <v>1700</v>
      </c>
      <c r="I4251" s="93">
        <v>125</v>
      </c>
      <c r="J4251" s="93" t="s">
        <v>1523</v>
      </c>
    </row>
    <row r="4252" spans="1:10">
      <c r="A4252" s="93">
        <v>1</v>
      </c>
      <c r="B4252" s="93">
        <v>17</v>
      </c>
      <c r="C4252" s="93" t="s">
        <v>205</v>
      </c>
      <c r="D4252" s="93" t="s">
        <v>67</v>
      </c>
      <c r="E4252" s="93" t="s">
        <v>1606</v>
      </c>
      <c r="F4252" s="93" t="s">
        <v>3026</v>
      </c>
      <c r="G4252" s="93" t="s">
        <v>1639</v>
      </c>
      <c r="H4252" s="719">
        <v>8000</v>
      </c>
      <c r="I4252" s="93">
        <v>200</v>
      </c>
      <c r="J4252" s="93" t="s">
        <v>1523</v>
      </c>
    </row>
    <row r="4253" spans="1:10">
      <c r="A4253" s="93">
        <v>1</v>
      </c>
      <c r="B4253" s="93">
        <v>17</v>
      </c>
      <c r="C4253" s="93" t="s">
        <v>205</v>
      </c>
      <c r="D4253" s="93" t="s">
        <v>67</v>
      </c>
      <c r="E4253" s="93" t="s">
        <v>1606</v>
      </c>
      <c r="F4253" s="93" t="s">
        <v>3076</v>
      </c>
      <c r="G4253" s="93" t="s">
        <v>1639</v>
      </c>
      <c r="H4253" s="719">
        <v>9000</v>
      </c>
      <c r="I4253" s="93">
        <v>200</v>
      </c>
      <c r="J4253" s="93" t="s">
        <v>1523</v>
      </c>
    </row>
    <row r="4254" spans="1:10">
      <c r="A4254" s="93">
        <v>1</v>
      </c>
      <c r="B4254" s="93">
        <v>17</v>
      </c>
      <c r="C4254" s="93" t="s">
        <v>205</v>
      </c>
      <c r="D4254" s="93" t="s">
        <v>67</v>
      </c>
      <c r="E4254" s="93" t="s">
        <v>3238</v>
      </c>
      <c r="F4254" s="93">
        <v>2220205</v>
      </c>
      <c r="G4254" s="93" t="s">
        <v>1639</v>
      </c>
      <c r="H4254" s="719">
        <v>3500</v>
      </c>
      <c r="I4254" s="93">
        <v>200</v>
      </c>
      <c r="J4254" s="93" t="s">
        <v>1523</v>
      </c>
    </row>
    <row r="4255" spans="1:10">
      <c r="A4255" s="93">
        <v>1</v>
      </c>
      <c r="B4255" s="93">
        <v>17</v>
      </c>
      <c r="C4255" s="93" t="s">
        <v>205</v>
      </c>
      <c r="D4255" s="93" t="s">
        <v>67</v>
      </c>
      <c r="E4255" s="93" t="s">
        <v>3239</v>
      </c>
      <c r="F4255" s="93">
        <v>2220205</v>
      </c>
      <c r="G4255" s="93" t="s">
        <v>1639</v>
      </c>
      <c r="H4255" s="719">
        <v>3500</v>
      </c>
      <c r="I4255" s="93">
        <v>200</v>
      </c>
      <c r="J4255" s="93" t="s">
        <v>1523</v>
      </c>
    </row>
    <row r="4256" spans="1:10">
      <c r="A4256" s="93">
        <v>1</v>
      </c>
      <c r="B4256" s="93">
        <v>17</v>
      </c>
      <c r="C4256" s="93" t="s">
        <v>205</v>
      </c>
      <c r="D4256" s="93" t="s">
        <v>67</v>
      </c>
      <c r="E4256" s="93" t="s">
        <v>1605</v>
      </c>
      <c r="F4256" s="93" t="s">
        <v>3240</v>
      </c>
      <c r="G4256" s="93" t="s">
        <v>1639</v>
      </c>
      <c r="H4256" s="719">
        <v>12000</v>
      </c>
      <c r="I4256" s="93">
        <v>315</v>
      </c>
      <c r="J4256" s="93" t="s">
        <v>1523</v>
      </c>
    </row>
    <row r="4257" spans="1:10">
      <c r="A4257" s="93">
        <v>1</v>
      </c>
      <c r="B4257" s="93">
        <v>17</v>
      </c>
      <c r="C4257" s="93" t="s">
        <v>205</v>
      </c>
      <c r="D4257" s="93" t="s">
        <v>67</v>
      </c>
      <c r="E4257" s="93" t="s">
        <v>1605</v>
      </c>
      <c r="F4257" s="93" t="s">
        <v>3241</v>
      </c>
      <c r="G4257" s="93" t="s">
        <v>1639</v>
      </c>
      <c r="H4257" s="719">
        <v>5000</v>
      </c>
      <c r="I4257" s="93">
        <v>200</v>
      </c>
      <c r="J4257" s="93" t="s">
        <v>1523</v>
      </c>
    </row>
    <row r="4258" spans="1:10">
      <c r="A4258" s="93">
        <v>1</v>
      </c>
      <c r="B4258" s="93">
        <v>17</v>
      </c>
      <c r="C4258" s="93" t="s">
        <v>205</v>
      </c>
      <c r="D4258" s="93" t="s">
        <v>67</v>
      </c>
      <c r="E4258" s="93" t="s">
        <v>1605</v>
      </c>
      <c r="F4258" s="93" t="s">
        <v>3083</v>
      </c>
      <c r="G4258" s="93" t="s">
        <v>1639</v>
      </c>
      <c r="H4258" s="719">
        <v>1000</v>
      </c>
      <c r="I4258" s="93">
        <v>80</v>
      </c>
      <c r="J4258" s="93" t="s">
        <v>1523</v>
      </c>
    </row>
    <row r="4259" spans="1:10">
      <c r="A4259" s="93">
        <v>1</v>
      </c>
      <c r="B4259" s="93">
        <v>17</v>
      </c>
      <c r="C4259" s="93" t="s">
        <v>205</v>
      </c>
      <c r="D4259" s="93" t="s">
        <v>67</v>
      </c>
      <c r="E4259" s="93" t="s">
        <v>1605</v>
      </c>
      <c r="F4259" s="93">
        <v>2220205</v>
      </c>
      <c r="G4259" s="93" t="s">
        <v>1639</v>
      </c>
      <c r="H4259" s="719">
        <v>1700</v>
      </c>
      <c r="I4259" s="93">
        <v>125</v>
      </c>
      <c r="J4259" s="93" t="s">
        <v>1523</v>
      </c>
    </row>
    <row r="4260" spans="1:10">
      <c r="A4260" s="93">
        <v>1</v>
      </c>
      <c r="B4260" s="93">
        <v>17</v>
      </c>
      <c r="C4260" s="93" t="s">
        <v>205</v>
      </c>
      <c r="D4260" s="93" t="s">
        <v>67</v>
      </c>
      <c r="E4260" s="93" t="s">
        <v>1605</v>
      </c>
      <c r="F4260" s="93">
        <v>5220208</v>
      </c>
      <c r="G4260" s="93" t="s">
        <v>1639</v>
      </c>
      <c r="H4260" s="719">
        <v>2000</v>
      </c>
      <c r="I4260" s="93">
        <v>125</v>
      </c>
      <c r="J4260" s="93" t="s">
        <v>1523</v>
      </c>
    </row>
    <row r="4261" spans="1:10">
      <c r="A4261" s="93">
        <v>1</v>
      </c>
      <c r="B4261" s="93">
        <v>17</v>
      </c>
      <c r="C4261" s="93" t="s">
        <v>205</v>
      </c>
      <c r="D4261" s="93" t="s">
        <v>67</v>
      </c>
      <c r="E4261" s="93" t="s">
        <v>1606</v>
      </c>
      <c r="F4261" s="93" t="s">
        <v>3079</v>
      </c>
      <c r="G4261" s="93" t="s">
        <v>1639</v>
      </c>
      <c r="H4261" s="719">
        <v>48000</v>
      </c>
      <c r="I4261" s="93">
        <v>500</v>
      </c>
      <c r="J4261" s="93" t="s">
        <v>1523</v>
      </c>
    </row>
    <row r="4262" spans="1:10">
      <c r="A4262" s="93">
        <v>1</v>
      </c>
      <c r="B4262" s="93">
        <v>17</v>
      </c>
      <c r="C4262" s="93" t="s">
        <v>205</v>
      </c>
      <c r="D4262" s="93" t="s">
        <v>67</v>
      </c>
      <c r="E4262" s="93" t="s">
        <v>1606</v>
      </c>
      <c r="F4262" s="93" t="s">
        <v>3240</v>
      </c>
      <c r="G4262" s="93" t="s">
        <v>1639</v>
      </c>
      <c r="H4262" s="719">
        <v>12000</v>
      </c>
      <c r="I4262" s="93">
        <v>315</v>
      </c>
      <c r="J4262" s="93" t="s">
        <v>1523</v>
      </c>
    </row>
    <row r="4263" spans="1:10">
      <c r="A4263" s="93">
        <v>1</v>
      </c>
      <c r="B4263" s="93">
        <v>17</v>
      </c>
      <c r="C4263" s="93" t="s">
        <v>3122</v>
      </c>
      <c r="D4263" s="93" t="s">
        <v>70</v>
      </c>
      <c r="E4263" s="93" t="s">
        <v>1652</v>
      </c>
      <c r="F4263" s="93" t="s">
        <v>3242</v>
      </c>
      <c r="G4263" s="93" t="s">
        <v>1639</v>
      </c>
      <c r="H4263" s="719">
        <v>22200</v>
      </c>
      <c r="I4263" s="93">
        <v>315</v>
      </c>
      <c r="J4263" s="93" t="s">
        <v>1523</v>
      </c>
    </row>
    <row r="4264" spans="1:10">
      <c r="A4264" s="93">
        <v>1</v>
      </c>
      <c r="B4264" s="93">
        <v>17</v>
      </c>
      <c r="C4264" s="93" t="s">
        <v>1627</v>
      </c>
      <c r="D4264" s="93" t="s">
        <v>70</v>
      </c>
      <c r="E4264" s="93" t="s">
        <v>1652</v>
      </c>
      <c r="F4264" s="93" t="s">
        <v>3027</v>
      </c>
      <c r="G4264" s="93" t="s">
        <v>1639</v>
      </c>
      <c r="H4264" s="719">
        <v>12000</v>
      </c>
      <c r="I4264" s="93">
        <v>315</v>
      </c>
      <c r="J4264" s="93" t="s">
        <v>1523</v>
      </c>
    </row>
    <row r="4265" spans="1:10">
      <c r="A4265" s="93">
        <v>1</v>
      </c>
      <c r="B4265" s="93">
        <v>19</v>
      </c>
      <c r="C4265" s="93" t="s">
        <v>1524</v>
      </c>
      <c r="D4265" s="93" t="s">
        <v>66</v>
      </c>
      <c r="E4265" s="93" t="s">
        <v>1525</v>
      </c>
      <c r="F4265" s="93" t="s">
        <v>1644</v>
      </c>
      <c r="G4265" s="93" t="s">
        <v>1639</v>
      </c>
      <c r="H4265" s="719">
        <v>5</v>
      </c>
      <c r="I4265" s="93">
        <v>5</v>
      </c>
      <c r="J4265" s="93" t="s">
        <v>1523</v>
      </c>
    </row>
    <row r="4266" spans="1:10">
      <c r="A4266" s="93">
        <v>1</v>
      </c>
      <c r="B4266" s="93">
        <v>19</v>
      </c>
      <c r="C4266" s="93" t="s">
        <v>1524</v>
      </c>
      <c r="D4266" s="93" t="s">
        <v>66</v>
      </c>
      <c r="E4266" s="93" t="s">
        <v>1525</v>
      </c>
      <c r="F4266" s="93">
        <v>2220204</v>
      </c>
      <c r="G4266" s="93" t="s">
        <v>1639</v>
      </c>
      <c r="H4266" s="719">
        <v>2</v>
      </c>
      <c r="I4266" s="93">
        <v>2</v>
      </c>
      <c r="J4266" s="93" t="s">
        <v>1523</v>
      </c>
    </row>
    <row r="4267" spans="1:10">
      <c r="A4267" s="93">
        <v>1</v>
      </c>
      <c r="B4267" s="93">
        <v>19</v>
      </c>
      <c r="C4267" s="93" t="s">
        <v>1524</v>
      </c>
      <c r="D4267" s="93" t="s">
        <v>66</v>
      </c>
      <c r="E4267" s="93" t="s">
        <v>1525</v>
      </c>
      <c r="F4267" s="93" t="s">
        <v>2990</v>
      </c>
      <c r="G4267" s="93" t="s">
        <v>1639</v>
      </c>
      <c r="H4267" s="719">
        <v>5</v>
      </c>
      <c r="I4267" s="93">
        <v>5</v>
      </c>
      <c r="J4267" s="93" t="s">
        <v>1523</v>
      </c>
    </row>
    <row r="4268" spans="1:10">
      <c r="A4268" s="93">
        <v>1</v>
      </c>
      <c r="B4268" s="93">
        <v>19</v>
      </c>
      <c r="C4268" s="93" t="s">
        <v>1524</v>
      </c>
      <c r="D4268" s="93" t="s">
        <v>66</v>
      </c>
      <c r="E4268" s="93" t="s">
        <v>1525</v>
      </c>
      <c r="F4268" s="93" t="s">
        <v>2991</v>
      </c>
      <c r="G4268" s="93" t="s">
        <v>1639</v>
      </c>
      <c r="H4268" s="719">
        <v>5</v>
      </c>
      <c r="I4268" s="93">
        <v>5</v>
      </c>
      <c r="J4268" s="93" t="s">
        <v>1523</v>
      </c>
    </row>
    <row r="4269" spans="1:10">
      <c r="A4269" s="93">
        <v>1</v>
      </c>
      <c r="B4269" s="93">
        <v>19</v>
      </c>
      <c r="C4269" s="93" t="s">
        <v>1524</v>
      </c>
      <c r="D4269" s="93" t="s">
        <v>66</v>
      </c>
      <c r="E4269" s="93" t="s">
        <v>1525</v>
      </c>
      <c r="F4269" s="93" t="s">
        <v>2989</v>
      </c>
      <c r="G4269" s="93" t="s">
        <v>1639</v>
      </c>
      <c r="H4269" s="719">
        <v>5</v>
      </c>
      <c r="I4269" s="93">
        <v>5</v>
      </c>
      <c r="J4269" s="93" t="s">
        <v>1523</v>
      </c>
    </row>
    <row r="4270" spans="1:10">
      <c r="A4270" s="93">
        <v>1</v>
      </c>
      <c r="B4270" s="93">
        <v>19</v>
      </c>
      <c r="C4270" s="93" t="s">
        <v>1524</v>
      </c>
      <c r="D4270" s="93" t="s">
        <v>66</v>
      </c>
      <c r="E4270" s="93" t="s">
        <v>1525</v>
      </c>
      <c r="F4270" s="93" t="s">
        <v>3243</v>
      </c>
      <c r="G4270" s="93" t="s">
        <v>1639</v>
      </c>
      <c r="H4270" s="719">
        <v>12</v>
      </c>
      <c r="I4270" s="93">
        <v>12</v>
      </c>
      <c r="J4270" s="93" t="s">
        <v>1523</v>
      </c>
    </row>
    <row r="4271" spans="1:10">
      <c r="A4271" s="93">
        <v>1</v>
      </c>
      <c r="B4271" s="93">
        <v>19</v>
      </c>
      <c r="C4271" s="93" t="s">
        <v>1524</v>
      </c>
      <c r="D4271" s="93" t="s">
        <v>66</v>
      </c>
      <c r="E4271" s="93" t="s">
        <v>1525</v>
      </c>
      <c r="F4271" s="93" t="s">
        <v>3243</v>
      </c>
      <c r="G4271" s="93" t="s">
        <v>1639</v>
      </c>
      <c r="H4271" s="719">
        <v>12</v>
      </c>
      <c r="I4271" s="93">
        <v>12</v>
      </c>
      <c r="J4271" s="93" t="s">
        <v>1523</v>
      </c>
    </row>
    <row r="4272" spans="1:10">
      <c r="A4272" s="93">
        <v>1</v>
      </c>
      <c r="B4272" s="93">
        <v>19</v>
      </c>
      <c r="C4272" s="93" t="s">
        <v>1524</v>
      </c>
      <c r="D4272" s="93" t="s">
        <v>66</v>
      </c>
      <c r="E4272" s="93" t="s">
        <v>1525</v>
      </c>
      <c r="F4272" s="93" t="s">
        <v>3244</v>
      </c>
      <c r="G4272" s="93" t="s">
        <v>1639</v>
      </c>
      <c r="H4272" s="719">
        <v>11</v>
      </c>
      <c r="I4272" s="93">
        <v>11</v>
      </c>
      <c r="J4272" s="93" t="s">
        <v>1523</v>
      </c>
    </row>
    <row r="4273" spans="1:10">
      <c r="A4273" s="93">
        <v>1</v>
      </c>
      <c r="B4273" s="93">
        <v>19</v>
      </c>
      <c r="C4273" s="93" t="s">
        <v>1524</v>
      </c>
      <c r="D4273" s="93" t="s">
        <v>66</v>
      </c>
      <c r="E4273" s="93" t="s">
        <v>1525</v>
      </c>
      <c r="F4273" s="93" t="s">
        <v>3244</v>
      </c>
      <c r="G4273" s="93" t="s">
        <v>1639</v>
      </c>
      <c r="H4273" s="719">
        <v>8</v>
      </c>
      <c r="I4273" s="93">
        <v>8</v>
      </c>
      <c r="J4273" s="93" t="s">
        <v>1523</v>
      </c>
    </row>
    <row r="4274" spans="1:10">
      <c r="A4274" s="93">
        <v>1</v>
      </c>
      <c r="B4274" s="93">
        <v>19</v>
      </c>
      <c r="C4274" s="93" t="s">
        <v>1524</v>
      </c>
      <c r="D4274" s="93" t="s">
        <v>66</v>
      </c>
      <c r="E4274" s="93" t="s">
        <v>1525</v>
      </c>
      <c r="F4274" s="93" t="s">
        <v>3055</v>
      </c>
      <c r="G4274" s="93" t="s">
        <v>1639</v>
      </c>
      <c r="H4274" s="719">
        <v>1</v>
      </c>
      <c r="I4274" s="93">
        <v>1</v>
      </c>
      <c r="J4274" s="93" t="s">
        <v>1523</v>
      </c>
    </row>
    <row r="4275" spans="1:10">
      <c r="A4275" s="93">
        <v>1</v>
      </c>
      <c r="B4275" s="93">
        <v>19</v>
      </c>
      <c r="C4275" s="93" t="s">
        <v>1524</v>
      </c>
      <c r="D4275" s="93" t="s">
        <v>66</v>
      </c>
      <c r="E4275" s="93" t="s">
        <v>1525</v>
      </c>
      <c r="F4275" s="93">
        <v>2220203</v>
      </c>
      <c r="G4275" s="93" t="s">
        <v>1639</v>
      </c>
      <c r="H4275" s="719">
        <v>1</v>
      </c>
      <c r="I4275" s="93">
        <v>1</v>
      </c>
      <c r="J4275" s="93" t="s">
        <v>1523</v>
      </c>
    </row>
    <row r="4276" spans="1:10">
      <c r="A4276" s="93">
        <v>1</v>
      </c>
      <c r="B4276" s="93">
        <v>19</v>
      </c>
      <c r="C4276" s="93" t="s">
        <v>1524</v>
      </c>
      <c r="D4276" s="93" t="s">
        <v>66</v>
      </c>
      <c r="E4276" s="93" t="s">
        <v>1525</v>
      </c>
      <c r="F4276" s="93">
        <v>2220203</v>
      </c>
      <c r="G4276" s="93" t="s">
        <v>1639</v>
      </c>
      <c r="H4276" s="719">
        <v>2</v>
      </c>
      <c r="I4276" s="93">
        <v>2</v>
      </c>
      <c r="J4276" s="93" t="s">
        <v>1523</v>
      </c>
    </row>
    <row r="4277" spans="1:10">
      <c r="A4277" s="93">
        <v>1</v>
      </c>
      <c r="B4277" s="93">
        <v>19</v>
      </c>
      <c r="C4277" s="93" t="s">
        <v>1524</v>
      </c>
      <c r="D4277" s="93" t="s">
        <v>66</v>
      </c>
      <c r="E4277" s="93" t="s">
        <v>1525</v>
      </c>
      <c r="F4277" s="93">
        <v>2220203</v>
      </c>
      <c r="G4277" s="93" t="s">
        <v>1639</v>
      </c>
      <c r="H4277" s="719">
        <v>1</v>
      </c>
      <c r="I4277" s="93">
        <v>1</v>
      </c>
      <c r="J4277" s="93" t="s">
        <v>1523</v>
      </c>
    </row>
    <row r="4278" spans="1:10">
      <c r="A4278" s="93">
        <v>1</v>
      </c>
      <c r="B4278" s="93">
        <v>19</v>
      </c>
      <c r="C4278" s="93" t="s">
        <v>1524</v>
      </c>
      <c r="D4278" s="93" t="s">
        <v>66</v>
      </c>
      <c r="E4278" s="93" t="s">
        <v>1525</v>
      </c>
      <c r="F4278" s="93">
        <v>2220203</v>
      </c>
      <c r="G4278" s="93" t="s">
        <v>1639</v>
      </c>
      <c r="H4278" s="719">
        <v>4</v>
      </c>
      <c r="I4278" s="93">
        <v>4</v>
      </c>
      <c r="J4278" s="93" t="s">
        <v>1523</v>
      </c>
    </row>
    <row r="4279" spans="1:10">
      <c r="A4279" s="93">
        <v>1</v>
      </c>
      <c r="B4279" s="93">
        <v>19</v>
      </c>
      <c r="C4279" s="93" t="s">
        <v>1524</v>
      </c>
      <c r="D4279" s="93" t="s">
        <v>66</v>
      </c>
      <c r="E4279" s="93" t="s">
        <v>1525</v>
      </c>
      <c r="F4279" s="93" t="s">
        <v>3083</v>
      </c>
      <c r="G4279" s="93" t="s">
        <v>1639</v>
      </c>
      <c r="H4279" s="719">
        <v>1</v>
      </c>
      <c r="I4279" s="93">
        <v>1</v>
      </c>
      <c r="J4279" s="93" t="s">
        <v>1523</v>
      </c>
    </row>
    <row r="4280" spans="1:10">
      <c r="A4280" s="93">
        <v>1</v>
      </c>
      <c r="B4280" s="93">
        <v>19</v>
      </c>
      <c r="C4280" s="93" t="s">
        <v>1524</v>
      </c>
      <c r="D4280" s="93" t="s">
        <v>66</v>
      </c>
      <c r="E4280" s="93" t="s">
        <v>1525</v>
      </c>
      <c r="F4280" s="93" t="s">
        <v>3083</v>
      </c>
      <c r="G4280" s="93" t="s">
        <v>1639</v>
      </c>
      <c r="H4280" s="719">
        <v>1</v>
      </c>
      <c r="I4280" s="93">
        <v>1</v>
      </c>
      <c r="J4280" s="93" t="s">
        <v>1523</v>
      </c>
    </row>
    <row r="4281" spans="1:10">
      <c r="A4281" s="93">
        <v>1</v>
      </c>
      <c r="B4281" s="93">
        <v>19</v>
      </c>
      <c r="C4281" s="93" t="s">
        <v>1524</v>
      </c>
      <c r="D4281" s="93" t="s">
        <v>66</v>
      </c>
      <c r="E4281" s="93" t="s">
        <v>1525</v>
      </c>
      <c r="F4281" s="93" t="s">
        <v>3083</v>
      </c>
      <c r="G4281" s="93" t="s">
        <v>1639</v>
      </c>
      <c r="H4281" s="719">
        <v>1</v>
      </c>
      <c r="I4281" s="93">
        <v>1</v>
      </c>
      <c r="J4281" s="93" t="s">
        <v>1523</v>
      </c>
    </row>
    <row r="4282" spans="1:10">
      <c r="A4282" s="93">
        <v>1</v>
      </c>
      <c r="B4282" s="93">
        <v>19</v>
      </c>
      <c r="C4282" s="93" t="s">
        <v>1524</v>
      </c>
      <c r="D4282" s="93" t="s">
        <v>66</v>
      </c>
      <c r="E4282" s="93" t="s">
        <v>1525</v>
      </c>
      <c r="F4282" s="93" t="s">
        <v>3083</v>
      </c>
      <c r="G4282" s="93" t="s">
        <v>1639</v>
      </c>
      <c r="H4282" s="719">
        <v>1</v>
      </c>
      <c r="I4282" s="93">
        <v>1</v>
      </c>
      <c r="J4282" s="93" t="s">
        <v>1523</v>
      </c>
    </row>
    <row r="4283" spans="1:10">
      <c r="A4283" s="93">
        <v>1</v>
      </c>
      <c r="B4283" s="93">
        <v>19</v>
      </c>
      <c r="C4283" s="93" t="s">
        <v>1524</v>
      </c>
      <c r="D4283" s="93" t="s">
        <v>66</v>
      </c>
      <c r="E4283" s="93" t="s">
        <v>1525</v>
      </c>
      <c r="F4283" s="93" t="s">
        <v>3027</v>
      </c>
      <c r="G4283" s="93" t="s">
        <v>1639</v>
      </c>
      <c r="H4283" s="719">
        <v>1</v>
      </c>
      <c r="I4283" s="93">
        <v>1</v>
      </c>
      <c r="J4283" s="93" t="s">
        <v>1523</v>
      </c>
    </row>
    <row r="4284" spans="1:10">
      <c r="A4284" s="93">
        <v>1</v>
      </c>
      <c r="B4284" s="93">
        <v>19</v>
      </c>
      <c r="C4284" s="93" t="s">
        <v>1524</v>
      </c>
      <c r="D4284" s="93" t="s">
        <v>66</v>
      </c>
      <c r="E4284" s="93" t="s">
        <v>1525</v>
      </c>
      <c r="F4284" s="93" t="s">
        <v>3027</v>
      </c>
      <c r="G4284" s="93" t="s">
        <v>1639</v>
      </c>
      <c r="H4284" s="719">
        <v>1</v>
      </c>
      <c r="I4284" s="93">
        <v>1</v>
      </c>
      <c r="J4284" s="93" t="s">
        <v>1523</v>
      </c>
    </row>
    <row r="4285" spans="1:10">
      <c r="A4285" s="93">
        <v>1</v>
      </c>
      <c r="B4285" s="93">
        <v>19</v>
      </c>
      <c r="C4285" s="93" t="s">
        <v>1524</v>
      </c>
      <c r="D4285" s="93" t="s">
        <v>66</v>
      </c>
      <c r="E4285" s="93" t="s">
        <v>1525</v>
      </c>
      <c r="F4285" s="93" t="s">
        <v>3027</v>
      </c>
      <c r="G4285" s="93" t="s">
        <v>1639</v>
      </c>
      <c r="H4285" s="719">
        <v>2</v>
      </c>
      <c r="I4285" s="93">
        <v>2</v>
      </c>
      <c r="J4285" s="93" t="s">
        <v>1523</v>
      </c>
    </row>
    <row r="4286" spans="1:10">
      <c r="A4286" s="93">
        <v>1</v>
      </c>
      <c r="B4286" s="93">
        <v>19</v>
      </c>
      <c r="C4286" s="93" t="s">
        <v>1524</v>
      </c>
      <c r="D4286" s="93" t="s">
        <v>66</v>
      </c>
      <c r="E4286" s="93" t="s">
        <v>1525</v>
      </c>
      <c r="F4286" s="93" t="s">
        <v>3027</v>
      </c>
      <c r="G4286" s="93" t="s">
        <v>1639</v>
      </c>
      <c r="H4286" s="719">
        <v>1</v>
      </c>
      <c r="I4286" s="93">
        <v>1</v>
      </c>
      <c r="J4286" s="93" t="s">
        <v>1523</v>
      </c>
    </row>
    <row r="4287" spans="1:10">
      <c r="A4287" s="93">
        <v>1</v>
      </c>
      <c r="B4287" s="93">
        <v>19</v>
      </c>
      <c r="C4287" s="93" t="s">
        <v>1524</v>
      </c>
      <c r="D4287" s="93" t="s">
        <v>66</v>
      </c>
      <c r="E4287" s="93" t="s">
        <v>1525</v>
      </c>
      <c r="F4287" s="93" t="s">
        <v>3027</v>
      </c>
      <c r="G4287" s="93" t="s">
        <v>1639</v>
      </c>
      <c r="H4287" s="719">
        <v>1</v>
      </c>
      <c r="I4287" s="93">
        <v>1</v>
      </c>
      <c r="J4287" s="93" t="s">
        <v>1523</v>
      </c>
    </row>
    <row r="4288" spans="1:10">
      <c r="A4288" s="93">
        <v>1</v>
      </c>
      <c r="B4288" s="93">
        <v>19</v>
      </c>
      <c r="C4288" s="93" t="s">
        <v>1524</v>
      </c>
      <c r="D4288" s="93" t="s">
        <v>66</v>
      </c>
      <c r="E4288" s="93" t="s">
        <v>1525</v>
      </c>
      <c r="F4288" s="93" t="s">
        <v>3027</v>
      </c>
      <c r="G4288" s="93" t="s">
        <v>1639</v>
      </c>
      <c r="H4288" s="719">
        <v>2</v>
      </c>
      <c r="I4288" s="93">
        <v>2</v>
      </c>
      <c r="J4288" s="93" t="s">
        <v>1523</v>
      </c>
    </row>
    <row r="4289" spans="1:10">
      <c r="A4289" s="93">
        <v>1</v>
      </c>
      <c r="B4289" s="93">
        <v>19</v>
      </c>
      <c r="C4289" s="93" t="s">
        <v>1524</v>
      </c>
      <c r="D4289" s="93" t="s">
        <v>66</v>
      </c>
      <c r="E4289" s="93" t="s">
        <v>1525</v>
      </c>
      <c r="F4289" s="93" t="s">
        <v>3027</v>
      </c>
      <c r="G4289" s="93" t="s">
        <v>1639</v>
      </c>
      <c r="H4289" s="719">
        <v>1</v>
      </c>
      <c r="I4289" s="93">
        <v>1</v>
      </c>
      <c r="J4289" s="93" t="s">
        <v>1523</v>
      </c>
    </row>
    <row r="4290" spans="1:10">
      <c r="A4290" s="93">
        <v>1</v>
      </c>
      <c r="B4290" s="93">
        <v>19</v>
      </c>
      <c r="C4290" s="93" t="s">
        <v>1524</v>
      </c>
      <c r="D4290" s="93" t="s">
        <v>66</v>
      </c>
      <c r="E4290" s="93" t="s">
        <v>1525</v>
      </c>
      <c r="F4290" s="93" t="s">
        <v>3245</v>
      </c>
      <c r="G4290" s="93" t="s">
        <v>1639</v>
      </c>
      <c r="H4290" s="719">
        <v>1</v>
      </c>
      <c r="I4290" s="93">
        <v>1</v>
      </c>
      <c r="J4290" s="93" t="s">
        <v>1523</v>
      </c>
    </row>
    <row r="4291" spans="1:10">
      <c r="A4291" s="93">
        <v>1</v>
      </c>
      <c r="B4291" s="93">
        <v>19</v>
      </c>
      <c r="C4291" s="93" t="s">
        <v>1524</v>
      </c>
      <c r="D4291" s="93" t="s">
        <v>66</v>
      </c>
      <c r="E4291" s="93" t="s">
        <v>1525</v>
      </c>
      <c r="F4291" s="93" t="s">
        <v>3246</v>
      </c>
      <c r="G4291" s="93" t="s">
        <v>1639</v>
      </c>
      <c r="H4291" s="719">
        <v>2</v>
      </c>
      <c r="I4291" s="93">
        <v>2</v>
      </c>
      <c r="J4291" s="93" t="s">
        <v>1523</v>
      </c>
    </row>
    <row r="4292" spans="1:10">
      <c r="A4292" s="93">
        <v>1</v>
      </c>
      <c r="B4292" s="93">
        <v>19</v>
      </c>
      <c r="C4292" s="93" t="s">
        <v>1524</v>
      </c>
      <c r="D4292" s="93" t="s">
        <v>66</v>
      </c>
      <c r="E4292" s="93" t="s">
        <v>1525</v>
      </c>
      <c r="F4292" s="93" t="s">
        <v>3246</v>
      </c>
      <c r="G4292" s="93" t="s">
        <v>1639</v>
      </c>
      <c r="H4292" s="719">
        <v>1</v>
      </c>
      <c r="I4292" s="93">
        <v>1</v>
      </c>
      <c r="J4292" s="93" t="s">
        <v>1523</v>
      </c>
    </row>
    <row r="4293" spans="1:10">
      <c r="A4293" s="93">
        <v>1</v>
      </c>
      <c r="B4293" s="93">
        <v>19</v>
      </c>
      <c r="C4293" s="93" t="s">
        <v>1524</v>
      </c>
      <c r="D4293" s="93" t="s">
        <v>66</v>
      </c>
      <c r="E4293" s="93" t="s">
        <v>1525</v>
      </c>
      <c r="F4293" s="93" t="s">
        <v>3247</v>
      </c>
      <c r="G4293" s="93" t="s">
        <v>1639</v>
      </c>
      <c r="H4293" s="719">
        <v>1</v>
      </c>
      <c r="I4293" s="93">
        <v>1</v>
      </c>
      <c r="J4293" s="93" t="s">
        <v>1523</v>
      </c>
    </row>
    <row r="4294" spans="1:10">
      <c r="A4294" s="93">
        <v>1</v>
      </c>
      <c r="B4294" s="93">
        <v>19</v>
      </c>
      <c r="C4294" s="93" t="s">
        <v>1524</v>
      </c>
      <c r="D4294" s="93" t="s">
        <v>66</v>
      </c>
      <c r="E4294" s="93" t="s">
        <v>1525</v>
      </c>
      <c r="F4294" s="93" t="s">
        <v>3247</v>
      </c>
      <c r="G4294" s="93" t="s">
        <v>1639</v>
      </c>
      <c r="H4294" s="719">
        <v>1</v>
      </c>
      <c r="I4294" s="93">
        <v>1</v>
      </c>
      <c r="J4294" s="93" t="s">
        <v>1523</v>
      </c>
    </row>
    <row r="4295" spans="1:10">
      <c r="A4295" s="93">
        <v>1</v>
      </c>
      <c r="B4295" s="93">
        <v>19</v>
      </c>
      <c r="C4295" s="93" t="s">
        <v>1524</v>
      </c>
      <c r="D4295" s="93" t="s">
        <v>66</v>
      </c>
      <c r="E4295" s="93" t="s">
        <v>1525</v>
      </c>
      <c r="F4295" s="93" t="s">
        <v>3248</v>
      </c>
      <c r="G4295" s="93" t="s">
        <v>1639</v>
      </c>
      <c r="H4295" s="719">
        <v>1</v>
      </c>
      <c r="I4295" s="93">
        <v>1</v>
      </c>
      <c r="J4295" s="93" t="s">
        <v>1523</v>
      </c>
    </row>
    <row r="4296" spans="1:10">
      <c r="A4296" s="93">
        <v>1</v>
      </c>
      <c r="B4296" s="93">
        <v>19</v>
      </c>
      <c r="C4296" s="93" t="s">
        <v>1524</v>
      </c>
      <c r="D4296" s="93" t="s">
        <v>66</v>
      </c>
      <c r="E4296" s="93" t="s">
        <v>1525</v>
      </c>
      <c r="F4296" s="93" t="s">
        <v>3027</v>
      </c>
      <c r="G4296" s="93" t="s">
        <v>1639</v>
      </c>
      <c r="H4296" s="719">
        <v>1</v>
      </c>
      <c r="I4296" s="93">
        <v>1</v>
      </c>
      <c r="J4296" s="93" t="s">
        <v>1523</v>
      </c>
    </row>
    <row r="4297" spans="1:10">
      <c r="A4297" s="93">
        <v>1</v>
      </c>
      <c r="B4297" s="93">
        <v>19</v>
      </c>
      <c r="C4297" s="93" t="s">
        <v>1524</v>
      </c>
      <c r="D4297" s="93" t="s">
        <v>66</v>
      </c>
      <c r="E4297" s="93" t="s">
        <v>1525</v>
      </c>
      <c r="F4297" s="93" t="s">
        <v>3248</v>
      </c>
      <c r="G4297" s="93" t="s">
        <v>1639</v>
      </c>
      <c r="H4297" s="719">
        <v>1</v>
      </c>
      <c r="I4297" s="93">
        <v>1</v>
      </c>
      <c r="J4297" s="93" t="s">
        <v>1523</v>
      </c>
    </row>
    <row r="4298" spans="1:10">
      <c r="A4298" s="93">
        <v>1</v>
      </c>
      <c r="B4298" s="93">
        <v>19</v>
      </c>
      <c r="C4298" s="93" t="s">
        <v>1524</v>
      </c>
      <c r="D4298" s="93" t="s">
        <v>66</v>
      </c>
      <c r="E4298" s="93" t="s">
        <v>1525</v>
      </c>
      <c r="F4298" s="93" t="s">
        <v>3248</v>
      </c>
      <c r="G4298" s="93" t="s">
        <v>1639</v>
      </c>
      <c r="H4298" s="719">
        <v>1</v>
      </c>
      <c r="I4298" s="93">
        <v>1</v>
      </c>
      <c r="J4298" s="93" t="s">
        <v>1523</v>
      </c>
    </row>
    <row r="4299" spans="1:10">
      <c r="A4299" s="93">
        <v>1</v>
      </c>
      <c r="B4299" s="93">
        <v>19</v>
      </c>
      <c r="C4299" s="93" t="s">
        <v>1524</v>
      </c>
      <c r="D4299" s="93" t="s">
        <v>66</v>
      </c>
      <c r="E4299" s="93" t="s">
        <v>1525</v>
      </c>
      <c r="F4299" s="93" t="s">
        <v>3248</v>
      </c>
      <c r="G4299" s="93" t="s">
        <v>1639</v>
      </c>
      <c r="H4299" s="719">
        <v>1</v>
      </c>
      <c r="I4299" s="93">
        <v>1</v>
      </c>
      <c r="J4299" s="93" t="s">
        <v>1523</v>
      </c>
    </row>
    <row r="4300" spans="1:10">
      <c r="A4300" s="93">
        <v>1</v>
      </c>
      <c r="B4300" s="93">
        <v>19</v>
      </c>
      <c r="C4300" s="93" t="s">
        <v>1524</v>
      </c>
      <c r="D4300" s="93" t="s">
        <v>66</v>
      </c>
      <c r="E4300" s="93" t="s">
        <v>1525</v>
      </c>
      <c r="F4300" s="93" t="s">
        <v>3249</v>
      </c>
      <c r="G4300" s="93" t="s">
        <v>1639</v>
      </c>
      <c r="H4300" s="719">
        <v>1</v>
      </c>
      <c r="I4300" s="93">
        <v>1</v>
      </c>
      <c r="J4300" s="93" t="s">
        <v>1523</v>
      </c>
    </row>
    <row r="4301" spans="1:10">
      <c r="A4301" s="93">
        <v>1</v>
      </c>
      <c r="B4301" s="93">
        <v>19</v>
      </c>
      <c r="C4301" s="93" t="s">
        <v>1524</v>
      </c>
      <c r="D4301" s="93" t="s">
        <v>66</v>
      </c>
      <c r="E4301" s="93" t="s">
        <v>1525</v>
      </c>
      <c r="F4301" s="93" t="s">
        <v>3249</v>
      </c>
      <c r="G4301" s="93" t="s">
        <v>1639</v>
      </c>
      <c r="H4301" s="719">
        <v>1</v>
      </c>
      <c r="I4301" s="93">
        <v>1</v>
      </c>
      <c r="J4301" s="93" t="s">
        <v>1523</v>
      </c>
    </row>
    <row r="4302" spans="1:10">
      <c r="A4302" s="93">
        <v>1</v>
      </c>
      <c r="B4302" s="93">
        <v>19</v>
      </c>
      <c r="C4302" s="93" t="s">
        <v>1524</v>
      </c>
      <c r="D4302" s="93" t="s">
        <v>66</v>
      </c>
      <c r="E4302" s="93" t="s">
        <v>1525</v>
      </c>
      <c r="F4302" s="93" t="s">
        <v>3249</v>
      </c>
      <c r="G4302" s="93" t="s">
        <v>1639</v>
      </c>
      <c r="H4302" s="719">
        <v>1</v>
      </c>
      <c r="I4302" s="93">
        <v>1</v>
      </c>
      <c r="J4302" s="93" t="s">
        <v>1523</v>
      </c>
    </row>
    <row r="4303" spans="1:10">
      <c r="A4303" s="93">
        <v>1</v>
      </c>
      <c r="B4303" s="93">
        <v>19</v>
      </c>
      <c r="C4303" s="93" t="s">
        <v>1524</v>
      </c>
      <c r="D4303" s="93" t="s">
        <v>66</v>
      </c>
      <c r="E4303" s="93" t="s">
        <v>1525</v>
      </c>
      <c r="F4303" s="93">
        <v>2220204</v>
      </c>
      <c r="G4303" s="93" t="s">
        <v>1639</v>
      </c>
      <c r="H4303" s="719">
        <v>2</v>
      </c>
      <c r="I4303" s="93">
        <v>2</v>
      </c>
      <c r="J4303" s="93" t="s">
        <v>1523</v>
      </c>
    </row>
    <row r="4304" spans="1:10">
      <c r="A4304" s="93">
        <v>1</v>
      </c>
      <c r="B4304" s="93">
        <v>19</v>
      </c>
      <c r="C4304" s="93" t="s">
        <v>1524</v>
      </c>
      <c r="D4304" s="93" t="s">
        <v>66</v>
      </c>
      <c r="E4304" s="93" t="s">
        <v>1525</v>
      </c>
      <c r="F4304" s="93">
        <v>2220205</v>
      </c>
      <c r="G4304" s="93" t="s">
        <v>1639</v>
      </c>
      <c r="H4304" s="719">
        <v>2</v>
      </c>
      <c r="I4304" s="93">
        <v>2</v>
      </c>
      <c r="J4304" s="93" t="s">
        <v>1523</v>
      </c>
    </row>
    <row r="4305" spans="1:10">
      <c r="A4305" s="93">
        <v>1</v>
      </c>
      <c r="B4305" s="93">
        <v>19</v>
      </c>
      <c r="C4305" s="93" t="s">
        <v>1526</v>
      </c>
      <c r="D4305" s="93" t="s">
        <v>66</v>
      </c>
      <c r="E4305" s="93" t="s">
        <v>1525</v>
      </c>
      <c r="F4305" s="93" t="s">
        <v>3250</v>
      </c>
      <c r="G4305" s="93" t="s">
        <v>1639</v>
      </c>
      <c r="H4305" s="719">
        <v>4</v>
      </c>
      <c r="I4305" s="93">
        <v>4</v>
      </c>
      <c r="J4305" s="93" t="s">
        <v>1523</v>
      </c>
    </row>
    <row r="4306" spans="1:10">
      <c r="A4306" s="93">
        <v>1</v>
      </c>
      <c r="B4306" s="93">
        <v>19</v>
      </c>
      <c r="C4306" s="93" t="s">
        <v>1526</v>
      </c>
      <c r="D4306" s="93" t="s">
        <v>66</v>
      </c>
      <c r="E4306" s="93" t="s">
        <v>1525</v>
      </c>
      <c r="F4306" s="93" t="s">
        <v>3202</v>
      </c>
      <c r="G4306" s="93" t="s">
        <v>1639</v>
      </c>
      <c r="H4306" s="719">
        <v>1</v>
      </c>
      <c r="I4306" s="93">
        <v>1</v>
      </c>
      <c r="J4306" s="93" t="s">
        <v>1523</v>
      </c>
    </row>
    <row r="4307" spans="1:10">
      <c r="A4307" s="93">
        <v>1</v>
      </c>
      <c r="B4307" s="93">
        <v>19</v>
      </c>
      <c r="C4307" s="93" t="s">
        <v>1526</v>
      </c>
      <c r="D4307" s="93" t="s">
        <v>66</v>
      </c>
      <c r="E4307" s="93" t="s">
        <v>1525</v>
      </c>
      <c r="F4307" s="93" t="s">
        <v>3081</v>
      </c>
      <c r="G4307" s="93" t="s">
        <v>1639</v>
      </c>
      <c r="H4307" s="719">
        <v>2</v>
      </c>
      <c r="I4307" s="93">
        <v>2</v>
      </c>
      <c r="J4307" s="93" t="s">
        <v>1523</v>
      </c>
    </row>
    <row r="4308" spans="1:10">
      <c r="A4308" s="93">
        <v>1</v>
      </c>
      <c r="B4308" s="93">
        <v>19</v>
      </c>
      <c r="C4308" s="93" t="s">
        <v>1526</v>
      </c>
      <c r="D4308" s="93" t="s">
        <v>66</v>
      </c>
      <c r="E4308" s="93" t="s">
        <v>1525</v>
      </c>
      <c r="F4308" s="93" t="s">
        <v>3081</v>
      </c>
      <c r="G4308" s="93" t="s">
        <v>1639</v>
      </c>
      <c r="H4308" s="719">
        <v>1</v>
      </c>
      <c r="I4308" s="93">
        <v>1</v>
      </c>
      <c r="J4308" s="93" t="s">
        <v>1523</v>
      </c>
    </row>
    <row r="4309" spans="1:10">
      <c r="A4309" s="93">
        <v>1</v>
      </c>
      <c r="B4309" s="93">
        <v>19</v>
      </c>
      <c r="C4309" s="93" t="s">
        <v>1526</v>
      </c>
      <c r="D4309" s="93" t="s">
        <v>66</v>
      </c>
      <c r="E4309" s="93" t="s">
        <v>1525</v>
      </c>
      <c r="F4309" s="93" t="s">
        <v>3081</v>
      </c>
      <c r="G4309" s="93" t="s">
        <v>1639</v>
      </c>
      <c r="H4309" s="719">
        <v>1</v>
      </c>
      <c r="I4309" s="93">
        <v>1</v>
      </c>
      <c r="J4309" s="93" t="s">
        <v>1523</v>
      </c>
    </row>
    <row r="4310" spans="1:10">
      <c r="A4310" s="93">
        <v>1</v>
      </c>
      <c r="B4310" s="93">
        <v>19</v>
      </c>
      <c r="C4310" s="93" t="s">
        <v>1526</v>
      </c>
      <c r="D4310" s="93" t="s">
        <v>66</v>
      </c>
      <c r="E4310" s="93" t="s">
        <v>1525</v>
      </c>
      <c r="F4310" s="93" t="s">
        <v>3251</v>
      </c>
      <c r="G4310" s="93" t="s">
        <v>1639</v>
      </c>
      <c r="H4310" s="719">
        <v>27</v>
      </c>
      <c r="I4310" s="93">
        <v>27</v>
      </c>
      <c r="J4310" s="93" t="s">
        <v>1523</v>
      </c>
    </row>
    <row r="4311" spans="1:10">
      <c r="A4311" s="93">
        <v>1</v>
      </c>
      <c r="B4311" s="93">
        <v>20</v>
      </c>
      <c r="C4311" s="93" t="s">
        <v>1524</v>
      </c>
      <c r="D4311" s="93" t="s">
        <v>66</v>
      </c>
      <c r="E4311" s="93" t="s">
        <v>1525</v>
      </c>
      <c r="F4311" s="93" t="s">
        <v>3252</v>
      </c>
      <c r="G4311" s="93" t="s">
        <v>1639</v>
      </c>
      <c r="H4311" s="719">
        <v>14</v>
      </c>
      <c r="I4311" s="93">
        <v>14</v>
      </c>
      <c r="J4311" s="93" t="s">
        <v>1523</v>
      </c>
    </row>
    <row r="4312" spans="1:10">
      <c r="A4312" s="93">
        <v>1</v>
      </c>
      <c r="B4312" s="93">
        <v>20</v>
      </c>
      <c r="C4312" s="93" t="s">
        <v>1524</v>
      </c>
      <c r="D4312" s="93" t="s">
        <v>66</v>
      </c>
      <c r="E4312" s="93" t="s">
        <v>1525</v>
      </c>
      <c r="F4312" s="93" t="s">
        <v>3252</v>
      </c>
      <c r="G4312" s="93" t="s">
        <v>1639</v>
      </c>
      <c r="H4312" s="719">
        <v>14</v>
      </c>
      <c r="I4312" s="93">
        <v>14</v>
      </c>
      <c r="J4312" s="93" t="s">
        <v>1523</v>
      </c>
    </row>
    <row r="4313" spans="1:10">
      <c r="A4313" s="93">
        <v>1</v>
      </c>
      <c r="B4313" s="93">
        <v>20</v>
      </c>
      <c r="C4313" s="93" t="s">
        <v>1524</v>
      </c>
      <c r="D4313" s="93" t="s">
        <v>66</v>
      </c>
      <c r="E4313" s="93" t="s">
        <v>1525</v>
      </c>
      <c r="F4313" s="93" t="s">
        <v>3079</v>
      </c>
      <c r="G4313" s="93" t="s">
        <v>1639</v>
      </c>
      <c r="H4313" s="719">
        <v>6</v>
      </c>
      <c r="I4313" s="93">
        <v>6</v>
      </c>
      <c r="J4313" s="93" t="s">
        <v>1523</v>
      </c>
    </row>
    <row r="4314" spans="1:10">
      <c r="A4314" s="93">
        <v>1</v>
      </c>
      <c r="B4314" s="93">
        <v>20</v>
      </c>
      <c r="C4314" s="93" t="s">
        <v>1524</v>
      </c>
      <c r="D4314" s="93" t="s">
        <v>66</v>
      </c>
      <c r="E4314" s="93" t="s">
        <v>1525</v>
      </c>
      <c r="F4314" s="93" t="s">
        <v>3079</v>
      </c>
      <c r="G4314" s="93" t="s">
        <v>1639</v>
      </c>
      <c r="H4314" s="719">
        <v>6</v>
      </c>
      <c r="I4314" s="93">
        <v>6</v>
      </c>
      <c r="J4314" s="93" t="s">
        <v>1523</v>
      </c>
    </row>
    <row r="4315" spans="1:10">
      <c r="A4315" s="93">
        <v>1</v>
      </c>
      <c r="B4315" s="93">
        <v>20</v>
      </c>
      <c r="C4315" s="93" t="s">
        <v>1524</v>
      </c>
      <c r="D4315" s="93" t="s">
        <v>66</v>
      </c>
      <c r="E4315" s="93" t="s">
        <v>1525</v>
      </c>
      <c r="F4315" s="93" t="s">
        <v>3079</v>
      </c>
      <c r="G4315" s="93" t="s">
        <v>1639</v>
      </c>
      <c r="H4315" s="719">
        <v>6</v>
      </c>
      <c r="I4315" s="93">
        <v>6</v>
      </c>
      <c r="J4315" s="93" t="s">
        <v>1523</v>
      </c>
    </row>
    <row r="4316" spans="1:10">
      <c r="A4316" s="93">
        <v>1</v>
      </c>
      <c r="B4316" s="93">
        <v>20</v>
      </c>
      <c r="C4316" s="93" t="s">
        <v>1524</v>
      </c>
      <c r="D4316" s="93" t="s">
        <v>66</v>
      </c>
      <c r="E4316" s="93" t="s">
        <v>1525</v>
      </c>
      <c r="F4316" s="93" t="s">
        <v>3079</v>
      </c>
      <c r="G4316" s="93" t="s">
        <v>1639</v>
      </c>
      <c r="H4316" s="719">
        <v>6</v>
      </c>
      <c r="I4316" s="93">
        <v>6</v>
      </c>
      <c r="J4316" s="93" t="s">
        <v>1523</v>
      </c>
    </row>
    <row r="4317" spans="1:10">
      <c r="A4317" s="93">
        <v>1</v>
      </c>
      <c r="B4317" s="93">
        <v>20</v>
      </c>
      <c r="C4317" s="93" t="s">
        <v>676</v>
      </c>
      <c r="D4317" s="93" t="s">
        <v>1527</v>
      </c>
      <c r="E4317" s="93" t="s">
        <v>1579</v>
      </c>
      <c r="F4317" s="93">
        <v>2220204</v>
      </c>
      <c r="G4317" s="93" t="s">
        <v>1639</v>
      </c>
      <c r="H4317" s="719">
        <v>1503</v>
      </c>
      <c r="I4317" s="93">
        <v>125</v>
      </c>
      <c r="J4317" s="93" t="s">
        <v>1523</v>
      </c>
    </row>
    <row r="4318" spans="1:10">
      <c r="A4318" s="93">
        <v>1</v>
      </c>
      <c r="B4318" s="93">
        <v>20</v>
      </c>
      <c r="C4318" s="93" t="s">
        <v>676</v>
      </c>
      <c r="D4318" s="93" t="s">
        <v>1527</v>
      </c>
      <c r="E4318" s="93" t="s">
        <v>1531</v>
      </c>
      <c r="F4318" s="93">
        <v>2220204</v>
      </c>
      <c r="G4318" s="93" t="s">
        <v>1639</v>
      </c>
      <c r="H4318" s="719">
        <v>751</v>
      </c>
      <c r="I4318" s="93">
        <v>80</v>
      </c>
      <c r="J4318" s="93" t="s">
        <v>1523</v>
      </c>
    </row>
    <row r="4319" spans="1:10">
      <c r="A4319" s="93">
        <v>1</v>
      </c>
      <c r="B4319" s="93">
        <v>20</v>
      </c>
      <c r="C4319" s="93" t="s">
        <v>676</v>
      </c>
      <c r="D4319" s="93" t="s">
        <v>1527</v>
      </c>
      <c r="E4319" s="93" t="s">
        <v>1546</v>
      </c>
      <c r="F4319" s="93" t="s">
        <v>3209</v>
      </c>
      <c r="G4319" s="93" t="s">
        <v>1639</v>
      </c>
      <c r="H4319" s="719">
        <v>1600</v>
      </c>
      <c r="I4319" s="93">
        <v>125</v>
      </c>
      <c r="J4319" s="93" t="s">
        <v>1523</v>
      </c>
    </row>
    <row r="4320" spans="1:10">
      <c r="A4320" s="93">
        <v>1</v>
      </c>
      <c r="B4320" s="93">
        <v>20</v>
      </c>
      <c r="C4320" s="93" t="s">
        <v>676</v>
      </c>
      <c r="D4320" s="93" t="s">
        <v>1527</v>
      </c>
      <c r="E4320" s="93" t="s">
        <v>1546</v>
      </c>
      <c r="F4320" s="93" t="s">
        <v>3225</v>
      </c>
      <c r="G4320" s="93" t="s">
        <v>1639</v>
      </c>
      <c r="H4320" s="719">
        <v>1000</v>
      </c>
      <c r="I4320" s="93">
        <v>80</v>
      </c>
      <c r="J4320" s="93" t="s">
        <v>1523</v>
      </c>
    </row>
    <row r="4321" spans="1:10">
      <c r="A4321" s="93">
        <v>1</v>
      </c>
      <c r="B4321" s="93">
        <v>20</v>
      </c>
      <c r="C4321" s="93" t="s">
        <v>676</v>
      </c>
      <c r="D4321" s="93" t="s">
        <v>1527</v>
      </c>
      <c r="E4321" s="93" t="s">
        <v>1531</v>
      </c>
      <c r="F4321" s="93" t="s">
        <v>3222</v>
      </c>
      <c r="G4321" s="93" t="s">
        <v>1639</v>
      </c>
      <c r="H4321" s="719">
        <v>750</v>
      </c>
      <c r="I4321" s="93">
        <v>80</v>
      </c>
      <c r="J4321" s="93" t="s">
        <v>1523</v>
      </c>
    </row>
    <row r="4322" spans="1:10">
      <c r="A4322" s="93">
        <v>1</v>
      </c>
      <c r="B4322" s="93">
        <v>20</v>
      </c>
      <c r="C4322" s="93" t="s">
        <v>676</v>
      </c>
      <c r="D4322" s="93" t="s">
        <v>1527</v>
      </c>
      <c r="E4322" s="93" t="s">
        <v>1544</v>
      </c>
      <c r="F4322" s="93" t="s">
        <v>3011</v>
      </c>
      <c r="G4322" s="93" t="s">
        <v>1639</v>
      </c>
      <c r="H4322" s="719">
        <v>290</v>
      </c>
      <c r="I4322" s="93">
        <v>32</v>
      </c>
      <c r="J4322" s="93" t="s">
        <v>1523</v>
      </c>
    </row>
    <row r="4323" spans="1:10">
      <c r="A4323" s="93">
        <v>1</v>
      </c>
      <c r="B4323" s="93">
        <v>20</v>
      </c>
      <c r="C4323" s="93" t="s">
        <v>676</v>
      </c>
      <c r="D4323" s="93" t="s">
        <v>1527</v>
      </c>
      <c r="E4323" s="93" t="s">
        <v>1531</v>
      </c>
      <c r="F4323" s="93" t="s">
        <v>3011</v>
      </c>
      <c r="G4323" s="93" t="s">
        <v>1639</v>
      </c>
      <c r="H4323" s="719">
        <v>1122</v>
      </c>
      <c r="I4323" s="93">
        <v>80</v>
      </c>
      <c r="J4323" s="93" t="s">
        <v>1523</v>
      </c>
    </row>
    <row r="4324" spans="1:10">
      <c r="A4324" s="93">
        <v>1</v>
      </c>
      <c r="B4324" s="93">
        <v>20</v>
      </c>
      <c r="C4324" s="93" t="s">
        <v>676</v>
      </c>
      <c r="D4324" s="93" t="s">
        <v>1527</v>
      </c>
      <c r="E4324" s="93" t="s">
        <v>1531</v>
      </c>
      <c r="F4324" s="93" t="s">
        <v>3010</v>
      </c>
      <c r="G4324" s="93" t="s">
        <v>1639</v>
      </c>
      <c r="H4324" s="719">
        <v>802</v>
      </c>
      <c r="I4324" s="93">
        <v>80</v>
      </c>
      <c r="J4324" s="93" t="s">
        <v>1523</v>
      </c>
    </row>
    <row r="4325" spans="1:10">
      <c r="A4325" s="93">
        <v>1</v>
      </c>
      <c r="B4325" s="93">
        <v>20</v>
      </c>
      <c r="C4325" s="93" t="s">
        <v>676</v>
      </c>
      <c r="D4325" s="93" t="s">
        <v>1527</v>
      </c>
      <c r="E4325" s="93" t="s">
        <v>1546</v>
      </c>
      <c r="F4325" s="93" t="s">
        <v>3011</v>
      </c>
      <c r="G4325" s="93" t="s">
        <v>1639</v>
      </c>
      <c r="H4325" s="719">
        <v>1122</v>
      </c>
      <c r="I4325" s="93">
        <v>80</v>
      </c>
      <c r="J4325" s="93" t="s">
        <v>1523</v>
      </c>
    </row>
    <row r="4326" spans="1:10">
      <c r="A4326" s="93">
        <v>1</v>
      </c>
      <c r="B4326" s="93">
        <v>20</v>
      </c>
      <c r="C4326" s="93" t="s">
        <v>676</v>
      </c>
      <c r="D4326" s="93" t="s">
        <v>1527</v>
      </c>
      <c r="E4326" s="93" t="s">
        <v>1546</v>
      </c>
      <c r="F4326" s="93" t="s">
        <v>3010</v>
      </c>
      <c r="G4326" s="93" t="s">
        <v>1639</v>
      </c>
      <c r="H4326" s="719">
        <v>802</v>
      </c>
      <c r="I4326" s="93">
        <v>80</v>
      </c>
      <c r="J4326" s="93" t="s">
        <v>1523</v>
      </c>
    </row>
    <row r="4327" spans="1:10">
      <c r="A4327" s="93">
        <v>1</v>
      </c>
      <c r="B4327" s="93">
        <v>20</v>
      </c>
      <c r="C4327" s="93" t="s">
        <v>676</v>
      </c>
      <c r="D4327" s="93" t="s">
        <v>1527</v>
      </c>
      <c r="E4327" s="93" t="s">
        <v>1546</v>
      </c>
      <c r="F4327" s="93">
        <v>2220117</v>
      </c>
      <c r="G4327" s="93" t="s">
        <v>1639</v>
      </c>
      <c r="H4327" s="719">
        <v>168</v>
      </c>
      <c r="I4327" s="93">
        <v>32</v>
      </c>
      <c r="J4327" s="93" t="s">
        <v>1523</v>
      </c>
    </row>
    <row r="4328" spans="1:10">
      <c r="A4328" s="93">
        <v>1</v>
      </c>
      <c r="B4328" s="93">
        <v>20</v>
      </c>
      <c r="C4328" s="93" t="s">
        <v>673</v>
      </c>
      <c r="D4328" s="93" t="s">
        <v>1527</v>
      </c>
      <c r="E4328" s="93" t="s">
        <v>1544</v>
      </c>
      <c r="F4328" s="93" t="s">
        <v>3042</v>
      </c>
      <c r="G4328" s="93" t="s">
        <v>1639</v>
      </c>
      <c r="H4328" s="719">
        <v>400</v>
      </c>
      <c r="I4328" s="93">
        <v>50</v>
      </c>
      <c r="J4328" s="93" t="s">
        <v>1523</v>
      </c>
    </row>
    <row r="4329" spans="1:10">
      <c r="A4329" s="93">
        <v>1</v>
      </c>
      <c r="B4329" s="93">
        <v>20</v>
      </c>
      <c r="C4329" s="93" t="s">
        <v>673</v>
      </c>
      <c r="D4329" s="93" t="s">
        <v>1527</v>
      </c>
      <c r="E4329" s="93" t="s">
        <v>1544</v>
      </c>
      <c r="F4329" s="93" t="s">
        <v>3042</v>
      </c>
      <c r="G4329" s="93" t="s">
        <v>1639</v>
      </c>
      <c r="H4329" s="719">
        <v>1606</v>
      </c>
      <c r="I4329" s="93">
        <v>125</v>
      </c>
      <c r="J4329" s="93" t="s">
        <v>1523</v>
      </c>
    </row>
    <row r="4330" spans="1:10">
      <c r="A4330" s="93">
        <v>1</v>
      </c>
      <c r="B4330" s="93">
        <v>20</v>
      </c>
      <c r="C4330" s="93" t="s">
        <v>673</v>
      </c>
      <c r="D4330" s="93" t="s">
        <v>1527</v>
      </c>
      <c r="E4330" s="93" t="s">
        <v>1544</v>
      </c>
      <c r="F4330" s="93" t="s">
        <v>3042</v>
      </c>
      <c r="G4330" s="93" t="s">
        <v>1639</v>
      </c>
      <c r="H4330" s="719">
        <v>886</v>
      </c>
      <c r="I4330" s="93">
        <v>80</v>
      </c>
      <c r="J4330" s="93" t="s">
        <v>1523</v>
      </c>
    </row>
    <row r="4331" spans="1:10">
      <c r="A4331" s="93">
        <v>1</v>
      </c>
      <c r="B4331" s="93">
        <v>20</v>
      </c>
      <c r="C4331" s="93" t="s">
        <v>673</v>
      </c>
      <c r="D4331" s="93" t="s">
        <v>1527</v>
      </c>
      <c r="E4331" s="93" t="s">
        <v>1544</v>
      </c>
      <c r="F4331" s="93" t="s">
        <v>3042</v>
      </c>
      <c r="G4331" s="93" t="s">
        <v>1639</v>
      </c>
      <c r="H4331" s="719">
        <v>1021</v>
      </c>
      <c r="I4331" s="93">
        <v>80</v>
      </c>
      <c r="J4331" s="93" t="s">
        <v>1523</v>
      </c>
    </row>
    <row r="4332" spans="1:10">
      <c r="A4332" s="93">
        <v>1</v>
      </c>
      <c r="B4332" s="93">
        <v>20</v>
      </c>
      <c r="C4332" s="93" t="s">
        <v>673</v>
      </c>
      <c r="D4332" s="93" t="s">
        <v>1527</v>
      </c>
      <c r="E4332" s="93" t="s">
        <v>1531</v>
      </c>
      <c r="F4332" s="93" t="s">
        <v>3042</v>
      </c>
      <c r="G4332" s="93" t="s">
        <v>1639</v>
      </c>
      <c r="H4332" s="719">
        <v>3206</v>
      </c>
      <c r="I4332" s="93">
        <v>200</v>
      </c>
      <c r="J4332" s="93" t="s">
        <v>1523</v>
      </c>
    </row>
    <row r="4333" spans="1:10">
      <c r="A4333" s="93">
        <v>1</v>
      </c>
      <c r="B4333" s="93">
        <v>20</v>
      </c>
      <c r="C4333" s="93" t="s">
        <v>673</v>
      </c>
      <c r="D4333" s="93" t="s">
        <v>1527</v>
      </c>
      <c r="E4333" s="93" t="s">
        <v>1531</v>
      </c>
      <c r="F4333" s="93" t="s">
        <v>3042</v>
      </c>
      <c r="G4333" s="93" t="s">
        <v>1639</v>
      </c>
      <c r="H4333" s="719">
        <v>1856</v>
      </c>
      <c r="I4333" s="93">
        <v>125</v>
      </c>
      <c r="J4333" s="93" t="s">
        <v>1523</v>
      </c>
    </row>
    <row r="4334" spans="1:10">
      <c r="A4334" s="93">
        <v>1</v>
      </c>
      <c r="B4334" s="93">
        <v>20</v>
      </c>
      <c r="C4334" s="93" t="s">
        <v>673</v>
      </c>
      <c r="D4334" s="93" t="s">
        <v>1527</v>
      </c>
      <c r="E4334" s="93" t="s">
        <v>1531</v>
      </c>
      <c r="F4334" s="93" t="s">
        <v>3042</v>
      </c>
      <c r="G4334" s="93" t="s">
        <v>1639</v>
      </c>
      <c r="H4334" s="719">
        <v>3206</v>
      </c>
      <c r="I4334" s="93">
        <v>200</v>
      </c>
      <c r="J4334" s="93" t="s">
        <v>1523</v>
      </c>
    </row>
    <row r="4335" spans="1:10">
      <c r="A4335" s="93">
        <v>1</v>
      </c>
      <c r="B4335" s="93">
        <v>20</v>
      </c>
      <c r="C4335" s="93" t="s">
        <v>673</v>
      </c>
      <c r="D4335" s="93" t="s">
        <v>1527</v>
      </c>
      <c r="E4335" s="93" t="s">
        <v>1531</v>
      </c>
      <c r="F4335" s="93" t="s">
        <v>3042</v>
      </c>
      <c r="G4335" s="93" t="s">
        <v>1639</v>
      </c>
      <c r="H4335" s="719">
        <v>2716</v>
      </c>
      <c r="I4335" s="93">
        <v>125</v>
      </c>
      <c r="J4335" s="93" t="s">
        <v>1523</v>
      </c>
    </row>
    <row r="4336" spans="1:10">
      <c r="A4336" s="93">
        <v>1</v>
      </c>
      <c r="B4336" s="93">
        <v>20</v>
      </c>
      <c r="C4336" s="93" t="s">
        <v>673</v>
      </c>
      <c r="D4336" s="93" t="s">
        <v>1527</v>
      </c>
      <c r="E4336" s="93" t="s">
        <v>1531</v>
      </c>
      <c r="F4336" s="93" t="s">
        <v>3042</v>
      </c>
      <c r="G4336" s="93" t="s">
        <v>1639</v>
      </c>
      <c r="H4336" s="719">
        <v>1766</v>
      </c>
      <c r="I4336" s="93">
        <v>125</v>
      </c>
      <c r="J4336" s="93" t="s">
        <v>1523</v>
      </c>
    </row>
    <row r="4337" spans="1:10">
      <c r="A4337" s="93">
        <v>1</v>
      </c>
      <c r="B4337" s="93">
        <v>20</v>
      </c>
      <c r="C4337" s="93" t="s">
        <v>673</v>
      </c>
      <c r="D4337" s="93" t="s">
        <v>1527</v>
      </c>
      <c r="E4337" s="93" t="s">
        <v>1531</v>
      </c>
      <c r="F4337" s="93" t="s">
        <v>3042</v>
      </c>
      <c r="G4337" s="93" t="s">
        <v>1639</v>
      </c>
      <c r="H4337" s="719">
        <v>1656</v>
      </c>
      <c r="I4337" s="93">
        <v>125</v>
      </c>
      <c r="J4337" s="93" t="s">
        <v>1523</v>
      </c>
    </row>
    <row r="4338" spans="1:10">
      <c r="A4338" s="93">
        <v>1</v>
      </c>
      <c r="B4338" s="93">
        <v>20</v>
      </c>
      <c r="C4338" s="93" t="s">
        <v>673</v>
      </c>
      <c r="D4338" s="93" t="s">
        <v>1527</v>
      </c>
      <c r="E4338" s="93" t="s">
        <v>1531</v>
      </c>
      <c r="F4338" s="93" t="s">
        <v>3042</v>
      </c>
      <c r="G4338" s="93" t="s">
        <v>1639</v>
      </c>
      <c r="H4338" s="719">
        <v>1656</v>
      </c>
      <c r="I4338" s="93">
        <v>125</v>
      </c>
      <c r="J4338" s="93" t="s">
        <v>1523</v>
      </c>
    </row>
    <row r="4339" spans="1:10">
      <c r="A4339" s="93">
        <v>1</v>
      </c>
      <c r="B4339" s="93">
        <v>20</v>
      </c>
      <c r="C4339" s="93" t="s">
        <v>673</v>
      </c>
      <c r="D4339" s="93" t="s">
        <v>1527</v>
      </c>
      <c r="E4339" s="93" t="s">
        <v>1531</v>
      </c>
      <c r="F4339" s="93" t="s">
        <v>3042</v>
      </c>
      <c r="G4339" s="93" t="s">
        <v>1639</v>
      </c>
      <c r="H4339" s="719">
        <v>2036</v>
      </c>
      <c r="I4339" s="93">
        <v>125</v>
      </c>
      <c r="J4339" s="93" t="s">
        <v>1523</v>
      </c>
    </row>
    <row r="4340" spans="1:10">
      <c r="A4340" s="93">
        <v>1</v>
      </c>
      <c r="B4340" s="93">
        <v>20</v>
      </c>
      <c r="C4340" s="93" t="s">
        <v>673</v>
      </c>
      <c r="D4340" s="93" t="s">
        <v>1527</v>
      </c>
      <c r="E4340" s="93" t="s">
        <v>1531</v>
      </c>
      <c r="F4340" s="93" t="s">
        <v>3042</v>
      </c>
      <c r="G4340" s="93" t="s">
        <v>1639</v>
      </c>
      <c r="H4340" s="719">
        <v>828</v>
      </c>
      <c r="I4340" s="93">
        <v>80</v>
      </c>
      <c r="J4340" s="93" t="s">
        <v>1523</v>
      </c>
    </row>
    <row r="4341" spans="1:10">
      <c r="A4341" s="93">
        <v>1</v>
      </c>
      <c r="B4341" s="93">
        <v>20</v>
      </c>
      <c r="C4341" s="93" t="s">
        <v>673</v>
      </c>
      <c r="D4341" s="93" t="s">
        <v>1527</v>
      </c>
      <c r="E4341" s="93" t="s">
        <v>1531</v>
      </c>
      <c r="F4341" s="93" t="s">
        <v>3042</v>
      </c>
      <c r="G4341" s="93" t="s">
        <v>1639</v>
      </c>
      <c r="H4341" s="719">
        <v>1656</v>
      </c>
      <c r="I4341" s="93">
        <v>125</v>
      </c>
      <c r="J4341" s="93" t="s">
        <v>1523</v>
      </c>
    </row>
    <row r="4342" spans="1:10">
      <c r="A4342" s="93">
        <v>1</v>
      </c>
      <c r="B4342" s="93">
        <v>20</v>
      </c>
      <c r="C4342" s="93" t="s">
        <v>673</v>
      </c>
      <c r="D4342" s="93" t="s">
        <v>1527</v>
      </c>
      <c r="E4342" s="93" t="s">
        <v>1531</v>
      </c>
      <c r="F4342" s="93" t="s">
        <v>3042</v>
      </c>
      <c r="G4342" s="93" t="s">
        <v>1639</v>
      </c>
      <c r="H4342" s="719">
        <v>928</v>
      </c>
      <c r="I4342" s="93">
        <v>80</v>
      </c>
      <c r="J4342" s="93" t="s">
        <v>1523</v>
      </c>
    </row>
    <row r="4343" spans="1:10">
      <c r="A4343" s="93">
        <v>1</v>
      </c>
      <c r="B4343" s="93">
        <v>20</v>
      </c>
      <c r="C4343" s="93" t="s">
        <v>673</v>
      </c>
      <c r="D4343" s="93" t="s">
        <v>1527</v>
      </c>
      <c r="E4343" s="93" t="s">
        <v>1531</v>
      </c>
      <c r="F4343" s="93" t="s">
        <v>3042</v>
      </c>
      <c r="G4343" s="93" t="s">
        <v>1639</v>
      </c>
      <c r="H4343" s="719">
        <v>1856</v>
      </c>
      <c r="I4343" s="93">
        <v>125</v>
      </c>
      <c r="J4343" s="93" t="s">
        <v>1523</v>
      </c>
    </row>
    <row r="4344" spans="1:10">
      <c r="A4344" s="93">
        <v>1</v>
      </c>
      <c r="B4344" s="93">
        <v>20</v>
      </c>
      <c r="C4344" s="93" t="s">
        <v>673</v>
      </c>
      <c r="D4344" s="93" t="s">
        <v>1527</v>
      </c>
      <c r="E4344" s="93" t="s">
        <v>1531</v>
      </c>
      <c r="F4344" s="93" t="s">
        <v>3042</v>
      </c>
      <c r="G4344" s="93" t="s">
        <v>1639</v>
      </c>
      <c r="H4344" s="719">
        <v>1358</v>
      </c>
      <c r="I4344" s="93">
        <v>125</v>
      </c>
      <c r="J4344" s="93" t="s">
        <v>1523</v>
      </c>
    </row>
    <row r="4345" spans="1:10">
      <c r="A4345" s="93">
        <v>1</v>
      </c>
      <c r="B4345" s="93">
        <v>20</v>
      </c>
      <c r="C4345" s="93" t="s">
        <v>673</v>
      </c>
      <c r="D4345" s="93" t="s">
        <v>1527</v>
      </c>
      <c r="E4345" s="93" t="s">
        <v>1531</v>
      </c>
      <c r="F4345" s="93" t="s">
        <v>3042</v>
      </c>
      <c r="G4345" s="93" t="s">
        <v>1639</v>
      </c>
      <c r="H4345" s="719">
        <v>2716</v>
      </c>
      <c r="I4345" s="93">
        <v>125</v>
      </c>
      <c r="J4345" s="93" t="s">
        <v>1523</v>
      </c>
    </row>
    <row r="4346" spans="1:10">
      <c r="A4346" s="93">
        <v>1</v>
      </c>
      <c r="B4346" s="93">
        <v>20</v>
      </c>
      <c r="C4346" s="93" t="s">
        <v>673</v>
      </c>
      <c r="D4346" s="93" t="s">
        <v>1527</v>
      </c>
      <c r="E4346" s="93" t="s">
        <v>1531</v>
      </c>
      <c r="F4346" s="93" t="s">
        <v>3042</v>
      </c>
      <c r="G4346" s="93" t="s">
        <v>1639</v>
      </c>
      <c r="H4346" s="719">
        <v>1603</v>
      </c>
      <c r="I4346" s="93">
        <v>125</v>
      </c>
      <c r="J4346" s="93" t="s">
        <v>1523</v>
      </c>
    </row>
    <row r="4347" spans="1:10">
      <c r="A4347" s="93">
        <v>1</v>
      </c>
      <c r="B4347" s="93">
        <v>20</v>
      </c>
      <c r="C4347" s="93" t="s">
        <v>673</v>
      </c>
      <c r="D4347" s="93" t="s">
        <v>1527</v>
      </c>
      <c r="E4347" s="93" t="s">
        <v>1531</v>
      </c>
      <c r="F4347" s="93" t="s">
        <v>3042</v>
      </c>
      <c r="G4347" s="93" t="s">
        <v>1639</v>
      </c>
      <c r="H4347" s="719">
        <v>1766</v>
      </c>
      <c r="I4347" s="93">
        <v>125</v>
      </c>
      <c r="J4347" s="93" t="s">
        <v>1523</v>
      </c>
    </row>
    <row r="4348" spans="1:10">
      <c r="A4348" s="93">
        <v>1</v>
      </c>
      <c r="B4348" s="93">
        <v>20</v>
      </c>
      <c r="C4348" s="93" t="s">
        <v>673</v>
      </c>
      <c r="D4348" s="93" t="s">
        <v>1527</v>
      </c>
      <c r="E4348" s="93" t="s">
        <v>1531</v>
      </c>
      <c r="F4348" s="93" t="s">
        <v>3042</v>
      </c>
      <c r="G4348" s="93" t="s">
        <v>1639</v>
      </c>
      <c r="H4348" s="719">
        <v>883</v>
      </c>
      <c r="I4348" s="93">
        <v>80</v>
      </c>
      <c r="J4348" s="93" t="s">
        <v>1523</v>
      </c>
    </row>
    <row r="4349" spans="1:10">
      <c r="A4349" s="93">
        <v>1</v>
      </c>
      <c r="B4349" s="93">
        <v>20</v>
      </c>
      <c r="C4349" s="93" t="s">
        <v>673</v>
      </c>
      <c r="D4349" s="93" t="s">
        <v>1527</v>
      </c>
      <c r="E4349" s="93" t="s">
        <v>1531</v>
      </c>
      <c r="F4349" s="93" t="s">
        <v>3042</v>
      </c>
      <c r="G4349" s="93" t="s">
        <v>1639</v>
      </c>
      <c r="H4349" s="719">
        <v>1018</v>
      </c>
      <c r="I4349" s="93">
        <v>80</v>
      </c>
      <c r="J4349" s="93" t="s">
        <v>1523</v>
      </c>
    </row>
    <row r="4350" spans="1:10">
      <c r="A4350" s="93">
        <v>1</v>
      </c>
      <c r="B4350" s="93">
        <v>20</v>
      </c>
      <c r="C4350" s="93" t="s">
        <v>673</v>
      </c>
      <c r="D4350" s="93" t="s">
        <v>1527</v>
      </c>
      <c r="E4350" s="93" t="s">
        <v>1544</v>
      </c>
      <c r="F4350" s="93" t="s">
        <v>3042</v>
      </c>
      <c r="G4350" s="93" t="s">
        <v>1639</v>
      </c>
      <c r="H4350" s="719">
        <v>931</v>
      </c>
      <c r="I4350" s="93">
        <v>80</v>
      </c>
      <c r="J4350" s="93" t="s">
        <v>1523</v>
      </c>
    </row>
    <row r="4351" spans="1:10">
      <c r="A4351" s="93">
        <v>1</v>
      </c>
      <c r="B4351" s="93">
        <v>20</v>
      </c>
      <c r="C4351" s="93" t="s">
        <v>673</v>
      </c>
      <c r="D4351" s="93" t="s">
        <v>1527</v>
      </c>
      <c r="E4351" s="93" t="s">
        <v>1544</v>
      </c>
      <c r="F4351" s="93" t="s">
        <v>3042</v>
      </c>
      <c r="G4351" s="93" t="s">
        <v>1639</v>
      </c>
      <c r="H4351" s="719">
        <v>431</v>
      </c>
      <c r="I4351" s="93">
        <v>50</v>
      </c>
      <c r="J4351" s="93" t="s">
        <v>1523</v>
      </c>
    </row>
    <row r="4352" spans="1:10">
      <c r="A4352" s="93">
        <v>1</v>
      </c>
      <c r="B4352" s="93">
        <v>20</v>
      </c>
      <c r="C4352" s="93" t="s">
        <v>673</v>
      </c>
      <c r="D4352" s="93" t="s">
        <v>1527</v>
      </c>
      <c r="E4352" s="93" t="s">
        <v>1544</v>
      </c>
      <c r="F4352" s="93" t="s">
        <v>3042</v>
      </c>
      <c r="G4352" s="93" t="s">
        <v>1639</v>
      </c>
      <c r="H4352" s="719">
        <v>1361</v>
      </c>
      <c r="I4352" s="93">
        <v>125</v>
      </c>
      <c r="J4352" s="93" t="s">
        <v>1523</v>
      </c>
    </row>
    <row r="4353" spans="1:10">
      <c r="A4353" s="93">
        <v>1</v>
      </c>
      <c r="B4353" s="93">
        <v>20</v>
      </c>
      <c r="C4353" s="93" t="s">
        <v>670</v>
      </c>
      <c r="D4353" s="93" t="s">
        <v>1527</v>
      </c>
      <c r="E4353" s="93" t="s">
        <v>1544</v>
      </c>
      <c r="F4353" s="93">
        <v>2220114</v>
      </c>
      <c r="G4353" s="93" t="s">
        <v>1639</v>
      </c>
      <c r="H4353" s="719">
        <v>18</v>
      </c>
      <c r="I4353" s="93">
        <v>5</v>
      </c>
      <c r="J4353" s="93" t="s">
        <v>1523</v>
      </c>
    </row>
    <row r="4354" spans="1:10">
      <c r="A4354" s="93">
        <v>1</v>
      </c>
      <c r="B4354" s="93">
        <v>20</v>
      </c>
      <c r="C4354" s="93" t="s">
        <v>663</v>
      </c>
      <c r="D4354" s="93" t="s">
        <v>1527</v>
      </c>
      <c r="E4354" s="93" t="s">
        <v>1546</v>
      </c>
      <c r="F4354" s="93">
        <v>2220113</v>
      </c>
      <c r="G4354" s="93" t="s">
        <v>1639</v>
      </c>
      <c r="H4354" s="719">
        <v>668</v>
      </c>
      <c r="I4354" s="93">
        <v>80</v>
      </c>
      <c r="J4354" s="93" t="s">
        <v>1523</v>
      </c>
    </row>
    <row r="4355" spans="1:10">
      <c r="A4355" s="93">
        <v>1</v>
      </c>
      <c r="B4355" s="93">
        <v>20</v>
      </c>
      <c r="C4355" s="93" t="s">
        <v>676</v>
      </c>
      <c r="D4355" s="93" t="s">
        <v>1527</v>
      </c>
      <c r="E4355" s="93" t="s">
        <v>1544</v>
      </c>
      <c r="F4355" s="93" t="s">
        <v>3224</v>
      </c>
      <c r="G4355" s="93" t="s">
        <v>1639</v>
      </c>
      <c r="H4355" s="719">
        <v>503</v>
      </c>
      <c r="I4355" s="93">
        <v>80</v>
      </c>
      <c r="J4355" s="93" t="s">
        <v>1523</v>
      </c>
    </row>
    <row r="4356" spans="1:10">
      <c r="A4356" s="93">
        <v>1</v>
      </c>
      <c r="B4356" s="93">
        <v>20</v>
      </c>
      <c r="C4356" s="93" t="s">
        <v>676</v>
      </c>
      <c r="D4356" s="93" t="s">
        <v>1527</v>
      </c>
      <c r="E4356" s="93" t="s">
        <v>1544</v>
      </c>
      <c r="F4356" s="93" t="s">
        <v>3222</v>
      </c>
      <c r="G4356" s="93" t="s">
        <v>1639</v>
      </c>
      <c r="H4356" s="719">
        <v>303</v>
      </c>
      <c r="I4356" s="93">
        <v>50</v>
      </c>
      <c r="J4356" s="93" t="s">
        <v>1523</v>
      </c>
    </row>
    <row r="4357" spans="1:10">
      <c r="A4357" s="93">
        <v>1</v>
      </c>
      <c r="B4357" s="93">
        <v>20</v>
      </c>
      <c r="C4357" s="93" t="s">
        <v>676</v>
      </c>
      <c r="D4357" s="93" t="s">
        <v>1527</v>
      </c>
      <c r="E4357" s="93" t="s">
        <v>1544</v>
      </c>
      <c r="F4357" s="93" t="s">
        <v>3222</v>
      </c>
      <c r="G4357" s="93" t="s">
        <v>1639</v>
      </c>
      <c r="H4357" s="719">
        <v>943</v>
      </c>
      <c r="I4357" s="93">
        <v>80</v>
      </c>
      <c r="J4357" s="93" t="s">
        <v>1523</v>
      </c>
    </row>
    <row r="4358" spans="1:10">
      <c r="A4358" s="93">
        <v>1</v>
      </c>
      <c r="B4358" s="93">
        <v>20</v>
      </c>
      <c r="C4358" s="93" t="s">
        <v>676</v>
      </c>
      <c r="D4358" s="93" t="s">
        <v>1527</v>
      </c>
      <c r="E4358" s="93" t="s">
        <v>1544</v>
      </c>
      <c r="F4358" s="93" t="s">
        <v>3225</v>
      </c>
      <c r="G4358" s="93" t="s">
        <v>1639</v>
      </c>
      <c r="H4358" s="719">
        <v>1003</v>
      </c>
      <c r="I4358" s="93">
        <v>80</v>
      </c>
      <c r="J4358" s="93" t="s">
        <v>1523</v>
      </c>
    </row>
    <row r="4359" spans="1:10">
      <c r="A4359" s="93">
        <v>1</v>
      </c>
      <c r="B4359" s="93">
        <v>20</v>
      </c>
      <c r="C4359" s="93" t="s">
        <v>676</v>
      </c>
      <c r="D4359" s="93" t="s">
        <v>1527</v>
      </c>
      <c r="E4359" s="93" t="s">
        <v>1531</v>
      </c>
      <c r="F4359" s="93" t="s">
        <v>3225</v>
      </c>
      <c r="G4359" s="93" t="s">
        <v>1639</v>
      </c>
      <c r="H4359" s="719">
        <v>1000</v>
      </c>
      <c r="I4359" s="93">
        <v>80</v>
      </c>
      <c r="J4359" s="93" t="s">
        <v>1523</v>
      </c>
    </row>
    <row r="4360" spans="1:10">
      <c r="A4360" s="93">
        <v>1</v>
      </c>
      <c r="B4360" s="93">
        <v>20</v>
      </c>
      <c r="C4360" s="93" t="s">
        <v>676</v>
      </c>
      <c r="D4360" s="93" t="s">
        <v>1527</v>
      </c>
      <c r="E4360" s="93" t="s">
        <v>1531</v>
      </c>
      <c r="F4360" s="93" t="s">
        <v>3222</v>
      </c>
      <c r="G4360" s="93" t="s">
        <v>1639</v>
      </c>
      <c r="H4360" s="719">
        <v>300</v>
      </c>
      <c r="I4360" s="93">
        <v>50</v>
      </c>
      <c r="J4360" s="93" t="s">
        <v>1523</v>
      </c>
    </row>
    <row r="4361" spans="1:10">
      <c r="A4361" s="93">
        <v>1</v>
      </c>
      <c r="B4361" s="93">
        <v>20</v>
      </c>
      <c r="C4361" s="93" t="s">
        <v>676</v>
      </c>
      <c r="D4361" s="93" t="s">
        <v>1527</v>
      </c>
      <c r="E4361" s="93" t="s">
        <v>1531</v>
      </c>
      <c r="F4361" s="93" t="s">
        <v>3222</v>
      </c>
      <c r="G4361" s="93" t="s">
        <v>1639</v>
      </c>
      <c r="H4361" s="719">
        <v>1800</v>
      </c>
      <c r="I4361" s="93">
        <v>125</v>
      </c>
      <c r="J4361" s="93" t="s">
        <v>1523</v>
      </c>
    </row>
    <row r="4362" spans="1:10">
      <c r="A4362" s="93">
        <v>1</v>
      </c>
      <c r="B4362" s="93">
        <v>20</v>
      </c>
      <c r="C4362" s="93" t="s">
        <v>676</v>
      </c>
      <c r="D4362" s="93" t="s">
        <v>1527</v>
      </c>
      <c r="E4362" s="93" t="s">
        <v>1531</v>
      </c>
      <c r="F4362" s="93" t="s">
        <v>3222</v>
      </c>
      <c r="G4362" s="93" t="s">
        <v>1639</v>
      </c>
      <c r="H4362" s="719">
        <v>300</v>
      </c>
      <c r="I4362" s="93">
        <v>50</v>
      </c>
      <c r="J4362" s="93" t="s">
        <v>1523</v>
      </c>
    </row>
    <row r="4363" spans="1:10">
      <c r="A4363" s="93">
        <v>1</v>
      </c>
      <c r="B4363" s="93">
        <v>20</v>
      </c>
      <c r="C4363" s="93" t="s">
        <v>676</v>
      </c>
      <c r="D4363" s="93" t="s">
        <v>1527</v>
      </c>
      <c r="E4363" s="93" t="s">
        <v>1531</v>
      </c>
      <c r="F4363" s="93" t="s">
        <v>3225</v>
      </c>
      <c r="G4363" s="93" t="s">
        <v>1639</v>
      </c>
      <c r="H4363" s="719">
        <v>1000</v>
      </c>
      <c r="I4363" s="93">
        <v>80</v>
      </c>
      <c r="J4363" s="93" t="s">
        <v>1523</v>
      </c>
    </row>
    <row r="4364" spans="1:10">
      <c r="A4364" s="93">
        <v>1</v>
      </c>
      <c r="B4364" s="93">
        <v>20</v>
      </c>
      <c r="C4364" s="93" t="s">
        <v>676</v>
      </c>
      <c r="D4364" s="93" t="s">
        <v>1527</v>
      </c>
      <c r="E4364" s="93" t="s">
        <v>1531</v>
      </c>
      <c r="F4364" s="93" t="s">
        <v>3222</v>
      </c>
      <c r="G4364" s="93" t="s">
        <v>1639</v>
      </c>
      <c r="H4364" s="719">
        <v>1050</v>
      </c>
      <c r="I4364" s="93">
        <v>80</v>
      </c>
      <c r="J4364" s="93" t="s">
        <v>1523</v>
      </c>
    </row>
    <row r="4365" spans="1:10">
      <c r="A4365" s="93">
        <v>1</v>
      </c>
      <c r="B4365" s="93">
        <v>20</v>
      </c>
      <c r="C4365" s="93" t="s">
        <v>676</v>
      </c>
      <c r="D4365" s="93" t="s">
        <v>1527</v>
      </c>
      <c r="E4365" s="93" t="s">
        <v>1531</v>
      </c>
      <c r="F4365" s="93" t="s">
        <v>3222</v>
      </c>
      <c r="G4365" s="93" t="s">
        <v>1639</v>
      </c>
      <c r="H4365" s="719">
        <v>300</v>
      </c>
      <c r="I4365" s="93">
        <v>50</v>
      </c>
      <c r="J4365" s="93" t="s">
        <v>1523</v>
      </c>
    </row>
    <row r="4366" spans="1:10">
      <c r="A4366" s="93">
        <v>1</v>
      </c>
      <c r="B4366" s="93">
        <v>20</v>
      </c>
      <c r="C4366" s="93" t="s">
        <v>676</v>
      </c>
      <c r="D4366" s="93" t="s">
        <v>1527</v>
      </c>
      <c r="E4366" s="93" t="s">
        <v>1531</v>
      </c>
      <c r="F4366" s="93" t="s">
        <v>3225</v>
      </c>
      <c r="G4366" s="93" t="s">
        <v>1639</v>
      </c>
      <c r="H4366" s="719">
        <v>1000</v>
      </c>
      <c r="I4366" s="93">
        <v>80</v>
      </c>
      <c r="J4366" s="93" t="s">
        <v>1523</v>
      </c>
    </row>
    <row r="4367" spans="1:10">
      <c r="A4367" s="93">
        <v>1</v>
      </c>
      <c r="B4367" s="93">
        <v>20</v>
      </c>
      <c r="C4367" s="93" t="s">
        <v>676</v>
      </c>
      <c r="D4367" s="93" t="s">
        <v>1527</v>
      </c>
      <c r="E4367" s="93" t="s">
        <v>1531</v>
      </c>
      <c r="F4367" s="93" t="s">
        <v>3224</v>
      </c>
      <c r="G4367" s="93" t="s">
        <v>1639</v>
      </c>
      <c r="H4367" s="719">
        <v>500</v>
      </c>
      <c r="I4367" s="93">
        <v>50</v>
      </c>
      <c r="J4367" s="93" t="s">
        <v>1523</v>
      </c>
    </row>
    <row r="4368" spans="1:10">
      <c r="A4368" s="93">
        <v>1</v>
      </c>
      <c r="B4368" s="93">
        <v>20</v>
      </c>
      <c r="C4368" s="93" t="s">
        <v>676</v>
      </c>
      <c r="D4368" s="93" t="s">
        <v>1527</v>
      </c>
      <c r="E4368" s="93" t="s">
        <v>1531</v>
      </c>
      <c r="F4368" s="93" t="s">
        <v>3224</v>
      </c>
      <c r="G4368" s="93" t="s">
        <v>1639</v>
      </c>
      <c r="H4368" s="719">
        <v>500</v>
      </c>
      <c r="I4368" s="93">
        <v>50</v>
      </c>
      <c r="J4368" s="93" t="s">
        <v>1523</v>
      </c>
    </row>
    <row r="4369" spans="1:10">
      <c r="A4369" s="93">
        <v>1</v>
      </c>
      <c r="B4369" s="93">
        <v>20</v>
      </c>
      <c r="C4369" s="93" t="s">
        <v>676</v>
      </c>
      <c r="D4369" s="93" t="s">
        <v>1527</v>
      </c>
      <c r="E4369" s="93" t="s">
        <v>1531</v>
      </c>
      <c r="F4369" s="93" t="s">
        <v>3224</v>
      </c>
      <c r="G4369" s="93" t="s">
        <v>1639</v>
      </c>
      <c r="H4369" s="719">
        <v>500</v>
      </c>
      <c r="I4369" s="93">
        <v>50</v>
      </c>
      <c r="J4369" s="93" t="s">
        <v>1523</v>
      </c>
    </row>
    <row r="4370" spans="1:10">
      <c r="A4370" s="93">
        <v>1</v>
      </c>
      <c r="B4370" s="93">
        <v>20</v>
      </c>
      <c r="C4370" s="93" t="s">
        <v>676</v>
      </c>
      <c r="D4370" s="93" t="s">
        <v>1527</v>
      </c>
      <c r="E4370" s="93" t="s">
        <v>1531</v>
      </c>
      <c r="F4370" s="93" t="s">
        <v>3224</v>
      </c>
      <c r="G4370" s="93" t="s">
        <v>1639</v>
      </c>
      <c r="H4370" s="719">
        <v>500</v>
      </c>
      <c r="I4370" s="93">
        <v>50</v>
      </c>
      <c r="J4370" s="93" t="s">
        <v>1523</v>
      </c>
    </row>
    <row r="4371" spans="1:10">
      <c r="A4371" s="93">
        <v>1</v>
      </c>
      <c r="B4371" s="93">
        <v>20</v>
      </c>
      <c r="C4371" s="93" t="s">
        <v>676</v>
      </c>
      <c r="D4371" s="93" t="s">
        <v>1527</v>
      </c>
      <c r="E4371" s="93" t="s">
        <v>1531</v>
      </c>
      <c r="F4371" s="93" t="s">
        <v>3224</v>
      </c>
      <c r="G4371" s="93" t="s">
        <v>1639</v>
      </c>
      <c r="H4371" s="719">
        <v>1000</v>
      </c>
      <c r="I4371" s="93">
        <v>80</v>
      </c>
      <c r="J4371" s="93" t="s">
        <v>1523</v>
      </c>
    </row>
    <row r="4372" spans="1:10">
      <c r="A4372" s="93">
        <v>1</v>
      </c>
      <c r="B4372" s="93">
        <v>20</v>
      </c>
      <c r="C4372" s="93" t="s">
        <v>676</v>
      </c>
      <c r="D4372" s="93" t="s">
        <v>1527</v>
      </c>
      <c r="E4372" s="93" t="s">
        <v>1531</v>
      </c>
      <c r="F4372" s="93" t="s">
        <v>3225</v>
      </c>
      <c r="G4372" s="93" t="s">
        <v>1639</v>
      </c>
      <c r="H4372" s="719">
        <v>1000</v>
      </c>
      <c r="I4372" s="93">
        <v>80</v>
      </c>
      <c r="J4372" s="93" t="s">
        <v>1523</v>
      </c>
    </row>
    <row r="4373" spans="1:10">
      <c r="A4373" s="93">
        <v>1</v>
      </c>
      <c r="B4373" s="93">
        <v>20</v>
      </c>
      <c r="C4373" s="93" t="s">
        <v>676</v>
      </c>
      <c r="D4373" s="93" t="s">
        <v>1527</v>
      </c>
      <c r="E4373" s="93" t="s">
        <v>1544</v>
      </c>
      <c r="F4373" s="93">
        <v>2220204</v>
      </c>
      <c r="G4373" s="93" t="s">
        <v>1639</v>
      </c>
      <c r="H4373" s="719">
        <v>754</v>
      </c>
      <c r="I4373" s="93">
        <v>80</v>
      </c>
      <c r="J4373" s="93" t="s">
        <v>1523</v>
      </c>
    </row>
    <row r="4374" spans="1:10">
      <c r="A4374" s="93">
        <v>1</v>
      </c>
      <c r="B4374" s="93">
        <v>20</v>
      </c>
      <c r="C4374" s="93" t="s">
        <v>676</v>
      </c>
      <c r="D4374" s="93" t="s">
        <v>1527</v>
      </c>
      <c r="E4374" s="93" t="s">
        <v>1544</v>
      </c>
      <c r="F4374" s="93" t="s">
        <v>3224</v>
      </c>
      <c r="G4374" s="93" t="s">
        <v>1639</v>
      </c>
      <c r="H4374" s="719">
        <v>503</v>
      </c>
      <c r="I4374" s="93">
        <v>80</v>
      </c>
      <c r="J4374" s="93" t="s">
        <v>1523</v>
      </c>
    </row>
    <row r="4375" spans="1:10">
      <c r="A4375" s="93">
        <v>1</v>
      </c>
      <c r="B4375" s="93">
        <v>20</v>
      </c>
      <c r="C4375" s="93" t="s">
        <v>676</v>
      </c>
      <c r="D4375" s="93" t="s">
        <v>1527</v>
      </c>
      <c r="E4375" s="93" t="s">
        <v>1544</v>
      </c>
      <c r="F4375" s="93" t="s">
        <v>3222</v>
      </c>
      <c r="G4375" s="93" t="s">
        <v>1639</v>
      </c>
      <c r="H4375" s="719">
        <v>303</v>
      </c>
      <c r="I4375" s="93">
        <v>50</v>
      </c>
      <c r="J4375" s="93" t="s">
        <v>1523</v>
      </c>
    </row>
    <row r="4376" spans="1:10">
      <c r="A4376" s="93">
        <v>1</v>
      </c>
      <c r="B4376" s="93">
        <v>20</v>
      </c>
      <c r="C4376" s="93" t="s">
        <v>676</v>
      </c>
      <c r="D4376" s="93" t="s">
        <v>1527</v>
      </c>
      <c r="E4376" s="93" t="s">
        <v>1544</v>
      </c>
      <c r="F4376" s="93" t="s">
        <v>3222</v>
      </c>
      <c r="G4376" s="93" t="s">
        <v>1639</v>
      </c>
      <c r="H4376" s="719">
        <v>943</v>
      </c>
      <c r="I4376" s="93">
        <v>80</v>
      </c>
      <c r="J4376" s="93" t="s">
        <v>1523</v>
      </c>
    </row>
    <row r="4377" spans="1:10">
      <c r="A4377" s="93">
        <v>1</v>
      </c>
      <c r="B4377" s="93">
        <v>20</v>
      </c>
      <c r="C4377" s="93" t="s">
        <v>676</v>
      </c>
      <c r="D4377" s="93" t="s">
        <v>1527</v>
      </c>
      <c r="E4377" s="93" t="s">
        <v>1544</v>
      </c>
      <c r="F4377" s="93" t="s">
        <v>3225</v>
      </c>
      <c r="G4377" s="93" t="s">
        <v>1639</v>
      </c>
      <c r="H4377" s="719">
        <v>1003</v>
      </c>
      <c r="I4377" s="93">
        <v>80</v>
      </c>
      <c r="J4377" s="93" t="s">
        <v>1523</v>
      </c>
    </row>
    <row r="4378" spans="1:10">
      <c r="A4378" s="93">
        <v>1</v>
      </c>
      <c r="B4378" s="93">
        <v>20</v>
      </c>
      <c r="C4378" s="93" t="s">
        <v>676</v>
      </c>
      <c r="D4378" s="93" t="s">
        <v>1527</v>
      </c>
      <c r="E4378" s="93" t="s">
        <v>1531</v>
      </c>
      <c r="F4378" s="93" t="s">
        <v>3225</v>
      </c>
      <c r="G4378" s="93" t="s">
        <v>1639</v>
      </c>
      <c r="H4378" s="719">
        <v>1000</v>
      </c>
      <c r="I4378" s="93">
        <v>80</v>
      </c>
      <c r="J4378" s="93" t="s">
        <v>1523</v>
      </c>
    </row>
    <row r="4379" spans="1:10">
      <c r="A4379" s="93">
        <v>1</v>
      </c>
      <c r="B4379" s="93">
        <v>20</v>
      </c>
      <c r="C4379" s="93" t="s">
        <v>676</v>
      </c>
      <c r="D4379" s="93" t="s">
        <v>1527</v>
      </c>
      <c r="E4379" s="93" t="s">
        <v>1531</v>
      </c>
      <c r="F4379" s="93" t="s">
        <v>3222</v>
      </c>
      <c r="G4379" s="93" t="s">
        <v>1639</v>
      </c>
      <c r="H4379" s="719">
        <v>300</v>
      </c>
      <c r="I4379" s="93">
        <v>50</v>
      </c>
      <c r="J4379" s="93" t="s">
        <v>1523</v>
      </c>
    </row>
    <row r="4380" spans="1:10">
      <c r="A4380" s="93">
        <v>1</v>
      </c>
      <c r="B4380" s="93">
        <v>20</v>
      </c>
      <c r="C4380" s="93" t="s">
        <v>676</v>
      </c>
      <c r="D4380" s="93" t="s">
        <v>1527</v>
      </c>
      <c r="E4380" s="93" t="s">
        <v>1531</v>
      </c>
      <c r="F4380" s="93" t="s">
        <v>3222</v>
      </c>
      <c r="G4380" s="93" t="s">
        <v>1639</v>
      </c>
      <c r="H4380" s="719">
        <v>1800</v>
      </c>
      <c r="I4380" s="93">
        <v>125</v>
      </c>
      <c r="J4380" s="93" t="s">
        <v>1523</v>
      </c>
    </row>
    <row r="4381" spans="1:10">
      <c r="A4381" s="93">
        <v>1</v>
      </c>
      <c r="B4381" s="93">
        <v>20</v>
      </c>
      <c r="C4381" s="93" t="s">
        <v>676</v>
      </c>
      <c r="D4381" s="93" t="s">
        <v>1527</v>
      </c>
      <c r="E4381" s="93" t="s">
        <v>1531</v>
      </c>
      <c r="F4381" s="93" t="s">
        <v>3222</v>
      </c>
      <c r="G4381" s="93" t="s">
        <v>1639</v>
      </c>
      <c r="H4381" s="719">
        <v>300</v>
      </c>
      <c r="I4381" s="93">
        <v>50</v>
      </c>
      <c r="J4381" s="93" t="s">
        <v>1523</v>
      </c>
    </row>
    <row r="4382" spans="1:10">
      <c r="A4382" s="93">
        <v>1</v>
      </c>
      <c r="B4382" s="93">
        <v>20</v>
      </c>
      <c r="C4382" s="93" t="s">
        <v>676</v>
      </c>
      <c r="D4382" s="93" t="s">
        <v>1527</v>
      </c>
      <c r="E4382" s="93" t="s">
        <v>1531</v>
      </c>
      <c r="F4382" s="93" t="s">
        <v>3225</v>
      </c>
      <c r="G4382" s="93" t="s">
        <v>1639</v>
      </c>
      <c r="H4382" s="719">
        <v>1000</v>
      </c>
      <c r="I4382" s="93">
        <v>80</v>
      </c>
      <c r="J4382" s="93" t="s">
        <v>1523</v>
      </c>
    </row>
    <row r="4383" spans="1:10">
      <c r="A4383" s="93">
        <v>1</v>
      </c>
      <c r="B4383" s="93">
        <v>20</v>
      </c>
      <c r="C4383" s="93" t="s">
        <v>676</v>
      </c>
      <c r="D4383" s="93" t="s">
        <v>1527</v>
      </c>
      <c r="E4383" s="93" t="s">
        <v>1531</v>
      </c>
      <c r="F4383" s="93" t="s">
        <v>3222</v>
      </c>
      <c r="G4383" s="93" t="s">
        <v>1639</v>
      </c>
      <c r="H4383" s="719">
        <v>1050</v>
      </c>
      <c r="I4383" s="93">
        <v>80</v>
      </c>
      <c r="J4383" s="93" t="s">
        <v>1523</v>
      </c>
    </row>
    <row r="4384" spans="1:10">
      <c r="A4384" s="93">
        <v>1</v>
      </c>
      <c r="B4384" s="93">
        <v>20</v>
      </c>
      <c r="C4384" s="93" t="s">
        <v>676</v>
      </c>
      <c r="D4384" s="93" t="s">
        <v>1527</v>
      </c>
      <c r="E4384" s="93" t="s">
        <v>1531</v>
      </c>
      <c r="F4384" s="93" t="s">
        <v>3253</v>
      </c>
      <c r="G4384" s="93" t="s">
        <v>1639</v>
      </c>
      <c r="H4384" s="719">
        <v>300</v>
      </c>
      <c r="I4384" s="93">
        <v>50</v>
      </c>
      <c r="J4384" s="93" t="s">
        <v>1523</v>
      </c>
    </row>
    <row r="4385" spans="1:10">
      <c r="A4385" s="93">
        <v>1</v>
      </c>
      <c r="B4385" s="93">
        <v>20</v>
      </c>
      <c r="C4385" s="93" t="s">
        <v>676</v>
      </c>
      <c r="D4385" s="93" t="s">
        <v>1527</v>
      </c>
      <c r="E4385" s="93" t="s">
        <v>1531</v>
      </c>
      <c r="F4385" s="93" t="s">
        <v>3225</v>
      </c>
      <c r="G4385" s="93" t="s">
        <v>1639</v>
      </c>
      <c r="H4385" s="719">
        <v>1000</v>
      </c>
      <c r="I4385" s="93">
        <v>80</v>
      </c>
      <c r="J4385" s="93" t="s">
        <v>1523</v>
      </c>
    </row>
    <row r="4386" spans="1:10">
      <c r="A4386" s="93">
        <v>1</v>
      </c>
      <c r="B4386" s="93">
        <v>20</v>
      </c>
      <c r="C4386" s="93" t="s">
        <v>677</v>
      </c>
      <c r="D4386" s="93" t="s">
        <v>1527</v>
      </c>
      <c r="E4386" s="93" t="s">
        <v>3254</v>
      </c>
      <c r="F4386" s="93">
        <v>2220204</v>
      </c>
      <c r="G4386" s="93" t="s">
        <v>1639</v>
      </c>
      <c r="H4386" s="719">
        <v>1503</v>
      </c>
      <c r="I4386" s="93">
        <v>125</v>
      </c>
      <c r="J4386" s="93" t="s">
        <v>1523</v>
      </c>
    </row>
    <row r="4387" spans="1:10">
      <c r="A4387" s="93">
        <v>1</v>
      </c>
      <c r="B4387" s="93">
        <v>19</v>
      </c>
      <c r="C4387" s="93" t="s">
        <v>1209</v>
      </c>
      <c r="D4387" s="93" t="s">
        <v>68</v>
      </c>
      <c r="E4387" s="93" t="s">
        <v>3255</v>
      </c>
      <c r="F4387" s="93" t="s">
        <v>3256</v>
      </c>
      <c r="G4387" s="93" t="s">
        <v>1639</v>
      </c>
      <c r="H4387" s="719">
        <v>1667</v>
      </c>
      <c r="I4387" s="93">
        <v>125</v>
      </c>
      <c r="J4387" s="93" t="s">
        <v>1543</v>
      </c>
    </row>
    <row r="4388" spans="1:10">
      <c r="A4388" s="93">
        <v>1</v>
      </c>
      <c r="B4388" s="93">
        <v>19</v>
      </c>
      <c r="C4388" s="93" t="s">
        <v>670</v>
      </c>
      <c r="D4388" s="93" t="s">
        <v>1527</v>
      </c>
      <c r="E4388" s="93" t="s">
        <v>1544</v>
      </c>
      <c r="F4388" s="93">
        <v>2220113</v>
      </c>
      <c r="G4388" s="93" t="s">
        <v>1639</v>
      </c>
      <c r="H4388" s="719">
        <v>170</v>
      </c>
      <c r="I4388" s="93">
        <v>32</v>
      </c>
      <c r="J4388" s="93" t="s">
        <v>1523</v>
      </c>
    </row>
    <row r="4389" spans="1:10">
      <c r="A4389" s="93">
        <v>1</v>
      </c>
      <c r="B4389" s="93">
        <v>19</v>
      </c>
      <c r="C4389" s="93" t="s">
        <v>670</v>
      </c>
      <c r="D4389" s="93" t="s">
        <v>1527</v>
      </c>
      <c r="E4389" s="93" t="s">
        <v>1531</v>
      </c>
      <c r="F4389" s="93">
        <v>2220113</v>
      </c>
      <c r="G4389" s="93" t="s">
        <v>1639</v>
      </c>
      <c r="H4389" s="719">
        <v>1002</v>
      </c>
      <c r="I4389" s="93">
        <v>80</v>
      </c>
      <c r="J4389" s="93" t="s">
        <v>1523</v>
      </c>
    </row>
    <row r="4390" spans="1:10">
      <c r="A4390" s="93">
        <v>1</v>
      </c>
      <c r="B4390" s="93">
        <v>19</v>
      </c>
      <c r="C4390" s="93" t="s">
        <v>670</v>
      </c>
      <c r="D4390" s="93" t="s">
        <v>1527</v>
      </c>
      <c r="E4390" s="93" t="s">
        <v>1531</v>
      </c>
      <c r="F4390" s="93">
        <v>2220113</v>
      </c>
      <c r="G4390" s="93" t="s">
        <v>1639</v>
      </c>
      <c r="H4390" s="719">
        <v>334</v>
      </c>
      <c r="I4390" s="93">
        <v>50</v>
      </c>
      <c r="J4390" s="93" t="s">
        <v>1523</v>
      </c>
    </row>
    <row r="4391" spans="1:10">
      <c r="A4391" s="93">
        <v>1</v>
      </c>
      <c r="B4391" s="93">
        <v>19</v>
      </c>
      <c r="C4391" s="93" t="s">
        <v>670</v>
      </c>
      <c r="D4391" s="93" t="s">
        <v>1527</v>
      </c>
      <c r="E4391" s="93" t="s">
        <v>1531</v>
      </c>
      <c r="F4391" s="93">
        <v>2220113</v>
      </c>
      <c r="G4391" s="93" t="s">
        <v>1639</v>
      </c>
      <c r="H4391" s="719">
        <v>167</v>
      </c>
      <c r="I4391" s="93">
        <v>32</v>
      </c>
      <c r="J4391" s="93" t="s">
        <v>1523</v>
      </c>
    </row>
    <row r="4392" spans="1:10">
      <c r="A4392" s="93">
        <v>1</v>
      </c>
      <c r="B4392" s="93">
        <v>19</v>
      </c>
      <c r="C4392" s="93" t="s">
        <v>670</v>
      </c>
      <c r="D4392" s="93" t="s">
        <v>1527</v>
      </c>
      <c r="E4392" s="93" t="s">
        <v>1544</v>
      </c>
      <c r="F4392" s="93">
        <v>2220113</v>
      </c>
      <c r="G4392" s="93" t="s">
        <v>1639</v>
      </c>
      <c r="H4392" s="719">
        <v>170</v>
      </c>
      <c r="I4392" s="93">
        <v>32</v>
      </c>
      <c r="J4392" s="93" t="s">
        <v>1523</v>
      </c>
    </row>
    <row r="4393" spans="1:10">
      <c r="A4393" s="93">
        <v>1</v>
      </c>
      <c r="B4393" s="93">
        <v>19</v>
      </c>
      <c r="C4393" s="93" t="s">
        <v>670</v>
      </c>
      <c r="D4393" s="93" t="s">
        <v>1527</v>
      </c>
      <c r="E4393" s="93" t="s">
        <v>1531</v>
      </c>
      <c r="F4393" s="93">
        <v>2220113</v>
      </c>
      <c r="G4393" s="93" t="s">
        <v>1639</v>
      </c>
      <c r="H4393" s="719">
        <v>1002</v>
      </c>
      <c r="I4393" s="93">
        <v>32</v>
      </c>
      <c r="J4393" s="93" t="s">
        <v>1523</v>
      </c>
    </row>
    <row r="4394" spans="1:10">
      <c r="A4394" s="93">
        <v>1</v>
      </c>
      <c r="B4394" s="93">
        <v>19</v>
      </c>
      <c r="C4394" s="93" t="s">
        <v>670</v>
      </c>
      <c r="D4394" s="93" t="s">
        <v>1527</v>
      </c>
      <c r="E4394" s="93" t="s">
        <v>1531</v>
      </c>
      <c r="F4394" s="93" t="s">
        <v>3054</v>
      </c>
      <c r="G4394" s="93" t="s">
        <v>1639</v>
      </c>
      <c r="H4394" s="719">
        <v>168</v>
      </c>
      <c r="I4394" s="93">
        <v>32</v>
      </c>
      <c r="J4394" s="93" t="s">
        <v>1523</v>
      </c>
    </row>
    <row r="4395" spans="1:10">
      <c r="A4395" s="93">
        <v>1</v>
      </c>
      <c r="B4395" s="93">
        <v>19</v>
      </c>
      <c r="C4395" s="93" t="s">
        <v>670</v>
      </c>
      <c r="D4395" s="93" t="s">
        <v>1527</v>
      </c>
      <c r="E4395" s="93" t="s">
        <v>1531</v>
      </c>
      <c r="F4395" s="93" t="s">
        <v>3054</v>
      </c>
      <c r="G4395" s="93" t="s">
        <v>1639</v>
      </c>
      <c r="H4395" s="719">
        <v>168</v>
      </c>
      <c r="I4395" s="93">
        <v>32</v>
      </c>
      <c r="J4395" s="93" t="s">
        <v>1523</v>
      </c>
    </row>
    <row r="4396" spans="1:10">
      <c r="A4396" s="93">
        <v>1</v>
      </c>
      <c r="B4396" s="93">
        <v>19</v>
      </c>
      <c r="C4396" s="93" t="s">
        <v>670</v>
      </c>
      <c r="D4396" s="93" t="s">
        <v>1527</v>
      </c>
      <c r="E4396" s="93" t="s">
        <v>1544</v>
      </c>
      <c r="F4396" s="93">
        <v>2220113</v>
      </c>
      <c r="G4396" s="93" t="s">
        <v>1639</v>
      </c>
      <c r="H4396" s="719">
        <v>253</v>
      </c>
      <c r="I4396" s="93">
        <v>32</v>
      </c>
      <c r="J4396" s="93" t="s">
        <v>1523</v>
      </c>
    </row>
    <row r="4397" spans="1:10">
      <c r="A4397" s="93">
        <v>1</v>
      </c>
      <c r="B4397" s="93">
        <v>19</v>
      </c>
      <c r="C4397" s="93" t="s">
        <v>670</v>
      </c>
      <c r="D4397" s="93" t="s">
        <v>1527</v>
      </c>
      <c r="E4397" s="93" t="s">
        <v>1531</v>
      </c>
      <c r="F4397" s="93">
        <v>2220113</v>
      </c>
      <c r="G4397" s="93" t="s">
        <v>1639</v>
      </c>
      <c r="H4397" s="719">
        <v>1000</v>
      </c>
      <c r="I4397" s="93">
        <v>80</v>
      </c>
      <c r="J4397" s="93" t="s">
        <v>1523</v>
      </c>
    </row>
    <row r="4398" spans="1:10">
      <c r="A4398" s="93">
        <v>1</v>
      </c>
      <c r="B4398" s="93">
        <v>19</v>
      </c>
      <c r="C4398" s="93" t="s">
        <v>670</v>
      </c>
      <c r="D4398" s="93" t="s">
        <v>1527</v>
      </c>
      <c r="E4398" s="93" t="s">
        <v>1531</v>
      </c>
      <c r="F4398" s="93">
        <v>2220113</v>
      </c>
      <c r="G4398" s="93" t="s">
        <v>1639</v>
      </c>
      <c r="H4398" s="719">
        <v>500</v>
      </c>
      <c r="I4398" s="93">
        <v>50</v>
      </c>
      <c r="J4398" s="93" t="s">
        <v>1523</v>
      </c>
    </row>
    <row r="4399" spans="1:10">
      <c r="A4399" s="93">
        <v>1</v>
      </c>
      <c r="B4399" s="93">
        <v>19</v>
      </c>
      <c r="C4399" s="93" t="s">
        <v>670</v>
      </c>
      <c r="D4399" s="93" t="s">
        <v>1527</v>
      </c>
      <c r="E4399" s="93" t="s">
        <v>1531</v>
      </c>
      <c r="F4399" s="93">
        <v>2220113</v>
      </c>
      <c r="G4399" s="93" t="s">
        <v>1639</v>
      </c>
      <c r="H4399" s="719">
        <v>334</v>
      </c>
      <c r="I4399" s="93">
        <v>50</v>
      </c>
      <c r="J4399" s="93" t="s">
        <v>1523</v>
      </c>
    </row>
    <row r="4400" spans="1:10">
      <c r="A4400" s="93">
        <v>1</v>
      </c>
      <c r="B4400" s="93">
        <v>19</v>
      </c>
      <c r="C4400" s="93" t="s">
        <v>670</v>
      </c>
      <c r="D4400" s="93" t="s">
        <v>1527</v>
      </c>
      <c r="E4400" s="93" t="s">
        <v>1531</v>
      </c>
      <c r="F4400" s="93">
        <v>2220113</v>
      </c>
      <c r="G4400" s="93" t="s">
        <v>1639</v>
      </c>
      <c r="H4400" s="719">
        <v>167</v>
      </c>
      <c r="I4400" s="93">
        <v>32</v>
      </c>
      <c r="J4400" s="93" t="s">
        <v>1523</v>
      </c>
    </row>
    <row r="4401" spans="1:10">
      <c r="A4401" s="93">
        <v>1</v>
      </c>
      <c r="B4401" s="93">
        <v>19</v>
      </c>
      <c r="C4401" s="93" t="s">
        <v>670</v>
      </c>
      <c r="D4401" s="93" t="s">
        <v>1527</v>
      </c>
      <c r="E4401" s="93" t="s">
        <v>1531</v>
      </c>
      <c r="F4401" s="93">
        <v>2220113</v>
      </c>
      <c r="G4401" s="93" t="s">
        <v>1639</v>
      </c>
      <c r="H4401" s="719">
        <v>250</v>
      </c>
      <c r="I4401" s="93">
        <v>32</v>
      </c>
      <c r="J4401" s="93" t="s">
        <v>1523</v>
      </c>
    </row>
    <row r="4402" spans="1:10">
      <c r="A4402" s="93">
        <v>1</v>
      </c>
      <c r="B4402" s="93">
        <v>19</v>
      </c>
      <c r="C4402" s="93" t="s">
        <v>670</v>
      </c>
      <c r="D4402" s="93" t="s">
        <v>1527</v>
      </c>
      <c r="E4402" s="93" t="s">
        <v>1544</v>
      </c>
      <c r="F4402" s="93" t="s">
        <v>3054</v>
      </c>
      <c r="G4402" s="93" t="s">
        <v>1639</v>
      </c>
      <c r="H4402" s="719">
        <v>87</v>
      </c>
      <c r="I4402" s="93">
        <v>13</v>
      </c>
      <c r="J4402" s="93" t="s">
        <v>1523</v>
      </c>
    </row>
    <row r="4403" spans="1:10">
      <c r="A4403" s="93">
        <v>1</v>
      </c>
      <c r="B4403" s="93">
        <v>19</v>
      </c>
      <c r="C4403" s="93" t="s">
        <v>670</v>
      </c>
      <c r="D4403" s="93" t="s">
        <v>1527</v>
      </c>
      <c r="E4403" s="93" t="s">
        <v>1544</v>
      </c>
      <c r="F4403" s="93" t="s">
        <v>3054</v>
      </c>
      <c r="G4403" s="93" t="s">
        <v>1639</v>
      </c>
      <c r="H4403" s="719">
        <v>87</v>
      </c>
      <c r="I4403" s="93">
        <v>13</v>
      </c>
      <c r="J4403" s="93" t="s">
        <v>1523</v>
      </c>
    </row>
    <row r="4404" spans="1:10">
      <c r="A4404" s="93">
        <v>1</v>
      </c>
      <c r="B4404" s="93">
        <v>19</v>
      </c>
      <c r="C4404" s="93" t="s">
        <v>670</v>
      </c>
      <c r="D4404" s="93" t="s">
        <v>1527</v>
      </c>
      <c r="E4404" s="93" t="s">
        <v>1531</v>
      </c>
      <c r="F4404" s="93" t="s">
        <v>3054</v>
      </c>
      <c r="G4404" s="93" t="s">
        <v>1639</v>
      </c>
      <c r="H4404" s="719">
        <v>252</v>
      </c>
      <c r="I4404" s="93">
        <v>32</v>
      </c>
      <c r="J4404" s="93" t="s">
        <v>1523</v>
      </c>
    </row>
    <row r="4405" spans="1:10">
      <c r="A4405" s="93">
        <v>1</v>
      </c>
      <c r="B4405" s="93">
        <v>19</v>
      </c>
      <c r="C4405" s="93" t="s">
        <v>670</v>
      </c>
      <c r="D4405" s="93" t="s">
        <v>1527</v>
      </c>
      <c r="E4405" s="93" t="s">
        <v>1531</v>
      </c>
      <c r="F4405" s="93" t="s">
        <v>3054</v>
      </c>
      <c r="G4405" s="93" t="s">
        <v>1639</v>
      </c>
      <c r="H4405" s="719">
        <v>168</v>
      </c>
      <c r="I4405" s="93">
        <v>32</v>
      </c>
      <c r="J4405" s="93" t="s">
        <v>1523</v>
      </c>
    </row>
    <row r="4406" spans="1:10">
      <c r="A4406" s="93">
        <v>1</v>
      </c>
      <c r="B4406" s="93">
        <v>19</v>
      </c>
      <c r="C4406" s="93" t="s">
        <v>670</v>
      </c>
      <c r="D4406" s="93" t="s">
        <v>1527</v>
      </c>
      <c r="E4406" s="93" t="s">
        <v>1531</v>
      </c>
      <c r="F4406" s="93" t="s">
        <v>3054</v>
      </c>
      <c r="G4406" s="93" t="s">
        <v>1639</v>
      </c>
      <c r="H4406" s="719">
        <v>252</v>
      </c>
      <c r="I4406" s="93">
        <v>32</v>
      </c>
      <c r="J4406" s="93" t="s">
        <v>1523</v>
      </c>
    </row>
    <row r="4407" spans="1:10">
      <c r="A4407" s="93">
        <v>1</v>
      </c>
      <c r="B4407" s="93">
        <v>19</v>
      </c>
      <c r="C4407" s="93" t="s">
        <v>670</v>
      </c>
      <c r="D4407" s="93" t="s">
        <v>1527</v>
      </c>
      <c r="E4407" s="93" t="s">
        <v>1531</v>
      </c>
      <c r="F4407" s="93" t="s">
        <v>3054</v>
      </c>
      <c r="G4407" s="93" t="s">
        <v>1639</v>
      </c>
      <c r="H4407" s="719">
        <v>168</v>
      </c>
      <c r="I4407" s="93">
        <v>32</v>
      </c>
      <c r="J4407" s="93" t="s">
        <v>1523</v>
      </c>
    </row>
    <row r="4408" spans="1:10">
      <c r="A4408" s="93">
        <v>1</v>
      </c>
      <c r="B4408" s="93">
        <v>19</v>
      </c>
      <c r="C4408" s="93" t="s">
        <v>670</v>
      </c>
      <c r="D4408" s="93" t="s">
        <v>1527</v>
      </c>
      <c r="E4408" s="93" t="s">
        <v>1544</v>
      </c>
      <c r="F4408" s="93">
        <v>2220114</v>
      </c>
      <c r="G4408" s="93" t="s">
        <v>1639</v>
      </c>
      <c r="H4408" s="719">
        <v>122</v>
      </c>
      <c r="I4408" s="93">
        <v>20</v>
      </c>
      <c r="J4408" s="93" t="s">
        <v>1523</v>
      </c>
    </row>
    <row r="4409" spans="1:10">
      <c r="A4409" s="93">
        <v>1</v>
      </c>
      <c r="B4409" s="93">
        <v>19</v>
      </c>
      <c r="C4409" s="93" t="s">
        <v>670</v>
      </c>
      <c r="D4409" s="93" t="s">
        <v>1527</v>
      </c>
      <c r="E4409" s="93" t="s">
        <v>1531</v>
      </c>
      <c r="F4409" s="93">
        <v>2220114</v>
      </c>
      <c r="G4409" s="93" t="s">
        <v>1639</v>
      </c>
      <c r="H4409" s="719">
        <v>238</v>
      </c>
      <c r="I4409" s="93">
        <v>32</v>
      </c>
      <c r="J4409" s="93" t="s">
        <v>1523</v>
      </c>
    </row>
    <row r="4410" spans="1:10">
      <c r="A4410" s="93">
        <v>1</v>
      </c>
      <c r="B4410" s="93">
        <v>19</v>
      </c>
      <c r="C4410" s="93" t="s">
        <v>670</v>
      </c>
      <c r="D4410" s="93" t="s">
        <v>1527</v>
      </c>
      <c r="E4410" s="93" t="s">
        <v>1531</v>
      </c>
      <c r="F4410" s="93">
        <v>2220114</v>
      </c>
      <c r="G4410" s="93" t="s">
        <v>1639</v>
      </c>
      <c r="H4410" s="719">
        <v>119</v>
      </c>
      <c r="I4410" s="93">
        <v>20</v>
      </c>
      <c r="J4410" s="93" t="s">
        <v>1523</v>
      </c>
    </row>
    <row r="4411" spans="1:10">
      <c r="A4411" s="93">
        <v>1</v>
      </c>
      <c r="B4411" s="93">
        <v>19</v>
      </c>
      <c r="C4411" s="93" t="s">
        <v>670</v>
      </c>
      <c r="D4411" s="93" t="s">
        <v>1527</v>
      </c>
      <c r="E4411" s="93" t="s">
        <v>1531</v>
      </c>
      <c r="F4411" s="93">
        <v>2220114</v>
      </c>
      <c r="G4411" s="93" t="s">
        <v>1639</v>
      </c>
      <c r="H4411" s="719">
        <v>238</v>
      </c>
      <c r="I4411" s="93">
        <v>32</v>
      </c>
      <c r="J4411" s="93" t="s">
        <v>1523</v>
      </c>
    </row>
    <row r="4412" spans="1:10">
      <c r="A4412" s="93">
        <v>1</v>
      </c>
      <c r="B4412" s="93">
        <v>19</v>
      </c>
      <c r="C4412" s="93" t="s">
        <v>670</v>
      </c>
      <c r="D4412" s="93" t="s">
        <v>1527</v>
      </c>
      <c r="E4412" s="93" t="s">
        <v>1544</v>
      </c>
      <c r="F4412" s="93">
        <v>2220114</v>
      </c>
      <c r="G4412" s="93" t="s">
        <v>1639</v>
      </c>
      <c r="H4412" s="719">
        <v>241</v>
      </c>
      <c r="I4412" s="93">
        <v>32</v>
      </c>
      <c r="J4412" s="93" t="s">
        <v>1523</v>
      </c>
    </row>
    <row r="4413" spans="1:10">
      <c r="A4413" s="93">
        <v>1</v>
      </c>
      <c r="B4413" s="93">
        <v>19</v>
      </c>
      <c r="C4413" s="93" t="s">
        <v>670</v>
      </c>
      <c r="D4413" s="93" t="s">
        <v>1527</v>
      </c>
      <c r="E4413" s="93" t="s">
        <v>1531</v>
      </c>
      <c r="F4413" s="93">
        <v>2220114</v>
      </c>
      <c r="G4413" s="93" t="s">
        <v>1639</v>
      </c>
      <c r="H4413" s="719">
        <v>476</v>
      </c>
      <c r="I4413" s="93">
        <v>50</v>
      </c>
      <c r="J4413" s="93" t="s">
        <v>1523</v>
      </c>
    </row>
    <row r="4414" spans="1:10">
      <c r="A4414" s="93">
        <v>1</v>
      </c>
      <c r="B4414" s="93">
        <v>19</v>
      </c>
      <c r="C4414" s="93" t="s">
        <v>670</v>
      </c>
      <c r="D4414" s="93" t="s">
        <v>1527</v>
      </c>
      <c r="E4414" s="93" t="s">
        <v>1544</v>
      </c>
      <c r="F4414" s="93">
        <v>2220114</v>
      </c>
      <c r="G4414" s="93" t="s">
        <v>1639</v>
      </c>
      <c r="H4414" s="719">
        <v>129</v>
      </c>
      <c r="I4414" s="93">
        <v>20</v>
      </c>
      <c r="J4414" s="93" t="s">
        <v>1523</v>
      </c>
    </row>
    <row r="4415" spans="1:10">
      <c r="A4415" s="93">
        <v>1</v>
      </c>
      <c r="B4415" s="93">
        <v>19</v>
      </c>
      <c r="C4415" s="93" t="s">
        <v>670</v>
      </c>
      <c r="D4415" s="93" t="s">
        <v>1527</v>
      </c>
      <c r="E4415" s="93" t="s">
        <v>1531</v>
      </c>
      <c r="F4415" s="93">
        <v>2220114</v>
      </c>
      <c r="G4415" s="93" t="s">
        <v>1639</v>
      </c>
      <c r="H4415" s="719">
        <v>126</v>
      </c>
      <c r="I4415" s="93">
        <v>20</v>
      </c>
      <c r="J4415" s="93" t="s">
        <v>1523</v>
      </c>
    </row>
    <row r="4416" spans="1:10">
      <c r="A4416" s="93">
        <v>1</v>
      </c>
      <c r="B4416" s="93">
        <v>19</v>
      </c>
      <c r="C4416" s="93" t="s">
        <v>670</v>
      </c>
      <c r="D4416" s="93" t="s">
        <v>1527</v>
      </c>
      <c r="E4416" s="93" t="s">
        <v>1531</v>
      </c>
      <c r="F4416" s="93">
        <v>2220114</v>
      </c>
      <c r="G4416" s="93" t="s">
        <v>1639</v>
      </c>
      <c r="H4416" s="719">
        <v>252</v>
      </c>
      <c r="I4416" s="93">
        <v>32</v>
      </c>
      <c r="J4416" s="93" t="s">
        <v>1523</v>
      </c>
    </row>
    <row r="4417" spans="1:10">
      <c r="A4417" s="93">
        <v>1</v>
      </c>
      <c r="B4417" s="93">
        <v>19</v>
      </c>
      <c r="C4417" s="93" t="s">
        <v>670</v>
      </c>
      <c r="D4417" s="93" t="s">
        <v>1527</v>
      </c>
      <c r="E4417" s="93" t="s">
        <v>1531</v>
      </c>
      <c r="F4417" s="93">
        <v>2220114</v>
      </c>
      <c r="G4417" s="93" t="s">
        <v>1639</v>
      </c>
      <c r="H4417" s="719">
        <v>252</v>
      </c>
      <c r="I4417" s="93">
        <v>32</v>
      </c>
      <c r="J4417" s="93" t="s">
        <v>1523</v>
      </c>
    </row>
    <row r="4418" spans="1:10">
      <c r="A4418" s="93">
        <v>1</v>
      </c>
      <c r="B4418" s="93">
        <v>19</v>
      </c>
      <c r="C4418" s="93" t="s">
        <v>670</v>
      </c>
      <c r="D4418" s="93" t="s">
        <v>1527</v>
      </c>
      <c r="E4418" s="93" t="s">
        <v>1544</v>
      </c>
      <c r="F4418" s="93">
        <v>2220114</v>
      </c>
      <c r="G4418" s="93" t="s">
        <v>1639</v>
      </c>
      <c r="H4418" s="719">
        <v>122</v>
      </c>
      <c r="I4418" s="93">
        <v>20</v>
      </c>
      <c r="J4418" s="93" t="s">
        <v>1523</v>
      </c>
    </row>
    <row r="4419" spans="1:10">
      <c r="A4419" s="93">
        <v>1</v>
      </c>
      <c r="B4419" s="93">
        <v>19</v>
      </c>
      <c r="C4419" s="93" t="s">
        <v>670</v>
      </c>
      <c r="D4419" s="93" t="s">
        <v>1527</v>
      </c>
      <c r="E4419" s="93" t="s">
        <v>1531</v>
      </c>
      <c r="F4419" s="93">
        <v>2220114</v>
      </c>
      <c r="G4419" s="93" t="s">
        <v>1639</v>
      </c>
      <c r="H4419" s="719">
        <v>238</v>
      </c>
      <c r="I4419" s="93">
        <v>32</v>
      </c>
      <c r="J4419" s="93" t="s">
        <v>1523</v>
      </c>
    </row>
    <row r="4420" spans="1:10">
      <c r="A4420" s="93">
        <v>1</v>
      </c>
      <c r="B4420" s="93">
        <v>19</v>
      </c>
      <c r="C4420" s="93" t="s">
        <v>670</v>
      </c>
      <c r="D4420" s="93" t="s">
        <v>1527</v>
      </c>
      <c r="E4420" s="93" t="s">
        <v>1531</v>
      </c>
      <c r="F4420" s="93">
        <v>2220114</v>
      </c>
      <c r="G4420" s="93" t="s">
        <v>1639</v>
      </c>
      <c r="H4420" s="719">
        <v>119</v>
      </c>
      <c r="I4420" s="93">
        <v>20</v>
      </c>
      <c r="J4420" s="93" t="s">
        <v>1523</v>
      </c>
    </row>
    <row r="4421" spans="1:10">
      <c r="A4421" s="93">
        <v>1</v>
      </c>
      <c r="B4421" s="93">
        <v>19</v>
      </c>
      <c r="C4421" s="93" t="s">
        <v>670</v>
      </c>
      <c r="D4421" s="93" t="s">
        <v>1527</v>
      </c>
      <c r="E4421" s="93" t="s">
        <v>1531</v>
      </c>
      <c r="F4421" s="93">
        <v>2220114</v>
      </c>
      <c r="G4421" s="93" t="s">
        <v>1639</v>
      </c>
      <c r="H4421" s="719">
        <v>238</v>
      </c>
      <c r="I4421" s="93">
        <v>32</v>
      </c>
      <c r="J4421" s="93" t="s">
        <v>1523</v>
      </c>
    </row>
    <row r="4422" spans="1:10">
      <c r="A4422" s="93">
        <v>1</v>
      </c>
      <c r="B4422" s="93">
        <v>19</v>
      </c>
      <c r="C4422" s="93" t="s">
        <v>670</v>
      </c>
      <c r="D4422" s="93" t="s">
        <v>1527</v>
      </c>
      <c r="E4422" s="93" t="s">
        <v>1544</v>
      </c>
      <c r="F4422" s="93">
        <v>2220114</v>
      </c>
      <c r="G4422" s="93" t="s">
        <v>1639</v>
      </c>
      <c r="H4422" s="719">
        <v>122</v>
      </c>
      <c r="I4422" s="93">
        <v>20</v>
      </c>
      <c r="J4422" s="93" t="s">
        <v>1523</v>
      </c>
    </row>
    <row r="4423" spans="1:10">
      <c r="A4423" s="93">
        <v>1</v>
      </c>
      <c r="B4423" s="93">
        <v>19</v>
      </c>
      <c r="C4423" s="93" t="s">
        <v>670</v>
      </c>
      <c r="D4423" s="93" t="s">
        <v>1527</v>
      </c>
      <c r="E4423" s="93" t="s">
        <v>1531</v>
      </c>
      <c r="F4423" s="93">
        <v>2220114</v>
      </c>
      <c r="G4423" s="93" t="s">
        <v>1639</v>
      </c>
      <c r="H4423" s="719">
        <v>238</v>
      </c>
      <c r="I4423" s="93">
        <v>32</v>
      </c>
      <c r="J4423" s="93" t="s">
        <v>1523</v>
      </c>
    </row>
    <row r="4424" spans="1:10">
      <c r="A4424" s="93">
        <v>1</v>
      </c>
      <c r="B4424" s="93">
        <v>19</v>
      </c>
      <c r="C4424" s="93" t="s">
        <v>670</v>
      </c>
      <c r="D4424" s="93" t="s">
        <v>1527</v>
      </c>
      <c r="E4424" s="93" t="s">
        <v>1531</v>
      </c>
      <c r="F4424" s="93">
        <v>2220114</v>
      </c>
      <c r="G4424" s="93" t="s">
        <v>1639</v>
      </c>
      <c r="H4424" s="719">
        <v>119</v>
      </c>
      <c r="I4424" s="93">
        <v>20</v>
      </c>
      <c r="J4424" s="93" t="s">
        <v>1523</v>
      </c>
    </row>
    <row r="4425" spans="1:10">
      <c r="A4425" s="93">
        <v>1</v>
      </c>
      <c r="B4425" s="93">
        <v>19</v>
      </c>
      <c r="C4425" s="93" t="s">
        <v>670</v>
      </c>
      <c r="D4425" s="93" t="s">
        <v>1527</v>
      </c>
      <c r="E4425" s="93" t="s">
        <v>1531</v>
      </c>
      <c r="F4425" s="93">
        <v>2220114</v>
      </c>
      <c r="G4425" s="93" t="s">
        <v>1639</v>
      </c>
      <c r="H4425" s="719">
        <v>238</v>
      </c>
      <c r="I4425" s="93">
        <v>32</v>
      </c>
      <c r="J4425" s="93" t="s">
        <v>1523</v>
      </c>
    </row>
    <row r="4426" spans="1:10">
      <c r="A4426" s="93">
        <v>1</v>
      </c>
      <c r="B4426" s="93">
        <v>19</v>
      </c>
      <c r="C4426" s="93" t="s">
        <v>670</v>
      </c>
      <c r="D4426" s="93" t="s">
        <v>1527</v>
      </c>
      <c r="E4426" s="93" t="s">
        <v>1544</v>
      </c>
      <c r="F4426" s="93">
        <v>2220114</v>
      </c>
      <c r="G4426" s="93" t="s">
        <v>1639</v>
      </c>
      <c r="H4426" s="719">
        <v>461</v>
      </c>
      <c r="I4426" s="93">
        <v>50</v>
      </c>
      <c r="J4426" s="93" t="s">
        <v>1523</v>
      </c>
    </row>
    <row r="4427" spans="1:10">
      <c r="A4427" s="93">
        <v>1</v>
      </c>
      <c r="B4427" s="93">
        <v>19</v>
      </c>
      <c r="C4427" s="93" t="s">
        <v>670</v>
      </c>
      <c r="D4427" s="93" t="s">
        <v>1527</v>
      </c>
      <c r="E4427" s="93" t="s">
        <v>1544</v>
      </c>
      <c r="F4427" s="93">
        <v>2220114</v>
      </c>
      <c r="G4427" s="93" t="s">
        <v>1639</v>
      </c>
      <c r="H4427" s="719">
        <v>479</v>
      </c>
      <c r="I4427" s="93">
        <v>50</v>
      </c>
      <c r="J4427" s="93" t="s">
        <v>1523</v>
      </c>
    </row>
    <row r="4428" spans="1:10">
      <c r="A4428" s="93">
        <v>1</v>
      </c>
      <c r="B4428" s="93">
        <v>19</v>
      </c>
      <c r="C4428" s="93" t="s">
        <v>670</v>
      </c>
      <c r="D4428" s="93" t="s">
        <v>1527</v>
      </c>
      <c r="E4428" s="93" t="s">
        <v>1531</v>
      </c>
      <c r="F4428" s="93">
        <v>2220114</v>
      </c>
      <c r="G4428" s="93" t="s">
        <v>1639</v>
      </c>
      <c r="H4428" s="719">
        <v>238</v>
      </c>
      <c r="I4428" s="93">
        <v>32</v>
      </c>
      <c r="J4428" s="93" t="s">
        <v>1523</v>
      </c>
    </row>
    <row r="4429" spans="1:10">
      <c r="A4429" s="93">
        <v>1</v>
      </c>
      <c r="B4429" s="93">
        <v>19</v>
      </c>
      <c r="C4429" s="93" t="s">
        <v>676</v>
      </c>
      <c r="D4429" s="93" t="s">
        <v>1527</v>
      </c>
      <c r="E4429" s="93" t="s">
        <v>1531</v>
      </c>
      <c r="F4429" s="93" t="s">
        <v>3225</v>
      </c>
      <c r="G4429" s="93" t="s">
        <v>1639</v>
      </c>
      <c r="H4429" s="719">
        <v>1000</v>
      </c>
      <c r="I4429" s="93">
        <v>80</v>
      </c>
      <c r="J4429" s="93" t="s">
        <v>1523</v>
      </c>
    </row>
    <row r="4430" spans="1:10">
      <c r="A4430" s="93">
        <v>1</v>
      </c>
      <c r="B4430" s="93">
        <v>19</v>
      </c>
      <c r="C4430" s="93" t="s">
        <v>676</v>
      </c>
      <c r="D4430" s="93" t="s">
        <v>1527</v>
      </c>
      <c r="E4430" s="93" t="s">
        <v>1531</v>
      </c>
      <c r="F4430" s="93" t="s">
        <v>3257</v>
      </c>
      <c r="G4430" s="93" t="s">
        <v>1639</v>
      </c>
      <c r="H4430" s="719">
        <v>500</v>
      </c>
      <c r="I4430" s="93">
        <v>50</v>
      </c>
      <c r="J4430" s="93" t="s">
        <v>1523</v>
      </c>
    </row>
    <row r="4431" spans="1:10">
      <c r="A4431" s="93">
        <v>1</v>
      </c>
      <c r="B4431" s="93">
        <v>19</v>
      </c>
      <c r="C4431" s="93" t="s">
        <v>676</v>
      </c>
      <c r="D4431" s="93" t="s">
        <v>1527</v>
      </c>
      <c r="E4431" s="93" t="s">
        <v>1531</v>
      </c>
      <c r="F4431" s="93" t="s">
        <v>3222</v>
      </c>
      <c r="G4431" s="93" t="s">
        <v>1639</v>
      </c>
      <c r="H4431" s="719">
        <v>600</v>
      </c>
      <c r="I4431" s="93">
        <v>80</v>
      </c>
      <c r="J4431" s="93" t="s">
        <v>1523</v>
      </c>
    </row>
    <row r="4432" spans="1:10">
      <c r="A4432" s="93">
        <v>1</v>
      </c>
      <c r="B4432" s="93">
        <v>19</v>
      </c>
      <c r="C4432" s="93" t="s">
        <v>676</v>
      </c>
      <c r="D4432" s="93" t="s">
        <v>1527</v>
      </c>
      <c r="E4432" s="93" t="s">
        <v>1531</v>
      </c>
      <c r="F4432" s="93" t="s">
        <v>3222</v>
      </c>
      <c r="G4432" s="93" t="s">
        <v>1639</v>
      </c>
      <c r="H4432" s="719">
        <v>1800</v>
      </c>
      <c r="I4432" s="93">
        <v>125</v>
      </c>
      <c r="J4432" s="93" t="s">
        <v>1523</v>
      </c>
    </row>
    <row r="4433" spans="1:10">
      <c r="A4433" s="93">
        <v>1</v>
      </c>
      <c r="B4433" s="93">
        <v>19</v>
      </c>
      <c r="C4433" s="93" t="s">
        <v>676</v>
      </c>
      <c r="D4433" s="93" t="s">
        <v>1527</v>
      </c>
      <c r="E4433" s="93" t="s">
        <v>1531</v>
      </c>
      <c r="F4433" s="93" t="s">
        <v>3223</v>
      </c>
      <c r="G4433" s="93" t="s">
        <v>1639</v>
      </c>
      <c r="H4433" s="719">
        <v>800</v>
      </c>
      <c r="I4433" s="93">
        <v>80</v>
      </c>
      <c r="J4433" s="93" t="s">
        <v>1523</v>
      </c>
    </row>
    <row r="4434" spans="1:10">
      <c r="A4434" s="93">
        <v>1</v>
      </c>
      <c r="B4434" s="93">
        <v>19</v>
      </c>
      <c r="C4434" s="93" t="s">
        <v>676</v>
      </c>
      <c r="D4434" s="93" t="s">
        <v>1527</v>
      </c>
      <c r="E4434" s="93" t="s">
        <v>1531</v>
      </c>
      <c r="F4434" s="93" t="s">
        <v>3209</v>
      </c>
      <c r="G4434" s="93" t="s">
        <v>1639</v>
      </c>
      <c r="H4434" s="719">
        <v>1600</v>
      </c>
      <c r="I4434" s="93">
        <v>125</v>
      </c>
      <c r="J4434" s="93" t="s">
        <v>1523</v>
      </c>
    </row>
    <row r="4435" spans="1:10">
      <c r="A4435" s="93">
        <v>1</v>
      </c>
      <c r="B4435" s="93">
        <v>19</v>
      </c>
      <c r="C4435" s="93" t="s">
        <v>676</v>
      </c>
      <c r="D4435" s="93" t="s">
        <v>1527</v>
      </c>
      <c r="E4435" s="93" t="s">
        <v>1544</v>
      </c>
      <c r="F4435" s="93" t="s">
        <v>3222</v>
      </c>
      <c r="G4435" s="93" t="s">
        <v>1639</v>
      </c>
      <c r="H4435" s="719">
        <v>860</v>
      </c>
      <c r="I4435" s="93">
        <v>80</v>
      </c>
      <c r="J4435" s="93" t="s">
        <v>1523</v>
      </c>
    </row>
    <row r="4436" spans="1:10">
      <c r="A4436" s="93">
        <v>1</v>
      </c>
      <c r="B4436" s="93">
        <v>19</v>
      </c>
      <c r="C4436" s="93" t="s">
        <v>676</v>
      </c>
      <c r="D4436" s="93" t="s">
        <v>1527</v>
      </c>
      <c r="E4436" s="93" t="s">
        <v>1544</v>
      </c>
      <c r="F4436" s="93" t="s">
        <v>3223</v>
      </c>
      <c r="G4436" s="93" t="s">
        <v>1639</v>
      </c>
      <c r="H4436" s="719">
        <v>803</v>
      </c>
      <c r="I4436" s="93">
        <v>80</v>
      </c>
      <c r="J4436" s="93" t="s">
        <v>1523</v>
      </c>
    </row>
    <row r="4437" spans="1:10">
      <c r="A4437" s="93">
        <v>1</v>
      </c>
      <c r="B4437" s="93">
        <v>19</v>
      </c>
      <c r="C4437" s="93" t="s">
        <v>676</v>
      </c>
      <c r="D4437" s="93" t="s">
        <v>1527</v>
      </c>
      <c r="E4437" s="93" t="s">
        <v>1544</v>
      </c>
      <c r="F4437" s="93" t="s">
        <v>3209</v>
      </c>
      <c r="G4437" s="93" t="s">
        <v>1639</v>
      </c>
      <c r="H4437" s="719">
        <v>1603</v>
      </c>
      <c r="I4437" s="93">
        <v>125</v>
      </c>
      <c r="J4437" s="93" t="s">
        <v>1523</v>
      </c>
    </row>
    <row r="4438" spans="1:10">
      <c r="A4438" s="93">
        <v>1</v>
      </c>
      <c r="B4438" s="93">
        <v>19</v>
      </c>
      <c r="C4438" s="93" t="s">
        <v>676</v>
      </c>
      <c r="D4438" s="93" t="s">
        <v>1527</v>
      </c>
      <c r="E4438" s="93" t="s">
        <v>1531</v>
      </c>
      <c r="F4438" s="93" t="s">
        <v>3222</v>
      </c>
      <c r="G4438" s="93" t="s">
        <v>1639</v>
      </c>
      <c r="H4438" s="719">
        <v>1800</v>
      </c>
      <c r="I4438" s="93">
        <v>125</v>
      </c>
      <c r="J4438" s="93" t="s">
        <v>1523</v>
      </c>
    </row>
    <row r="4439" spans="1:10">
      <c r="A4439" s="93">
        <v>1</v>
      </c>
      <c r="B4439" s="93">
        <v>19</v>
      </c>
      <c r="C4439" s="93" t="s">
        <v>676</v>
      </c>
      <c r="D4439" s="93" t="s">
        <v>1527</v>
      </c>
      <c r="E4439" s="93" t="s">
        <v>1531</v>
      </c>
      <c r="F4439" s="93" t="s">
        <v>3225</v>
      </c>
      <c r="G4439" s="93" t="s">
        <v>1639</v>
      </c>
      <c r="H4439" s="719">
        <v>1000</v>
      </c>
      <c r="I4439" s="93">
        <v>80</v>
      </c>
      <c r="J4439" s="93" t="s">
        <v>1523</v>
      </c>
    </row>
    <row r="4440" spans="1:10">
      <c r="A4440" s="93">
        <v>1</v>
      </c>
      <c r="B4440" s="93">
        <v>19</v>
      </c>
      <c r="C4440" s="93" t="s">
        <v>676</v>
      </c>
      <c r="D4440" s="93" t="s">
        <v>1527</v>
      </c>
      <c r="E4440" s="93" t="s">
        <v>1531</v>
      </c>
      <c r="F4440" s="93" t="s">
        <v>3223</v>
      </c>
      <c r="G4440" s="93" t="s">
        <v>1639</v>
      </c>
      <c r="H4440" s="719">
        <v>1600</v>
      </c>
      <c r="I4440" s="93">
        <v>125</v>
      </c>
      <c r="J4440" s="93" t="s">
        <v>1523</v>
      </c>
    </row>
    <row r="4441" spans="1:10">
      <c r="A4441" s="93">
        <v>1</v>
      </c>
      <c r="B4441" s="93">
        <v>19</v>
      </c>
      <c r="C4441" s="93" t="s">
        <v>676</v>
      </c>
      <c r="D4441" s="93" t="s">
        <v>1527</v>
      </c>
      <c r="E4441" s="93" t="s">
        <v>1531</v>
      </c>
      <c r="F4441" s="93" t="s">
        <v>3209</v>
      </c>
      <c r="G4441" s="93" t="s">
        <v>1639</v>
      </c>
      <c r="H4441" s="719">
        <v>1600</v>
      </c>
      <c r="I4441" s="93">
        <v>125</v>
      </c>
      <c r="J4441" s="93" t="s">
        <v>1523</v>
      </c>
    </row>
    <row r="4442" spans="1:10">
      <c r="A4442" s="93">
        <v>1</v>
      </c>
      <c r="B4442" s="93">
        <v>19</v>
      </c>
      <c r="C4442" s="93" t="s">
        <v>551</v>
      </c>
      <c r="D4442" s="93" t="s">
        <v>1527</v>
      </c>
      <c r="E4442" s="93" t="s">
        <v>3258</v>
      </c>
      <c r="F4442" s="93">
        <v>2220204</v>
      </c>
      <c r="G4442" s="93" t="s">
        <v>1639</v>
      </c>
      <c r="H4442" s="719">
        <v>500</v>
      </c>
      <c r="I4442" s="93">
        <v>50</v>
      </c>
      <c r="J4442" s="93" t="s">
        <v>1523</v>
      </c>
    </row>
    <row r="4443" spans="1:10">
      <c r="A4443" s="93">
        <v>1</v>
      </c>
      <c r="B4443" s="93">
        <v>19</v>
      </c>
      <c r="C4443" s="93" t="s">
        <v>551</v>
      </c>
      <c r="D4443" s="93" t="s">
        <v>1527</v>
      </c>
      <c r="E4443" s="93" t="s">
        <v>3259</v>
      </c>
      <c r="F4443" s="93" t="s">
        <v>3008</v>
      </c>
      <c r="G4443" s="93" t="s">
        <v>1639</v>
      </c>
      <c r="H4443" s="719">
        <v>4334</v>
      </c>
      <c r="I4443" s="93">
        <v>200</v>
      </c>
      <c r="J4443" s="93" t="s">
        <v>1523</v>
      </c>
    </row>
    <row r="4444" spans="1:10">
      <c r="A4444" s="93">
        <v>1</v>
      </c>
      <c r="B4444" s="93">
        <v>19</v>
      </c>
      <c r="C4444" s="93" t="s">
        <v>1532</v>
      </c>
      <c r="D4444" s="93" t="s">
        <v>1527</v>
      </c>
      <c r="E4444" s="93" t="s">
        <v>1580</v>
      </c>
      <c r="F4444" s="93" t="s">
        <v>3250</v>
      </c>
      <c r="G4444" s="93" t="s">
        <v>1639</v>
      </c>
      <c r="H4444" s="719">
        <v>4000</v>
      </c>
      <c r="I4444" s="93">
        <v>200</v>
      </c>
      <c r="J4444" s="93" t="s">
        <v>1523</v>
      </c>
    </row>
    <row r="4445" spans="1:10">
      <c r="A4445" s="93">
        <v>1</v>
      </c>
      <c r="B4445" s="93">
        <v>19</v>
      </c>
      <c r="C4445" s="93" t="s">
        <v>1532</v>
      </c>
      <c r="D4445" s="93" t="s">
        <v>1527</v>
      </c>
      <c r="E4445" s="93" t="s">
        <v>1580</v>
      </c>
      <c r="F4445" s="93" t="s">
        <v>3250</v>
      </c>
      <c r="G4445" s="93" t="s">
        <v>1639</v>
      </c>
      <c r="H4445" s="719">
        <v>1000</v>
      </c>
      <c r="I4445" s="93">
        <v>80</v>
      </c>
      <c r="J4445" s="93" t="s">
        <v>1523</v>
      </c>
    </row>
    <row r="4446" spans="1:10">
      <c r="A4446" s="93">
        <v>1</v>
      </c>
      <c r="B4446" s="93">
        <v>19</v>
      </c>
      <c r="C4446" s="93" t="s">
        <v>1532</v>
      </c>
      <c r="D4446" s="93" t="s">
        <v>1527</v>
      </c>
      <c r="E4446" s="93" t="s">
        <v>1580</v>
      </c>
      <c r="F4446" s="93" t="s">
        <v>3250</v>
      </c>
      <c r="G4446" s="93" t="s">
        <v>1639</v>
      </c>
      <c r="H4446" s="719">
        <v>4000</v>
      </c>
      <c r="I4446" s="93">
        <v>200</v>
      </c>
      <c r="J4446" s="93" t="s">
        <v>1523</v>
      </c>
    </row>
    <row r="4447" spans="1:10">
      <c r="A4447" s="93">
        <v>1</v>
      </c>
      <c r="B4447" s="93">
        <v>19</v>
      </c>
      <c r="C4447" s="93" t="s">
        <v>1532</v>
      </c>
      <c r="D4447" s="93" t="s">
        <v>1527</v>
      </c>
      <c r="E4447" s="93" t="s">
        <v>1580</v>
      </c>
      <c r="F4447" s="93" t="s">
        <v>3250</v>
      </c>
      <c r="G4447" s="93" t="s">
        <v>1639</v>
      </c>
      <c r="H4447" s="719">
        <v>1000</v>
      </c>
      <c r="I4447" s="93">
        <v>80</v>
      </c>
      <c r="J4447" s="93" t="s">
        <v>1523</v>
      </c>
    </row>
    <row r="4448" spans="1:10">
      <c r="A4448" s="93">
        <v>1</v>
      </c>
      <c r="B4448" s="93">
        <v>19</v>
      </c>
      <c r="C4448" s="93" t="s">
        <v>1532</v>
      </c>
      <c r="D4448" s="93" t="s">
        <v>1527</v>
      </c>
      <c r="E4448" s="93" t="s">
        <v>1580</v>
      </c>
      <c r="F4448" s="93" t="s">
        <v>3260</v>
      </c>
      <c r="G4448" s="93" t="s">
        <v>1639</v>
      </c>
      <c r="H4448" s="719">
        <v>8000</v>
      </c>
      <c r="I4448" s="93">
        <v>200</v>
      </c>
      <c r="J4448" s="93" t="s">
        <v>1523</v>
      </c>
    </row>
    <row r="4449" spans="1:10">
      <c r="A4449" s="93">
        <v>1</v>
      </c>
      <c r="B4449" s="93">
        <v>19</v>
      </c>
      <c r="C4449" s="93" t="s">
        <v>1532</v>
      </c>
      <c r="D4449" s="93" t="s">
        <v>1527</v>
      </c>
      <c r="E4449" s="93" t="s">
        <v>1580</v>
      </c>
      <c r="F4449" s="93" t="s">
        <v>3260</v>
      </c>
      <c r="G4449" s="93" t="s">
        <v>1639</v>
      </c>
      <c r="H4449" s="719">
        <v>2004</v>
      </c>
      <c r="I4449" s="93">
        <v>125</v>
      </c>
      <c r="J4449" s="93" t="s">
        <v>1523</v>
      </c>
    </row>
    <row r="4450" spans="1:10">
      <c r="A4450" s="93">
        <v>1</v>
      </c>
      <c r="B4450" s="93">
        <v>19</v>
      </c>
      <c r="C4450" s="93" t="s">
        <v>1532</v>
      </c>
      <c r="D4450" s="93" t="s">
        <v>1527</v>
      </c>
      <c r="E4450" s="93" t="s">
        <v>1580</v>
      </c>
      <c r="F4450" s="93" t="s">
        <v>3055</v>
      </c>
      <c r="G4450" s="93" t="s">
        <v>1639</v>
      </c>
      <c r="H4450" s="719">
        <v>504</v>
      </c>
      <c r="I4450" s="93">
        <v>80</v>
      </c>
      <c r="J4450" s="93" t="s">
        <v>1523</v>
      </c>
    </row>
    <row r="4451" spans="1:10">
      <c r="A4451" s="93">
        <v>1</v>
      </c>
      <c r="B4451" s="93">
        <v>19</v>
      </c>
      <c r="C4451" s="93" t="s">
        <v>1532</v>
      </c>
      <c r="D4451" s="93" t="s">
        <v>1527</v>
      </c>
      <c r="E4451" s="93" t="s">
        <v>1580</v>
      </c>
      <c r="F4451" s="93" t="s">
        <v>3226</v>
      </c>
      <c r="G4451" s="93" t="s">
        <v>1639</v>
      </c>
      <c r="H4451" s="719">
        <v>350</v>
      </c>
      <c r="I4451" s="93">
        <v>50</v>
      </c>
      <c r="J4451" s="93" t="s">
        <v>1523</v>
      </c>
    </row>
    <row r="4452" spans="1:10">
      <c r="A4452" s="93">
        <v>1</v>
      </c>
      <c r="B4452" s="93">
        <v>19</v>
      </c>
      <c r="C4452" s="93" t="s">
        <v>677</v>
      </c>
      <c r="D4452" s="93" t="s">
        <v>1527</v>
      </c>
      <c r="E4452" s="93" t="s">
        <v>1612</v>
      </c>
      <c r="F4452" s="93" t="s">
        <v>3222</v>
      </c>
      <c r="G4452" s="93" t="s">
        <v>1639</v>
      </c>
      <c r="H4452" s="719">
        <v>528</v>
      </c>
      <c r="I4452" s="93">
        <v>80</v>
      </c>
      <c r="J4452" s="93" t="s">
        <v>1523</v>
      </c>
    </row>
    <row r="4453" spans="1:10">
      <c r="A4453" s="93">
        <v>1</v>
      </c>
      <c r="B4453" s="93">
        <v>19</v>
      </c>
      <c r="C4453" s="93" t="s">
        <v>677</v>
      </c>
      <c r="D4453" s="93" t="s">
        <v>1527</v>
      </c>
      <c r="E4453" s="93" t="s">
        <v>3261</v>
      </c>
      <c r="F4453" s="93" t="s">
        <v>3225</v>
      </c>
      <c r="G4453" s="93" t="s">
        <v>1639</v>
      </c>
      <c r="H4453" s="719">
        <v>195</v>
      </c>
      <c r="I4453" s="93">
        <v>32</v>
      </c>
      <c r="J4453" s="93" t="s">
        <v>1523</v>
      </c>
    </row>
    <row r="4454" spans="1:10">
      <c r="A4454" s="93">
        <v>1</v>
      </c>
      <c r="B4454" s="93">
        <v>19</v>
      </c>
      <c r="C4454" s="93" t="s">
        <v>677</v>
      </c>
      <c r="D4454" s="93" t="s">
        <v>1527</v>
      </c>
      <c r="E4454" s="93" t="s">
        <v>3261</v>
      </c>
      <c r="F4454" s="93" t="s">
        <v>3225</v>
      </c>
      <c r="G4454" s="93" t="s">
        <v>1639</v>
      </c>
      <c r="H4454" s="719">
        <v>305</v>
      </c>
      <c r="I4454" s="93">
        <v>50</v>
      </c>
      <c r="J4454" s="93" t="s">
        <v>1523</v>
      </c>
    </row>
    <row r="4455" spans="1:10">
      <c r="A4455" s="93">
        <v>1</v>
      </c>
      <c r="B4455" s="93">
        <v>19</v>
      </c>
      <c r="C4455" s="93" t="s">
        <v>677</v>
      </c>
      <c r="D4455" s="93" t="s">
        <v>1527</v>
      </c>
      <c r="E4455" s="93" t="s">
        <v>3261</v>
      </c>
      <c r="F4455" s="93" t="s">
        <v>3225</v>
      </c>
      <c r="G4455" s="93" t="s">
        <v>1639</v>
      </c>
      <c r="H4455" s="719">
        <v>195</v>
      </c>
      <c r="I4455" s="93">
        <v>32</v>
      </c>
      <c r="J4455" s="93" t="s">
        <v>1523</v>
      </c>
    </row>
    <row r="4456" spans="1:10">
      <c r="A4456" s="93">
        <v>1</v>
      </c>
      <c r="B4456" s="93">
        <v>19</v>
      </c>
      <c r="C4456" s="93" t="s">
        <v>677</v>
      </c>
      <c r="D4456" s="93" t="s">
        <v>1527</v>
      </c>
      <c r="E4456" s="93" t="s">
        <v>3261</v>
      </c>
      <c r="F4456" s="93" t="s">
        <v>3225</v>
      </c>
      <c r="G4456" s="93" t="s">
        <v>1639</v>
      </c>
      <c r="H4456" s="719">
        <v>305</v>
      </c>
      <c r="I4456" s="93">
        <v>50</v>
      </c>
      <c r="J4456" s="93" t="s">
        <v>1523</v>
      </c>
    </row>
    <row r="4457" spans="1:10">
      <c r="A4457" s="93">
        <v>1</v>
      </c>
      <c r="B4457" s="93">
        <v>19</v>
      </c>
      <c r="C4457" s="93" t="s">
        <v>677</v>
      </c>
      <c r="D4457" s="93" t="s">
        <v>1527</v>
      </c>
      <c r="E4457" s="93" t="s">
        <v>3262</v>
      </c>
      <c r="F4457" s="93" t="s">
        <v>3223</v>
      </c>
      <c r="G4457" s="93" t="s">
        <v>1639</v>
      </c>
      <c r="H4457" s="719">
        <v>126</v>
      </c>
      <c r="I4457" s="93">
        <v>20</v>
      </c>
      <c r="J4457" s="93" t="s">
        <v>1523</v>
      </c>
    </row>
    <row r="4458" spans="1:10">
      <c r="A4458" s="93">
        <v>1</v>
      </c>
      <c r="B4458" s="93">
        <v>19</v>
      </c>
      <c r="C4458" s="93" t="s">
        <v>677</v>
      </c>
      <c r="D4458" s="93" t="s">
        <v>1527</v>
      </c>
      <c r="E4458" s="93" t="s">
        <v>3263</v>
      </c>
      <c r="F4458" s="93" t="s">
        <v>3222</v>
      </c>
      <c r="G4458" s="93" t="s">
        <v>1639</v>
      </c>
      <c r="H4458" s="719">
        <v>69</v>
      </c>
      <c r="I4458" s="93">
        <v>13</v>
      </c>
      <c r="J4458" s="93" t="s">
        <v>1523</v>
      </c>
    </row>
    <row r="4459" spans="1:10">
      <c r="A4459" s="93">
        <v>1</v>
      </c>
      <c r="B4459" s="93">
        <v>19</v>
      </c>
      <c r="C4459" s="93" t="s">
        <v>677</v>
      </c>
      <c r="D4459" s="93" t="s">
        <v>1527</v>
      </c>
      <c r="E4459" s="93" t="s">
        <v>3263</v>
      </c>
      <c r="F4459" s="93" t="s">
        <v>3222</v>
      </c>
      <c r="G4459" s="93" t="s">
        <v>1639</v>
      </c>
      <c r="H4459" s="719">
        <v>81</v>
      </c>
      <c r="I4459" s="93">
        <v>13</v>
      </c>
      <c r="J4459" s="93" t="s">
        <v>1523</v>
      </c>
    </row>
    <row r="4460" spans="1:10">
      <c r="A4460" s="93">
        <v>1</v>
      </c>
      <c r="B4460" s="93">
        <v>19</v>
      </c>
      <c r="C4460" s="93" t="s">
        <v>677</v>
      </c>
      <c r="D4460" s="93" t="s">
        <v>1527</v>
      </c>
      <c r="E4460" s="93" t="s">
        <v>3263</v>
      </c>
      <c r="F4460" s="93" t="s">
        <v>3222</v>
      </c>
      <c r="G4460" s="93" t="s">
        <v>1639</v>
      </c>
      <c r="H4460" s="719">
        <v>69</v>
      </c>
      <c r="I4460" s="93">
        <v>13</v>
      </c>
      <c r="J4460" s="93" t="s">
        <v>1523</v>
      </c>
    </row>
    <row r="4461" spans="1:10">
      <c r="A4461" s="93">
        <v>1</v>
      </c>
      <c r="B4461" s="93">
        <v>19</v>
      </c>
      <c r="C4461" s="93" t="s">
        <v>677</v>
      </c>
      <c r="D4461" s="93" t="s">
        <v>1527</v>
      </c>
      <c r="E4461" s="93" t="s">
        <v>3263</v>
      </c>
      <c r="F4461" s="93" t="s">
        <v>3222</v>
      </c>
      <c r="G4461" s="93" t="s">
        <v>1639</v>
      </c>
      <c r="H4461" s="719">
        <v>81</v>
      </c>
      <c r="I4461" s="93">
        <v>13</v>
      </c>
      <c r="J4461" s="93" t="s">
        <v>1523</v>
      </c>
    </row>
    <row r="4462" spans="1:10">
      <c r="A4462" s="93">
        <v>1</v>
      </c>
      <c r="B4462" s="93">
        <v>19</v>
      </c>
      <c r="C4462" s="93" t="s">
        <v>677</v>
      </c>
      <c r="D4462" s="93" t="s">
        <v>1527</v>
      </c>
      <c r="E4462" s="93" t="s">
        <v>1612</v>
      </c>
      <c r="F4462" s="93" t="s">
        <v>3222</v>
      </c>
      <c r="G4462" s="93" t="s">
        <v>1639</v>
      </c>
      <c r="H4462" s="719">
        <v>472</v>
      </c>
      <c r="I4462" s="93">
        <v>50</v>
      </c>
      <c r="J4462" s="93" t="s">
        <v>1523</v>
      </c>
    </row>
    <row r="4463" spans="1:10">
      <c r="A4463" s="93">
        <v>1</v>
      </c>
      <c r="B4463" s="93">
        <v>19</v>
      </c>
      <c r="C4463" s="93" t="s">
        <v>677</v>
      </c>
      <c r="D4463" s="93" t="s">
        <v>1527</v>
      </c>
      <c r="E4463" s="93" t="s">
        <v>1612</v>
      </c>
      <c r="F4463" s="93" t="s">
        <v>3222</v>
      </c>
      <c r="G4463" s="93" t="s">
        <v>1639</v>
      </c>
      <c r="H4463" s="719">
        <v>354</v>
      </c>
      <c r="I4463" s="93">
        <v>50</v>
      </c>
      <c r="J4463" s="93" t="s">
        <v>1523</v>
      </c>
    </row>
    <row r="4464" spans="1:10">
      <c r="A4464" s="93">
        <v>1</v>
      </c>
      <c r="B4464" s="93">
        <v>19</v>
      </c>
      <c r="C4464" s="93" t="s">
        <v>677</v>
      </c>
      <c r="D4464" s="93" t="s">
        <v>1527</v>
      </c>
      <c r="E4464" s="93" t="s">
        <v>3262</v>
      </c>
      <c r="F4464" s="93" t="s">
        <v>3223</v>
      </c>
      <c r="G4464" s="93" t="s">
        <v>1639</v>
      </c>
      <c r="H4464" s="719">
        <v>290</v>
      </c>
      <c r="I4464" s="93">
        <v>32</v>
      </c>
      <c r="J4464" s="93" t="s">
        <v>1523</v>
      </c>
    </row>
    <row r="4465" spans="1:10">
      <c r="A4465" s="93">
        <v>1</v>
      </c>
      <c r="B4465" s="93">
        <v>19</v>
      </c>
      <c r="C4465" s="93" t="s">
        <v>677</v>
      </c>
      <c r="D4465" s="93" t="s">
        <v>1527</v>
      </c>
      <c r="E4465" s="93" t="s">
        <v>3262</v>
      </c>
      <c r="F4465" s="93" t="s">
        <v>3223</v>
      </c>
      <c r="G4465" s="93" t="s">
        <v>1639</v>
      </c>
      <c r="H4465" s="719">
        <v>210</v>
      </c>
      <c r="I4465" s="93">
        <v>32</v>
      </c>
      <c r="J4465" s="93" t="s">
        <v>1523</v>
      </c>
    </row>
    <row r="4466" spans="1:10">
      <c r="A4466" s="93">
        <v>1</v>
      </c>
      <c r="B4466" s="93">
        <v>19</v>
      </c>
      <c r="C4466" s="93" t="s">
        <v>677</v>
      </c>
      <c r="D4466" s="93" t="s">
        <v>1527</v>
      </c>
      <c r="E4466" s="93" t="s">
        <v>3262</v>
      </c>
      <c r="F4466" s="93" t="s">
        <v>3223</v>
      </c>
      <c r="G4466" s="93" t="s">
        <v>1639</v>
      </c>
      <c r="H4466" s="719">
        <v>174</v>
      </c>
      <c r="I4466" s="93">
        <v>32</v>
      </c>
      <c r="J4466" s="93" t="s">
        <v>1523</v>
      </c>
    </row>
    <row r="4467" spans="1:10">
      <c r="A4467" s="93">
        <v>1</v>
      </c>
      <c r="B4467" s="93">
        <v>19</v>
      </c>
      <c r="C4467" s="93" t="s">
        <v>677</v>
      </c>
      <c r="D4467" s="93" t="s">
        <v>1527</v>
      </c>
      <c r="E4467" s="93" t="s">
        <v>1611</v>
      </c>
      <c r="F4467" s="93" t="s">
        <v>3224</v>
      </c>
      <c r="G4467" s="93" t="s">
        <v>1639</v>
      </c>
      <c r="H4467" s="719">
        <v>165</v>
      </c>
      <c r="I4467" s="93">
        <v>32</v>
      </c>
      <c r="J4467" s="93" t="s">
        <v>1523</v>
      </c>
    </row>
    <row r="4468" spans="1:10">
      <c r="A4468" s="93">
        <v>1</v>
      </c>
      <c r="B4468" s="93">
        <v>19</v>
      </c>
      <c r="C4468" s="93" t="s">
        <v>677</v>
      </c>
      <c r="D4468" s="93" t="s">
        <v>1527</v>
      </c>
      <c r="E4468" s="93" t="s">
        <v>1612</v>
      </c>
      <c r="F4468" s="93" t="s">
        <v>3264</v>
      </c>
      <c r="G4468" s="93" t="s">
        <v>1639</v>
      </c>
      <c r="H4468" s="719">
        <v>446</v>
      </c>
      <c r="I4468" s="93">
        <v>50</v>
      </c>
      <c r="J4468" s="93" t="s">
        <v>1523</v>
      </c>
    </row>
    <row r="4469" spans="1:10">
      <c r="A4469" s="93">
        <v>1</v>
      </c>
      <c r="B4469" s="93">
        <v>19</v>
      </c>
      <c r="C4469" s="93" t="s">
        <v>677</v>
      </c>
      <c r="D4469" s="93" t="s">
        <v>1527</v>
      </c>
      <c r="E4469" s="93" t="s">
        <v>1613</v>
      </c>
      <c r="F4469" s="93" t="s">
        <v>3209</v>
      </c>
      <c r="G4469" s="93" t="s">
        <v>1639</v>
      </c>
      <c r="H4469" s="719">
        <v>322</v>
      </c>
      <c r="I4469" s="93">
        <v>50</v>
      </c>
      <c r="J4469" s="93" t="s">
        <v>1523</v>
      </c>
    </row>
    <row r="4470" spans="1:10">
      <c r="A4470" s="93">
        <v>1</v>
      </c>
      <c r="B4470" s="93">
        <v>19</v>
      </c>
      <c r="C4470" s="93" t="s">
        <v>677</v>
      </c>
      <c r="D4470" s="93" t="s">
        <v>1527</v>
      </c>
      <c r="E4470" s="93" t="s">
        <v>1613</v>
      </c>
      <c r="F4470" s="93" t="s">
        <v>3209</v>
      </c>
      <c r="G4470" s="93" t="s">
        <v>1639</v>
      </c>
      <c r="H4470" s="719">
        <v>329</v>
      </c>
      <c r="I4470" s="93">
        <v>50</v>
      </c>
      <c r="J4470" s="93" t="s">
        <v>1523</v>
      </c>
    </row>
    <row r="4471" spans="1:10">
      <c r="A4471" s="93">
        <v>1</v>
      </c>
      <c r="B4471" s="93">
        <v>19</v>
      </c>
      <c r="C4471" s="93" t="s">
        <v>677</v>
      </c>
      <c r="D4471" s="93" t="s">
        <v>1527</v>
      </c>
      <c r="E4471" s="93" t="s">
        <v>1613</v>
      </c>
      <c r="F4471" s="93" t="s">
        <v>3209</v>
      </c>
      <c r="G4471" s="93" t="s">
        <v>1639</v>
      </c>
      <c r="H4471" s="719">
        <v>478</v>
      </c>
      <c r="I4471" s="93">
        <v>50</v>
      </c>
      <c r="J4471" s="93" t="s">
        <v>1523</v>
      </c>
    </row>
    <row r="4472" spans="1:10">
      <c r="A4472" s="93">
        <v>1</v>
      </c>
      <c r="B4472" s="93">
        <v>19</v>
      </c>
      <c r="C4472" s="93" t="s">
        <v>677</v>
      </c>
      <c r="D4472" s="93" t="s">
        <v>1527</v>
      </c>
      <c r="E4472" s="93" t="s">
        <v>1613</v>
      </c>
      <c r="F4472" s="93" t="s">
        <v>3209</v>
      </c>
      <c r="G4472" s="93" t="s">
        <v>1639</v>
      </c>
      <c r="H4472" s="719">
        <v>471</v>
      </c>
      <c r="I4472" s="93">
        <v>50</v>
      </c>
      <c r="J4472" s="93" t="s">
        <v>1523</v>
      </c>
    </row>
    <row r="4473" spans="1:10">
      <c r="A4473" s="93">
        <v>1</v>
      </c>
      <c r="B4473" s="93">
        <v>19</v>
      </c>
      <c r="C4473" s="93" t="s">
        <v>677</v>
      </c>
      <c r="D4473" s="93" t="s">
        <v>1527</v>
      </c>
      <c r="E4473" s="93" t="s">
        <v>1611</v>
      </c>
      <c r="F4473" s="93" t="s">
        <v>3224</v>
      </c>
      <c r="G4473" s="93" t="s">
        <v>1639</v>
      </c>
      <c r="H4473" s="719">
        <v>87</v>
      </c>
      <c r="I4473" s="93">
        <v>13</v>
      </c>
      <c r="J4473" s="93" t="s">
        <v>1523</v>
      </c>
    </row>
    <row r="4474" spans="1:10">
      <c r="A4474" s="93">
        <v>1</v>
      </c>
      <c r="B4474" s="93">
        <v>19</v>
      </c>
      <c r="C4474" s="93" t="s">
        <v>677</v>
      </c>
      <c r="D4474" s="93" t="s">
        <v>1527</v>
      </c>
      <c r="E4474" s="93" t="s">
        <v>1611</v>
      </c>
      <c r="F4474" s="93" t="s">
        <v>3224</v>
      </c>
      <c r="G4474" s="93" t="s">
        <v>1639</v>
      </c>
      <c r="H4474" s="719">
        <v>135</v>
      </c>
      <c r="I4474" s="93">
        <v>20</v>
      </c>
      <c r="J4474" s="93" t="s">
        <v>1523</v>
      </c>
    </row>
    <row r="4475" spans="1:10">
      <c r="A4475" s="93">
        <v>1</v>
      </c>
      <c r="B4475" s="93">
        <v>19</v>
      </c>
      <c r="C4475" s="93" t="s">
        <v>677</v>
      </c>
      <c r="D4475" s="93" t="s">
        <v>1527</v>
      </c>
      <c r="E4475" s="93" t="s">
        <v>1611</v>
      </c>
      <c r="F4475" s="93" t="s">
        <v>3224</v>
      </c>
      <c r="G4475" s="93" t="s">
        <v>1639</v>
      </c>
      <c r="H4475" s="719">
        <v>113</v>
      </c>
      <c r="I4475" s="93">
        <v>20</v>
      </c>
      <c r="J4475" s="93" t="s">
        <v>1523</v>
      </c>
    </row>
    <row r="4476" spans="1:10">
      <c r="A4476" s="93">
        <v>1</v>
      </c>
      <c r="B4476" s="93">
        <v>19</v>
      </c>
      <c r="C4476" s="93" t="s">
        <v>677</v>
      </c>
      <c r="D4476" s="93" t="s">
        <v>1527</v>
      </c>
      <c r="E4476" s="93" t="s">
        <v>3265</v>
      </c>
      <c r="F4476" s="93">
        <v>2220117</v>
      </c>
      <c r="G4476" s="93" t="s">
        <v>1639</v>
      </c>
      <c r="H4476" s="719">
        <v>168</v>
      </c>
      <c r="I4476" s="93">
        <v>32</v>
      </c>
      <c r="J4476" s="93" t="s">
        <v>1523</v>
      </c>
    </row>
    <row r="4477" spans="1:10">
      <c r="A4477" s="93">
        <v>1</v>
      </c>
      <c r="B4477" s="93">
        <v>19</v>
      </c>
      <c r="C4477" s="93" t="s">
        <v>677</v>
      </c>
      <c r="D4477" s="93" t="s">
        <v>1527</v>
      </c>
      <c r="E4477" s="93" t="s">
        <v>3266</v>
      </c>
      <c r="F4477" s="93">
        <v>2220117</v>
      </c>
      <c r="G4477" s="93" t="s">
        <v>1639</v>
      </c>
      <c r="H4477" s="719">
        <v>168</v>
      </c>
      <c r="I4477" s="93">
        <v>32</v>
      </c>
      <c r="J4477" s="93" t="s">
        <v>1523</v>
      </c>
    </row>
    <row r="4478" spans="1:10">
      <c r="A4478" s="93">
        <v>1</v>
      </c>
      <c r="B4478" s="93">
        <v>19</v>
      </c>
      <c r="C4478" s="93" t="s">
        <v>677</v>
      </c>
      <c r="D4478" s="93" t="s">
        <v>1527</v>
      </c>
      <c r="E4478" s="93" t="s">
        <v>3267</v>
      </c>
      <c r="F4478" s="93">
        <v>2220117</v>
      </c>
      <c r="G4478" s="93" t="s">
        <v>1639</v>
      </c>
      <c r="H4478" s="719">
        <v>168</v>
      </c>
      <c r="I4478" s="93">
        <v>32</v>
      </c>
      <c r="J4478" s="93" t="s">
        <v>1523</v>
      </c>
    </row>
    <row r="4479" spans="1:10">
      <c r="A4479" s="93">
        <v>1</v>
      </c>
      <c r="B4479" s="93">
        <v>19</v>
      </c>
      <c r="C4479" s="93" t="s">
        <v>677</v>
      </c>
      <c r="D4479" s="93" t="s">
        <v>1527</v>
      </c>
      <c r="E4479" s="93" t="s">
        <v>3268</v>
      </c>
      <c r="F4479" s="93" t="s">
        <v>3226</v>
      </c>
      <c r="G4479" s="93" t="s">
        <v>1639</v>
      </c>
      <c r="H4479" s="719">
        <v>176</v>
      </c>
      <c r="I4479" s="93">
        <v>32</v>
      </c>
      <c r="J4479" s="93" t="s">
        <v>1523</v>
      </c>
    </row>
    <row r="4480" spans="1:10">
      <c r="A4480" s="93">
        <v>1</v>
      </c>
      <c r="B4480" s="93">
        <v>19</v>
      </c>
      <c r="C4480" s="93" t="s">
        <v>677</v>
      </c>
      <c r="D4480" s="93" t="s">
        <v>1527</v>
      </c>
      <c r="E4480" s="93" t="s">
        <v>3269</v>
      </c>
      <c r="F4480" s="93" t="s">
        <v>3055</v>
      </c>
      <c r="G4480" s="93" t="s">
        <v>1639</v>
      </c>
      <c r="H4480" s="719">
        <v>168</v>
      </c>
      <c r="I4480" s="93">
        <v>32</v>
      </c>
      <c r="J4480" s="93" t="s">
        <v>1523</v>
      </c>
    </row>
    <row r="4481" spans="1:10">
      <c r="A4481" s="93">
        <v>1</v>
      </c>
      <c r="B4481" s="93">
        <v>19</v>
      </c>
      <c r="C4481" s="93" t="s">
        <v>677</v>
      </c>
      <c r="D4481" s="93" t="s">
        <v>1527</v>
      </c>
      <c r="E4481" s="93" t="s">
        <v>3270</v>
      </c>
      <c r="F4481" s="93" t="s">
        <v>3011</v>
      </c>
      <c r="G4481" s="93" t="s">
        <v>1639</v>
      </c>
      <c r="H4481" s="719">
        <v>2244</v>
      </c>
      <c r="I4481" s="93">
        <v>125</v>
      </c>
      <c r="J4481" s="93" t="s">
        <v>1523</v>
      </c>
    </row>
    <row r="4482" spans="1:10">
      <c r="A4482" s="93">
        <v>1</v>
      </c>
      <c r="B4482" s="93">
        <v>19</v>
      </c>
      <c r="C4482" s="93" t="s">
        <v>677</v>
      </c>
      <c r="D4482" s="93" t="s">
        <v>1527</v>
      </c>
      <c r="E4482" s="93" t="s">
        <v>3270</v>
      </c>
      <c r="F4482" s="93" t="s">
        <v>3010</v>
      </c>
      <c r="G4482" s="93" t="s">
        <v>1639</v>
      </c>
      <c r="H4482" s="719">
        <v>1604</v>
      </c>
      <c r="I4482" s="93">
        <v>125</v>
      </c>
      <c r="J4482" s="93" t="s">
        <v>1523</v>
      </c>
    </row>
    <row r="4483" spans="1:10">
      <c r="A4483" s="93">
        <v>1</v>
      </c>
      <c r="B4483" s="93">
        <v>19</v>
      </c>
      <c r="C4483" s="93" t="s">
        <v>551</v>
      </c>
      <c r="D4483" s="93" t="s">
        <v>1527</v>
      </c>
      <c r="E4483" s="93" t="s">
        <v>1580</v>
      </c>
      <c r="F4483" s="93" t="s">
        <v>3042</v>
      </c>
      <c r="G4483" s="93" t="s">
        <v>1639</v>
      </c>
      <c r="H4483" s="719">
        <v>5432</v>
      </c>
      <c r="I4483" s="93">
        <v>200</v>
      </c>
      <c r="J4483" s="93" t="s">
        <v>1523</v>
      </c>
    </row>
    <row r="4484" spans="1:10">
      <c r="A4484" s="93">
        <v>1</v>
      </c>
      <c r="B4484" s="93">
        <v>19</v>
      </c>
      <c r="C4484" s="93" t="s">
        <v>551</v>
      </c>
      <c r="D4484" s="93" t="s">
        <v>1527</v>
      </c>
      <c r="E4484" s="93" t="s">
        <v>1580</v>
      </c>
      <c r="F4484" s="93" t="s">
        <v>3042</v>
      </c>
      <c r="G4484" s="93" t="s">
        <v>1639</v>
      </c>
      <c r="H4484" s="719">
        <v>3532</v>
      </c>
      <c r="I4484" s="93">
        <v>200</v>
      </c>
      <c r="J4484" s="93" t="s">
        <v>1523</v>
      </c>
    </row>
    <row r="4485" spans="1:10">
      <c r="A4485" s="93">
        <v>1</v>
      </c>
      <c r="B4485" s="93">
        <v>19</v>
      </c>
      <c r="C4485" s="93" t="s">
        <v>551</v>
      </c>
      <c r="D4485" s="93" t="s">
        <v>1527</v>
      </c>
      <c r="E4485" s="93" t="s">
        <v>1580</v>
      </c>
      <c r="F4485" s="93" t="s">
        <v>3042</v>
      </c>
      <c r="G4485" s="93" t="s">
        <v>1639</v>
      </c>
      <c r="H4485" s="719">
        <v>3312</v>
      </c>
      <c r="I4485" s="93">
        <v>200</v>
      </c>
      <c r="J4485" s="93" t="s">
        <v>1523</v>
      </c>
    </row>
    <row r="4486" spans="1:10">
      <c r="A4486" s="93">
        <v>1</v>
      </c>
      <c r="B4486" s="93">
        <v>19</v>
      </c>
      <c r="C4486" s="93" t="s">
        <v>551</v>
      </c>
      <c r="D4486" s="93" t="s">
        <v>1527</v>
      </c>
      <c r="E4486" s="93" t="s">
        <v>1580</v>
      </c>
      <c r="F4486" s="93" t="s">
        <v>3042</v>
      </c>
      <c r="G4486" s="93" t="s">
        <v>1639</v>
      </c>
      <c r="H4486" s="719">
        <v>6412</v>
      </c>
      <c r="I4486" s="93">
        <v>200</v>
      </c>
      <c r="J4486" s="93" t="s">
        <v>1523</v>
      </c>
    </row>
    <row r="4487" spans="1:10">
      <c r="A4487" s="93">
        <v>1</v>
      </c>
      <c r="B4487" s="93">
        <v>19</v>
      </c>
      <c r="C4487" s="93" t="s">
        <v>551</v>
      </c>
      <c r="D4487" s="93" t="s">
        <v>1527</v>
      </c>
      <c r="E4487" s="93" t="s">
        <v>1580</v>
      </c>
      <c r="F4487" s="93" t="s">
        <v>3042</v>
      </c>
      <c r="G4487" s="93" t="s">
        <v>1639</v>
      </c>
      <c r="H4487" s="719">
        <v>2036</v>
      </c>
      <c r="I4487" s="93">
        <v>125</v>
      </c>
      <c r="J4487" s="93" t="s">
        <v>1523</v>
      </c>
    </row>
    <row r="4488" spans="1:10">
      <c r="A4488" s="93">
        <v>1</v>
      </c>
      <c r="B4488" s="93">
        <v>19</v>
      </c>
      <c r="C4488" s="93" t="s">
        <v>551</v>
      </c>
      <c r="D4488" s="93" t="s">
        <v>1527</v>
      </c>
      <c r="E4488" s="93" t="s">
        <v>1580</v>
      </c>
      <c r="F4488" s="93" t="s">
        <v>3042</v>
      </c>
      <c r="G4488" s="93" t="s">
        <v>1639</v>
      </c>
      <c r="H4488" s="719">
        <v>3712</v>
      </c>
      <c r="I4488" s="93">
        <v>200</v>
      </c>
      <c r="J4488" s="93" t="s">
        <v>1523</v>
      </c>
    </row>
    <row r="4489" spans="1:10">
      <c r="A4489" s="93">
        <v>1</v>
      </c>
      <c r="B4489" s="93">
        <v>19</v>
      </c>
      <c r="C4489" s="93" t="s">
        <v>551</v>
      </c>
      <c r="D4489" s="93" t="s">
        <v>1527</v>
      </c>
      <c r="E4489" s="93" t="s">
        <v>1580</v>
      </c>
      <c r="F4489" s="93" t="s">
        <v>3042</v>
      </c>
      <c r="G4489" s="93" t="s">
        <v>1639</v>
      </c>
      <c r="H4489" s="719">
        <v>5432</v>
      </c>
      <c r="I4489" s="93">
        <v>200</v>
      </c>
      <c r="J4489" s="93" t="s">
        <v>1523</v>
      </c>
    </row>
    <row r="4490" spans="1:10">
      <c r="A4490" s="93">
        <v>1</v>
      </c>
      <c r="B4490" s="93">
        <v>19</v>
      </c>
      <c r="C4490" s="93" t="s">
        <v>551</v>
      </c>
      <c r="D4490" s="93" t="s">
        <v>1527</v>
      </c>
      <c r="E4490" s="93" t="s">
        <v>1580</v>
      </c>
      <c r="F4490" s="93" t="s">
        <v>3042</v>
      </c>
      <c r="G4490" s="93" t="s">
        <v>1639</v>
      </c>
      <c r="H4490" s="719">
        <v>6412</v>
      </c>
      <c r="I4490" s="93">
        <v>200</v>
      </c>
      <c r="J4490" s="93" t="s">
        <v>1523</v>
      </c>
    </row>
    <row r="4491" spans="1:10">
      <c r="A4491" s="93">
        <v>1</v>
      </c>
      <c r="B4491" s="93">
        <v>19</v>
      </c>
      <c r="C4491" s="93" t="s">
        <v>551</v>
      </c>
      <c r="D4491" s="93" t="s">
        <v>1527</v>
      </c>
      <c r="E4491" s="93" t="s">
        <v>1580</v>
      </c>
      <c r="F4491" s="93" t="s">
        <v>3011</v>
      </c>
      <c r="G4491" s="93" t="s">
        <v>1639</v>
      </c>
      <c r="H4491" s="719">
        <v>2805</v>
      </c>
      <c r="I4491" s="93">
        <v>125</v>
      </c>
      <c r="J4491" s="93" t="s">
        <v>1523</v>
      </c>
    </row>
    <row r="4492" spans="1:10">
      <c r="A4492" s="93">
        <v>1</v>
      </c>
      <c r="B4492" s="93">
        <v>19</v>
      </c>
      <c r="C4492" s="93" t="s">
        <v>551</v>
      </c>
      <c r="D4492" s="93" t="s">
        <v>1527</v>
      </c>
      <c r="E4492" s="93" t="s">
        <v>1580</v>
      </c>
      <c r="F4492" s="93" t="s">
        <v>3010</v>
      </c>
      <c r="G4492" s="93" t="s">
        <v>1639</v>
      </c>
      <c r="H4492" s="719">
        <v>2008</v>
      </c>
      <c r="I4492" s="93">
        <v>125</v>
      </c>
      <c r="J4492" s="93" t="s">
        <v>1523</v>
      </c>
    </row>
    <row r="4493" spans="1:10">
      <c r="A4493" s="93">
        <v>1</v>
      </c>
      <c r="B4493" s="93">
        <v>19</v>
      </c>
      <c r="C4493" s="93" t="s">
        <v>551</v>
      </c>
      <c r="D4493" s="93" t="s">
        <v>1527</v>
      </c>
      <c r="E4493" s="93" t="s">
        <v>1580</v>
      </c>
      <c r="F4493" s="93">
        <v>2220114</v>
      </c>
      <c r="G4493" s="93" t="s">
        <v>1639</v>
      </c>
      <c r="H4493" s="719">
        <v>476</v>
      </c>
      <c r="I4493" s="93">
        <v>50</v>
      </c>
      <c r="J4493" s="93" t="s">
        <v>1523</v>
      </c>
    </row>
    <row r="4494" spans="1:10">
      <c r="A4494" s="93">
        <v>1</v>
      </c>
      <c r="B4494" s="93">
        <v>18</v>
      </c>
      <c r="C4494" s="93" t="s">
        <v>528</v>
      </c>
      <c r="D4494" s="93" t="s">
        <v>73</v>
      </c>
      <c r="E4494" s="93" t="s">
        <v>3271</v>
      </c>
      <c r="F4494" s="93" t="s">
        <v>2364</v>
      </c>
      <c r="G4494" s="93" t="s">
        <v>1639</v>
      </c>
      <c r="H4494" s="719">
        <v>3900</v>
      </c>
      <c r="I4494" s="93">
        <v>200</v>
      </c>
      <c r="J4494" s="93" t="s">
        <v>1523</v>
      </c>
    </row>
    <row r="4495" spans="1:10">
      <c r="A4495" s="93">
        <v>1</v>
      </c>
      <c r="B4495" s="93">
        <v>18</v>
      </c>
      <c r="C4495" s="93" t="s">
        <v>528</v>
      </c>
      <c r="D4495" s="93" t="s">
        <v>73</v>
      </c>
      <c r="E4495" s="93" t="s">
        <v>3272</v>
      </c>
      <c r="F4495" s="93" t="s">
        <v>3273</v>
      </c>
      <c r="G4495" s="93" t="s">
        <v>1639</v>
      </c>
      <c r="H4495" s="719">
        <v>3900</v>
      </c>
      <c r="I4495" s="93">
        <v>200</v>
      </c>
      <c r="J4495" s="93" t="s">
        <v>1523</v>
      </c>
    </row>
    <row r="4496" spans="1:10">
      <c r="A4496" s="93">
        <v>1</v>
      </c>
      <c r="B4496" s="93">
        <v>18</v>
      </c>
      <c r="C4496" s="93" t="s">
        <v>528</v>
      </c>
      <c r="D4496" s="93" t="s">
        <v>73</v>
      </c>
      <c r="E4496" s="93" t="s">
        <v>1641</v>
      </c>
      <c r="F4496" s="93" t="s">
        <v>3274</v>
      </c>
      <c r="G4496" s="93" t="s">
        <v>1639</v>
      </c>
      <c r="H4496" s="719">
        <v>4850</v>
      </c>
      <c r="I4496" s="93">
        <v>200</v>
      </c>
      <c r="J4496" s="93" t="s">
        <v>1523</v>
      </c>
    </row>
    <row r="4497" spans="1:10">
      <c r="A4497" s="93">
        <v>1</v>
      </c>
      <c r="B4497" s="93">
        <v>18</v>
      </c>
      <c r="C4497" s="93" t="s">
        <v>528</v>
      </c>
      <c r="D4497" s="93" t="s">
        <v>73</v>
      </c>
      <c r="E4497" s="93" t="s">
        <v>3275</v>
      </c>
      <c r="F4497" s="93" t="s">
        <v>3276</v>
      </c>
      <c r="G4497" s="93" t="s">
        <v>1639</v>
      </c>
      <c r="H4497" s="719">
        <v>3900</v>
      </c>
      <c r="I4497" s="93">
        <v>200</v>
      </c>
      <c r="J4497" s="93" t="s">
        <v>1523</v>
      </c>
    </row>
    <row r="4498" spans="1:10">
      <c r="A4498" s="93">
        <v>1</v>
      </c>
      <c r="B4498" s="93">
        <v>18</v>
      </c>
      <c r="C4498" s="93" t="s">
        <v>528</v>
      </c>
      <c r="D4498" s="93" t="s">
        <v>73</v>
      </c>
      <c r="E4498" s="93" t="s">
        <v>3277</v>
      </c>
      <c r="F4498" s="93" t="s">
        <v>3278</v>
      </c>
      <c r="G4498" s="93" t="s">
        <v>1639</v>
      </c>
      <c r="H4498" s="719">
        <v>1000</v>
      </c>
      <c r="I4498" s="93">
        <v>80</v>
      </c>
      <c r="J4498" s="93" t="s">
        <v>1523</v>
      </c>
    </row>
    <row r="4499" spans="1:10">
      <c r="A4499" s="93">
        <v>1</v>
      </c>
      <c r="B4499" s="93">
        <v>18</v>
      </c>
      <c r="C4499" s="93" t="s">
        <v>528</v>
      </c>
      <c r="D4499" s="93" t="s">
        <v>73</v>
      </c>
      <c r="E4499" s="93" t="s">
        <v>3279</v>
      </c>
      <c r="F4499" s="93" t="s">
        <v>3280</v>
      </c>
      <c r="G4499" s="93" t="s">
        <v>1639</v>
      </c>
      <c r="H4499" s="719">
        <v>6000</v>
      </c>
      <c r="I4499" s="93">
        <v>200</v>
      </c>
      <c r="J4499" s="93" t="s">
        <v>1523</v>
      </c>
    </row>
    <row r="4500" spans="1:10">
      <c r="A4500" s="93">
        <v>1</v>
      </c>
      <c r="B4500" s="93">
        <v>18</v>
      </c>
      <c r="C4500" s="93" t="s">
        <v>671</v>
      </c>
      <c r="D4500" s="93" t="s">
        <v>1527</v>
      </c>
      <c r="E4500" s="93" t="s">
        <v>3281</v>
      </c>
      <c r="F4500" s="93">
        <v>2220203</v>
      </c>
      <c r="G4500" s="93" t="s">
        <v>1639</v>
      </c>
      <c r="H4500" s="719">
        <v>1512</v>
      </c>
      <c r="I4500" s="93">
        <v>125</v>
      </c>
      <c r="J4500" s="93" t="s">
        <v>1523</v>
      </c>
    </row>
    <row r="4501" spans="1:10">
      <c r="A4501" s="93">
        <v>1</v>
      </c>
      <c r="B4501" s="93">
        <v>18</v>
      </c>
      <c r="C4501" s="93" t="s">
        <v>671</v>
      </c>
      <c r="D4501" s="93" t="s">
        <v>1527</v>
      </c>
      <c r="E4501" s="93" t="s">
        <v>3282</v>
      </c>
      <c r="F4501" s="93">
        <v>2220203</v>
      </c>
      <c r="G4501" s="93" t="s">
        <v>1639</v>
      </c>
      <c r="H4501" s="719">
        <v>720</v>
      </c>
      <c r="I4501" s="93">
        <v>80</v>
      </c>
      <c r="J4501" s="93" t="s">
        <v>1523</v>
      </c>
    </row>
    <row r="4502" spans="1:10">
      <c r="A4502" s="93">
        <v>1</v>
      </c>
      <c r="B4502" s="93">
        <v>18</v>
      </c>
      <c r="C4502" s="93" t="s">
        <v>671</v>
      </c>
      <c r="D4502" s="93" t="s">
        <v>1527</v>
      </c>
      <c r="E4502" s="93" t="s">
        <v>3283</v>
      </c>
      <c r="F4502" s="93">
        <v>2220203</v>
      </c>
      <c r="G4502" s="93" t="s">
        <v>1639</v>
      </c>
      <c r="H4502" s="719">
        <v>720</v>
      </c>
      <c r="I4502" s="93">
        <v>80</v>
      </c>
      <c r="J4502" s="93" t="s">
        <v>1523</v>
      </c>
    </row>
    <row r="4503" spans="1:10">
      <c r="A4503" s="93">
        <v>1</v>
      </c>
      <c r="B4503" s="93">
        <v>18</v>
      </c>
      <c r="C4503" s="93" t="s">
        <v>671</v>
      </c>
      <c r="D4503" s="93" t="s">
        <v>1527</v>
      </c>
      <c r="E4503" s="93" t="s">
        <v>3284</v>
      </c>
      <c r="F4503" s="93" t="s">
        <v>3248</v>
      </c>
      <c r="G4503" s="93" t="s">
        <v>1639</v>
      </c>
      <c r="H4503" s="719">
        <v>720</v>
      </c>
      <c r="I4503" s="93">
        <v>80</v>
      </c>
      <c r="J4503" s="93" t="s">
        <v>1523</v>
      </c>
    </row>
    <row r="4504" spans="1:10">
      <c r="A4504" s="93">
        <v>1</v>
      </c>
      <c r="B4504" s="93">
        <v>18</v>
      </c>
      <c r="C4504" s="93" t="s">
        <v>671</v>
      </c>
      <c r="D4504" s="93" t="s">
        <v>1527</v>
      </c>
      <c r="E4504" s="93" t="s">
        <v>3285</v>
      </c>
      <c r="F4504" s="93" t="s">
        <v>3248</v>
      </c>
      <c r="G4504" s="93" t="s">
        <v>1639</v>
      </c>
      <c r="H4504" s="719">
        <v>1008</v>
      </c>
      <c r="I4504" s="93">
        <v>80</v>
      </c>
      <c r="J4504" s="93" t="s">
        <v>1523</v>
      </c>
    </row>
    <row r="4505" spans="1:10">
      <c r="A4505" s="93">
        <v>1</v>
      </c>
      <c r="B4505" s="93">
        <v>18</v>
      </c>
      <c r="C4505" s="93" t="s">
        <v>671</v>
      </c>
      <c r="D4505" s="93" t="s">
        <v>1527</v>
      </c>
      <c r="E4505" s="93" t="s">
        <v>1632</v>
      </c>
      <c r="F4505" s="93" t="s">
        <v>1616</v>
      </c>
      <c r="G4505" s="93" t="s">
        <v>1639</v>
      </c>
      <c r="H4505" s="719">
        <v>200000</v>
      </c>
      <c r="I4505" s="93">
        <v>500</v>
      </c>
      <c r="J4505" s="93" t="s">
        <v>1523</v>
      </c>
    </row>
    <row r="4506" spans="1:10">
      <c r="A4506" s="93">
        <v>1</v>
      </c>
      <c r="B4506" s="93">
        <v>18</v>
      </c>
      <c r="C4506" s="93" t="s">
        <v>663</v>
      </c>
      <c r="D4506" s="93" t="s">
        <v>1527</v>
      </c>
      <c r="E4506" s="93" t="s">
        <v>1546</v>
      </c>
      <c r="F4506" s="93">
        <v>2220113</v>
      </c>
      <c r="G4506" s="93" t="s">
        <v>1639</v>
      </c>
      <c r="H4506" s="719">
        <v>668</v>
      </c>
      <c r="I4506" s="93">
        <v>80</v>
      </c>
      <c r="J4506" s="93" t="s">
        <v>1523</v>
      </c>
    </row>
    <row r="4507" spans="1:10">
      <c r="A4507" s="93">
        <v>1</v>
      </c>
      <c r="B4507" s="93">
        <v>18</v>
      </c>
      <c r="C4507" s="93" t="s">
        <v>663</v>
      </c>
      <c r="D4507" s="93" t="s">
        <v>1527</v>
      </c>
      <c r="E4507" s="93" t="s">
        <v>1546</v>
      </c>
      <c r="F4507" s="93">
        <v>2220113</v>
      </c>
      <c r="G4507" s="93" t="s">
        <v>1639</v>
      </c>
      <c r="H4507" s="719">
        <v>750</v>
      </c>
      <c r="I4507" s="93">
        <v>80</v>
      </c>
      <c r="J4507" s="93" t="s">
        <v>1523</v>
      </c>
    </row>
    <row r="4508" spans="1:10">
      <c r="A4508" s="93">
        <v>1</v>
      </c>
      <c r="B4508" s="93">
        <v>18</v>
      </c>
      <c r="C4508" s="93" t="s">
        <v>663</v>
      </c>
      <c r="D4508" s="93" t="s">
        <v>1527</v>
      </c>
      <c r="E4508" s="93" t="s">
        <v>1546</v>
      </c>
      <c r="F4508" s="93">
        <v>2220113</v>
      </c>
      <c r="G4508" s="93" t="s">
        <v>1639</v>
      </c>
      <c r="H4508" s="719">
        <v>334</v>
      </c>
      <c r="I4508" s="93">
        <v>50</v>
      </c>
      <c r="J4508" s="93" t="s">
        <v>1523</v>
      </c>
    </row>
    <row r="4509" spans="1:10">
      <c r="A4509" s="93">
        <v>1</v>
      </c>
      <c r="B4509" s="93">
        <v>18</v>
      </c>
      <c r="C4509" s="93" t="s">
        <v>663</v>
      </c>
      <c r="D4509" s="93" t="s">
        <v>1527</v>
      </c>
      <c r="E4509" s="93" t="s">
        <v>1546</v>
      </c>
      <c r="F4509" s="93">
        <v>2220113</v>
      </c>
      <c r="G4509" s="93" t="s">
        <v>1639</v>
      </c>
      <c r="H4509" s="719">
        <v>334</v>
      </c>
      <c r="I4509" s="93">
        <v>50</v>
      </c>
      <c r="J4509" s="93" t="s">
        <v>1523</v>
      </c>
    </row>
    <row r="4510" spans="1:10">
      <c r="A4510" s="93">
        <v>1</v>
      </c>
      <c r="B4510" s="93">
        <v>18</v>
      </c>
      <c r="C4510" s="93" t="s">
        <v>663</v>
      </c>
      <c r="D4510" s="93" t="s">
        <v>1527</v>
      </c>
      <c r="E4510" s="93" t="s">
        <v>1546</v>
      </c>
      <c r="F4510" s="93">
        <v>2220113</v>
      </c>
      <c r="G4510" s="93" t="s">
        <v>1639</v>
      </c>
      <c r="H4510" s="719">
        <v>250</v>
      </c>
      <c r="I4510" s="93">
        <v>32</v>
      </c>
      <c r="J4510" s="93" t="s">
        <v>1523</v>
      </c>
    </row>
    <row r="4511" spans="1:10">
      <c r="A4511" s="93">
        <v>1</v>
      </c>
      <c r="B4511" s="93">
        <v>18</v>
      </c>
      <c r="C4511" s="93" t="s">
        <v>243</v>
      </c>
      <c r="D4511" s="93" t="s">
        <v>68</v>
      </c>
      <c r="E4511" s="93" t="s">
        <v>3286</v>
      </c>
      <c r="F4511" s="93" t="s">
        <v>3200</v>
      </c>
      <c r="G4511" s="93" t="s">
        <v>1639</v>
      </c>
      <c r="H4511" s="719">
        <v>50</v>
      </c>
      <c r="I4511" s="93">
        <v>13</v>
      </c>
      <c r="J4511" s="93" t="s">
        <v>1523</v>
      </c>
    </row>
    <row r="4512" spans="1:10">
      <c r="A4512" s="93">
        <v>1</v>
      </c>
      <c r="B4512" s="93">
        <v>18</v>
      </c>
      <c r="C4512" s="93" t="s">
        <v>243</v>
      </c>
      <c r="D4512" s="93" t="s">
        <v>68</v>
      </c>
      <c r="E4512" s="93" t="s">
        <v>3286</v>
      </c>
      <c r="F4512" s="93" t="s">
        <v>3081</v>
      </c>
      <c r="G4512" s="93" t="s">
        <v>1639</v>
      </c>
      <c r="H4512" s="719">
        <v>140</v>
      </c>
      <c r="I4512" s="93">
        <v>20</v>
      </c>
      <c r="J4512" s="93" t="s">
        <v>1523</v>
      </c>
    </row>
    <row r="4513" spans="1:10">
      <c r="A4513" s="93">
        <v>1</v>
      </c>
      <c r="B4513" s="93">
        <v>18</v>
      </c>
      <c r="C4513" s="93" t="s">
        <v>243</v>
      </c>
      <c r="D4513" s="93" t="s">
        <v>68</v>
      </c>
      <c r="E4513" s="93" t="s">
        <v>3287</v>
      </c>
      <c r="F4513" s="93" t="s">
        <v>3288</v>
      </c>
      <c r="G4513" s="93" t="s">
        <v>1639</v>
      </c>
      <c r="H4513" s="719">
        <v>110</v>
      </c>
      <c r="I4513" s="93">
        <v>20</v>
      </c>
      <c r="J4513" s="93" t="s">
        <v>1523</v>
      </c>
    </row>
    <row r="4514" spans="1:10">
      <c r="A4514" s="93">
        <v>1</v>
      </c>
      <c r="B4514" s="93">
        <v>20</v>
      </c>
      <c r="C4514" s="93" t="s">
        <v>243</v>
      </c>
      <c r="D4514" s="93" t="s">
        <v>68</v>
      </c>
      <c r="E4514" s="93" t="s">
        <v>1603</v>
      </c>
      <c r="F4514" s="93" t="s">
        <v>3081</v>
      </c>
      <c r="G4514" s="93" t="s">
        <v>1540</v>
      </c>
      <c r="H4514" s="719">
        <v>950</v>
      </c>
      <c r="I4514" s="93">
        <v>80</v>
      </c>
      <c r="J4514" s="93" t="s">
        <v>1523</v>
      </c>
    </row>
    <row r="4515" spans="1:10">
      <c r="A4515" s="93">
        <v>1</v>
      </c>
      <c r="B4515" s="93">
        <v>20</v>
      </c>
      <c r="C4515" s="93" t="s">
        <v>243</v>
      </c>
      <c r="D4515" s="93" t="s">
        <v>68</v>
      </c>
      <c r="E4515" s="93" t="s">
        <v>3289</v>
      </c>
      <c r="F4515" s="93" t="s">
        <v>3081</v>
      </c>
      <c r="G4515" s="93" t="s">
        <v>1540</v>
      </c>
      <c r="H4515" s="719">
        <v>1230</v>
      </c>
      <c r="I4515" s="93">
        <v>125</v>
      </c>
      <c r="J4515" s="93" t="s">
        <v>1523</v>
      </c>
    </row>
    <row r="4516" spans="1:10">
      <c r="A4516" s="93">
        <v>1</v>
      </c>
      <c r="B4516" s="93">
        <v>20</v>
      </c>
      <c r="C4516" s="93" t="s">
        <v>243</v>
      </c>
      <c r="D4516" s="93" t="s">
        <v>68</v>
      </c>
      <c r="E4516" s="93" t="s">
        <v>3290</v>
      </c>
      <c r="F4516" s="93" t="s">
        <v>3081</v>
      </c>
      <c r="G4516" s="93" t="s">
        <v>1540</v>
      </c>
      <c r="H4516" s="719">
        <v>950</v>
      </c>
      <c r="I4516" s="93">
        <v>80</v>
      </c>
      <c r="J4516" s="93" t="s">
        <v>1523</v>
      </c>
    </row>
    <row r="4517" spans="1:10">
      <c r="A4517" s="93">
        <v>1</v>
      </c>
      <c r="B4517" s="93">
        <v>20</v>
      </c>
      <c r="C4517" s="93" t="s">
        <v>243</v>
      </c>
      <c r="D4517" s="93" t="s">
        <v>68</v>
      </c>
      <c r="E4517" s="93" t="s">
        <v>3291</v>
      </c>
      <c r="F4517" s="93" t="s">
        <v>3081</v>
      </c>
      <c r="G4517" s="93" t="s">
        <v>1540</v>
      </c>
      <c r="H4517" s="719">
        <v>1700</v>
      </c>
      <c r="I4517" s="93">
        <v>125</v>
      </c>
      <c r="J4517" s="93" t="s">
        <v>1523</v>
      </c>
    </row>
    <row r="4518" spans="1:10">
      <c r="A4518" s="93">
        <v>1</v>
      </c>
      <c r="B4518" s="93">
        <v>20</v>
      </c>
      <c r="C4518" s="93" t="s">
        <v>243</v>
      </c>
      <c r="D4518" s="93" t="s">
        <v>68</v>
      </c>
      <c r="E4518" s="93" t="s">
        <v>3292</v>
      </c>
      <c r="F4518" s="93" t="s">
        <v>3081</v>
      </c>
      <c r="G4518" s="93" t="s">
        <v>1540</v>
      </c>
      <c r="H4518" s="719">
        <v>2600</v>
      </c>
      <c r="I4518" s="93">
        <v>200</v>
      </c>
      <c r="J4518" s="93" t="s">
        <v>1523</v>
      </c>
    </row>
    <row r="4519" spans="1:10">
      <c r="A4519" s="93">
        <v>1</v>
      </c>
      <c r="B4519" s="93">
        <v>20</v>
      </c>
      <c r="C4519" s="93" t="s">
        <v>243</v>
      </c>
      <c r="D4519" s="93" t="s">
        <v>68</v>
      </c>
      <c r="E4519" s="93" t="s">
        <v>3287</v>
      </c>
      <c r="F4519" s="93" t="s">
        <v>3293</v>
      </c>
      <c r="G4519" s="93" t="s">
        <v>1540</v>
      </c>
      <c r="H4519" s="719">
        <v>962</v>
      </c>
      <c r="I4519" s="93">
        <v>80</v>
      </c>
      <c r="J4519" s="93" t="s">
        <v>1523</v>
      </c>
    </row>
    <row r="4520" spans="1:10">
      <c r="A4520" s="93">
        <v>1</v>
      </c>
      <c r="B4520" s="93">
        <v>20</v>
      </c>
      <c r="C4520" s="93" t="s">
        <v>224</v>
      </c>
      <c r="D4520" s="93" t="s">
        <v>70</v>
      </c>
      <c r="E4520" s="93" t="s">
        <v>3294</v>
      </c>
      <c r="F4520" s="93" t="s">
        <v>3237</v>
      </c>
      <c r="G4520" s="93" t="s">
        <v>1540</v>
      </c>
      <c r="H4520" s="719">
        <v>22500</v>
      </c>
      <c r="I4520" s="93">
        <v>315</v>
      </c>
      <c r="J4520" s="93" t="s">
        <v>1523</v>
      </c>
    </row>
    <row r="4521" spans="1:10">
      <c r="A4521" s="93">
        <v>1</v>
      </c>
      <c r="B4521" s="93">
        <v>20</v>
      </c>
      <c r="C4521" s="93" t="s">
        <v>551</v>
      </c>
      <c r="D4521" s="93" t="s">
        <v>1527</v>
      </c>
      <c r="E4521" s="93" t="s">
        <v>3295</v>
      </c>
      <c r="F4521" s="93" t="s">
        <v>3042</v>
      </c>
      <c r="G4521" s="93" t="s">
        <v>1540</v>
      </c>
      <c r="H4521" s="719">
        <v>2532</v>
      </c>
      <c r="I4521" s="93">
        <v>200</v>
      </c>
      <c r="J4521" s="93" t="s">
        <v>1523</v>
      </c>
    </row>
    <row r="4522" spans="1:10">
      <c r="A4522" s="93">
        <v>1</v>
      </c>
      <c r="B4522" s="93">
        <v>20</v>
      </c>
      <c r="C4522" s="93" t="s">
        <v>551</v>
      </c>
      <c r="D4522" s="93" t="s">
        <v>1527</v>
      </c>
      <c r="E4522" s="93" t="s">
        <v>3296</v>
      </c>
      <c r="F4522" s="93" t="s">
        <v>3042</v>
      </c>
      <c r="G4522" s="93" t="s">
        <v>1540</v>
      </c>
      <c r="H4522" s="719">
        <v>2036</v>
      </c>
      <c r="I4522" s="93">
        <v>200</v>
      </c>
      <c r="J4522" s="93" t="s">
        <v>1523</v>
      </c>
    </row>
    <row r="4523" spans="1:10">
      <c r="A4523" s="93">
        <v>1</v>
      </c>
      <c r="B4523" s="93">
        <v>20</v>
      </c>
      <c r="C4523" s="93" t="s">
        <v>1209</v>
      </c>
      <c r="D4523" s="93" t="s">
        <v>68</v>
      </c>
      <c r="E4523" s="93" t="s">
        <v>3297</v>
      </c>
      <c r="F4523" s="93" t="s">
        <v>3256</v>
      </c>
      <c r="G4523" s="93" t="s">
        <v>1540</v>
      </c>
      <c r="H4523" s="719">
        <v>1313</v>
      </c>
      <c r="I4523" s="93">
        <v>125</v>
      </c>
      <c r="J4523" s="93" t="s">
        <v>1523</v>
      </c>
    </row>
    <row r="4524" spans="1:10">
      <c r="A4524" s="93">
        <v>1</v>
      </c>
      <c r="B4524" s="93">
        <v>20</v>
      </c>
      <c r="C4524" s="93" t="s">
        <v>1209</v>
      </c>
      <c r="D4524" s="93" t="s">
        <v>68</v>
      </c>
      <c r="E4524" s="93" t="s">
        <v>3298</v>
      </c>
      <c r="F4524" s="93" t="s">
        <v>3256</v>
      </c>
      <c r="G4524" s="93" t="s">
        <v>1540</v>
      </c>
      <c r="H4524" s="719">
        <v>988</v>
      </c>
      <c r="I4524" s="93">
        <v>80</v>
      </c>
      <c r="J4524" s="93" t="s">
        <v>1523</v>
      </c>
    </row>
    <row r="4525" spans="1:10">
      <c r="A4525" s="93">
        <v>1</v>
      </c>
      <c r="B4525" s="93">
        <v>21</v>
      </c>
      <c r="C4525" s="93" t="s">
        <v>1629</v>
      </c>
      <c r="D4525" s="93" t="s">
        <v>72</v>
      </c>
      <c r="E4525" s="93" t="s">
        <v>3299</v>
      </c>
      <c r="F4525" s="93">
        <v>2220203</v>
      </c>
      <c r="G4525" s="93" t="s">
        <v>1639</v>
      </c>
      <c r="H4525" s="719">
        <v>731</v>
      </c>
      <c r="I4525" s="93">
        <v>80</v>
      </c>
      <c r="J4525" s="93" t="s">
        <v>1523</v>
      </c>
    </row>
    <row r="4526" spans="1:10">
      <c r="A4526" s="93">
        <v>1</v>
      </c>
      <c r="B4526" s="93">
        <v>21</v>
      </c>
      <c r="C4526" s="93" t="s">
        <v>1629</v>
      </c>
      <c r="D4526" s="93" t="s">
        <v>72</v>
      </c>
      <c r="E4526" s="93" t="s">
        <v>1630</v>
      </c>
      <c r="F4526" s="93">
        <v>2220203</v>
      </c>
      <c r="G4526" s="93" t="s">
        <v>1639</v>
      </c>
      <c r="H4526" s="719">
        <v>1524</v>
      </c>
      <c r="I4526" s="93">
        <v>125</v>
      </c>
      <c r="J4526" s="93" t="s">
        <v>1523</v>
      </c>
    </row>
    <row r="4527" spans="1:10">
      <c r="A4527" s="93">
        <v>1</v>
      </c>
      <c r="B4527" s="93">
        <v>21</v>
      </c>
      <c r="C4527" s="93" t="s">
        <v>1629</v>
      </c>
      <c r="D4527" s="93" t="s">
        <v>72</v>
      </c>
      <c r="E4527" s="93" t="s">
        <v>1631</v>
      </c>
      <c r="F4527" s="93">
        <v>2220203</v>
      </c>
      <c r="G4527" s="93" t="s">
        <v>1639</v>
      </c>
      <c r="H4527" s="719">
        <v>729</v>
      </c>
      <c r="I4527" s="93">
        <v>80</v>
      </c>
      <c r="J4527" s="93" t="s">
        <v>1523</v>
      </c>
    </row>
    <row r="4528" spans="1:10">
      <c r="A4528" s="93">
        <v>1</v>
      </c>
      <c r="B4528" s="93">
        <v>21</v>
      </c>
      <c r="C4528" s="93" t="s">
        <v>3300</v>
      </c>
      <c r="D4528" s="93" t="s">
        <v>66</v>
      </c>
      <c r="E4528" s="93" t="s">
        <v>3301</v>
      </c>
      <c r="F4528" s="93" t="s">
        <v>3302</v>
      </c>
      <c r="G4528" s="93" t="s">
        <v>1639</v>
      </c>
      <c r="H4528" s="719">
        <v>510</v>
      </c>
      <c r="I4528" s="93">
        <v>80</v>
      </c>
      <c r="J4528" s="93" t="s">
        <v>1523</v>
      </c>
    </row>
    <row r="4529" spans="1:10">
      <c r="A4529" s="93">
        <v>1</v>
      </c>
      <c r="B4529" s="93">
        <v>21</v>
      </c>
      <c r="C4529" s="93" t="s">
        <v>528</v>
      </c>
      <c r="D4529" s="93" t="s">
        <v>73</v>
      </c>
      <c r="E4529" s="93" t="s">
        <v>3303</v>
      </c>
      <c r="F4529" s="93" t="s">
        <v>1644</v>
      </c>
      <c r="G4529" s="93" t="s">
        <v>1639</v>
      </c>
      <c r="H4529" s="719">
        <v>600</v>
      </c>
      <c r="I4529" s="93">
        <v>80</v>
      </c>
      <c r="J4529" s="93" t="s">
        <v>1523</v>
      </c>
    </row>
    <row r="4530" spans="1:10">
      <c r="A4530" s="93">
        <v>1</v>
      </c>
      <c r="B4530" s="93">
        <v>21</v>
      </c>
      <c r="C4530" s="93" t="s">
        <v>528</v>
      </c>
      <c r="D4530" s="93" t="s">
        <v>1553</v>
      </c>
      <c r="E4530" s="93" t="s">
        <v>3304</v>
      </c>
      <c r="F4530" s="93" t="s">
        <v>1644</v>
      </c>
      <c r="G4530" s="93" t="s">
        <v>1639</v>
      </c>
      <c r="H4530" s="719">
        <v>600</v>
      </c>
      <c r="I4530" s="93">
        <v>80</v>
      </c>
      <c r="J4530" s="93" t="s">
        <v>1523</v>
      </c>
    </row>
    <row r="4531" spans="1:10">
      <c r="A4531" s="93">
        <v>1</v>
      </c>
      <c r="B4531" s="93">
        <v>21</v>
      </c>
      <c r="C4531" s="93" t="s">
        <v>528</v>
      </c>
      <c r="D4531" s="93" t="s">
        <v>1553</v>
      </c>
      <c r="E4531" s="93" t="s">
        <v>3305</v>
      </c>
      <c r="F4531" s="93" t="s">
        <v>1644</v>
      </c>
      <c r="G4531" s="93" t="s">
        <v>1639</v>
      </c>
      <c r="H4531" s="719">
        <v>600</v>
      </c>
      <c r="I4531" s="93">
        <v>80</v>
      </c>
      <c r="J4531" s="93" t="s">
        <v>1523</v>
      </c>
    </row>
    <row r="4532" spans="1:10">
      <c r="A4532" s="93">
        <v>1</v>
      </c>
      <c r="B4532" s="93">
        <v>21</v>
      </c>
      <c r="C4532" s="93" t="s">
        <v>528</v>
      </c>
      <c r="D4532" s="93" t="s">
        <v>1553</v>
      </c>
      <c r="E4532" s="93" t="s">
        <v>3306</v>
      </c>
      <c r="F4532" s="93" t="s">
        <v>1644</v>
      </c>
      <c r="G4532" s="93" t="s">
        <v>1639</v>
      </c>
      <c r="H4532" s="719">
        <v>600</v>
      </c>
      <c r="I4532" s="93">
        <v>80</v>
      </c>
      <c r="J4532" s="93" t="s">
        <v>1523</v>
      </c>
    </row>
    <row r="4533" spans="1:10">
      <c r="A4533" s="93">
        <v>1</v>
      </c>
      <c r="B4533" s="93">
        <v>21</v>
      </c>
      <c r="C4533" s="93" t="s">
        <v>528</v>
      </c>
      <c r="D4533" s="93" t="s">
        <v>1553</v>
      </c>
      <c r="E4533" s="93" t="s">
        <v>1617</v>
      </c>
      <c r="F4533" s="93" t="s">
        <v>1644</v>
      </c>
      <c r="G4533" s="93" t="s">
        <v>1639</v>
      </c>
      <c r="H4533" s="719">
        <v>600</v>
      </c>
      <c r="I4533" s="93">
        <v>80</v>
      </c>
      <c r="J4533" s="93" t="s">
        <v>1523</v>
      </c>
    </row>
    <row r="4534" spans="1:10">
      <c r="A4534" s="93">
        <v>1</v>
      </c>
      <c r="B4534" s="93">
        <v>21</v>
      </c>
      <c r="C4534" s="93" t="s">
        <v>528</v>
      </c>
      <c r="D4534" s="93" t="s">
        <v>73</v>
      </c>
      <c r="E4534" s="93" t="s">
        <v>3307</v>
      </c>
      <c r="F4534" s="93" t="s">
        <v>3027</v>
      </c>
      <c r="G4534" s="93" t="s">
        <v>1639</v>
      </c>
      <c r="H4534" s="719">
        <v>3600</v>
      </c>
      <c r="I4534" s="93">
        <v>200</v>
      </c>
      <c r="J4534" s="93" t="s">
        <v>1523</v>
      </c>
    </row>
    <row r="4535" spans="1:10">
      <c r="A4535" s="93">
        <v>1</v>
      </c>
      <c r="B4535" s="93">
        <v>21</v>
      </c>
      <c r="C4535" s="93" t="s">
        <v>528</v>
      </c>
      <c r="D4535" s="93" t="s">
        <v>73</v>
      </c>
      <c r="E4535" s="93" t="s">
        <v>3308</v>
      </c>
      <c r="F4535" s="93" t="s">
        <v>3027</v>
      </c>
      <c r="G4535" s="93" t="s">
        <v>1639</v>
      </c>
      <c r="H4535" s="719">
        <v>4600</v>
      </c>
      <c r="I4535" s="93">
        <v>200</v>
      </c>
      <c r="J4535" s="93" t="s">
        <v>1523</v>
      </c>
    </row>
    <row r="4536" spans="1:10">
      <c r="A4536" s="93">
        <v>1</v>
      </c>
      <c r="B4536" s="93">
        <v>21</v>
      </c>
      <c r="C4536" s="93" t="s">
        <v>528</v>
      </c>
      <c r="D4536" s="93" t="s">
        <v>73</v>
      </c>
      <c r="E4536" s="93" t="s">
        <v>3309</v>
      </c>
      <c r="F4536" s="93" t="s">
        <v>3027</v>
      </c>
      <c r="G4536" s="93" t="s">
        <v>1639</v>
      </c>
      <c r="H4536" s="719">
        <v>900</v>
      </c>
      <c r="I4536" s="93">
        <v>80</v>
      </c>
      <c r="J4536" s="93" t="s">
        <v>1523</v>
      </c>
    </row>
    <row r="4537" spans="1:10">
      <c r="A4537" s="93">
        <v>1</v>
      </c>
      <c r="B4537" s="93">
        <v>21</v>
      </c>
      <c r="C4537" s="93" t="s">
        <v>528</v>
      </c>
      <c r="D4537" s="93" t="s">
        <v>73</v>
      </c>
      <c r="E4537" s="93" t="s">
        <v>3310</v>
      </c>
      <c r="F4537" s="93" t="s">
        <v>3027</v>
      </c>
      <c r="G4537" s="93" t="s">
        <v>1639</v>
      </c>
      <c r="H4537" s="719">
        <v>4700</v>
      </c>
      <c r="I4537" s="93">
        <v>200</v>
      </c>
      <c r="J4537" s="93" t="s">
        <v>1523</v>
      </c>
    </row>
    <row r="4538" spans="1:10">
      <c r="A4538" s="93">
        <v>1</v>
      </c>
      <c r="B4538" s="93">
        <v>21</v>
      </c>
      <c r="C4538" s="93" t="s">
        <v>528</v>
      </c>
      <c r="D4538" s="93" t="s">
        <v>73</v>
      </c>
      <c r="E4538" s="93" t="s">
        <v>3311</v>
      </c>
      <c r="F4538" s="93" t="s">
        <v>3027</v>
      </c>
      <c r="G4538" s="93" t="s">
        <v>1639</v>
      </c>
      <c r="H4538" s="719">
        <v>4700</v>
      </c>
      <c r="I4538" s="93">
        <v>200</v>
      </c>
      <c r="J4538" s="93" t="s">
        <v>1523</v>
      </c>
    </row>
    <row r="4539" spans="1:10">
      <c r="A4539" s="93">
        <v>1</v>
      </c>
      <c r="B4539" s="93">
        <v>21</v>
      </c>
      <c r="C4539" s="93" t="s">
        <v>551</v>
      </c>
      <c r="D4539" s="93" t="s">
        <v>1527</v>
      </c>
      <c r="E4539" s="93" t="s">
        <v>3312</v>
      </c>
      <c r="F4539" s="93" t="s">
        <v>3260</v>
      </c>
      <c r="G4539" s="93" t="s">
        <v>1639</v>
      </c>
      <c r="H4539" s="719">
        <v>10004</v>
      </c>
      <c r="I4539" s="93">
        <v>315</v>
      </c>
      <c r="J4539" s="93" t="s">
        <v>1523</v>
      </c>
    </row>
    <row r="4540" spans="1:10">
      <c r="A4540" s="93">
        <v>1</v>
      </c>
      <c r="B4540" s="93">
        <v>21</v>
      </c>
      <c r="C4540" s="93" t="s">
        <v>551</v>
      </c>
      <c r="D4540" s="93" t="s">
        <v>1527</v>
      </c>
      <c r="E4540" s="93" t="s">
        <v>3312</v>
      </c>
      <c r="F4540" s="93" t="s">
        <v>3250</v>
      </c>
      <c r="G4540" s="93" t="s">
        <v>1639</v>
      </c>
      <c r="H4540" s="719">
        <v>2002</v>
      </c>
      <c r="I4540" s="93">
        <v>125</v>
      </c>
      <c r="J4540" s="93" t="s">
        <v>1523</v>
      </c>
    </row>
    <row r="4541" spans="1:10">
      <c r="A4541" s="93">
        <v>1</v>
      </c>
      <c r="B4541" s="93">
        <v>21</v>
      </c>
      <c r="C4541" s="93" t="s">
        <v>551</v>
      </c>
      <c r="D4541" s="93" t="s">
        <v>1527</v>
      </c>
      <c r="E4541" s="93" t="s">
        <v>3313</v>
      </c>
      <c r="F4541" s="93">
        <v>2220117</v>
      </c>
      <c r="G4541" s="93" t="s">
        <v>1639</v>
      </c>
      <c r="H4541" s="719">
        <v>504</v>
      </c>
      <c r="I4541" s="93">
        <v>80</v>
      </c>
      <c r="J4541" s="93" t="s">
        <v>1523</v>
      </c>
    </row>
    <row r="4542" spans="1:10">
      <c r="A4542" s="93">
        <v>1</v>
      </c>
      <c r="B4542" s="93">
        <v>21</v>
      </c>
      <c r="C4542" s="93" t="s">
        <v>551</v>
      </c>
      <c r="D4542" s="93" t="s">
        <v>1527</v>
      </c>
      <c r="E4542" s="93" t="s">
        <v>3314</v>
      </c>
      <c r="F4542" s="93" t="s">
        <v>3055</v>
      </c>
      <c r="G4542" s="93" t="s">
        <v>1639</v>
      </c>
      <c r="H4542" s="719">
        <v>505</v>
      </c>
      <c r="I4542" s="93">
        <v>80</v>
      </c>
      <c r="J4542" s="93" t="s">
        <v>1523</v>
      </c>
    </row>
    <row r="4543" spans="1:10">
      <c r="A4543" s="93">
        <v>1</v>
      </c>
      <c r="B4543" s="93">
        <v>21</v>
      </c>
      <c r="C4543" s="93" t="s">
        <v>551</v>
      </c>
      <c r="D4543" s="93" t="s">
        <v>1527</v>
      </c>
      <c r="E4543" s="93" t="s">
        <v>3315</v>
      </c>
      <c r="F4543" s="93" t="s">
        <v>3226</v>
      </c>
      <c r="G4543" s="93" t="s">
        <v>1639</v>
      </c>
      <c r="H4543" s="719">
        <v>352</v>
      </c>
      <c r="I4543" s="93">
        <v>50</v>
      </c>
      <c r="J4543" s="93" t="s">
        <v>1523</v>
      </c>
    </row>
    <row r="4544" spans="1:10">
      <c r="A4544" s="93">
        <v>1</v>
      </c>
      <c r="B4544" s="93">
        <v>21</v>
      </c>
      <c r="C4544" s="93" t="s">
        <v>676</v>
      </c>
      <c r="D4544" s="93" t="s">
        <v>1527</v>
      </c>
      <c r="E4544" s="93" t="s">
        <v>1544</v>
      </c>
      <c r="F4544" s="93" t="s">
        <v>3011</v>
      </c>
      <c r="G4544" s="93" t="s">
        <v>1540</v>
      </c>
      <c r="H4544" s="719">
        <v>274</v>
      </c>
      <c r="I4544" s="93">
        <v>50</v>
      </c>
      <c r="J4544" s="93" t="s">
        <v>1523</v>
      </c>
    </row>
    <row r="4545" spans="1:10">
      <c r="A4545" s="93">
        <v>1</v>
      </c>
      <c r="B4545" s="93">
        <v>21</v>
      </c>
      <c r="C4545" s="93" t="s">
        <v>676</v>
      </c>
      <c r="D4545" s="93" t="s">
        <v>1527</v>
      </c>
      <c r="E4545" s="93" t="s">
        <v>1544</v>
      </c>
      <c r="F4545" s="93" t="s">
        <v>3010</v>
      </c>
      <c r="G4545" s="93" t="s">
        <v>1540</v>
      </c>
      <c r="H4545" s="719">
        <v>404</v>
      </c>
      <c r="I4545" s="93">
        <v>50</v>
      </c>
      <c r="J4545" s="93" t="s">
        <v>1523</v>
      </c>
    </row>
    <row r="4546" spans="1:10">
      <c r="A4546" s="93">
        <v>1</v>
      </c>
      <c r="B4546" s="93">
        <v>21</v>
      </c>
      <c r="C4546" s="93" t="s">
        <v>676</v>
      </c>
      <c r="D4546" s="93" t="s">
        <v>1527</v>
      </c>
      <c r="E4546" s="93" t="s">
        <v>1531</v>
      </c>
      <c r="F4546" s="93" t="s">
        <v>3011</v>
      </c>
      <c r="G4546" s="93" t="s">
        <v>1540</v>
      </c>
      <c r="H4546" s="719">
        <v>561</v>
      </c>
      <c r="I4546" s="93">
        <v>80</v>
      </c>
      <c r="J4546" s="93" t="s">
        <v>1523</v>
      </c>
    </row>
    <row r="4547" spans="1:10">
      <c r="A4547" s="93">
        <v>1</v>
      </c>
      <c r="B4547" s="93">
        <v>21</v>
      </c>
      <c r="C4547" s="93" t="s">
        <v>676</v>
      </c>
      <c r="D4547" s="93" t="s">
        <v>1527</v>
      </c>
      <c r="E4547" s="93" t="s">
        <v>1531</v>
      </c>
      <c r="F4547" s="93" t="s">
        <v>3010</v>
      </c>
      <c r="G4547" s="93" t="s">
        <v>1540</v>
      </c>
      <c r="H4547" s="719">
        <v>401</v>
      </c>
      <c r="I4547" s="93">
        <v>50</v>
      </c>
      <c r="J4547" s="93" t="s">
        <v>1523</v>
      </c>
    </row>
    <row r="4548" spans="1:10">
      <c r="A4548" s="93">
        <v>1</v>
      </c>
      <c r="B4548" s="93">
        <v>21</v>
      </c>
      <c r="C4548" s="93" t="s">
        <v>676</v>
      </c>
      <c r="D4548" s="93" t="s">
        <v>1527</v>
      </c>
      <c r="E4548" s="93" t="s">
        <v>1544</v>
      </c>
      <c r="F4548" s="93" t="s">
        <v>3055</v>
      </c>
      <c r="G4548" s="93" t="s">
        <v>1540</v>
      </c>
      <c r="H4548" s="719">
        <v>87</v>
      </c>
      <c r="I4548" s="93">
        <v>13</v>
      </c>
      <c r="J4548" s="93" t="s">
        <v>1523</v>
      </c>
    </row>
    <row r="4549" spans="1:10">
      <c r="A4549" s="93">
        <v>1</v>
      </c>
      <c r="B4549" s="93">
        <v>21</v>
      </c>
      <c r="C4549" s="93" t="s">
        <v>676</v>
      </c>
      <c r="D4549" s="93" t="s">
        <v>1527</v>
      </c>
      <c r="E4549" s="93" t="s">
        <v>1544</v>
      </c>
      <c r="F4549" s="93">
        <v>2220117</v>
      </c>
      <c r="G4549" s="93" t="s">
        <v>1540</v>
      </c>
      <c r="H4549" s="719">
        <v>87</v>
      </c>
      <c r="I4549" s="93">
        <v>13</v>
      </c>
      <c r="J4549" s="93" t="s">
        <v>1523</v>
      </c>
    </row>
    <row r="4550" spans="1:10">
      <c r="A4550" s="93">
        <v>1</v>
      </c>
      <c r="B4550" s="93">
        <v>21</v>
      </c>
      <c r="C4550" s="93" t="s">
        <v>676</v>
      </c>
      <c r="D4550" s="93" t="s">
        <v>1527</v>
      </c>
      <c r="E4550" s="93" t="s">
        <v>1544</v>
      </c>
      <c r="F4550" s="93">
        <v>2220117</v>
      </c>
      <c r="G4550" s="93" t="s">
        <v>1540</v>
      </c>
      <c r="H4550" s="719">
        <v>87</v>
      </c>
      <c r="I4550" s="93">
        <v>13</v>
      </c>
      <c r="J4550" s="93" t="s">
        <v>1523</v>
      </c>
    </row>
    <row r="4551" spans="1:10">
      <c r="A4551" s="93">
        <v>1</v>
      </c>
      <c r="B4551" s="93">
        <v>21</v>
      </c>
      <c r="C4551" s="93" t="s">
        <v>676</v>
      </c>
      <c r="D4551" s="93" t="s">
        <v>1527</v>
      </c>
      <c r="E4551" s="93" t="s">
        <v>1544</v>
      </c>
      <c r="F4551" s="93" t="s">
        <v>3226</v>
      </c>
      <c r="G4551" s="93" t="s">
        <v>1540</v>
      </c>
      <c r="H4551" s="719">
        <v>87</v>
      </c>
      <c r="I4551" s="93">
        <v>13</v>
      </c>
      <c r="J4551" s="93" t="s">
        <v>1523</v>
      </c>
    </row>
    <row r="4552" spans="1:10">
      <c r="A4552" s="93">
        <v>1</v>
      </c>
      <c r="B4552" s="93">
        <v>21</v>
      </c>
      <c r="C4552" s="93" t="s">
        <v>676</v>
      </c>
      <c r="D4552" s="93" t="s">
        <v>1527</v>
      </c>
      <c r="E4552" s="93" t="s">
        <v>1544</v>
      </c>
      <c r="F4552" s="93" t="s">
        <v>3055</v>
      </c>
      <c r="G4552" s="93" t="s">
        <v>1540</v>
      </c>
      <c r="H4552" s="719">
        <v>91</v>
      </c>
      <c r="I4552" s="93">
        <v>13</v>
      </c>
      <c r="J4552" s="93" t="s">
        <v>1523</v>
      </c>
    </row>
    <row r="4553" spans="1:10">
      <c r="A4553" s="93">
        <v>1</v>
      </c>
      <c r="B4553" s="93">
        <v>21</v>
      </c>
      <c r="C4553" s="93" t="s">
        <v>676</v>
      </c>
      <c r="D4553" s="93" t="s">
        <v>1527</v>
      </c>
      <c r="E4553" s="93" t="s">
        <v>1531</v>
      </c>
      <c r="F4553" s="93">
        <v>2220117</v>
      </c>
      <c r="G4553" s="93" t="s">
        <v>1540</v>
      </c>
      <c r="H4553" s="719">
        <v>252</v>
      </c>
      <c r="I4553" s="93">
        <v>50</v>
      </c>
      <c r="J4553" s="93" t="s">
        <v>1523</v>
      </c>
    </row>
    <row r="4554" spans="1:10">
      <c r="A4554" s="93">
        <v>1</v>
      </c>
      <c r="B4554" s="93">
        <v>21</v>
      </c>
      <c r="C4554" s="93" t="s">
        <v>676</v>
      </c>
      <c r="D4554" s="93" t="s">
        <v>1527</v>
      </c>
      <c r="E4554" s="93" t="s">
        <v>1531</v>
      </c>
      <c r="F4554" s="93">
        <v>2220117</v>
      </c>
      <c r="G4554" s="93" t="s">
        <v>1540</v>
      </c>
      <c r="H4554" s="719">
        <v>253</v>
      </c>
      <c r="I4554" s="93">
        <v>50</v>
      </c>
      <c r="J4554" s="93" t="s">
        <v>1523</v>
      </c>
    </row>
    <row r="4555" spans="1:10">
      <c r="A4555" s="93">
        <v>1</v>
      </c>
      <c r="B4555" s="93">
        <v>21</v>
      </c>
      <c r="C4555" s="93" t="s">
        <v>676</v>
      </c>
      <c r="D4555" s="93" t="s">
        <v>1527</v>
      </c>
      <c r="E4555" s="93" t="s">
        <v>1531</v>
      </c>
      <c r="F4555" s="93">
        <v>2220117</v>
      </c>
      <c r="G4555" s="93" t="s">
        <v>1540</v>
      </c>
      <c r="H4555" s="719">
        <v>252</v>
      </c>
      <c r="I4555" s="93">
        <v>50</v>
      </c>
      <c r="J4555" s="93" t="s">
        <v>1523</v>
      </c>
    </row>
    <row r="4556" spans="1:10">
      <c r="A4556" s="93">
        <v>1</v>
      </c>
      <c r="B4556" s="93">
        <v>21</v>
      </c>
      <c r="C4556" s="93" t="s">
        <v>676</v>
      </c>
      <c r="D4556" s="93" t="s">
        <v>1527</v>
      </c>
      <c r="E4556" s="93" t="s">
        <v>1531</v>
      </c>
      <c r="F4556" s="93">
        <v>2220117</v>
      </c>
      <c r="G4556" s="93" t="s">
        <v>1540</v>
      </c>
      <c r="H4556" s="719">
        <v>84</v>
      </c>
      <c r="I4556" s="93">
        <v>13</v>
      </c>
      <c r="J4556" s="93" t="s">
        <v>1523</v>
      </c>
    </row>
    <row r="4557" spans="1:10">
      <c r="A4557" s="93">
        <v>1</v>
      </c>
      <c r="B4557" s="93">
        <v>21</v>
      </c>
      <c r="C4557" s="93" t="s">
        <v>676</v>
      </c>
      <c r="D4557" s="93" t="s">
        <v>1527</v>
      </c>
      <c r="E4557" s="93" t="s">
        <v>1531</v>
      </c>
      <c r="F4557" s="93" t="s">
        <v>3055</v>
      </c>
      <c r="G4557" s="93" t="s">
        <v>1540</v>
      </c>
      <c r="H4557" s="719">
        <v>168</v>
      </c>
      <c r="I4557" s="93">
        <v>50</v>
      </c>
      <c r="J4557" s="93" t="s">
        <v>1523</v>
      </c>
    </row>
    <row r="4558" spans="1:10">
      <c r="A4558" s="93">
        <v>1</v>
      </c>
      <c r="B4558" s="93">
        <v>21</v>
      </c>
      <c r="C4558" s="93" t="s">
        <v>676</v>
      </c>
      <c r="D4558" s="93" t="s">
        <v>1527</v>
      </c>
      <c r="E4558" s="93" t="s">
        <v>1531</v>
      </c>
      <c r="F4558" s="93">
        <v>2220117</v>
      </c>
      <c r="G4558" s="93" t="s">
        <v>1540</v>
      </c>
      <c r="H4558" s="719">
        <v>168</v>
      </c>
      <c r="I4558" s="93">
        <v>50</v>
      </c>
      <c r="J4558" s="93" t="s">
        <v>1523</v>
      </c>
    </row>
    <row r="4559" spans="1:10">
      <c r="A4559" s="93">
        <v>1</v>
      </c>
      <c r="B4559" s="93">
        <v>21</v>
      </c>
      <c r="C4559" s="93" t="s">
        <v>676</v>
      </c>
      <c r="D4559" s="93" t="s">
        <v>1527</v>
      </c>
      <c r="E4559" s="93" t="s">
        <v>1531</v>
      </c>
      <c r="F4559" s="93">
        <v>2220117</v>
      </c>
      <c r="G4559" s="93" t="s">
        <v>1540</v>
      </c>
      <c r="H4559" s="719">
        <v>169</v>
      </c>
      <c r="I4559" s="93">
        <v>50</v>
      </c>
      <c r="J4559" s="93" t="s">
        <v>1523</v>
      </c>
    </row>
    <row r="4560" spans="1:10">
      <c r="A4560" s="93">
        <v>1</v>
      </c>
      <c r="B4560" s="93">
        <v>21</v>
      </c>
      <c r="C4560" s="93" t="s">
        <v>676</v>
      </c>
      <c r="D4560" s="93" t="s">
        <v>1527</v>
      </c>
      <c r="E4560" s="93" t="s">
        <v>1531</v>
      </c>
      <c r="F4560" s="93">
        <v>2220117</v>
      </c>
      <c r="G4560" s="93" t="s">
        <v>1540</v>
      </c>
      <c r="H4560" s="719">
        <v>84</v>
      </c>
      <c r="I4560" s="93">
        <v>13</v>
      </c>
      <c r="J4560" s="93" t="s">
        <v>1523</v>
      </c>
    </row>
    <row r="4561" spans="1:10">
      <c r="A4561" s="93">
        <v>1</v>
      </c>
      <c r="B4561" s="93">
        <v>21</v>
      </c>
      <c r="C4561" s="93" t="s">
        <v>676</v>
      </c>
      <c r="D4561" s="93" t="s">
        <v>1527</v>
      </c>
      <c r="E4561" s="93" t="s">
        <v>1531</v>
      </c>
      <c r="F4561" s="93" t="s">
        <v>3055</v>
      </c>
      <c r="G4561" s="93" t="s">
        <v>1540</v>
      </c>
      <c r="H4561" s="719">
        <v>85</v>
      </c>
      <c r="I4561" s="93">
        <v>13</v>
      </c>
      <c r="J4561" s="93" t="s">
        <v>1523</v>
      </c>
    </row>
    <row r="4562" spans="1:10">
      <c r="A4562" s="93">
        <v>1</v>
      </c>
      <c r="B4562" s="93">
        <v>21</v>
      </c>
      <c r="C4562" s="93" t="s">
        <v>676</v>
      </c>
      <c r="D4562" s="93" t="s">
        <v>1527</v>
      </c>
      <c r="E4562" s="93" t="s">
        <v>1531</v>
      </c>
      <c r="F4562" s="93" t="s">
        <v>3226</v>
      </c>
      <c r="G4562" s="93" t="s">
        <v>1540</v>
      </c>
      <c r="H4562" s="719">
        <v>84</v>
      </c>
      <c r="I4562" s="93">
        <v>13</v>
      </c>
      <c r="J4562" s="93" t="s">
        <v>1523</v>
      </c>
    </row>
    <row r="4563" spans="1:10">
      <c r="A4563" s="93">
        <v>1</v>
      </c>
      <c r="B4563" s="93">
        <v>21</v>
      </c>
      <c r="C4563" s="93" t="s">
        <v>676</v>
      </c>
      <c r="D4563" s="93" t="s">
        <v>1527</v>
      </c>
      <c r="E4563" s="93" t="s">
        <v>1531</v>
      </c>
      <c r="F4563" s="93" t="s">
        <v>3226</v>
      </c>
      <c r="G4563" s="93" t="s">
        <v>1540</v>
      </c>
      <c r="H4563" s="719">
        <v>88</v>
      </c>
      <c r="I4563" s="93">
        <v>13</v>
      </c>
      <c r="J4563" s="93" t="s">
        <v>1523</v>
      </c>
    </row>
    <row r="4564" spans="1:10">
      <c r="A4564" s="93">
        <v>1</v>
      </c>
      <c r="B4564" s="93">
        <v>21</v>
      </c>
      <c r="C4564" s="93" t="s">
        <v>676</v>
      </c>
      <c r="D4564" s="93" t="s">
        <v>1527</v>
      </c>
      <c r="E4564" s="93" t="s">
        <v>1531</v>
      </c>
      <c r="F4564" s="93">
        <v>2220117</v>
      </c>
      <c r="G4564" s="93" t="s">
        <v>1540</v>
      </c>
      <c r="H4564" s="719">
        <v>88</v>
      </c>
      <c r="I4564" s="93">
        <v>13</v>
      </c>
      <c r="J4564" s="93" t="s">
        <v>1523</v>
      </c>
    </row>
    <row r="4565" spans="1:10">
      <c r="A4565" s="93">
        <v>1</v>
      </c>
      <c r="B4565" s="93">
        <v>21</v>
      </c>
      <c r="C4565" s="93" t="s">
        <v>676</v>
      </c>
      <c r="D4565" s="93" t="s">
        <v>1527</v>
      </c>
      <c r="E4565" s="93" t="s">
        <v>1531</v>
      </c>
      <c r="F4565" s="93">
        <v>2220117</v>
      </c>
      <c r="G4565" s="93" t="s">
        <v>1540</v>
      </c>
      <c r="H4565" s="719">
        <v>84</v>
      </c>
      <c r="I4565" s="93">
        <v>13</v>
      </c>
      <c r="J4565" s="93" t="s">
        <v>1523</v>
      </c>
    </row>
    <row r="4566" spans="1:10">
      <c r="A4566" s="93">
        <v>1</v>
      </c>
      <c r="B4566" s="93">
        <v>21</v>
      </c>
      <c r="C4566" s="93" t="s">
        <v>676</v>
      </c>
      <c r="D4566" s="93" t="s">
        <v>1527</v>
      </c>
      <c r="E4566" s="93" t="s">
        <v>1531</v>
      </c>
      <c r="F4566" s="93" t="s">
        <v>3226</v>
      </c>
      <c r="G4566" s="93" t="s">
        <v>1540</v>
      </c>
      <c r="H4566" s="719">
        <v>804</v>
      </c>
      <c r="I4566" s="93">
        <v>80</v>
      </c>
      <c r="J4566" s="93" t="s">
        <v>1523</v>
      </c>
    </row>
    <row r="4567" spans="1:10">
      <c r="A4567" s="93">
        <v>1</v>
      </c>
      <c r="B4567" s="93">
        <v>21</v>
      </c>
      <c r="C4567" s="93" t="s">
        <v>676</v>
      </c>
      <c r="D4567" s="93" t="s">
        <v>1527</v>
      </c>
      <c r="E4567" s="93" t="s">
        <v>1531</v>
      </c>
      <c r="F4567" s="93">
        <v>2220117</v>
      </c>
      <c r="G4567" s="93" t="s">
        <v>1540</v>
      </c>
      <c r="H4567" s="719">
        <v>176</v>
      </c>
      <c r="I4567" s="93">
        <v>50</v>
      </c>
      <c r="J4567" s="93" t="s">
        <v>1523</v>
      </c>
    </row>
    <row r="4568" spans="1:10">
      <c r="A4568" s="93">
        <v>1</v>
      </c>
      <c r="B4568" s="93">
        <v>21</v>
      </c>
      <c r="C4568" s="93" t="s">
        <v>671</v>
      </c>
      <c r="D4568" s="93" t="s">
        <v>1527</v>
      </c>
      <c r="E4568" s="93" t="s">
        <v>1563</v>
      </c>
      <c r="F4568" s="93" t="s">
        <v>1644</v>
      </c>
      <c r="G4568" s="93" t="s">
        <v>1540</v>
      </c>
      <c r="H4568" s="719">
        <v>20</v>
      </c>
      <c r="I4568" s="93">
        <v>13</v>
      </c>
      <c r="J4568" s="93" t="s">
        <v>1523</v>
      </c>
    </row>
    <row r="4569" spans="1:10">
      <c r="A4569" s="93">
        <v>1</v>
      </c>
      <c r="B4569" s="93">
        <v>21</v>
      </c>
      <c r="C4569" s="93" t="s">
        <v>672</v>
      </c>
      <c r="D4569" s="93" t="s">
        <v>1527</v>
      </c>
      <c r="E4569" s="93" t="s">
        <v>1530</v>
      </c>
      <c r="F4569" s="93" t="s">
        <v>3011</v>
      </c>
      <c r="G4569" s="93" t="s">
        <v>1540</v>
      </c>
      <c r="H4569" s="719">
        <v>563</v>
      </c>
      <c r="I4569" s="93">
        <v>80</v>
      </c>
      <c r="J4569" s="93" t="s">
        <v>1523</v>
      </c>
    </row>
    <row r="4570" spans="1:10">
      <c r="A4570" s="93">
        <v>1</v>
      </c>
      <c r="B4570" s="93">
        <v>21</v>
      </c>
      <c r="C4570" s="93" t="s">
        <v>672</v>
      </c>
      <c r="D4570" s="93" t="s">
        <v>1527</v>
      </c>
      <c r="E4570" s="93" t="s">
        <v>1530</v>
      </c>
      <c r="F4570" s="93" t="s">
        <v>3010</v>
      </c>
      <c r="G4570" s="93" t="s">
        <v>1540</v>
      </c>
      <c r="H4570" s="719">
        <v>403</v>
      </c>
      <c r="I4570" s="93">
        <v>50</v>
      </c>
      <c r="J4570" s="93" t="s">
        <v>1523</v>
      </c>
    </row>
    <row r="4571" spans="1:10">
      <c r="A4571" s="93">
        <v>1</v>
      </c>
      <c r="B4571" s="93">
        <v>21</v>
      </c>
      <c r="C4571" s="93" t="s">
        <v>634</v>
      </c>
      <c r="D4571" s="93" t="s">
        <v>1527</v>
      </c>
      <c r="E4571" s="93" t="s">
        <v>1591</v>
      </c>
      <c r="F4571" s="93" t="s">
        <v>3016</v>
      </c>
      <c r="G4571" s="93" t="s">
        <v>1540</v>
      </c>
      <c r="H4571" s="719">
        <v>15010</v>
      </c>
      <c r="I4571" s="93">
        <v>315</v>
      </c>
      <c r="J4571" s="93" t="s">
        <v>1523</v>
      </c>
    </row>
    <row r="4572" spans="1:10">
      <c r="A4572" s="93">
        <v>1</v>
      </c>
      <c r="B4572" s="93">
        <v>22</v>
      </c>
      <c r="C4572" s="93" t="s">
        <v>243</v>
      </c>
      <c r="D4572" s="93" t="s">
        <v>68</v>
      </c>
      <c r="E4572" s="93" t="s">
        <v>3316</v>
      </c>
      <c r="F4572" s="93" t="s">
        <v>3317</v>
      </c>
      <c r="G4572" s="93" t="s">
        <v>1540</v>
      </c>
      <c r="H4572" s="719">
        <v>682</v>
      </c>
      <c r="I4572" s="93">
        <v>80</v>
      </c>
      <c r="J4572" s="93" t="s">
        <v>1523</v>
      </c>
    </row>
    <row r="4573" spans="1:10">
      <c r="A4573" s="93">
        <v>1</v>
      </c>
      <c r="B4573" s="93">
        <v>22</v>
      </c>
      <c r="C4573" s="93" t="s">
        <v>243</v>
      </c>
      <c r="D4573" s="93" t="s">
        <v>68</v>
      </c>
      <c r="E4573" s="93" t="s">
        <v>3318</v>
      </c>
      <c r="F4573" s="93" t="s">
        <v>3017</v>
      </c>
      <c r="G4573" s="93" t="s">
        <v>1540</v>
      </c>
      <c r="H4573" s="719">
        <v>350</v>
      </c>
      <c r="I4573" s="93">
        <v>50</v>
      </c>
      <c r="J4573" s="93" t="s">
        <v>1523</v>
      </c>
    </row>
    <row r="4574" spans="1:10">
      <c r="A4574" s="93">
        <v>1</v>
      </c>
      <c r="B4574" s="93">
        <v>22</v>
      </c>
      <c r="C4574" s="93" t="s">
        <v>243</v>
      </c>
      <c r="D4574" s="93" t="s">
        <v>68</v>
      </c>
      <c r="E4574" s="93" t="s">
        <v>3319</v>
      </c>
      <c r="F4574" s="93" t="s">
        <v>3001</v>
      </c>
      <c r="G4574" s="93" t="s">
        <v>1540</v>
      </c>
      <c r="H4574" s="719">
        <v>382</v>
      </c>
      <c r="I4574" s="93">
        <v>50</v>
      </c>
      <c r="J4574" s="93" t="s">
        <v>1523</v>
      </c>
    </row>
    <row r="4575" spans="1:10">
      <c r="A4575" s="93">
        <v>1</v>
      </c>
      <c r="B4575" s="93">
        <v>22</v>
      </c>
      <c r="C4575" s="93" t="s">
        <v>243</v>
      </c>
      <c r="D4575" s="93" t="s">
        <v>68</v>
      </c>
      <c r="E4575" s="93" t="s">
        <v>3320</v>
      </c>
      <c r="F4575" s="93" t="s">
        <v>3317</v>
      </c>
      <c r="G4575" s="93" t="s">
        <v>1540</v>
      </c>
      <c r="H4575" s="719">
        <v>682</v>
      </c>
      <c r="I4575" s="93">
        <v>80</v>
      </c>
      <c r="J4575" s="93" t="s">
        <v>1523</v>
      </c>
    </row>
    <row r="4576" spans="1:10">
      <c r="A4576" s="93">
        <v>1</v>
      </c>
      <c r="B4576" s="93">
        <v>22</v>
      </c>
      <c r="C4576" s="93" t="s">
        <v>243</v>
      </c>
      <c r="D4576" s="93" t="s">
        <v>68</v>
      </c>
      <c r="E4576" s="93" t="s">
        <v>3321</v>
      </c>
      <c r="F4576" s="93" t="s">
        <v>3317</v>
      </c>
      <c r="G4576" s="93" t="s">
        <v>1540</v>
      </c>
      <c r="H4576" s="719">
        <v>718</v>
      </c>
      <c r="I4576" s="93">
        <v>80</v>
      </c>
      <c r="J4576" s="93" t="s">
        <v>1523</v>
      </c>
    </row>
    <row r="4577" spans="1:10">
      <c r="A4577" s="93">
        <v>1</v>
      </c>
      <c r="B4577" s="93">
        <v>22</v>
      </c>
      <c r="C4577" s="93" t="s">
        <v>243</v>
      </c>
      <c r="D4577" s="93" t="s">
        <v>68</v>
      </c>
      <c r="E4577" s="93" t="s">
        <v>3322</v>
      </c>
      <c r="F4577" s="93" t="s">
        <v>3001</v>
      </c>
      <c r="G4577" s="93" t="s">
        <v>1540</v>
      </c>
      <c r="H4577" s="719">
        <v>982</v>
      </c>
      <c r="I4577" s="93">
        <v>80</v>
      </c>
      <c r="J4577" s="93" t="s">
        <v>1523</v>
      </c>
    </row>
    <row r="4578" spans="1:10">
      <c r="A4578" s="93">
        <v>1</v>
      </c>
      <c r="B4578" s="93">
        <v>22</v>
      </c>
      <c r="C4578" s="93" t="s">
        <v>243</v>
      </c>
      <c r="D4578" s="93" t="s">
        <v>68</v>
      </c>
      <c r="E4578" s="93" t="s">
        <v>3323</v>
      </c>
      <c r="F4578" s="93">
        <v>2220113</v>
      </c>
      <c r="G4578" s="93" t="s">
        <v>1540</v>
      </c>
      <c r="H4578" s="719">
        <v>1002</v>
      </c>
      <c r="I4578" s="93">
        <v>80</v>
      </c>
      <c r="J4578" s="93" t="s">
        <v>1523</v>
      </c>
    </row>
    <row r="4579" spans="1:10">
      <c r="A4579" s="93">
        <v>1</v>
      </c>
      <c r="B4579" s="93">
        <v>22</v>
      </c>
      <c r="C4579" s="93" t="s">
        <v>243</v>
      </c>
      <c r="D4579" s="93" t="s">
        <v>68</v>
      </c>
      <c r="E4579" s="93" t="s">
        <v>3324</v>
      </c>
      <c r="F4579" s="93">
        <v>2220113</v>
      </c>
      <c r="G4579" s="93" t="s">
        <v>1540</v>
      </c>
      <c r="H4579" s="719">
        <v>1002</v>
      </c>
      <c r="I4579" s="93">
        <v>80</v>
      </c>
      <c r="J4579" s="93" t="s">
        <v>1523</v>
      </c>
    </row>
    <row r="4580" spans="1:10">
      <c r="A4580" s="93">
        <v>1</v>
      </c>
      <c r="B4580" s="93">
        <v>22</v>
      </c>
      <c r="C4580" s="93" t="s">
        <v>243</v>
      </c>
      <c r="D4580" s="93" t="s">
        <v>68</v>
      </c>
      <c r="E4580" s="93" t="s">
        <v>3325</v>
      </c>
      <c r="F4580" s="93">
        <v>2220113</v>
      </c>
      <c r="G4580" s="93" t="s">
        <v>1540</v>
      </c>
      <c r="H4580" s="719">
        <v>1000</v>
      </c>
      <c r="I4580" s="93">
        <v>80</v>
      </c>
      <c r="J4580" s="93" t="s">
        <v>1523</v>
      </c>
    </row>
    <row r="4581" spans="1:10">
      <c r="A4581" s="93">
        <v>1</v>
      </c>
      <c r="B4581" s="93">
        <v>22</v>
      </c>
      <c r="C4581" s="93" t="s">
        <v>243</v>
      </c>
      <c r="D4581" s="93" t="s">
        <v>68</v>
      </c>
      <c r="E4581" s="93" t="s">
        <v>3326</v>
      </c>
      <c r="F4581" s="93" t="s">
        <v>3317</v>
      </c>
      <c r="G4581" s="93" t="s">
        <v>1540</v>
      </c>
      <c r="H4581" s="719">
        <v>1964</v>
      </c>
      <c r="I4581" s="93">
        <v>125</v>
      </c>
      <c r="J4581" s="93" t="s">
        <v>1523</v>
      </c>
    </row>
    <row r="4582" spans="1:10">
      <c r="A4582" s="93">
        <v>1</v>
      </c>
      <c r="B4582" s="93">
        <v>22</v>
      </c>
      <c r="C4582" s="93" t="s">
        <v>243</v>
      </c>
      <c r="D4582" s="93" t="s">
        <v>68</v>
      </c>
      <c r="E4582" s="93" t="s">
        <v>3327</v>
      </c>
      <c r="F4582" s="93" t="s">
        <v>3317</v>
      </c>
      <c r="G4582" s="93" t="s">
        <v>1540</v>
      </c>
      <c r="H4582" s="719">
        <v>1436</v>
      </c>
      <c r="I4582" s="93">
        <v>125</v>
      </c>
      <c r="J4582" s="93" t="s">
        <v>1523</v>
      </c>
    </row>
    <row r="4583" spans="1:10">
      <c r="A4583" s="93">
        <v>1</v>
      </c>
      <c r="B4583" s="93">
        <v>22</v>
      </c>
      <c r="C4583" s="93" t="s">
        <v>243</v>
      </c>
      <c r="D4583" s="93" t="s">
        <v>68</v>
      </c>
      <c r="E4583" s="93" t="s">
        <v>3328</v>
      </c>
      <c r="F4583" s="93" t="s">
        <v>3001</v>
      </c>
      <c r="G4583" s="93" t="s">
        <v>1540</v>
      </c>
      <c r="H4583" s="719">
        <v>382</v>
      </c>
      <c r="I4583" s="93">
        <v>50</v>
      </c>
      <c r="J4583" s="93" t="s">
        <v>1523</v>
      </c>
    </row>
    <row r="4584" spans="1:10">
      <c r="A4584" s="93">
        <v>1</v>
      </c>
      <c r="B4584" s="93">
        <v>22</v>
      </c>
      <c r="C4584" s="93" t="s">
        <v>1571</v>
      </c>
      <c r="D4584" s="93" t="s">
        <v>1527</v>
      </c>
      <c r="E4584" s="93" t="s">
        <v>1530</v>
      </c>
      <c r="F4584" s="93" t="s">
        <v>1644</v>
      </c>
      <c r="G4584" s="93" t="s">
        <v>1540</v>
      </c>
      <c r="H4584" s="719">
        <v>100</v>
      </c>
      <c r="I4584" s="93">
        <v>50</v>
      </c>
      <c r="J4584" s="93" t="s">
        <v>1523</v>
      </c>
    </row>
    <row r="4585" spans="1:10">
      <c r="A4585" s="93">
        <v>1</v>
      </c>
      <c r="B4585" s="93">
        <v>22</v>
      </c>
      <c r="C4585" s="93" t="s">
        <v>1571</v>
      </c>
      <c r="D4585" s="93" t="s">
        <v>1527</v>
      </c>
      <c r="E4585" s="93" t="s">
        <v>1530</v>
      </c>
      <c r="F4585" s="93" t="s">
        <v>3008</v>
      </c>
      <c r="G4585" s="93" t="s">
        <v>1540</v>
      </c>
      <c r="H4585" s="719">
        <v>4006</v>
      </c>
      <c r="I4585" s="93">
        <v>200</v>
      </c>
      <c r="J4585" s="93" t="s">
        <v>1523</v>
      </c>
    </row>
    <row r="4586" spans="1:10">
      <c r="A4586" s="93">
        <v>1</v>
      </c>
      <c r="B4586" s="93">
        <v>22</v>
      </c>
      <c r="C4586" s="93" t="s">
        <v>1571</v>
      </c>
      <c r="D4586" s="93" t="s">
        <v>1527</v>
      </c>
      <c r="E4586" s="93" t="s">
        <v>1528</v>
      </c>
      <c r="F4586" s="93">
        <v>2220117</v>
      </c>
      <c r="G4586" s="93" t="s">
        <v>1540</v>
      </c>
      <c r="H4586" s="719">
        <v>506</v>
      </c>
      <c r="I4586" s="93">
        <v>80</v>
      </c>
      <c r="J4586" s="93" t="s">
        <v>1523</v>
      </c>
    </row>
    <row r="4587" spans="1:10">
      <c r="A4587" s="93">
        <v>1</v>
      </c>
      <c r="B4587" s="93">
        <v>22</v>
      </c>
      <c r="C4587" s="93" t="s">
        <v>1571</v>
      </c>
      <c r="D4587" s="93" t="s">
        <v>1527</v>
      </c>
      <c r="E4587" s="93" t="s">
        <v>1528</v>
      </c>
      <c r="F4587" s="93">
        <v>2220117</v>
      </c>
      <c r="G4587" s="93" t="s">
        <v>1540</v>
      </c>
      <c r="H4587" s="719">
        <v>506</v>
      </c>
      <c r="I4587" s="93">
        <v>80</v>
      </c>
      <c r="J4587" s="93" t="s">
        <v>1523</v>
      </c>
    </row>
    <row r="4588" spans="1:10">
      <c r="A4588" s="93">
        <v>1</v>
      </c>
      <c r="B4588" s="93">
        <v>22</v>
      </c>
      <c r="C4588" s="93" t="s">
        <v>1571</v>
      </c>
      <c r="D4588" s="93" t="s">
        <v>1527</v>
      </c>
      <c r="E4588" s="93" t="s">
        <v>1528</v>
      </c>
      <c r="F4588" s="93">
        <v>2220117</v>
      </c>
      <c r="G4588" s="93" t="s">
        <v>1540</v>
      </c>
      <c r="H4588" s="719">
        <v>507</v>
      </c>
      <c r="I4588" s="93">
        <v>80</v>
      </c>
      <c r="J4588" s="93" t="s">
        <v>1523</v>
      </c>
    </row>
    <row r="4589" spans="1:10">
      <c r="A4589" s="93">
        <v>1</v>
      </c>
      <c r="B4589" s="93">
        <v>22</v>
      </c>
      <c r="C4589" s="93" t="s">
        <v>243</v>
      </c>
      <c r="D4589" s="93" t="s">
        <v>68</v>
      </c>
      <c r="E4589" s="93" t="s">
        <v>3201</v>
      </c>
      <c r="F4589" s="93" t="s">
        <v>3081</v>
      </c>
      <c r="G4589" s="93" t="s">
        <v>1639</v>
      </c>
      <c r="H4589" s="719">
        <v>390</v>
      </c>
      <c r="I4589" s="93">
        <v>50</v>
      </c>
      <c r="J4589" s="93" t="s">
        <v>1523</v>
      </c>
    </row>
    <row r="4590" spans="1:10">
      <c r="A4590" s="93">
        <v>1</v>
      </c>
      <c r="B4590" s="93">
        <v>22</v>
      </c>
      <c r="C4590" s="93" t="s">
        <v>243</v>
      </c>
      <c r="D4590" s="93" t="s">
        <v>68</v>
      </c>
      <c r="E4590" s="93" t="s">
        <v>3329</v>
      </c>
      <c r="F4590" s="93" t="s">
        <v>3081</v>
      </c>
      <c r="G4590" s="93" t="s">
        <v>1639</v>
      </c>
      <c r="H4590" s="719">
        <v>230</v>
      </c>
      <c r="I4590" s="93">
        <v>32</v>
      </c>
      <c r="J4590" s="93" t="s">
        <v>1523</v>
      </c>
    </row>
    <row r="4591" spans="1:10">
      <c r="A4591" s="93">
        <v>1</v>
      </c>
      <c r="B4591" s="93">
        <v>22</v>
      </c>
      <c r="C4591" s="93" t="s">
        <v>243</v>
      </c>
      <c r="D4591" s="93" t="s">
        <v>68</v>
      </c>
      <c r="E4591" s="93" t="s">
        <v>3286</v>
      </c>
      <c r="F4591" s="93" t="s">
        <v>3330</v>
      </c>
      <c r="G4591" s="93" t="s">
        <v>1639</v>
      </c>
      <c r="H4591" s="719">
        <v>2760</v>
      </c>
      <c r="I4591" s="93">
        <v>125</v>
      </c>
      <c r="J4591" s="93" t="s">
        <v>1543</v>
      </c>
    </row>
    <row r="4592" spans="1:10">
      <c r="A4592" s="93">
        <v>1</v>
      </c>
      <c r="B4592" s="93">
        <v>22</v>
      </c>
      <c r="C4592" s="93" t="s">
        <v>243</v>
      </c>
      <c r="D4592" s="93" t="s">
        <v>68</v>
      </c>
      <c r="E4592" s="93" t="s">
        <v>3331</v>
      </c>
      <c r="F4592" s="93" t="s">
        <v>3293</v>
      </c>
      <c r="G4592" s="93" t="s">
        <v>1639</v>
      </c>
      <c r="H4592" s="719">
        <v>540</v>
      </c>
      <c r="I4592" s="93">
        <v>80</v>
      </c>
      <c r="J4592" s="93" t="s">
        <v>1523</v>
      </c>
    </row>
    <row r="4593" spans="1:10">
      <c r="A4593" s="93">
        <v>1</v>
      </c>
      <c r="B4593" s="93">
        <v>22</v>
      </c>
      <c r="C4593" s="93" t="s">
        <v>243</v>
      </c>
      <c r="D4593" s="93" t="s">
        <v>68</v>
      </c>
      <c r="E4593" s="93" t="s">
        <v>3287</v>
      </c>
      <c r="F4593" s="93" t="s">
        <v>3332</v>
      </c>
      <c r="G4593" s="93" t="s">
        <v>1639</v>
      </c>
      <c r="H4593" s="719">
        <v>1260</v>
      </c>
      <c r="I4593" s="93">
        <v>125</v>
      </c>
      <c r="J4593" s="93" t="s">
        <v>1523</v>
      </c>
    </row>
    <row r="4594" spans="1:10">
      <c r="A4594" s="93">
        <v>1</v>
      </c>
      <c r="B4594" s="93">
        <v>22</v>
      </c>
      <c r="C4594" s="93" t="s">
        <v>1552</v>
      </c>
      <c r="D4594" s="93" t="s">
        <v>1553</v>
      </c>
      <c r="E4594" s="93" t="s">
        <v>3333</v>
      </c>
      <c r="F4594" s="93" t="s">
        <v>1644</v>
      </c>
      <c r="G4594" s="93" t="s">
        <v>1639</v>
      </c>
      <c r="H4594" s="719">
        <v>600</v>
      </c>
      <c r="I4594" s="93">
        <v>80</v>
      </c>
      <c r="J4594" s="93" t="s">
        <v>1523</v>
      </c>
    </row>
    <row r="4595" spans="1:10">
      <c r="A4595" s="93">
        <v>1</v>
      </c>
      <c r="B4595" s="93">
        <v>22</v>
      </c>
      <c r="C4595" s="93" t="s">
        <v>1552</v>
      </c>
      <c r="D4595" s="93" t="s">
        <v>1553</v>
      </c>
      <c r="E4595" s="93" t="s">
        <v>3334</v>
      </c>
      <c r="F4595" s="93" t="s">
        <v>1644</v>
      </c>
      <c r="G4595" s="93" t="s">
        <v>1639</v>
      </c>
      <c r="H4595" s="719">
        <v>600</v>
      </c>
      <c r="I4595" s="93">
        <v>80</v>
      </c>
      <c r="J4595" s="93" t="s">
        <v>1523</v>
      </c>
    </row>
    <row r="4596" spans="1:10">
      <c r="A4596" s="93">
        <v>1</v>
      </c>
      <c r="B4596" s="93">
        <v>22</v>
      </c>
      <c r="C4596" s="93" t="s">
        <v>1552</v>
      </c>
      <c r="D4596" s="93" t="s">
        <v>1553</v>
      </c>
      <c r="E4596" s="93" t="s">
        <v>3335</v>
      </c>
      <c r="F4596" s="93" t="s">
        <v>1644</v>
      </c>
      <c r="G4596" s="93" t="s">
        <v>1639</v>
      </c>
      <c r="H4596" s="719">
        <v>600</v>
      </c>
      <c r="I4596" s="93">
        <v>80</v>
      </c>
      <c r="J4596" s="93" t="s">
        <v>1523</v>
      </c>
    </row>
    <row r="4597" spans="1:10">
      <c r="A4597" s="93">
        <v>1</v>
      </c>
      <c r="B4597" s="93">
        <v>22</v>
      </c>
      <c r="C4597" s="93" t="s">
        <v>1552</v>
      </c>
      <c r="D4597" s="93" t="s">
        <v>1553</v>
      </c>
      <c r="E4597" s="93" t="s">
        <v>3336</v>
      </c>
      <c r="F4597" s="93" t="s">
        <v>1644</v>
      </c>
      <c r="G4597" s="93" t="s">
        <v>1639</v>
      </c>
      <c r="H4597" s="719">
        <v>600</v>
      </c>
      <c r="I4597" s="93">
        <v>80</v>
      </c>
      <c r="J4597" s="93" t="s">
        <v>1523</v>
      </c>
    </row>
    <row r="4598" spans="1:10">
      <c r="A4598" s="93">
        <v>1</v>
      </c>
      <c r="B4598" s="93">
        <v>22</v>
      </c>
      <c r="C4598" s="93" t="s">
        <v>3337</v>
      </c>
      <c r="D4598" s="93" t="s">
        <v>1553</v>
      </c>
      <c r="E4598" s="93" t="s">
        <v>3338</v>
      </c>
      <c r="F4598" s="93" t="s">
        <v>1644</v>
      </c>
      <c r="G4598" s="93" t="s">
        <v>1639</v>
      </c>
      <c r="H4598" s="719">
        <v>600</v>
      </c>
      <c r="I4598" s="93">
        <v>80</v>
      </c>
      <c r="J4598" s="93" t="s">
        <v>1523</v>
      </c>
    </row>
    <row r="4599" spans="1:10">
      <c r="A4599" s="93">
        <v>1</v>
      </c>
      <c r="B4599" s="93">
        <v>24</v>
      </c>
      <c r="C4599" s="93" t="s">
        <v>528</v>
      </c>
      <c r="D4599" s="93" t="s">
        <v>73</v>
      </c>
      <c r="E4599" s="93" t="s">
        <v>3339</v>
      </c>
      <c r="F4599" s="93" t="s">
        <v>3340</v>
      </c>
      <c r="G4599" s="93" t="s">
        <v>1639</v>
      </c>
      <c r="H4599" s="719">
        <v>5800</v>
      </c>
      <c r="I4599" s="93">
        <v>200</v>
      </c>
      <c r="J4599" s="93" t="s">
        <v>1523</v>
      </c>
    </row>
    <row r="4600" spans="1:10">
      <c r="A4600" s="93">
        <v>1</v>
      </c>
      <c r="B4600" s="93">
        <v>24</v>
      </c>
      <c r="C4600" s="93" t="s">
        <v>528</v>
      </c>
      <c r="D4600" s="93" t="s">
        <v>73</v>
      </c>
      <c r="E4600" s="93" t="s">
        <v>3341</v>
      </c>
      <c r="F4600" s="93" t="s">
        <v>3340</v>
      </c>
      <c r="G4600" s="93" t="s">
        <v>1639</v>
      </c>
      <c r="H4600" s="719">
        <v>3200</v>
      </c>
      <c r="I4600" s="93">
        <v>125</v>
      </c>
      <c r="J4600" s="93" t="s">
        <v>1523</v>
      </c>
    </row>
    <row r="4601" spans="1:10">
      <c r="A4601" s="93">
        <v>1</v>
      </c>
      <c r="B4601" s="93">
        <v>24</v>
      </c>
      <c r="C4601" s="93" t="s">
        <v>528</v>
      </c>
      <c r="D4601" s="93" t="s">
        <v>73</v>
      </c>
      <c r="E4601" s="93" t="s">
        <v>3342</v>
      </c>
      <c r="F4601" s="93" t="s">
        <v>3237</v>
      </c>
      <c r="G4601" s="93" t="s">
        <v>1639</v>
      </c>
      <c r="H4601" s="719">
        <v>11300</v>
      </c>
      <c r="I4601" s="93">
        <v>315</v>
      </c>
      <c r="J4601" s="93" t="s">
        <v>1523</v>
      </c>
    </row>
    <row r="4602" spans="1:10">
      <c r="A4602" s="93">
        <v>1</v>
      </c>
      <c r="B4602" s="93">
        <v>24</v>
      </c>
      <c r="C4602" s="93" t="s">
        <v>528</v>
      </c>
      <c r="D4602" s="93" t="s">
        <v>73</v>
      </c>
      <c r="E4602" s="93" t="s">
        <v>3343</v>
      </c>
      <c r="F4602" s="93" t="s">
        <v>3237</v>
      </c>
      <c r="G4602" s="93" t="s">
        <v>1639</v>
      </c>
      <c r="H4602" s="719">
        <v>11300</v>
      </c>
      <c r="I4602" s="93">
        <v>315</v>
      </c>
      <c r="J4602" s="93" t="s">
        <v>1523</v>
      </c>
    </row>
    <row r="4603" spans="1:10">
      <c r="A4603" s="93">
        <v>1</v>
      </c>
      <c r="B4603" s="93">
        <v>24</v>
      </c>
      <c r="C4603" s="93" t="s">
        <v>551</v>
      </c>
      <c r="D4603" s="93" t="s">
        <v>1527</v>
      </c>
      <c r="E4603" s="93" t="s">
        <v>3344</v>
      </c>
      <c r="F4603" s="93" t="s">
        <v>3260</v>
      </c>
      <c r="G4603" s="93" t="s">
        <v>1639</v>
      </c>
      <c r="H4603" s="719">
        <v>1000</v>
      </c>
      <c r="I4603" s="93">
        <v>80</v>
      </c>
      <c r="J4603" s="93" t="s">
        <v>1523</v>
      </c>
    </row>
    <row r="4604" spans="1:10">
      <c r="A4604" s="93">
        <v>1</v>
      </c>
      <c r="B4604" s="93">
        <v>24</v>
      </c>
      <c r="C4604" s="93" t="s">
        <v>551</v>
      </c>
      <c r="D4604" s="93" t="s">
        <v>1527</v>
      </c>
      <c r="E4604" s="93" t="s">
        <v>3344</v>
      </c>
      <c r="F4604" s="93" t="s">
        <v>3250</v>
      </c>
      <c r="G4604" s="93" t="s">
        <v>1639</v>
      </c>
      <c r="H4604" s="719">
        <v>2002</v>
      </c>
      <c r="I4604" s="93">
        <v>125</v>
      </c>
      <c r="J4604" s="93" t="s">
        <v>1523</v>
      </c>
    </row>
    <row r="4605" spans="1:10">
      <c r="A4605" s="93">
        <v>1</v>
      </c>
      <c r="B4605" s="93">
        <v>8</v>
      </c>
      <c r="C4605" s="93" t="s">
        <v>3345</v>
      </c>
      <c r="D4605" s="93" t="s">
        <v>70</v>
      </c>
      <c r="E4605" s="93" t="s">
        <v>3346</v>
      </c>
      <c r="F4605" s="93" t="s">
        <v>2991</v>
      </c>
      <c r="G4605" s="93" t="s">
        <v>2633</v>
      </c>
      <c r="H4605" s="719">
        <v>3000</v>
      </c>
      <c r="I4605" s="93">
        <v>125</v>
      </c>
      <c r="J4605" s="93" t="s">
        <v>1523</v>
      </c>
    </row>
    <row r="4606" spans="1:10">
      <c r="A4606" s="93">
        <v>1</v>
      </c>
      <c r="B4606" s="93">
        <v>8</v>
      </c>
      <c r="C4606" s="93" t="s">
        <v>3345</v>
      </c>
      <c r="D4606" s="93" t="s">
        <v>70</v>
      </c>
      <c r="E4606" s="93" t="s">
        <v>3347</v>
      </c>
      <c r="F4606" s="93" t="s">
        <v>2990</v>
      </c>
      <c r="G4606" s="93" t="s">
        <v>2633</v>
      </c>
      <c r="H4606" s="719">
        <v>3000</v>
      </c>
      <c r="I4606" s="93">
        <v>125</v>
      </c>
      <c r="J4606" s="93" t="s">
        <v>1523</v>
      </c>
    </row>
    <row r="4607" spans="1:10">
      <c r="A4607" s="93">
        <v>1</v>
      </c>
      <c r="B4607" s="93">
        <v>13</v>
      </c>
      <c r="C4607" s="93" t="s">
        <v>3345</v>
      </c>
      <c r="D4607" s="93" t="s">
        <v>70</v>
      </c>
      <c r="E4607" s="93" t="s">
        <v>3348</v>
      </c>
      <c r="F4607" s="93" t="s">
        <v>2989</v>
      </c>
      <c r="G4607" s="93" t="s">
        <v>2633</v>
      </c>
      <c r="H4607" s="719">
        <v>4800</v>
      </c>
      <c r="I4607" s="93">
        <v>200</v>
      </c>
      <c r="J4607" s="93" t="s">
        <v>1523</v>
      </c>
    </row>
    <row r="4608" spans="1:10">
      <c r="A4608" s="93">
        <v>1</v>
      </c>
      <c r="B4608" s="93">
        <v>13</v>
      </c>
      <c r="C4608" s="93" t="s">
        <v>3345</v>
      </c>
      <c r="D4608" s="93" t="s">
        <v>70</v>
      </c>
      <c r="E4608" s="93" t="s">
        <v>3349</v>
      </c>
      <c r="F4608" s="93" t="s">
        <v>2990</v>
      </c>
      <c r="G4608" s="93" t="s">
        <v>2633</v>
      </c>
      <c r="H4608" s="719">
        <v>5940</v>
      </c>
      <c r="I4608" s="93">
        <v>200</v>
      </c>
      <c r="J4608" s="93" t="s">
        <v>1523</v>
      </c>
    </row>
    <row r="4609" spans="1:10">
      <c r="A4609" s="93">
        <v>1</v>
      </c>
      <c r="B4609" s="93">
        <v>13</v>
      </c>
      <c r="C4609" s="93" t="s">
        <v>3345</v>
      </c>
      <c r="D4609" s="93" t="s">
        <v>70</v>
      </c>
      <c r="E4609" s="93" t="s">
        <v>3346</v>
      </c>
      <c r="F4609" s="93" t="s">
        <v>2991</v>
      </c>
      <c r="G4609" s="93" t="s">
        <v>2633</v>
      </c>
      <c r="H4609" s="719">
        <v>2880</v>
      </c>
      <c r="I4609" s="93">
        <v>125</v>
      </c>
      <c r="J4609" s="93" t="s">
        <v>1543</v>
      </c>
    </row>
    <row r="4610" spans="1:10">
      <c r="A4610" s="93">
        <v>1</v>
      </c>
      <c r="B4610" s="93">
        <v>4</v>
      </c>
      <c r="C4610" s="93" t="s">
        <v>238</v>
      </c>
      <c r="D4610" s="93" t="s">
        <v>68</v>
      </c>
      <c r="E4610" s="93" t="s">
        <v>3350</v>
      </c>
      <c r="F4610" s="93">
        <v>5210722</v>
      </c>
      <c r="G4610" s="93" t="s">
        <v>1539</v>
      </c>
      <c r="H4610" s="719">
        <v>1920</v>
      </c>
      <c r="I4610" s="93">
        <v>125</v>
      </c>
      <c r="J4610" s="93" t="s">
        <v>1523</v>
      </c>
    </row>
    <row r="4611" spans="1:10">
      <c r="A4611" s="93">
        <v>1</v>
      </c>
      <c r="B4611" s="93">
        <v>4</v>
      </c>
      <c r="C4611" s="93" t="s">
        <v>238</v>
      </c>
      <c r="D4611" s="93" t="s">
        <v>68</v>
      </c>
      <c r="E4611" s="93" t="s">
        <v>3351</v>
      </c>
      <c r="F4611" s="93">
        <v>5210722</v>
      </c>
      <c r="G4611" s="93" t="s">
        <v>1539</v>
      </c>
      <c r="H4611" s="719">
        <v>4873</v>
      </c>
      <c r="I4611" s="93">
        <v>200</v>
      </c>
      <c r="J4611" s="93" t="s">
        <v>1523</v>
      </c>
    </row>
    <row r="4612" spans="1:10">
      <c r="A4612" s="93">
        <v>1</v>
      </c>
      <c r="B4612" s="93">
        <v>4</v>
      </c>
      <c r="C4612" s="93" t="s">
        <v>1665</v>
      </c>
      <c r="D4612" s="93" t="s">
        <v>69</v>
      </c>
      <c r="E4612" s="93" t="s">
        <v>1803</v>
      </c>
      <c r="F4612" s="93" t="s">
        <v>1798</v>
      </c>
      <c r="G4612" s="93" t="s">
        <v>1522</v>
      </c>
      <c r="H4612" s="719">
        <v>3000</v>
      </c>
      <c r="I4612" s="93">
        <v>125</v>
      </c>
      <c r="J4612" s="93" t="s">
        <v>1523</v>
      </c>
    </row>
    <row r="4613" spans="1:10">
      <c r="A4613" s="93">
        <v>1</v>
      </c>
      <c r="B4613" s="93">
        <v>4</v>
      </c>
      <c r="C4613" s="93" t="s">
        <v>1671</v>
      </c>
      <c r="D4613" s="93" t="s">
        <v>69</v>
      </c>
      <c r="E4613" s="93" t="s">
        <v>1759</v>
      </c>
      <c r="F4613" s="93" t="s">
        <v>1798</v>
      </c>
      <c r="G4613" s="93" t="s">
        <v>1522</v>
      </c>
      <c r="H4613" s="719">
        <v>166</v>
      </c>
      <c r="I4613" s="93">
        <v>50</v>
      </c>
      <c r="J4613" s="93" t="s">
        <v>1523</v>
      </c>
    </row>
    <row r="4614" spans="1:10">
      <c r="A4614" s="93">
        <v>1</v>
      </c>
      <c r="B4614" s="93">
        <v>4</v>
      </c>
      <c r="C4614" s="93" t="s">
        <v>1671</v>
      </c>
      <c r="D4614" s="93" t="s">
        <v>69</v>
      </c>
      <c r="E4614" s="93" t="s">
        <v>1717</v>
      </c>
      <c r="F4614" s="93" t="s">
        <v>1798</v>
      </c>
      <c r="G4614" s="93" t="s">
        <v>1522</v>
      </c>
      <c r="H4614" s="719">
        <v>4500</v>
      </c>
      <c r="I4614" s="93">
        <v>200</v>
      </c>
      <c r="J4614" s="93" t="s">
        <v>1523</v>
      </c>
    </row>
    <row r="4615" spans="1:10">
      <c r="A4615" s="93">
        <v>1</v>
      </c>
      <c r="B4615" s="93">
        <v>4</v>
      </c>
      <c r="C4615" s="93" t="s">
        <v>1671</v>
      </c>
      <c r="D4615" s="93" t="s">
        <v>69</v>
      </c>
      <c r="E4615" s="93" t="s">
        <v>3352</v>
      </c>
      <c r="F4615" s="93" t="s">
        <v>1798</v>
      </c>
      <c r="G4615" s="93" t="s">
        <v>1522</v>
      </c>
      <c r="H4615" s="719">
        <v>7984</v>
      </c>
      <c r="I4615" s="93">
        <v>200</v>
      </c>
      <c r="J4615" s="93" t="s">
        <v>1523</v>
      </c>
    </row>
    <row r="4616" spans="1:10">
      <c r="A4616" s="93">
        <v>1</v>
      </c>
      <c r="B4616" s="93">
        <v>4</v>
      </c>
      <c r="C4616" s="93" t="s">
        <v>1671</v>
      </c>
      <c r="D4616" s="93" t="s">
        <v>69</v>
      </c>
      <c r="E4616" s="93" t="s">
        <v>3353</v>
      </c>
      <c r="F4616" s="93" t="s">
        <v>1798</v>
      </c>
      <c r="G4616" s="93" t="s">
        <v>1522</v>
      </c>
      <c r="H4616" s="719">
        <v>5894</v>
      </c>
      <c r="I4616" s="93">
        <v>200</v>
      </c>
      <c r="J4616" s="93" t="s">
        <v>1523</v>
      </c>
    </row>
    <row r="4617" spans="1:10">
      <c r="A4617" s="93">
        <v>1</v>
      </c>
      <c r="B4617" s="93">
        <v>4</v>
      </c>
      <c r="C4617" s="93" t="s">
        <v>1671</v>
      </c>
      <c r="D4617" s="93" t="s">
        <v>69</v>
      </c>
      <c r="E4617" s="93" t="s">
        <v>1802</v>
      </c>
      <c r="F4617" s="93" t="s">
        <v>1798</v>
      </c>
      <c r="G4617" s="93" t="s">
        <v>1522</v>
      </c>
      <c r="H4617" s="719">
        <v>1025</v>
      </c>
      <c r="I4617" s="93">
        <v>80</v>
      </c>
      <c r="J4617" s="93" t="s">
        <v>1523</v>
      </c>
    </row>
    <row r="4618" spans="1:10">
      <c r="A4618" s="93">
        <v>1</v>
      </c>
      <c r="B4618" s="93">
        <v>4</v>
      </c>
      <c r="C4618" s="93" t="s">
        <v>1671</v>
      </c>
      <c r="D4618" s="93" t="s">
        <v>69</v>
      </c>
      <c r="E4618" s="93" t="s">
        <v>3354</v>
      </c>
      <c r="F4618" s="93" t="s">
        <v>1798</v>
      </c>
      <c r="G4618" s="93" t="s">
        <v>1522</v>
      </c>
      <c r="H4618" s="719">
        <v>100</v>
      </c>
      <c r="I4618" s="93">
        <v>13</v>
      </c>
      <c r="J4618" s="93" t="s">
        <v>1523</v>
      </c>
    </row>
    <row r="4619" spans="1:10">
      <c r="A4619" s="93">
        <v>1</v>
      </c>
      <c r="B4619" s="93">
        <v>4</v>
      </c>
      <c r="C4619" s="93" t="s">
        <v>676</v>
      </c>
      <c r="D4619" s="93" t="s">
        <v>1527</v>
      </c>
      <c r="E4619" s="93" t="s">
        <v>1546</v>
      </c>
      <c r="F4619" s="93" t="s">
        <v>3355</v>
      </c>
      <c r="G4619" s="93" t="s">
        <v>1542</v>
      </c>
      <c r="H4619" s="719">
        <v>749</v>
      </c>
      <c r="I4619" s="93">
        <v>80</v>
      </c>
      <c r="J4619" s="93" t="s">
        <v>1523</v>
      </c>
    </row>
    <row r="4620" spans="1:10">
      <c r="A4620" s="93">
        <v>1</v>
      </c>
      <c r="B4620" s="93">
        <v>4</v>
      </c>
      <c r="C4620" s="93" t="s">
        <v>676</v>
      </c>
      <c r="D4620" s="93" t="s">
        <v>1527</v>
      </c>
      <c r="E4620" s="93" t="s">
        <v>1546</v>
      </c>
      <c r="F4620" s="93" t="s">
        <v>3355</v>
      </c>
      <c r="G4620" s="93" t="s">
        <v>1542</v>
      </c>
      <c r="H4620" s="719">
        <v>749</v>
      </c>
      <c r="I4620" s="93">
        <v>80</v>
      </c>
      <c r="J4620" s="93" t="s">
        <v>1523</v>
      </c>
    </row>
    <row r="4621" spans="1:10">
      <c r="A4621" s="93">
        <v>1</v>
      </c>
      <c r="B4621" s="93">
        <v>4</v>
      </c>
      <c r="C4621" s="93" t="s">
        <v>676</v>
      </c>
      <c r="D4621" s="93" t="s">
        <v>1527</v>
      </c>
      <c r="E4621" s="93" t="s">
        <v>1546</v>
      </c>
      <c r="F4621" s="93" t="s">
        <v>3355</v>
      </c>
      <c r="G4621" s="93" t="s">
        <v>1542</v>
      </c>
      <c r="H4621" s="719">
        <v>749</v>
      </c>
      <c r="I4621" s="93">
        <v>80</v>
      </c>
      <c r="J4621" s="93" t="s">
        <v>1523</v>
      </c>
    </row>
    <row r="4622" spans="1:10">
      <c r="A4622" s="93">
        <v>1</v>
      </c>
      <c r="B4622" s="93">
        <v>4</v>
      </c>
      <c r="C4622" s="93" t="s">
        <v>676</v>
      </c>
      <c r="D4622" s="93" t="s">
        <v>1527</v>
      </c>
      <c r="E4622" s="93" t="s">
        <v>1546</v>
      </c>
      <c r="F4622" s="93" t="s">
        <v>3355</v>
      </c>
      <c r="G4622" s="93" t="s">
        <v>1542</v>
      </c>
      <c r="H4622" s="719">
        <v>749</v>
      </c>
      <c r="I4622" s="93">
        <v>80</v>
      </c>
      <c r="J4622" s="93" t="s">
        <v>1523</v>
      </c>
    </row>
    <row r="4623" spans="1:10">
      <c r="A4623" s="93">
        <v>1</v>
      </c>
      <c r="B4623" s="93">
        <v>4</v>
      </c>
      <c r="C4623" s="93" t="s">
        <v>676</v>
      </c>
      <c r="D4623" s="93" t="s">
        <v>1527</v>
      </c>
      <c r="E4623" s="93" t="s">
        <v>1546</v>
      </c>
      <c r="F4623" s="93" t="s">
        <v>1801</v>
      </c>
      <c r="G4623" s="93" t="s">
        <v>1542</v>
      </c>
      <c r="H4623" s="719">
        <v>2976</v>
      </c>
      <c r="I4623" s="93">
        <v>125</v>
      </c>
      <c r="J4623" s="93" t="s">
        <v>1523</v>
      </c>
    </row>
    <row r="4624" spans="1:10">
      <c r="A4624" s="93">
        <v>1</v>
      </c>
      <c r="B4624" s="93">
        <v>4</v>
      </c>
      <c r="C4624" s="93" t="s">
        <v>676</v>
      </c>
      <c r="D4624" s="93" t="s">
        <v>1527</v>
      </c>
      <c r="E4624" s="93" t="s">
        <v>1546</v>
      </c>
      <c r="F4624" s="93" t="s">
        <v>1801</v>
      </c>
      <c r="G4624" s="93" t="s">
        <v>1542</v>
      </c>
      <c r="H4624" s="719">
        <v>792</v>
      </c>
      <c r="I4624" s="93">
        <v>80</v>
      </c>
      <c r="J4624" s="93" t="s">
        <v>1523</v>
      </c>
    </row>
    <row r="4625" spans="1:10">
      <c r="A4625" s="93">
        <v>1</v>
      </c>
      <c r="B4625" s="93">
        <v>4</v>
      </c>
      <c r="C4625" s="93" t="s">
        <v>676</v>
      </c>
      <c r="D4625" s="93" t="s">
        <v>1527</v>
      </c>
      <c r="E4625" s="93" t="s">
        <v>1546</v>
      </c>
      <c r="F4625" s="93" t="s">
        <v>1801</v>
      </c>
      <c r="G4625" s="93" t="s">
        <v>1542</v>
      </c>
      <c r="H4625" s="719">
        <v>792</v>
      </c>
      <c r="I4625" s="93">
        <v>80</v>
      </c>
      <c r="J4625" s="93" t="s">
        <v>1523</v>
      </c>
    </row>
    <row r="4626" spans="1:10">
      <c r="A4626" s="93">
        <v>1</v>
      </c>
      <c r="B4626" s="93">
        <v>4</v>
      </c>
      <c r="C4626" s="93" t="s">
        <v>676</v>
      </c>
      <c r="D4626" s="93" t="s">
        <v>1527</v>
      </c>
      <c r="E4626" s="93" t="s">
        <v>1546</v>
      </c>
      <c r="F4626" s="93" t="s">
        <v>1801</v>
      </c>
      <c r="G4626" s="93" t="s">
        <v>1542</v>
      </c>
      <c r="H4626" s="719">
        <v>500</v>
      </c>
      <c r="I4626" s="93">
        <v>50</v>
      </c>
      <c r="J4626" s="93" t="s">
        <v>1523</v>
      </c>
    </row>
    <row r="4627" spans="1:10">
      <c r="A4627" s="93">
        <v>1</v>
      </c>
      <c r="B4627" s="93">
        <v>4</v>
      </c>
      <c r="C4627" s="93" t="s">
        <v>1796</v>
      </c>
      <c r="D4627" s="93" t="s">
        <v>1527</v>
      </c>
      <c r="E4627" s="93" t="s">
        <v>1794</v>
      </c>
      <c r="F4627" s="93" t="s">
        <v>1801</v>
      </c>
      <c r="G4627" s="93" t="s">
        <v>1542</v>
      </c>
      <c r="H4627" s="719">
        <v>792</v>
      </c>
      <c r="I4627" s="93">
        <v>80</v>
      </c>
      <c r="J4627" s="93" t="s">
        <v>1523</v>
      </c>
    </row>
    <row r="4628" spans="1:10">
      <c r="A4628" s="93">
        <v>1</v>
      </c>
      <c r="B4628" s="93">
        <v>4</v>
      </c>
      <c r="C4628" s="93" t="s">
        <v>1796</v>
      </c>
      <c r="D4628" s="93" t="s">
        <v>1527</v>
      </c>
      <c r="E4628" s="93" t="s">
        <v>1794</v>
      </c>
      <c r="F4628" s="93" t="s">
        <v>1801</v>
      </c>
      <c r="G4628" s="93" t="s">
        <v>1542</v>
      </c>
      <c r="H4628" s="719">
        <v>792</v>
      </c>
      <c r="I4628" s="93">
        <v>80</v>
      </c>
      <c r="J4628" s="93" t="s">
        <v>1523</v>
      </c>
    </row>
    <row r="4629" spans="1:10">
      <c r="A4629" s="93">
        <v>1</v>
      </c>
      <c r="B4629" s="93">
        <v>4</v>
      </c>
      <c r="C4629" s="93" t="s">
        <v>1796</v>
      </c>
      <c r="D4629" s="93" t="s">
        <v>1527</v>
      </c>
      <c r="E4629" s="93" t="s">
        <v>1794</v>
      </c>
      <c r="F4629" s="93" t="s">
        <v>1801</v>
      </c>
      <c r="G4629" s="93" t="s">
        <v>1542</v>
      </c>
      <c r="H4629" s="719">
        <v>792</v>
      </c>
      <c r="I4629" s="93">
        <v>80</v>
      </c>
      <c r="J4629" s="93" t="s">
        <v>1523</v>
      </c>
    </row>
    <row r="4630" spans="1:10">
      <c r="A4630" s="93">
        <v>1</v>
      </c>
      <c r="B4630" s="93">
        <v>4</v>
      </c>
      <c r="C4630" s="93" t="s">
        <v>1796</v>
      </c>
      <c r="D4630" s="93" t="s">
        <v>1527</v>
      </c>
      <c r="E4630" s="93" t="s">
        <v>1794</v>
      </c>
      <c r="F4630" s="93" t="s">
        <v>1801</v>
      </c>
      <c r="G4630" s="93" t="s">
        <v>1542</v>
      </c>
      <c r="H4630" s="719">
        <v>468</v>
      </c>
      <c r="I4630" s="93">
        <v>50</v>
      </c>
      <c r="J4630" s="93" t="s">
        <v>1523</v>
      </c>
    </row>
    <row r="4631" spans="1:10">
      <c r="A4631" s="93">
        <v>1</v>
      </c>
      <c r="B4631" s="93">
        <v>4</v>
      </c>
      <c r="C4631" s="93" t="s">
        <v>1796</v>
      </c>
      <c r="D4631" s="93" t="s">
        <v>1527</v>
      </c>
      <c r="E4631" s="93" t="s">
        <v>1794</v>
      </c>
      <c r="F4631" s="93" t="s">
        <v>1801</v>
      </c>
      <c r="G4631" s="93" t="s">
        <v>1542</v>
      </c>
      <c r="H4631" s="719">
        <v>468</v>
      </c>
      <c r="I4631" s="93">
        <v>50</v>
      </c>
      <c r="J4631" s="93" t="s">
        <v>1523</v>
      </c>
    </row>
    <row r="4632" spans="1:10">
      <c r="A4632" s="93">
        <v>1</v>
      </c>
      <c r="B4632" s="93">
        <v>4</v>
      </c>
      <c r="C4632" s="93" t="s">
        <v>1796</v>
      </c>
      <c r="D4632" s="93" t="s">
        <v>1527</v>
      </c>
      <c r="E4632" s="93" t="s">
        <v>1794</v>
      </c>
      <c r="F4632" s="93" t="s">
        <v>1801</v>
      </c>
      <c r="G4632" s="93" t="s">
        <v>1542</v>
      </c>
      <c r="H4632" s="719">
        <v>468</v>
      </c>
      <c r="I4632" s="93">
        <v>50</v>
      </c>
      <c r="J4632" s="93" t="s">
        <v>1523</v>
      </c>
    </row>
    <row r="4633" spans="1:10">
      <c r="A4633" s="93">
        <v>1</v>
      </c>
      <c r="B4633" s="93">
        <v>4</v>
      </c>
      <c r="C4633" s="93" t="s">
        <v>551</v>
      </c>
      <c r="D4633" s="93" t="s">
        <v>1527</v>
      </c>
      <c r="E4633" s="93" t="s">
        <v>1563</v>
      </c>
      <c r="F4633" s="93">
        <v>7211212</v>
      </c>
      <c r="G4633" s="93" t="s">
        <v>1541</v>
      </c>
      <c r="H4633" s="719">
        <v>749</v>
      </c>
      <c r="I4633" s="93">
        <v>80</v>
      </c>
      <c r="J4633" s="93" t="s">
        <v>1523</v>
      </c>
    </row>
    <row r="4634" spans="1:10">
      <c r="A4634" s="93">
        <v>1</v>
      </c>
      <c r="B4634" s="93">
        <v>4</v>
      </c>
      <c r="C4634" s="93" t="s">
        <v>551</v>
      </c>
      <c r="D4634" s="93" t="s">
        <v>1527</v>
      </c>
      <c r="E4634" s="93" t="s">
        <v>1563</v>
      </c>
      <c r="F4634" s="93">
        <v>7211242</v>
      </c>
      <c r="G4634" s="93" t="s">
        <v>1541</v>
      </c>
      <c r="H4634" s="719">
        <v>749</v>
      </c>
      <c r="I4634" s="93">
        <v>80</v>
      </c>
      <c r="J4634" s="93" t="s">
        <v>1523</v>
      </c>
    </row>
    <row r="4635" spans="1:10">
      <c r="A4635" s="93">
        <v>1</v>
      </c>
      <c r="B4635" s="93">
        <v>4</v>
      </c>
      <c r="C4635" s="93" t="s">
        <v>551</v>
      </c>
      <c r="D4635" s="93" t="s">
        <v>1527</v>
      </c>
      <c r="E4635" s="93" t="s">
        <v>1563</v>
      </c>
      <c r="F4635" s="93">
        <v>7220105</v>
      </c>
      <c r="G4635" s="93" t="s">
        <v>1541</v>
      </c>
      <c r="H4635" s="719">
        <v>792</v>
      </c>
      <c r="I4635" s="93">
        <v>80</v>
      </c>
      <c r="J4635" s="93" t="s">
        <v>1523</v>
      </c>
    </row>
    <row r="4636" spans="1:10">
      <c r="A4636" s="93">
        <v>1</v>
      </c>
      <c r="B4636" s="93">
        <v>4</v>
      </c>
      <c r="C4636" s="93" t="s">
        <v>551</v>
      </c>
      <c r="D4636" s="93" t="s">
        <v>1527</v>
      </c>
      <c r="E4636" s="93" t="s">
        <v>1563</v>
      </c>
      <c r="F4636" s="93">
        <v>7220116</v>
      </c>
      <c r="G4636" s="93" t="s">
        <v>1541</v>
      </c>
      <c r="H4636" s="719">
        <v>1488</v>
      </c>
      <c r="I4636" s="93">
        <v>125</v>
      </c>
      <c r="J4636" s="93" t="s">
        <v>1523</v>
      </c>
    </row>
    <row r="4637" spans="1:10">
      <c r="A4637" s="93">
        <v>1</v>
      </c>
      <c r="B4637" s="93">
        <v>4</v>
      </c>
      <c r="C4637" s="93" t="s">
        <v>551</v>
      </c>
      <c r="D4637" s="93" t="s">
        <v>1527</v>
      </c>
      <c r="E4637" s="93" t="s">
        <v>1563</v>
      </c>
      <c r="F4637" s="93">
        <v>7220105</v>
      </c>
      <c r="G4637" s="93" t="s">
        <v>1541</v>
      </c>
      <c r="H4637" s="719">
        <v>792</v>
      </c>
      <c r="I4637" s="93">
        <v>80</v>
      </c>
      <c r="J4637" s="93" t="s">
        <v>1523</v>
      </c>
    </row>
    <row r="4638" spans="1:10">
      <c r="A4638" s="93">
        <v>1</v>
      </c>
      <c r="B4638" s="93">
        <v>4</v>
      </c>
      <c r="C4638" s="93" t="s">
        <v>551</v>
      </c>
      <c r="D4638" s="93" t="s">
        <v>1527</v>
      </c>
      <c r="E4638" s="93" t="s">
        <v>1563</v>
      </c>
      <c r="F4638" s="93">
        <v>7220116</v>
      </c>
      <c r="G4638" s="93" t="s">
        <v>1541</v>
      </c>
      <c r="H4638" s="719">
        <v>1488</v>
      </c>
      <c r="I4638" s="93">
        <v>125</v>
      </c>
      <c r="J4638" s="93" t="s">
        <v>1523</v>
      </c>
    </row>
    <row r="4639" spans="1:10">
      <c r="A4639" s="93">
        <v>1</v>
      </c>
      <c r="B4639" s="93">
        <v>4</v>
      </c>
      <c r="C4639" s="93" t="s">
        <v>551</v>
      </c>
      <c r="D4639" s="93" t="s">
        <v>1527</v>
      </c>
      <c r="E4639" s="93" t="s">
        <v>1563</v>
      </c>
      <c r="F4639" s="93">
        <v>7220103</v>
      </c>
      <c r="G4639" s="93" t="s">
        <v>1541</v>
      </c>
      <c r="H4639" s="719">
        <v>1010</v>
      </c>
      <c r="I4639" s="93">
        <v>80</v>
      </c>
      <c r="J4639" s="93" t="s">
        <v>1523</v>
      </c>
    </row>
    <row r="4640" spans="1:10">
      <c r="A4640" s="93">
        <v>1</v>
      </c>
      <c r="B4640" s="93">
        <v>4</v>
      </c>
      <c r="C4640" s="93" t="s">
        <v>551</v>
      </c>
      <c r="D4640" s="93" t="s">
        <v>1527</v>
      </c>
      <c r="E4640" s="93" t="s">
        <v>1563</v>
      </c>
      <c r="F4640" s="93">
        <v>7220114</v>
      </c>
      <c r="G4640" s="93" t="s">
        <v>1541</v>
      </c>
      <c r="H4640" s="719">
        <v>1488</v>
      </c>
      <c r="I4640" s="93">
        <v>125</v>
      </c>
      <c r="J4640" s="93" t="s">
        <v>1523</v>
      </c>
    </row>
    <row r="4641" spans="1:10">
      <c r="A4641" s="93">
        <v>1</v>
      </c>
      <c r="B4641" s="93">
        <v>4</v>
      </c>
      <c r="C4641" s="93" t="s">
        <v>551</v>
      </c>
      <c r="D4641" s="93" t="s">
        <v>1527</v>
      </c>
      <c r="E4641" s="93" t="s">
        <v>1563</v>
      </c>
      <c r="F4641" s="93">
        <v>7220115</v>
      </c>
      <c r="G4641" s="93" t="s">
        <v>1541</v>
      </c>
      <c r="H4641" s="719">
        <v>1488</v>
      </c>
      <c r="I4641" s="93">
        <v>125</v>
      </c>
      <c r="J4641" s="93" t="s">
        <v>1523</v>
      </c>
    </row>
    <row r="4642" spans="1:10">
      <c r="A4642" s="93">
        <v>1</v>
      </c>
      <c r="B4642" s="93">
        <v>4</v>
      </c>
      <c r="C4642" s="93" t="s">
        <v>551</v>
      </c>
      <c r="D4642" s="93" t="s">
        <v>1527</v>
      </c>
      <c r="E4642" s="93" t="s">
        <v>1563</v>
      </c>
      <c r="F4642" s="93">
        <v>7220103</v>
      </c>
      <c r="G4642" s="93" t="s">
        <v>1541</v>
      </c>
      <c r="H4642" s="719">
        <v>1010</v>
      </c>
      <c r="I4642" s="93">
        <v>80</v>
      </c>
      <c r="J4642" s="93" t="s">
        <v>1523</v>
      </c>
    </row>
    <row r="4643" spans="1:10">
      <c r="A4643" s="93">
        <v>1</v>
      </c>
      <c r="B4643" s="93">
        <v>4</v>
      </c>
      <c r="C4643" s="93" t="s">
        <v>551</v>
      </c>
      <c r="D4643" s="93" t="s">
        <v>1527</v>
      </c>
      <c r="E4643" s="93" t="s">
        <v>1563</v>
      </c>
      <c r="F4643" s="93">
        <v>74220114</v>
      </c>
      <c r="G4643" s="93" t="s">
        <v>1541</v>
      </c>
      <c r="H4643" s="719">
        <v>1488</v>
      </c>
      <c r="I4643" s="93">
        <v>125</v>
      </c>
      <c r="J4643" s="93" t="s">
        <v>1523</v>
      </c>
    </row>
    <row r="4644" spans="1:10">
      <c r="A4644" s="93">
        <v>1</v>
      </c>
      <c r="B4644" s="93">
        <v>4</v>
      </c>
      <c r="C4644" s="93" t="s">
        <v>551</v>
      </c>
      <c r="D4644" s="93" t="s">
        <v>1527</v>
      </c>
      <c r="E4644" s="93" t="s">
        <v>1563</v>
      </c>
      <c r="F4644" s="93">
        <v>7220115</v>
      </c>
      <c r="G4644" s="93" t="s">
        <v>1541</v>
      </c>
      <c r="H4644" s="719">
        <v>1488</v>
      </c>
      <c r="I4644" s="93">
        <v>125</v>
      </c>
      <c r="J4644" s="93" t="s">
        <v>1523</v>
      </c>
    </row>
    <row r="4645" spans="1:10">
      <c r="A4645" s="93">
        <v>1</v>
      </c>
      <c r="B4645" s="93">
        <v>4</v>
      </c>
      <c r="C4645" s="93" t="s">
        <v>551</v>
      </c>
      <c r="D4645" s="93" t="s">
        <v>1527</v>
      </c>
      <c r="E4645" s="93" t="s">
        <v>1563</v>
      </c>
      <c r="F4645" s="93">
        <v>7220118</v>
      </c>
      <c r="G4645" s="93" t="s">
        <v>1541</v>
      </c>
      <c r="H4645" s="719">
        <v>792</v>
      </c>
      <c r="I4645" s="93">
        <v>80</v>
      </c>
      <c r="J4645" s="93" t="s">
        <v>1523</v>
      </c>
    </row>
    <row r="4646" spans="1:10">
      <c r="A4646" s="93">
        <v>1</v>
      </c>
      <c r="B4646" s="93">
        <v>4</v>
      </c>
      <c r="C4646" s="93" t="s">
        <v>551</v>
      </c>
      <c r="D4646" s="93" t="s">
        <v>1527</v>
      </c>
      <c r="E4646" s="93" t="s">
        <v>1563</v>
      </c>
      <c r="F4646" s="93">
        <v>7220104</v>
      </c>
      <c r="G4646" s="93" t="s">
        <v>1541</v>
      </c>
      <c r="H4646" s="719">
        <v>749</v>
      </c>
      <c r="I4646" s="93">
        <v>80</v>
      </c>
      <c r="J4646" s="93" t="s">
        <v>1523</v>
      </c>
    </row>
    <row r="4647" spans="1:10">
      <c r="A4647" s="93">
        <v>1</v>
      </c>
      <c r="B4647" s="93">
        <v>4</v>
      </c>
      <c r="C4647" s="93" t="s">
        <v>551</v>
      </c>
      <c r="D4647" s="93" t="s">
        <v>1527</v>
      </c>
      <c r="E4647" s="93" t="s">
        <v>1563</v>
      </c>
      <c r="F4647" s="93">
        <v>7220112</v>
      </c>
      <c r="G4647" s="93" t="s">
        <v>1541</v>
      </c>
      <c r="H4647" s="719">
        <v>1488</v>
      </c>
      <c r="I4647" s="93">
        <v>125</v>
      </c>
      <c r="J4647" s="93" t="s">
        <v>1523</v>
      </c>
    </row>
    <row r="4648" spans="1:10">
      <c r="A4648" s="93">
        <v>1</v>
      </c>
      <c r="B4648" s="93">
        <v>4</v>
      </c>
      <c r="C4648" s="93" t="s">
        <v>551</v>
      </c>
      <c r="D4648" s="93" t="s">
        <v>1527</v>
      </c>
      <c r="E4648" s="93" t="s">
        <v>1563</v>
      </c>
      <c r="F4648" s="93">
        <v>7220113</v>
      </c>
      <c r="G4648" s="93" t="s">
        <v>1541</v>
      </c>
      <c r="H4648" s="719">
        <v>1488</v>
      </c>
      <c r="I4648" s="93">
        <v>125</v>
      </c>
      <c r="J4648" s="93" t="s">
        <v>1523</v>
      </c>
    </row>
    <row r="4649" spans="1:10">
      <c r="A4649" s="93">
        <v>1</v>
      </c>
      <c r="B4649" s="93">
        <v>4</v>
      </c>
      <c r="C4649" s="93" t="s">
        <v>551</v>
      </c>
      <c r="D4649" s="93" t="s">
        <v>1527</v>
      </c>
      <c r="E4649" s="93" t="s">
        <v>1563</v>
      </c>
      <c r="F4649" s="93">
        <v>7220117</v>
      </c>
      <c r="G4649" s="93" t="s">
        <v>1541</v>
      </c>
      <c r="H4649" s="719">
        <v>792</v>
      </c>
      <c r="I4649" s="93">
        <v>80</v>
      </c>
      <c r="J4649" s="93" t="s">
        <v>1523</v>
      </c>
    </row>
    <row r="4650" spans="1:10">
      <c r="A4650" s="93">
        <v>1</v>
      </c>
      <c r="B4650" s="93">
        <v>4</v>
      </c>
      <c r="C4650" s="93" t="s">
        <v>551</v>
      </c>
      <c r="D4650" s="93" t="s">
        <v>1527</v>
      </c>
      <c r="E4650" s="93" t="s">
        <v>1563</v>
      </c>
      <c r="F4650" s="93">
        <v>7220118</v>
      </c>
      <c r="G4650" s="93" t="s">
        <v>1541</v>
      </c>
      <c r="H4650" s="719">
        <v>792</v>
      </c>
      <c r="I4650" s="93">
        <v>80</v>
      </c>
      <c r="J4650" s="93" t="s">
        <v>1523</v>
      </c>
    </row>
    <row r="4651" spans="1:10">
      <c r="A4651" s="93">
        <v>1</v>
      </c>
      <c r="B4651" s="93">
        <v>4</v>
      </c>
      <c r="C4651" s="93" t="s">
        <v>551</v>
      </c>
      <c r="D4651" s="93" t="s">
        <v>1527</v>
      </c>
      <c r="E4651" s="93" t="s">
        <v>1563</v>
      </c>
      <c r="F4651" s="93">
        <v>7211246</v>
      </c>
      <c r="G4651" s="93" t="s">
        <v>1541</v>
      </c>
      <c r="H4651" s="719">
        <v>1010</v>
      </c>
      <c r="I4651" s="93">
        <v>80</v>
      </c>
      <c r="J4651" s="93" t="s">
        <v>1523</v>
      </c>
    </row>
    <row r="4652" spans="1:10">
      <c r="A4652" s="93">
        <v>1</v>
      </c>
      <c r="B4652" s="93">
        <v>4</v>
      </c>
      <c r="C4652" s="93" t="s">
        <v>551</v>
      </c>
      <c r="D4652" s="93" t="s">
        <v>1527</v>
      </c>
      <c r="E4652" s="93" t="s">
        <v>1563</v>
      </c>
      <c r="F4652" s="93">
        <v>7211243</v>
      </c>
      <c r="G4652" s="93" t="s">
        <v>1541</v>
      </c>
      <c r="H4652" s="719">
        <v>1010</v>
      </c>
      <c r="I4652" s="93">
        <v>80</v>
      </c>
      <c r="J4652" s="93" t="s">
        <v>1523</v>
      </c>
    </row>
    <row r="4653" spans="1:10">
      <c r="A4653" s="93">
        <v>1</v>
      </c>
      <c r="B4653" s="93">
        <v>4</v>
      </c>
      <c r="C4653" s="93" t="s">
        <v>551</v>
      </c>
      <c r="D4653" s="93" t="s">
        <v>1527</v>
      </c>
      <c r="E4653" s="93" t="s">
        <v>1563</v>
      </c>
      <c r="F4653" s="93">
        <v>7220104</v>
      </c>
      <c r="G4653" s="93" t="s">
        <v>1541</v>
      </c>
      <c r="H4653" s="719">
        <v>7498</v>
      </c>
      <c r="I4653" s="93">
        <v>200</v>
      </c>
      <c r="J4653" s="93" t="s">
        <v>1523</v>
      </c>
    </row>
    <row r="4654" spans="1:10">
      <c r="A4654" s="93">
        <v>1</v>
      </c>
      <c r="B4654" s="93">
        <v>4</v>
      </c>
      <c r="C4654" s="93" t="s">
        <v>551</v>
      </c>
      <c r="D4654" s="93" t="s">
        <v>1527</v>
      </c>
      <c r="E4654" s="93" t="s">
        <v>1563</v>
      </c>
      <c r="F4654" s="93">
        <v>7220112</v>
      </c>
      <c r="G4654" s="93" t="s">
        <v>1541</v>
      </c>
      <c r="H4654" s="719">
        <v>1488</v>
      </c>
      <c r="I4654" s="93">
        <v>125</v>
      </c>
      <c r="J4654" s="93" t="s">
        <v>1523</v>
      </c>
    </row>
    <row r="4655" spans="1:10">
      <c r="A4655" s="93">
        <v>1</v>
      </c>
      <c r="B4655" s="93">
        <v>4</v>
      </c>
      <c r="C4655" s="93" t="s">
        <v>551</v>
      </c>
      <c r="D4655" s="93" t="s">
        <v>1527</v>
      </c>
      <c r="E4655" s="93" t="s">
        <v>1563</v>
      </c>
      <c r="F4655" s="93">
        <v>7220113</v>
      </c>
      <c r="G4655" s="93" t="s">
        <v>1541</v>
      </c>
      <c r="H4655" s="719">
        <v>1488</v>
      </c>
      <c r="I4655" s="93">
        <v>125</v>
      </c>
      <c r="J4655" s="93" t="s">
        <v>1523</v>
      </c>
    </row>
    <row r="4656" spans="1:10">
      <c r="A4656" s="93">
        <v>1</v>
      </c>
      <c r="B4656" s="93">
        <v>4</v>
      </c>
      <c r="C4656" s="93" t="s">
        <v>551</v>
      </c>
      <c r="D4656" s="93" t="s">
        <v>1527</v>
      </c>
      <c r="E4656" s="93" t="s">
        <v>1563</v>
      </c>
      <c r="F4656" s="93">
        <v>7220117</v>
      </c>
      <c r="G4656" s="93" t="s">
        <v>1541</v>
      </c>
      <c r="H4656" s="719">
        <v>792</v>
      </c>
      <c r="I4656" s="93">
        <v>80</v>
      </c>
      <c r="J4656" s="93" t="s">
        <v>1523</v>
      </c>
    </row>
    <row r="4657" spans="1:10">
      <c r="A4657" s="93">
        <v>1</v>
      </c>
      <c r="B4657" s="93">
        <v>4</v>
      </c>
      <c r="C4657" s="93" t="s">
        <v>551</v>
      </c>
      <c r="D4657" s="93" t="s">
        <v>1527</v>
      </c>
      <c r="E4657" s="93" t="s">
        <v>1563</v>
      </c>
      <c r="F4657" s="93">
        <v>7211244</v>
      </c>
      <c r="G4657" s="93" t="s">
        <v>1541</v>
      </c>
      <c r="H4657" s="719">
        <v>1010</v>
      </c>
      <c r="I4657" s="93">
        <v>80</v>
      </c>
      <c r="J4657" s="93" t="s">
        <v>1523</v>
      </c>
    </row>
    <row r="4658" spans="1:10">
      <c r="A4658" s="93">
        <v>1</v>
      </c>
      <c r="B4658" s="93">
        <v>4</v>
      </c>
      <c r="C4658" s="93" t="s">
        <v>551</v>
      </c>
      <c r="D4658" s="93" t="s">
        <v>1527</v>
      </c>
      <c r="E4658" s="93" t="s">
        <v>1563</v>
      </c>
      <c r="F4658" s="93">
        <v>7211245</v>
      </c>
      <c r="G4658" s="93" t="s">
        <v>1541</v>
      </c>
      <c r="H4658" s="719">
        <v>1010</v>
      </c>
      <c r="I4658" s="93">
        <v>80</v>
      </c>
      <c r="J4658" s="93" t="s">
        <v>1523</v>
      </c>
    </row>
    <row r="4659" spans="1:10">
      <c r="A4659" s="93">
        <v>1</v>
      </c>
      <c r="B4659" s="93">
        <v>4</v>
      </c>
      <c r="C4659" s="93" t="s">
        <v>551</v>
      </c>
      <c r="D4659" s="93" t="s">
        <v>1527</v>
      </c>
      <c r="E4659" s="93" t="s">
        <v>1563</v>
      </c>
      <c r="F4659" s="93">
        <v>7211243</v>
      </c>
      <c r="G4659" s="93" t="s">
        <v>1541</v>
      </c>
      <c r="H4659" s="719">
        <v>1010</v>
      </c>
      <c r="I4659" s="93">
        <v>80</v>
      </c>
      <c r="J4659" s="93" t="s">
        <v>1523</v>
      </c>
    </row>
    <row r="4660" spans="1:10">
      <c r="A4660" s="93">
        <v>1</v>
      </c>
      <c r="B4660" s="93">
        <v>4</v>
      </c>
      <c r="C4660" s="93" t="s">
        <v>551</v>
      </c>
      <c r="D4660" s="93" t="s">
        <v>1527</v>
      </c>
      <c r="E4660" s="93" t="s">
        <v>1563</v>
      </c>
      <c r="F4660" s="93">
        <v>7211244</v>
      </c>
      <c r="G4660" s="93" t="s">
        <v>1541</v>
      </c>
      <c r="H4660" s="719">
        <v>1010</v>
      </c>
      <c r="I4660" s="93">
        <v>80</v>
      </c>
      <c r="J4660" s="93" t="s">
        <v>1523</v>
      </c>
    </row>
    <row r="4661" spans="1:10">
      <c r="A4661" s="93">
        <v>1</v>
      </c>
      <c r="B4661" s="93">
        <v>4</v>
      </c>
      <c r="C4661" s="93" t="s">
        <v>551</v>
      </c>
      <c r="D4661" s="93" t="s">
        <v>1527</v>
      </c>
      <c r="E4661" s="93" t="s">
        <v>1563</v>
      </c>
      <c r="F4661" s="93">
        <v>7211245</v>
      </c>
      <c r="G4661" s="93" t="s">
        <v>1541</v>
      </c>
      <c r="H4661" s="719">
        <v>1010</v>
      </c>
      <c r="I4661" s="93">
        <v>80</v>
      </c>
      <c r="J4661" s="93" t="s">
        <v>1523</v>
      </c>
    </row>
    <row r="4662" spans="1:10">
      <c r="A4662" s="93">
        <v>1</v>
      </c>
      <c r="B4662" s="93">
        <v>4</v>
      </c>
      <c r="C4662" s="93" t="s">
        <v>551</v>
      </c>
      <c r="D4662" s="93" t="s">
        <v>1527</v>
      </c>
      <c r="E4662" s="93" t="s">
        <v>1563</v>
      </c>
      <c r="F4662" s="93">
        <v>7211246</v>
      </c>
      <c r="G4662" s="93" t="s">
        <v>1541</v>
      </c>
      <c r="H4662" s="719">
        <v>1010</v>
      </c>
      <c r="I4662" s="93">
        <v>80</v>
      </c>
      <c r="J4662" s="93" t="s">
        <v>1523</v>
      </c>
    </row>
    <row r="4663" spans="1:10">
      <c r="A4663" s="93">
        <v>1</v>
      </c>
      <c r="B4663" s="93">
        <v>4</v>
      </c>
      <c r="C4663" s="93" t="s">
        <v>673</v>
      </c>
      <c r="D4663" s="93" t="s">
        <v>1527</v>
      </c>
      <c r="E4663" s="93" t="s">
        <v>1544</v>
      </c>
      <c r="F4663" s="93">
        <v>7220104</v>
      </c>
      <c r="G4663" s="93" t="s">
        <v>1541</v>
      </c>
      <c r="H4663" s="719">
        <v>751</v>
      </c>
      <c r="I4663" s="93">
        <v>80</v>
      </c>
      <c r="J4663" s="93" t="s">
        <v>1523</v>
      </c>
    </row>
    <row r="4664" spans="1:10">
      <c r="A4664" s="93">
        <v>1</v>
      </c>
      <c r="B4664" s="93">
        <v>4</v>
      </c>
      <c r="C4664" s="93" t="s">
        <v>673</v>
      </c>
      <c r="D4664" s="93" t="s">
        <v>1527</v>
      </c>
      <c r="E4664" s="93" t="s">
        <v>1531</v>
      </c>
      <c r="F4664" s="93">
        <v>7220104</v>
      </c>
      <c r="G4664" s="93" t="s">
        <v>1541</v>
      </c>
      <c r="H4664" s="719">
        <v>749</v>
      </c>
      <c r="I4664" s="93">
        <v>80</v>
      </c>
      <c r="J4664" s="93" t="s">
        <v>1523</v>
      </c>
    </row>
    <row r="4665" spans="1:10">
      <c r="A4665" s="93">
        <v>1</v>
      </c>
      <c r="B4665" s="93">
        <v>4</v>
      </c>
      <c r="C4665" s="93" t="s">
        <v>673</v>
      </c>
      <c r="D4665" s="93" t="s">
        <v>1527</v>
      </c>
      <c r="E4665" s="93" t="s">
        <v>1531</v>
      </c>
      <c r="F4665" s="93">
        <v>7220104</v>
      </c>
      <c r="G4665" s="93" t="s">
        <v>1541</v>
      </c>
      <c r="H4665" s="719">
        <v>2247</v>
      </c>
      <c r="I4665" s="93">
        <v>125</v>
      </c>
      <c r="J4665" s="93" t="s">
        <v>1523</v>
      </c>
    </row>
    <row r="4666" spans="1:10">
      <c r="A4666" s="93">
        <v>1</v>
      </c>
      <c r="B4666" s="93">
        <v>4</v>
      </c>
      <c r="C4666" s="93" t="s">
        <v>673</v>
      </c>
      <c r="D4666" s="93" t="s">
        <v>1527</v>
      </c>
      <c r="E4666" s="93" t="s">
        <v>1531</v>
      </c>
      <c r="F4666" s="93">
        <v>7220104</v>
      </c>
      <c r="G4666" s="93" t="s">
        <v>1541</v>
      </c>
      <c r="H4666" s="719">
        <v>749</v>
      </c>
      <c r="I4666" s="93">
        <v>80</v>
      </c>
      <c r="J4666" s="93" t="s">
        <v>1523</v>
      </c>
    </row>
    <row r="4667" spans="1:10">
      <c r="A4667" s="93">
        <v>1</v>
      </c>
      <c r="B4667" s="93">
        <v>4</v>
      </c>
      <c r="C4667" s="93" t="s">
        <v>673</v>
      </c>
      <c r="D4667" s="93" t="s">
        <v>1527</v>
      </c>
      <c r="E4667" s="93" t="s">
        <v>1531</v>
      </c>
      <c r="F4667" s="93">
        <v>7220104</v>
      </c>
      <c r="G4667" s="93" t="s">
        <v>1541</v>
      </c>
      <c r="H4667" s="719">
        <v>749</v>
      </c>
      <c r="I4667" s="93">
        <v>80</v>
      </c>
      <c r="J4667" s="93" t="s">
        <v>1523</v>
      </c>
    </row>
    <row r="4668" spans="1:10">
      <c r="A4668" s="93">
        <v>1</v>
      </c>
      <c r="B4668" s="93">
        <v>4</v>
      </c>
      <c r="C4668" s="93" t="s">
        <v>673</v>
      </c>
      <c r="D4668" s="93" t="s">
        <v>1527</v>
      </c>
      <c r="E4668" s="93" t="s">
        <v>1531</v>
      </c>
      <c r="F4668" s="93">
        <v>7220104</v>
      </c>
      <c r="G4668" s="93" t="s">
        <v>1541</v>
      </c>
      <c r="H4668" s="719">
        <v>749</v>
      </c>
      <c r="I4668" s="93">
        <v>80</v>
      </c>
      <c r="J4668" s="93" t="s">
        <v>1523</v>
      </c>
    </row>
    <row r="4669" spans="1:10">
      <c r="A4669" s="93">
        <v>1</v>
      </c>
      <c r="B4669" s="93">
        <v>4</v>
      </c>
      <c r="C4669" s="93" t="s">
        <v>673</v>
      </c>
      <c r="D4669" s="93" t="s">
        <v>1527</v>
      </c>
      <c r="E4669" s="93" t="s">
        <v>1531</v>
      </c>
      <c r="F4669" s="93">
        <v>7220112</v>
      </c>
      <c r="G4669" s="93" t="s">
        <v>1541</v>
      </c>
      <c r="H4669" s="719">
        <v>4464</v>
      </c>
      <c r="I4669" s="93">
        <v>200</v>
      </c>
      <c r="J4669" s="93" t="s">
        <v>1523</v>
      </c>
    </row>
    <row r="4670" spans="1:10">
      <c r="A4670" s="93">
        <v>1</v>
      </c>
      <c r="B4670" s="93">
        <v>4</v>
      </c>
      <c r="C4670" s="93" t="s">
        <v>673</v>
      </c>
      <c r="D4670" s="93" t="s">
        <v>1527</v>
      </c>
      <c r="E4670" s="93" t="s">
        <v>1531</v>
      </c>
      <c r="F4670" s="93">
        <v>7220113</v>
      </c>
      <c r="G4670" s="93" t="s">
        <v>1541</v>
      </c>
      <c r="H4670" s="719">
        <v>4464</v>
      </c>
      <c r="I4670" s="93">
        <v>200</v>
      </c>
      <c r="J4670" s="93" t="s">
        <v>1523</v>
      </c>
    </row>
    <row r="4671" spans="1:10">
      <c r="A4671" s="93">
        <v>1</v>
      </c>
      <c r="B4671" s="93">
        <v>4</v>
      </c>
      <c r="C4671" s="93" t="s">
        <v>673</v>
      </c>
      <c r="D4671" s="93" t="s">
        <v>1527</v>
      </c>
      <c r="E4671" s="93" t="s">
        <v>1531</v>
      </c>
      <c r="F4671" s="93">
        <v>7220114</v>
      </c>
      <c r="G4671" s="93" t="s">
        <v>1541</v>
      </c>
      <c r="H4671" s="719">
        <v>4464</v>
      </c>
      <c r="I4671" s="93">
        <v>200</v>
      </c>
      <c r="J4671" s="93" t="s">
        <v>1523</v>
      </c>
    </row>
    <row r="4672" spans="1:10">
      <c r="A4672" s="93">
        <v>1</v>
      </c>
      <c r="B4672" s="93">
        <v>4</v>
      </c>
      <c r="C4672" s="93" t="s">
        <v>673</v>
      </c>
      <c r="D4672" s="93" t="s">
        <v>1527</v>
      </c>
      <c r="E4672" s="93" t="s">
        <v>1531</v>
      </c>
      <c r="F4672" s="93">
        <v>7220115</v>
      </c>
      <c r="G4672" s="93" t="s">
        <v>1541</v>
      </c>
      <c r="H4672" s="719">
        <v>4464</v>
      </c>
      <c r="I4672" s="93">
        <v>200</v>
      </c>
      <c r="J4672" s="93" t="s">
        <v>1523</v>
      </c>
    </row>
    <row r="4673" spans="1:10">
      <c r="A4673" s="93">
        <v>1</v>
      </c>
      <c r="B4673" s="93">
        <v>4</v>
      </c>
      <c r="C4673" s="93" t="s">
        <v>673</v>
      </c>
      <c r="D4673" s="93" t="s">
        <v>1527</v>
      </c>
      <c r="E4673" s="93" t="s">
        <v>1531</v>
      </c>
      <c r="F4673" s="93">
        <v>7220116</v>
      </c>
      <c r="G4673" s="93" t="s">
        <v>1541</v>
      </c>
      <c r="H4673" s="719">
        <v>4464</v>
      </c>
      <c r="I4673" s="93">
        <v>200</v>
      </c>
      <c r="J4673" s="93" t="s">
        <v>1523</v>
      </c>
    </row>
    <row r="4674" spans="1:10">
      <c r="A4674" s="93">
        <v>1</v>
      </c>
      <c r="B4674" s="93">
        <v>4</v>
      </c>
      <c r="C4674" s="93" t="s">
        <v>673</v>
      </c>
      <c r="D4674" s="93" t="s">
        <v>1527</v>
      </c>
      <c r="E4674" s="93" t="s">
        <v>1544</v>
      </c>
      <c r="F4674" s="93">
        <v>7211247</v>
      </c>
      <c r="G4674" s="93" t="s">
        <v>1541</v>
      </c>
      <c r="H4674" s="719">
        <v>1095</v>
      </c>
      <c r="I4674" s="93">
        <v>80</v>
      </c>
      <c r="J4674" s="93" t="s">
        <v>1523</v>
      </c>
    </row>
    <row r="4675" spans="1:10">
      <c r="A4675" s="93">
        <v>1</v>
      </c>
      <c r="B4675" s="93">
        <v>5</v>
      </c>
      <c r="C4675" s="93" t="s">
        <v>1209</v>
      </c>
      <c r="D4675" s="93" t="s">
        <v>68</v>
      </c>
      <c r="E4675" s="93" t="s">
        <v>3356</v>
      </c>
      <c r="F4675" s="93" t="s">
        <v>1804</v>
      </c>
      <c r="G4675" s="93" t="s">
        <v>1541</v>
      </c>
      <c r="H4675" s="719">
        <v>6150</v>
      </c>
      <c r="I4675" s="93">
        <v>200</v>
      </c>
      <c r="J4675" s="93" t="s">
        <v>1523</v>
      </c>
    </row>
    <row r="4676" spans="1:10">
      <c r="A4676" s="93">
        <v>1</v>
      </c>
      <c r="B4676" s="93">
        <v>5</v>
      </c>
      <c r="C4676" s="93" t="s">
        <v>1209</v>
      </c>
      <c r="D4676" s="93" t="s">
        <v>68</v>
      </c>
      <c r="E4676" s="93" t="s">
        <v>3357</v>
      </c>
      <c r="F4676" s="93" t="s">
        <v>1804</v>
      </c>
      <c r="G4676" s="93" t="s">
        <v>1541</v>
      </c>
      <c r="H4676" s="719">
        <v>5302</v>
      </c>
      <c r="I4676" s="93">
        <v>200</v>
      </c>
      <c r="J4676" s="93" t="s">
        <v>1523</v>
      </c>
    </row>
    <row r="4677" spans="1:10">
      <c r="A4677" s="93">
        <v>1</v>
      </c>
      <c r="B4677" s="93">
        <v>5</v>
      </c>
      <c r="C4677" s="93" t="s">
        <v>1209</v>
      </c>
      <c r="D4677" s="93" t="s">
        <v>68</v>
      </c>
      <c r="E4677" s="93" t="s">
        <v>3358</v>
      </c>
      <c r="F4677" s="93" t="s">
        <v>1804</v>
      </c>
      <c r="G4677" s="93" t="s">
        <v>1541</v>
      </c>
      <c r="H4677" s="719">
        <v>1481</v>
      </c>
      <c r="I4677" s="93">
        <v>125</v>
      </c>
      <c r="J4677" s="93" t="s">
        <v>1523</v>
      </c>
    </row>
    <row r="4678" spans="1:10">
      <c r="A4678" s="93">
        <v>1</v>
      </c>
      <c r="B4678" s="93">
        <v>5</v>
      </c>
      <c r="C4678" s="93" t="s">
        <v>1209</v>
      </c>
      <c r="D4678" s="93" t="s">
        <v>68</v>
      </c>
      <c r="E4678" s="93" t="s">
        <v>3358</v>
      </c>
      <c r="F4678" s="93" t="s">
        <v>1804</v>
      </c>
      <c r="G4678" s="93" t="s">
        <v>1541</v>
      </c>
      <c r="H4678" s="719">
        <v>2940</v>
      </c>
      <c r="I4678" s="93">
        <v>200</v>
      </c>
      <c r="J4678" s="93" t="s">
        <v>1543</v>
      </c>
    </row>
    <row r="4679" spans="1:10">
      <c r="A4679" s="93">
        <v>1</v>
      </c>
      <c r="B4679" s="93">
        <v>4</v>
      </c>
      <c r="C4679" s="93" t="s">
        <v>1665</v>
      </c>
      <c r="D4679" s="93" t="s">
        <v>69</v>
      </c>
      <c r="E4679" s="93" t="s">
        <v>1686</v>
      </c>
      <c r="F4679" s="93" t="s">
        <v>1798</v>
      </c>
      <c r="G4679" s="93" t="s">
        <v>1522</v>
      </c>
      <c r="H4679" s="719">
        <v>238</v>
      </c>
      <c r="I4679" s="93">
        <v>50</v>
      </c>
      <c r="J4679" s="93" t="s">
        <v>1523</v>
      </c>
    </row>
    <row r="4680" spans="1:10">
      <c r="A4680" s="93">
        <v>1</v>
      </c>
      <c r="B4680" s="93">
        <v>4</v>
      </c>
      <c r="C4680" s="93" t="s">
        <v>1665</v>
      </c>
      <c r="D4680" s="93" t="s">
        <v>69</v>
      </c>
      <c r="E4680" s="93" t="s">
        <v>1800</v>
      </c>
      <c r="F4680" s="93" t="s">
        <v>1798</v>
      </c>
      <c r="G4680" s="93" t="s">
        <v>1522</v>
      </c>
      <c r="H4680" s="719">
        <v>1144</v>
      </c>
      <c r="I4680" s="93">
        <v>80</v>
      </c>
      <c r="J4680" s="93" t="s">
        <v>1523</v>
      </c>
    </row>
    <row r="4681" spans="1:10">
      <c r="A4681" s="93">
        <v>1</v>
      </c>
      <c r="B4681" s="93">
        <v>4</v>
      </c>
      <c r="C4681" s="93" t="s">
        <v>1665</v>
      </c>
      <c r="D4681" s="93" t="s">
        <v>69</v>
      </c>
      <c r="E4681" s="93" t="s">
        <v>3359</v>
      </c>
      <c r="F4681" s="93" t="s">
        <v>1798</v>
      </c>
      <c r="G4681" s="93" t="s">
        <v>1522</v>
      </c>
      <c r="H4681" s="719">
        <v>304</v>
      </c>
      <c r="I4681" s="93">
        <v>50</v>
      </c>
      <c r="J4681" s="93" t="s">
        <v>1523</v>
      </c>
    </row>
    <row r="4682" spans="1:10">
      <c r="A4682" s="93">
        <v>1</v>
      </c>
      <c r="B4682" s="93">
        <v>4</v>
      </c>
      <c r="C4682" s="93" t="s">
        <v>672</v>
      </c>
      <c r="D4682" s="93" t="s">
        <v>1527</v>
      </c>
      <c r="E4682" s="93" t="s">
        <v>1530</v>
      </c>
      <c r="F4682" s="93">
        <v>7211242</v>
      </c>
      <c r="G4682" s="93" t="s">
        <v>1522</v>
      </c>
      <c r="H4682" s="719">
        <v>752</v>
      </c>
      <c r="I4682" s="93">
        <v>80</v>
      </c>
      <c r="J4682" s="93" t="s">
        <v>1523</v>
      </c>
    </row>
    <row r="4683" spans="1:10">
      <c r="A4683" s="93">
        <v>1</v>
      </c>
      <c r="B4683" s="93">
        <v>4</v>
      </c>
      <c r="C4683" s="93" t="s">
        <v>672</v>
      </c>
      <c r="D4683" s="93" t="s">
        <v>1527</v>
      </c>
      <c r="E4683" s="93" t="s">
        <v>1530</v>
      </c>
      <c r="F4683" s="93">
        <v>7220104</v>
      </c>
      <c r="G4683" s="93" t="s">
        <v>1522</v>
      </c>
      <c r="H4683" s="719">
        <v>717</v>
      </c>
      <c r="I4683" s="93">
        <v>80</v>
      </c>
      <c r="J4683" s="93" t="s">
        <v>1523</v>
      </c>
    </row>
    <row r="4684" spans="1:10">
      <c r="A4684" s="93">
        <v>1</v>
      </c>
      <c r="B4684" s="93">
        <v>4</v>
      </c>
      <c r="C4684" s="93" t="s">
        <v>672</v>
      </c>
      <c r="D4684" s="93" t="s">
        <v>1527</v>
      </c>
      <c r="E4684" s="93" t="s">
        <v>1530</v>
      </c>
      <c r="F4684" s="93">
        <v>7220117</v>
      </c>
      <c r="G4684" s="93" t="s">
        <v>1522</v>
      </c>
      <c r="H4684" s="719">
        <v>795</v>
      </c>
      <c r="I4684" s="93">
        <v>80</v>
      </c>
      <c r="J4684" s="93" t="s">
        <v>1523</v>
      </c>
    </row>
    <row r="4685" spans="1:10">
      <c r="A4685" s="93">
        <v>1</v>
      </c>
      <c r="B4685" s="93">
        <v>5</v>
      </c>
      <c r="C4685" s="93" t="s">
        <v>238</v>
      </c>
      <c r="D4685" s="93" t="s">
        <v>68</v>
      </c>
      <c r="E4685" s="93" t="s">
        <v>1709</v>
      </c>
      <c r="F4685" s="93">
        <v>5210722</v>
      </c>
      <c r="G4685" s="93" t="s">
        <v>1541</v>
      </c>
      <c r="H4685" s="719">
        <v>7116</v>
      </c>
      <c r="I4685" s="93">
        <v>200</v>
      </c>
      <c r="J4685" s="93" t="s">
        <v>1523</v>
      </c>
    </row>
    <row r="4686" spans="1:10">
      <c r="A4686" s="93">
        <v>1</v>
      </c>
      <c r="B4686" s="93">
        <v>5</v>
      </c>
      <c r="C4686" s="93" t="s">
        <v>238</v>
      </c>
      <c r="D4686" s="93" t="s">
        <v>68</v>
      </c>
      <c r="E4686" s="93" t="s">
        <v>3360</v>
      </c>
      <c r="F4686" s="93">
        <v>5210722</v>
      </c>
      <c r="G4686" s="93" t="s">
        <v>1541</v>
      </c>
      <c r="H4686" s="719">
        <v>4346</v>
      </c>
      <c r="I4686" s="93">
        <v>200</v>
      </c>
      <c r="J4686" s="93" t="s">
        <v>1523</v>
      </c>
    </row>
    <row r="4687" spans="1:10">
      <c r="A4687" s="93">
        <v>1</v>
      </c>
      <c r="B4687" s="93">
        <v>5</v>
      </c>
      <c r="C4687" s="93" t="s">
        <v>238</v>
      </c>
      <c r="D4687" s="93" t="s">
        <v>68</v>
      </c>
      <c r="E4687" s="93" t="s">
        <v>3361</v>
      </c>
      <c r="F4687" s="93">
        <v>5210722</v>
      </c>
      <c r="G4687" s="93" t="s">
        <v>1541</v>
      </c>
      <c r="H4687" s="719">
        <v>6954</v>
      </c>
      <c r="I4687" s="93">
        <v>200</v>
      </c>
      <c r="J4687" s="93" t="s">
        <v>1523</v>
      </c>
    </row>
    <row r="4688" spans="1:10">
      <c r="A4688" s="93">
        <v>1</v>
      </c>
      <c r="B4688" s="93">
        <v>5</v>
      </c>
      <c r="C4688" s="93" t="s">
        <v>673</v>
      </c>
      <c r="D4688" s="93" t="s">
        <v>1527</v>
      </c>
      <c r="E4688" s="93" t="s">
        <v>1531</v>
      </c>
      <c r="F4688" s="93">
        <v>7220117</v>
      </c>
      <c r="G4688" s="93" t="s">
        <v>1542</v>
      </c>
      <c r="H4688" s="719">
        <v>792</v>
      </c>
      <c r="I4688" s="93">
        <v>80</v>
      </c>
      <c r="J4688" s="93" t="s">
        <v>1523</v>
      </c>
    </row>
    <row r="4689" spans="1:10">
      <c r="A4689" s="93">
        <v>1</v>
      </c>
      <c r="B4689" s="93">
        <v>5</v>
      </c>
      <c r="C4689" s="93" t="s">
        <v>673</v>
      </c>
      <c r="D4689" s="93" t="s">
        <v>1527</v>
      </c>
      <c r="E4689" s="93" t="s">
        <v>1531</v>
      </c>
      <c r="F4689" s="93">
        <v>7220117</v>
      </c>
      <c r="G4689" s="93" t="s">
        <v>1542</v>
      </c>
      <c r="H4689" s="719">
        <v>1584</v>
      </c>
      <c r="I4689" s="93">
        <v>125</v>
      </c>
      <c r="J4689" s="93" t="s">
        <v>1523</v>
      </c>
    </row>
    <row r="4690" spans="1:10">
      <c r="A4690" s="93">
        <v>1</v>
      </c>
      <c r="B4690" s="93">
        <v>5</v>
      </c>
      <c r="C4690" s="93" t="s">
        <v>673</v>
      </c>
      <c r="D4690" s="93" t="s">
        <v>1527</v>
      </c>
      <c r="E4690" s="93" t="s">
        <v>1531</v>
      </c>
      <c r="F4690" s="93">
        <v>7220117</v>
      </c>
      <c r="G4690" s="93" t="s">
        <v>1542</v>
      </c>
      <c r="H4690" s="719">
        <v>2376</v>
      </c>
      <c r="I4690" s="93">
        <v>125</v>
      </c>
      <c r="J4690" s="93" t="s">
        <v>1523</v>
      </c>
    </row>
    <row r="4691" spans="1:10">
      <c r="A4691" s="93">
        <v>1</v>
      </c>
      <c r="B4691" s="93">
        <v>5</v>
      </c>
      <c r="C4691" s="93" t="s">
        <v>673</v>
      </c>
      <c r="D4691" s="93" t="s">
        <v>1527</v>
      </c>
      <c r="E4691" s="93" t="s">
        <v>1531</v>
      </c>
      <c r="F4691" s="93">
        <v>7220117</v>
      </c>
      <c r="G4691" s="93" t="s">
        <v>1542</v>
      </c>
      <c r="H4691" s="719">
        <v>792</v>
      </c>
      <c r="I4691" s="93">
        <v>80</v>
      </c>
      <c r="J4691" s="93" t="s">
        <v>1523</v>
      </c>
    </row>
    <row r="4692" spans="1:10">
      <c r="A4692" s="93">
        <v>1</v>
      </c>
      <c r="B4692" s="93">
        <v>5</v>
      </c>
      <c r="C4692" s="93" t="s">
        <v>673</v>
      </c>
      <c r="D4692" s="93" t="s">
        <v>1527</v>
      </c>
      <c r="E4692" s="93" t="s">
        <v>1531</v>
      </c>
      <c r="F4692" s="93">
        <v>7220118</v>
      </c>
      <c r="G4692" s="93" t="s">
        <v>1542</v>
      </c>
      <c r="H4692" s="719">
        <v>792</v>
      </c>
      <c r="I4692" s="93">
        <v>80</v>
      </c>
      <c r="J4692" s="93" t="s">
        <v>1523</v>
      </c>
    </row>
    <row r="4693" spans="1:10">
      <c r="A4693" s="93">
        <v>1</v>
      </c>
      <c r="B4693" s="93">
        <v>5</v>
      </c>
      <c r="C4693" s="93" t="s">
        <v>673</v>
      </c>
      <c r="D4693" s="93" t="s">
        <v>1527</v>
      </c>
      <c r="E4693" s="93" t="s">
        <v>1531</v>
      </c>
      <c r="F4693" s="93">
        <v>7220118</v>
      </c>
      <c r="G4693" s="93" t="s">
        <v>1542</v>
      </c>
      <c r="H4693" s="719">
        <v>1584</v>
      </c>
      <c r="I4693" s="93">
        <v>125</v>
      </c>
      <c r="J4693" s="93" t="s">
        <v>1523</v>
      </c>
    </row>
    <row r="4694" spans="1:10">
      <c r="A4694" s="93">
        <v>1</v>
      </c>
      <c r="B4694" s="93">
        <v>5</v>
      </c>
      <c r="C4694" s="93" t="s">
        <v>673</v>
      </c>
      <c r="D4694" s="93" t="s">
        <v>1527</v>
      </c>
      <c r="E4694" s="93" t="s">
        <v>1531</v>
      </c>
      <c r="F4694" s="93">
        <v>7220118</v>
      </c>
      <c r="G4694" s="93" t="s">
        <v>1542</v>
      </c>
      <c r="H4694" s="719">
        <v>2376</v>
      </c>
      <c r="I4694" s="93">
        <v>125</v>
      </c>
      <c r="J4694" s="93" t="s">
        <v>1523</v>
      </c>
    </row>
    <row r="4695" spans="1:10">
      <c r="A4695" s="93">
        <v>1</v>
      </c>
      <c r="B4695" s="93">
        <v>5</v>
      </c>
      <c r="C4695" s="93" t="s">
        <v>673</v>
      </c>
      <c r="D4695" s="93" t="s">
        <v>1527</v>
      </c>
      <c r="E4695" s="93" t="s">
        <v>1531</v>
      </c>
      <c r="F4695" s="93">
        <v>7220118</v>
      </c>
      <c r="G4695" s="93" t="s">
        <v>1542</v>
      </c>
      <c r="H4695" s="719">
        <v>792</v>
      </c>
      <c r="I4695" s="93">
        <v>80</v>
      </c>
      <c r="J4695" s="93" t="s">
        <v>1523</v>
      </c>
    </row>
    <row r="4696" spans="1:10">
      <c r="A4696" s="93">
        <v>1</v>
      </c>
      <c r="B4696" s="93">
        <v>5</v>
      </c>
      <c r="C4696" s="93" t="s">
        <v>673</v>
      </c>
      <c r="D4696" s="93" t="s">
        <v>1527</v>
      </c>
      <c r="E4696" s="93" t="s">
        <v>1531</v>
      </c>
      <c r="F4696" s="93">
        <v>7220119</v>
      </c>
      <c r="G4696" s="93" t="s">
        <v>1542</v>
      </c>
      <c r="H4696" s="719">
        <v>792</v>
      </c>
      <c r="I4696" s="93">
        <v>80</v>
      </c>
      <c r="J4696" s="93" t="s">
        <v>1523</v>
      </c>
    </row>
    <row r="4697" spans="1:10">
      <c r="A4697" s="93">
        <v>1</v>
      </c>
      <c r="B4697" s="93">
        <v>5</v>
      </c>
      <c r="C4697" s="93" t="s">
        <v>673</v>
      </c>
      <c r="D4697" s="93" t="s">
        <v>1527</v>
      </c>
      <c r="E4697" s="93" t="s">
        <v>1531</v>
      </c>
      <c r="F4697" s="93">
        <v>7220119</v>
      </c>
      <c r="G4697" s="93" t="s">
        <v>1542</v>
      </c>
      <c r="H4697" s="719">
        <v>1584</v>
      </c>
      <c r="I4697" s="93">
        <v>125</v>
      </c>
      <c r="J4697" s="93" t="s">
        <v>1523</v>
      </c>
    </row>
    <row r="4698" spans="1:10">
      <c r="A4698" s="93">
        <v>1</v>
      </c>
      <c r="B4698" s="93">
        <v>5</v>
      </c>
      <c r="C4698" s="93" t="s">
        <v>673</v>
      </c>
      <c r="D4698" s="93" t="s">
        <v>1527</v>
      </c>
      <c r="E4698" s="93" t="s">
        <v>1531</v>
      </c>
      <c r="F4698" s="93">
        <v>7220119</v>
      </c>
      <c r="G4698" s="93" t="s">
        <v>1542</v>
      </c>
      <c r="H4698" s="719">
        <v>2376</v>
      </c>
      <c r="I4698" s="93">
        <v>125</v>
      </c>
      <c r="J4698" s="93" t="s">
        <v>1523</v>
      </c>
    </row>
    <row r="4699" spans="1:10">
      <c r="A4699" s="93">
        <v>1</v>
      </c>
      <c r="B4699" s="93">
        <v>5</v>
      </c>
      <c r="C4699" s="93" t="s">
        <v>673</v>
      </c>
      <c r="D4699" s="93" t="s">
        <v>1527</v>
      </c>
      <c r="E4699" s="93" t="s">
        <v>1531</v>
      </c>
      <c r="F4699" s="93">
        <v>7220119</v>
      </c>
      <c r="G4699" s="93" t="s">
        <v>1542</v>
      </c>
      <c r="H4699" s="719">
        <v>792</v>
      </c>
      <c r="I4699" s="93">
        <v>80</v>
      </c>
      <c r="J4699" s="93" t="s">
        <v>1523</v>
      </c>
    </row>
    <row r="4700" spans="1:10">
      <c r="A4700" s="93">
        <v>1</v>
      </c>
      <c r="B4700" s="93">
        <v>5</v>
      </c>
      <c r="C4700" s="93" t="s">
        <v>673</v>
      </c>
      <c r="D4700" s="93" t="s">
        <v>1527</v>
      </c>
      <c r="E4700" s="93" t="s">
        <v>1531</v>
      </c>
      <c r="F4700" s="93">
        <v>7220120</v>
      </c>
      <c r="G4700" s="93" t="s">
        <v>1542</v>
      </c>
      <c r="H4700" s="719">
        <v>792</v>
      </c>
      <c r="I4700" s="93">
        <v>80</v>
      </c>
      <c r="J4700" s="93" t="s">
        <v>1523</v>
      </c>
    </row>
    <row r="4701" spans="1:10">
      <c r="A4701" s="93">
        <v>1</v>
      </c>
      <c r="B4701" s="93">
        <v>5</v>
      </c>
      <c r="C4701" s="93" t="s">
        <v>673</v>
      </c>
      <c r="D4701" s="93" t="s">
        <v>1527</v>
      </c>
      <c r="E4701" s="93" t="s">
        <v>1531</v>
      </c>
      <c r="F4701" s="93">
        <v>7220120</v>
      </c>
      <c r="G4701" s="93" t="s">
        <v>1542</v>
      </c>
      <c r="H4701" s="719">
        <v>1584</v>
      </c>
      <c r="I4701" s="93">
        <v>125</v>
      </c>
      <c r="J4701" s="93" t="s">
        <v>1523</v>
      </c>
    </row>
    <row r="4702" spans="1:10">
      <c r="A4702" s="93">
        <v>1</v>
      </c>
      <c r="B4702" s="93">
        <v>5</v>
      </c>
      <c r="C4702" s="93" t="s">
        <v>673</v>
      </c>
      <c r="D4702" s="93" t="s">
        <v>1527</v>
      </c>
      <c r="E4702" s="93" t="s">
        <v>1531</v>
      </c>
      <c r="F4702" s="93">
        <v>7220120</v>
      </c>
      <c r="G4702" s="93" t="s">
        <v>1542</v>
      </c>
      <c r="H4702" s="719">
        <v>2376</v>
      </c>
      <c r="I4702" s="93">
        <v>125</v>
      </c>
      <c r="J4702" s="93" t="s">
        <v>1523</v>
      </c>
    </row>
    <row r="4703" spans="1:10">
      <c r="A4703" s="93">
        <v>1</v>
      </c>
      <c r="B4703" s="93">
        <v>5</v>
      </c>
      <c r="C4703" s="93" t="s">
        <v>673</v>
      </c>
      <c r="D4703" s="93" t="s">
        <v>1527</v>
      </c>
      <c r="E4703" s="93" t="s">
        <v>1531</v>
      </c>
      <c r="F4703" s="93">
        <v>7220120</v>
      </c>
      <c r="G4703" s="93" t="s">
        <v>1542</v>
      </c>
      <c r="H4703" s="719">
        <v>792</v>
      </c>
      <c r="I4703" s="93">
        <v>80</v>
      </c>
      <c r="J4703" s="93" t="s">
        <v>1523</v>
      </c>
    </row>
    <row r="4704" spans="1:10">
      <c r="A4704" s="93">
        <v>1</v>
      </c>
      <c r="B4704" s="93">
        <v>5</v>
      </c>
      <c r="C4704" s="93" t="s">
        <v>673</v>
      </c>
      <c r="D4704" s="93" t="s">
        <v>1527</v>
      </c>
      <c r="E4704" s="93" t="s">
        <v>1531</v>
      </c>
      <c r="F4704" s="93">
        <v>7220121</v>
      </c>
      <c r="G4704" s="93" t="s">
        <v>1542</v>
      </c>
      <c r="H4704" s="719">
        <v>792</v>
      </c>
      <c r="I4704" s="93">
        <v>80</v>
      </c>
      <c r="J4704" s="93" t="s">
        <v>1523</v>
      </c>
    </row>
    <row r="4705" spans="1:10">
      <c r="A4705" s="93">
        <v>1</v>
      </c>
      <c r="B4705" s="93">
        <v>5</v>
      </c>
      <c r="C4705" s="93" t="s">
        <v>673</v>
      </c>
      <c r="D4705" s="93" t="s">
        <v>1527</v>
      </c>
      <c r="E4705" s="93" t="s">
        <v>1531</v>
      </c>
      <c r="F4705" s="93">
        <v>7220121</v>
      </c>
      <c r="G4705" s="93" t="s">
        <v>1542</v>
      </c>
      <c r="H4705" s="719">
        <v>1584</v>
      </c>
      <c r="I4705" s="93">
        <v>125</v>
      </c>
      <c r="J4705" s="93" t="s">
        <v>1523</v>
      </c>
    </row>
    <row r="4706" spans="1:10">
      <c r="A4706" s="93">
        <v>1</v>
      </c>
      <c r="B4706" s="93">
        <v>5</v>
      </c>
      <c r="C4706" s="93" t="s">
        <v>673</v>
      </c>
      <c r="D4706" s="93" t="s">
        <v>1527</v>
      </c>
      <c r="E4706" s="93" t="s">
        <v>1531</v>
      </c>
      <c r="F4706" s="93">
        <v>7220121</v>
      </c>
      <c r="G4706" s="93" t="s">
        <v>1542</v>
      </c>
      <c r="H4706" s="719">
        <v>2376</v>
      </c>
      <c r="I4706" s="93">
        <v>125</v>
      </c>
      <c r="J4706" s="93" t="s">
        <v>1523</v>
      </c>
    </row>
    <row r="4707" spans="1:10">
      <c r="A4707" s="93">
        <v>1</v>
      </c>
      <c r="B4707" s="93">
        <v>5</v>
      </c>
      <c r="C4707" s="93" t="s">
        <v>673</v>
      </c>
      <c r="D4707" s="93" t="s">
        <v>1527</v>
      </c>
      <c r="E4707" s="93" t="s">
        <v>1531</v>
      </c>
      <c r="F4707" s="93">
        <v>7220121</v>
      </c>
      <c r="G4707" s="93" t="s">
        <v>1542</v>
      </c>
      <c r="H4707" s="719">
        <v>792</v>
      </c>
      <c r="I4707" s="93">
        <v>80</v>
      </c>
      <c r="J4707" s="93" t="s">
        <v>1523</v>
      </c>
    </row>
    <row r="4708" spans="1:10">
      <c r="A4708" s="93">
        <v>1</v>
      </c>
      <c r="B4708" s="93">
        <v>5</v>
      </c>
      <c r="C4708" s="93" t="s">
        <v>673</v>
      </c>
      <c r="D4708" s="93" t="s">
        <v>1527</v>
      </c>
      <c r="E4708" s="93" t="s">
        <v>1531</v>
      </c>
      <c r="F4708" s="93">
        <v>7220122</v>
      </c>
      <c r="G4708" s="93" t="s">
        <v>1542</v>
      </c>
      <c r="H4708" s="719">
        <v>792</v>
      </c>
      <c r="I4708" s="93">
        <v>80</v>
      </c>
      <c r="J4708" s="93" t="s">
        <v>1523</v>
      </c>
    </row>
    <row r="4709" spans="1:10">
      <c r="A4709" s="93">
        <v>1</v>
      </c>
      <c r="B4709" s="93">
        <v>5</v>
      </c>
      <c r="C4709" s="93" t="s">
        <v>673</v>
      </c>
      <c r="D4709" s="93" t="s">
        <v>1527</v>
      </c>
      <c r="E4709" s="93" t="s">
        <v>1531</v>
      </c>
      <c r="F4709" s="93">
        <v>7220122</v>
      </c>
      <c r="G4709" s="93" t="s">
        <v>1542</v>
      </c>
      <c r="H4709" s="719">
        <v>1584</v>
      </c>
      <c r="I4709" s="93">
        <v>125</v>
      </c>
      <c r="J4709" s="93" t="s">
        <v>1523</v>
      </c>
    </row>
    <row r="4710" spans="1:10">
      <c r="A4710" s="93">
        <v>1</v>
      </c>
      <c r="B4710" s="93">
        <v>5</v>
      </c>
      <c r="C4710" s="93" t="s">
        <v>673</v>
      </c>
      <c r="D4710" s="93" t="s">
        <v>1527</v>
      </c>
      <c r="E4710" s="93" t="s">
        <v>1531</v>
      </c>
      <c r="F4710" s="93">
        <v>7220122</v>
      </c>
      <c r="G4710" s="93" t="s">
        <v>1542</v>
      </c>
      <c r="H4710" s="719">
        <v>2376</v>
      </c>
      <c r="I4710" s="93">
        <v>125</v>
      </c>
      <c r="J4710" s="93" t="s">
        <v>1523</v>
      </c>
    </row>
    <row r="4711" spans="1:10">
      <c r="A4711" s="93">
        <v>1</v>
      </c>
      <c r="B4711" s="93">
        <v>5</v>
      </c>
      <c r="C4711" s="93" t="s">
        <v>673</v>
      </c>
      <c r="D4711" s="93" t="s">
        <v>1527</v>
      </c>
      <c r="E4711" s="93" t="s">
        <v>1531</v>
      </c>
      <c r="F4711" s="93">
        <v>7220122</v>
      </c>
      <c r="G4711" s="93" t="s">
        <v>1542</v>
      </c>
      <c r="H4711" s="719">
        <v>792</v>
      </c>
      <c r="I4711" s="93">
        <v>80</v>
      </c>
      <c r="J4711" s="93" t="s">
        <v>1523</v>
      </c>
    </row>
    <row r="4712" spans="1:10">
      <c r="A4712" s="93">
        <v>1</v>
      </c>
      <c r="B4712" s="93">
        <v>5</v>
      </c>
      <c r="C4712" s="93" t="s">
        <v>673</v>
      </c>
      <c r="D4712" s="93" t="s">
        <v>1527</v>
      </c>
      <c r="E4712" s="93" t="s">
        <v>1531</v>
      </c>
      <c r="F4712" s="93">
        <v>7220123</v>
      </c>
      <c r="G4712" s="93" t="s">
        <v>1542</v>
      </c>
      <c r="H4712" s="719">
        <v>792</v>
      </c>
      <c r="I4712" s="93">
        <v>80</v>
      </c>
      <c r="J4712" s="93" t="s">
        <v>1523</v>
      </c>
    </row>
    <row r="4713" spans="1:10">
      <c r="A4713" s="93">
        <v>1</v>
      </c>
      <c r="B4713" s="93">
        <v>5</v>
      </c>
      <c r="C4713" s="93" t="s">
        <v>673</v>
      </c>
      <c r="D4713" s="93" t="s">
        <v>1527</v>
      </c>
      <c r="E4713" s="93" t="s">
        <v>1531</v>
      </c>
      <c r="F4713" s="93">
        <v>7220123</v>
      </c>
      <c r="G4713" s="93" t="s">
        <v>1542</v>
      </c>
      <c r="H4713" s="719">
        <v>1584</v>
      </c>
      <c r="I4713" s="93">
        <v>125</v>
      </c>
      <c r="J4713" s="93" t="s">
        <v>1523</v>
      </c>
    </row>
    <row r="4714" spans="1:10">
      <c r="A4714" s="93">
        <v>1</v>
      </c>
      <c r="B4714" s="93">
        <v>5</v>
      </c>
      <c r="C4714" s="93" t="s">
        <v>673</v>
      </c>
      <c r="D4714" s="93" t="s">
        <v>1527</v>
      </c>
      <c r="E4714" s="93" t="s">
        <v>1531</v>
      </c>
      <c r="F4714" s="93">
        <v>7220123</v>
      </c>
      <c r="G4714" s="93" t="s">
        <v>1542</v>
      </c>
      <c r="H4714" s="719">
        <v>2376</v>
      </c>
      <c r="I4714" s="93">
        <v>125</v>
      </c>
      <c r="J4714" s="93" t="s">
        <v>1523</v>
      </c>
    </row>
    <row r="4715" spans="1:10">
      <c r="A4715" s="93">
        <v>1</v>
      </c>
      <c r="B4715" s="93">
        <v>5</v>
      </c>
      <c r="C4715" s="93" t="s">
        <v>673</v>
      </c>
      <c r="D4715" s="93" t="s">
        <v>1527</v>
      </c>
      <c r="E4715" s="93" t="s">
        <v>1531</v>
      </c>
      <c r="F4715" s="93">
        <v>7220123</v>
      </c>
      <c r="G4715" s="93" t="s">
        <v>1542</v>
      </c>
      <c r="H4715" s="719">
        <v>792</v>
      </c>
      <c r="I4715" s="93">
        <v>80</v>
      </c>
      <c r="J4715" s="93" t="s">
        <v>1523</v>
      </c>
    </row>
    <row r="4716" spans="1:10">
      <c r="A4716" s="93">
        <v>1</v>
      </c>
      <c r="B4716" s="93">
        <v>5</v>
      </c>
      <c r="C4716" s="93" t="s">
        <v>673</v>
      </c>
      <c r="D4716" s="93" t="s">
        <v>1527</v>
      </c>
      <c r="E4716" s="93" t="s">
        <v>1531</v>
      </c>
      <c r="F4716" s="93">
        <v>7220112</v>
      </c>
      <c r="G4716" s="93" t="s">
        <v>1542</v>
      </c>
      <c r="H4716" s="719">
        <v>2976</v>
      </c>
      <c r="I4716" s="93">
        <v>125</v>
      </c>
      <c r="J4716" s="93" t="s">
        <v>1523</v>
      </c>
    </row>
    <row r="4717" spans="1:10">
      <c r="A4717" s="93">
        <v>1</v>
      </c>
      <c r="B4717" s="93">
        <v>5</v>
      </c>
      <c r="C4717" s="93" t="s">
        <v>673</v>
      </c>
      <c r="D4717" s="93" t="s">
        <v>1527</v>
      </c>
      <c r="E4717" s="93" t="s">
        <v>1531</v>
      </c>
      <c r="F4717" s="93">
        <v>7220113</v>
      </c>
      <c r="G4717" s="93" t="s">
        <v>1542</v>
      </c>
      <c r="H4717" s="719">
        <v>2976</v>
      </c>
      <c r="I4717" s="93">
        <v>125</v>
      </c>
      <c r="J4717" s="93" t="s">
        <v>1523</v>
      </c>
    </row>
    <row r="4718" spans="1:10">
      <c r="A4718" s="93">
        <v>1</v>
      </c>
      <c r="B4718" s="93">
        <v>5</v>
      </c>
      <c r="C4718" s="93" t="s">
        <v>673</v>
      </c>
      <c r="D4718" s="93" t="s">
        <v>1527</v>
      </c>
      <c r="E4718" s="93" t="s">
        <v>1531</v>
      </c>
      <c r="F4718" s="93">
        <v>7220114</v>
      </c>
      <c r="G4718" s="93" t="s">
        <v>1542</v>
      </c>
      <c r="H4718" s="719">
        <v>2976</v>
      </c>
      <c r="I4718" s="93">
        <v>125</v>
      </c>
      <c r="J4718" s="93" t="s">
        <v>1523</v>
      </c>
    </row>
    <row r="4719" spans="1:10">
      <c r="A4719" s="93">
        <v>1</v>
      </c>
      <c r="B4719" s="93">
        <v>5</v>
      </c>
      <c r="C4719" s="93" t="s">
        <v>673</v>
      </c>
      <c r="D4719" s="93" t="s">
        <v>1527</v>
      </c>
      <c r="E4719" s="93" t="s">
        <v>1531</v>
      </c>
      <c r="F4719" s="93">
        <v>7220115</v>
      </c>
      <c r="G4719" s="93" t="s">
        <v>1542</v>
      </c>
      <c r="H4719" s="719">
        <v>2976</v>
      </c>
      <c r="I4719" s="93">
        <v>125</v>
      </c>
      <c r="J4719" s="93" t="s">
        <v>1523</v>
      </c>
    </row>
    <row r="4720" spans="1:10">
      <c r="A4720" s="93">
        <v>1</v>
      </c>
      <c r="B4720" s="93">
        <v>5</v>
      </c>
      <c r="C4720" s="93" t="s">
        <v>673</v>
      </c>
      <c r="D4720" s="93" t="s">
        <v>1527</v>
      </c>
      <c r="E4720" s="93" t="s">
        <v>1531</v>
      </c>
      <c r="F4720" s="93">
        <v>7220116</v>
      </c>
      <c r="G4720" s="93" t="s">
        <v>1542</v>
      </c>
      <c r="H4720" s="719">
        <v>1780</v>
      </c>
      <c r="I4720" s="93">
        <v>125</v>
      </c>
      <c r="J4720" s="93" t="s">
        <v>1523</v>
      </c>
    </row>
    <row r="4721" spans="1:10">
      <c r="A4721" s="93">
        <v>1</v>
      </c>
      <c r="B4721" s="93">
        <v>5</v>
      </c>
      <c r="C4721" s="93" t="s">
        <v>673</v>
      </c>
      <c r="D4721" s="93" t="s">
        <v>1527</v>
      </c>
      <c r="E4721" s="93" t="s">
        <v>1544</v>
      </c>
      <c r="F4721" s="93">
        <v>7220112</v>
      </c>
      <c r="G4721" s="93" t="s">
        <v>1542</v>
      </c>
      <c r="H4721" s="719">
        <v>1491</v>
      </c>
      <c r="I4721" s="93">
        <v>125</v>
      </c>
      <c r="J4721" s="93" t="s">
        <v>1523</v>
      </c>
    </row>
    <row r="4722" spans="1:10">
      <c r="A4722" s="93">
        <v>1</v>
      </c>
      <c r="B4722" s="93">
        <v>5</v>
      </c>
      <c r="C4722" s="93" t="s">
        <v>673</v>
      </c>
      <c r="D4722" s="93" t="s">
        <v>1527</v>
      </c>
      <c r="E4722" s="93" t="s">
        <v>1531</v>
      </c>
      <c r="F4722" s="93">
        <v>7220112</v>
      </c>
      <c r="G4722" s="93" t="s">
        <v>1542</v>
      </c>
      <c r="H4722" s="719">
        <v>2976</v>
      </c>
      <c r="I4722" s="93">
        <v>125</v>
      </c>
      <c r="J4722" s="93" t="s">
        <v>1523</v>
      </c>
    </row>
    <row r="4723" spans="1:10">
      <c r="A4723" s="93">
        <v>1</v>
      </c>
      <c r="B4723" s="93">
        <v>5</v>
      </c>
      <c r="C4723" s="93" t="s">
        <v>673</v>
      </c>
      <c r="D4723" s="93" t="s">
        <v>1527</v>
      </c>
      <c r="E4723" s="93" t="s">
        <v>1531</v>
      </c>
      <c r="F4723" s="93">
        <v>7220112</v>
      </c>
      <c r="G4723" s="93" t="s">
        <v>1542</v>
      </c>
      <c r="H4723" s="719">
        <v>1488</v>
      </c>
      <c r="I4723" s="93">
        <v>125</v>
      </c>
      <c r="J4723" s="93" t="s">
        <v>1523</v>
      </c>
    </row>
    <row r="4724" spans="1:10">
      <c r="A4724" s="93">
        <v>1</v>
      </c>
      <c r="B4724" s="93">
        <v>5</v>
      </c>
      <c r="C4724" s="93" t="s">
        <v>673</v>
      </c>
      <c r="D4724" s="93" t="s">
        <v>1527</v>
      </c>
      <c r="E4724" s="93" t="s">
        <v>1531</v>
      </c>
      <c r="F4724" s="93">
        <v>7220112</v>
      </c>
      <c r="G4724" s="93" t="s">
        <v>1542</v>
      </c>
      <c r="H4724" s="719">
        <v>2976</v>
      </c>
      <c r="I4724" s="93">
        <v>125</v>
      </c>
      <c r="J4724" s="93" t="s">
        <v>1523</v>
      </c>
    </row>
    <row r="4725" spans="1:10">
      <c r="A4725" s="93">
        <v>1</v>
      </c>
      <c r="B4725" s="93">
        <v>5</v>
      </c>
      <c r="C4725" s="93" t="s">
        <v>673</v>
      </c>
      <c r="D4725" s="93" t="s">
        <v>1527</v>
      </c>
      <c r="E4725" s="93" t="s">
        <v>1531</v>
      </c>
      <c r="F4725" s="93">
        <v>7220113</v>
      </c>
      <c r="G4725" s="93" t="s">
        <v>1542</v>
      </c>
      <c r="H4725" s="719">
        <v>2976</v>
      </c>
      <c r="I4725" s="93">
        <v>125</v>
      </c>
      <c r="J4725" s="93" t="s">
        <v>1523</v>
      </c>
    </row>
    <row r="4726" spans="1:10">
      <c r="A4726" s="93">
        <v>1</v>
      </c>
      <c r="B4726" s="93">
        <v>5</v>
      </c>
      <c r="C4726" s="93" t="s">
        <v>673</v>
      </c>
      <c r="D4726" s="93" t="s">
        <v>1527</v>
      </c>
      <c r="E4726" s="93" t="s">
        <v>1531</v>
      </c>
      <c r="F4726" s="93">
        <v>7220113</v>
      </c>
      <c r="G4726" s="93" t="s">
        <v>1542</v>
      </c>
      <c r="H4726" s="719">
        <v>1488</v>
      </c>
      <c r="I4726" s="93">
        <v>125</v>
      </c>
      <c r="J4726" s="93" t="s">
        <v>1523</v>
      </c>
    </row>
    <row r="4727" spans="1:10">
      <c r="A4727" s="93">
        <v>1</v>
      </c>
      <c r="B4727" s="93">
        <v>5</v>
      </c>
      <c r="C4727" s="93" t="s">
        <v>673</v>
      </c>
      <c r="D4727" s="93" t="s">
        <v>1527</v>
      </c>
      <c r="E4727" s="93" t="s">
        <v>1531</v>
      </c>
      <c r="F4727" s="93">
        <v>7220114</v>
      </c>
      <c r="G4727" s="93" t="s">
        <v>1542</v>
      </c>
      <c r="H4727" s="719">
        <v>2976</v>
      </c>
      <c r="I4727" s="93">
        <v>125</v>
      </c>
      <c r="J4727" s="93" t="s">
        <v>1523</v>
      </c>
    </row>
    <row r="4728" spans="1:10">
      <c r="A4728" s="93">
        <v>1</v>
      </c>
      <c r="B4728" s="93">
        <v>5</v>
      </c>
      <c r="C4728" s="93" t="s">
        <v>673</v>
      </c>
      <c r="D4728" s="93" t="s">
        <v>1527</v>
      </c>
      <c r="E4728" s="93" t="s">
        <v>1531</v>
      </c>
      <c r="F4728" s="93">
        <v>7220114</v>
      </c>
      <c r="G4728" s="93" t="s">
        <v>1542</v>
      </c>
      <c r="H4728" s="719">
        <v>114</v>
      </c>
      <c r="I4728" s="93">
        <v>13</v>
      </c>
      <c r="J4728" s="93" t="s">
        <v>1523</v>
      </c>
    </row>
    <row r="4729" spans="1:10">
      <c r="A4729" s="93">
        <v>1</v>
      </c>
      <c r="B4729" s="93">
        <v>5</v>
      </c>
      <c r="C4729" s="93" t="s">
        <v>673</v>
      </c>
      <c r="D4729" s="93" t="s">
        <v>1527</v>
      </c>
      <c r="E4729" s="93" t="s">
        <v>1531</v>
      </c>
      <c r="F4729" s="93">
        <v>7220115</v>
      </c>
      <c r="G4729" s="93" t="s">
        <v>1542</v>
      </c>
      <c r="H4729" s="719">
        <v>2976</v>
      </c>
      <c r="I4729" s="93">
        <v>125</v>
      </c>
      <c r="J4729" s="93" t="s">
        <v>1523</v>
      </c>
    </row>
    <row r="4730" spans="1:10">
      <c r="A4730" s="93">
        <v>1</v>
      </c>
      <c r="B4730" s="93">
        <v>5</v>
      </c>
      <c r="C4730" s="93" t="s">
        <v>673</v>
      </c>
      <c r="D4730" s="93" t="s">
        <v>1527</v>
      </c>
      <c r="E4730" s="93" t="s">
        <v>1531</v>
      </c>
      <c r="F4730" s="93">
        <v>7220116</v>
      </c>
      <c r="G4730" s="93" t="s">
        <v>1542</v>
      </c>
      <c r="H4730" s="719">
        <v>1150</v>
      </c>
      <c r="I4730" s="93">
        <v>80</v>
      </c>
      <c r="J4730" s="93" t="s">
        <v>1523</v>
      </c>
    </row>
    <row r="4731" spans="1:10">
      <c r="A4731" s="93">
        <v>1</v>
      </c>
      <c r="B4731" s="93">
        <v>5</v>
      </c>
      <c r="C4731" s="93" t="s">
        <v>673</v>
      </c>
      <c r="D4731" s="93" t="s">
        <v>1527</v>
      </c>
      <c r="E4731" s="93" t="s">
        <v>1544</v>
      </c>
      <c r="F4731" s="93">
        <v>7220113</v>
      </c>
      <c r="G4731" s="93" t="s">
        <v>1542</v>
      </c>
      <c r="H4731" s="719">
        <v>1491</v>
      </c>
      <c r="I4731" s="93">
        <v>125</v>
      </c>
      <c r="J4731" s="93" t="s">
        <v>1523</v>
      </c>
    </row>
    <row r="4732" spans="1:10">
      <c r="A4732" s="93">
        <v>1</v>
      </c>
      <c r="B4732" s="93">
        <v>5</v>
      </c>
      <c r="C4732" s="93" t="s">
        <v>673</v>
      </c>
      <c r="D4732" s="93" t="s">
        <v>1527</v>
      </c>
      <c r="E4732" s="93" t="s">
        <v>1531</v>
      </c>
      <c r="F4732" s="93">
        <v>7220113</v>
      </c>
      <c r="G4732" s="93" t="s">
        <v>1542</v>
      </c>
      <c r="H4732" s="719">
        <v>2976</v>
      </c>
      <c r="I4732" s="93">
        <v>125</v>
      </c>
      <c r="J4732" s="93" t="s">
        <v>1523</v>
      </c>
    </row>
    <row r="4733" spans="1:10">
      <c r="A4733" s="93">
        <v>1</v>
      </c>
      <c r="B4733" s="93">
        <v>5</v>
      </c>
      <c r="C4733" s="93" t="s">
        <v>673</v>
      </c>
      <c r="D4733" s="93" t="s">
        <v>1527</v>
      </c>
      <c r="E4733" s="93" t="s">
        <v>1544</v>
      </c>
      <c r="F4733" s="93">
        <v>7220114</v>
      </c>
      <c r="G4733" s="93" t="s">
        <v>1542</v>
      </c>
      <c r="H4733" s="719">
        <v>1491</v>
      </c>
      <c r="I4733" s="93">
        <v>125</v>
      </c>
      <c r="J4733" s="93" t="s">
        <v>1523</v>
      </c>
    </row>
    <row r="4734" spans="1:10">
      <c r="A4734" s="93">
        <v>1</v>
      </c>
      <c r="B4734" s="93">
        <v>5</v>
      </c>
      <c r="C4734" s="93" t="s">
        <v>673</v>
      </c>
      <c r="D4734" s="93" t="s">
        <v>1527</v>
      </c>
      <c r="E4734" s="93" t="s">
        <v>1531</v>
      </c>
      <c r="F4734" s="93">
        <v>7220115</v>
      </c>
      <c r="G4734" s="93" t="s">
        <v>1542</v>
      </c>
      <c r="H4734" s="719">
        <v>1488</v>
      </c>
      <c r="I4734" s="93">
        <v>125</v>
      </c>
      <c r="J4734" s="93" t="s">
        <v>1523</v>
      </c>
    </row>
    <row r="4735" spans="1:10">
      <c r="A4735" s="93">
        <v>1</v>
      </c>
      <c r="B4735" s="93">
        <v>5</v>
      </c>
      <c r="C4735" s="93" t="s">
        <v>673</v>
      </c>
      <c r="D4735" s="93" t="s">
        <v>1527</v>
      </c>
      <c r="E4735" s="93" t="s">
        <v>1531</v>
      </c>
      <c r="F4735" s="93">
        <v>7220116</v>
      </c>
      <c r="G4735" s="93" t="s">
        <v>1542</v>
      </c>
      <c r="H4735" s="719">
        <v>2976</v>
      </c>
      <c r="I4735" s="93">
        <v>125</v>
      </c>
      <c r="J4735" s="93" t="s">
        <v>1523</v>
      </c>
    </row>
    <row r="4736" spans="1:10">
      <c r="A4736" s="93">
        <v>1</v>
      </c>
      <c r="B4736" s="93">
        <v>5</v>
      </c>
      <c r="C4736" s="93" t="s">
        <v>673</v>
      </c>
      <c r="D4736" s="93" t="s">
        <v>1527</v>
      </c>
      <c r="E4736" s="93" t="s">
        <v>1531</v>
      </c>
      <c r="F4736" s="93">
        <v>7220116</v>
      </c>
      <c r="G4736" s="93" t="s">
        <v>1542</v>
      </c>
      <c r="H4736" s="719">
        <v>2976</v>
      </c>
      <c r="I4736" s="93">
        <v>125</v>
      </c>
      <c r="J4736" s="93" t="s">
        <v>1523</v>
      </c>
    </row>
    <row r="4737" spans="1:10">
      <c r="A4737" s="93">
        <v>1</v>
      </c>
      <c r="B4737" s="93">
        <v>5</v>
      </c>
      <c r="C4737" s="93" t="s">
        <v>673</v>
      </c>
      <c r="D4737" s="93" t="s">
        <v>1527</v>
      </c>
      <c r="E4737" s="93" t="s">
        <v>1531</v>
      </c>
      <c r="F4737" s="93">
        <v>7220116</v>
      </c>
      <c r="G4737" s="93" t="s">
        <v>1542</v>
      </c>
      <c r="H4737" s="719">
        <v>2976</v>
      </c>
      <c r="I4737" s="93">
        <v>125</v>
      </c>
      <c r="J4737" s="93" t="s">
        <v>1523</v>
      </c>
    </row>
    <row r="4738" spans="1:10">
      <c r="A4738" s="93">
        <v>1</v>
      </c>
      <c r="B4738" s="93">
        <v>5</v>
      </c>
      <c r="C4738" s="93" t="s">
        <v>676</v>
      </c>
      <c r="D4738" s="93" t="s">
        <v>1527</v>
      </c>
      <c r="E4738" s="93" t="s">
        <v>1546</v>
      </c>
      <c r="F4738" s="93">
        <v>7220105</v>
      </c>
      <c r="G4738" s="93" t="s">
        <v>1542</v>
      </c>
      <c r="H4738" s="719">
        <v>792</v>
      </c>
      <c r="I4738" s="93">
        <v>80</v>
      </c>
      <c r="J4738" s="93" t="s">
        <v>1523</v>
      </c>
    </row>
    <row r="4739" spans="1:10">
      <c r="A4739" s="93">
        <v>1</v>
      </c>
      <c r="B4739" s="93">
        <v>5</v>
      </c>
      <c r="C4739" s="93" t="s">
        <v>676</v>
      </c>
      <c r="D4739" s="93" t="s">
        <v>1527</v>
      </c>
      <c r="E4739" s="93" t="s">
        <v>1546</v>
      </c>
      <c r="F4739" s="93">
        <v>7220105</v>
      </c>
      <c r="G4739" s="93" t="s">
        <v>1542</v>
      </c>
      <c r="H4739" s="719">
        <v>1584</v>
      </c>
      <c r="I4739" s="93">
        <v>125</v>
      </c>
      <c r="J4739" s="93" t="s">
        <v>1523</v>
      </c>
    </row>
    <row r="4740" spans="1:10">
      <c r="A4740" s="93">
        <v>1</v>
      </c>
      <c r="B4740" s="93">
        <v>5</v>
      </c>
      <c r="C4740" s="93" t="s">
        <v>676</v>
      </c>
      <c r="D4740" s="93" t="s">
        <v>1527</v>
      </c>
      <c r="E4740" s="93" t="s">
        <v>1546</v>
      </c>
      <c r="F4740" s="93">
        <v>7220112</v>
      </c>
      <c r="G4740" s="93" t="s">
        <v>1542</v>
      </c>
      <c r="H4740" s="719">
        <v>2976</v>
      </c>
      <c r="I4740" s="93">
        <v>125</v>
      </c>
      <c r="J4740" s="93" t="s">
        <v>1523</v>
      </c>
    </row>
    <row r="4741" spans="1:10">
      <c r="A4741" s="93">
        <v>1</v>
      </c>
      <c r="B4741" s="93">
        <v>5</v>
      </c>
      <c r="C4741" s="93" t="s">
        <v>676</v>
      </c>
      <c r="D4741" s="93" t="s">
        <v>1527</v>
      </c>
      <c r="E4741" s="93" t="s">
        <v>1546</v>
      </c>
      <c r="F4741" s="93">
        <v>7220114</v>
      </c>
      <c r="G4741" s="93" t="s">
        <v>1542</v>
      </c>
      <c r="H4741" s="719">
        <v>2976</v>
      </c>
      <c r="I4741" s="93">
        <v>125</v>
      </c>
      <c r="J4741" s="93" t="s">
        <v>1523</v>
      </c>
    </row>
    <row r="4742" spans="1:10">
      <c r="A4742" s="93">
        <v>1</v>
      </c>
      <c r="B4742" s="93">
        <v>5</v>
      </c>
      <c r="C4742" s="93" t="s">
        <v>676</v>
      </c>
      <c r="D4742" s="93" t="s">
        <v>1527</v>
      </c>
      <c r="E4742" s="93" t="s">
        <v>1546</v>
      </c>
      <c r="F4742" s="93">
        <v>7220115</v>
      </c>
      <c r="G4742" s="93" t="s">
        <v>1542</v>
      </c>
      <c r="H4742" s="719">
        <v>2976</v>
      </c>
      <c r="I4742" s="93">
        <v>125</v>
      </c>
      <c r="J4742" s="93" t="s">
        <v>1523</v>
      </c>
    </row>
    <row r="4743" spans="1:10">
      <c r="A4743" s="93">
        <v>1</v>
      </c>
      <c r="B4743" s="93">
        <v>5</v>
      </c>
      <c r="C4743" s="93" t="s">
        <v>676</v>
      </c>
      <c r="D4743" s="93" t="s">
        <v>1527</v>
      </c>
      <c r="E4743" s="93" t="s">
        <v>1546</v>
      </c>
      <c r="F4743" s="93">
        <v>7220116</v>
      </c>
      <c r="G4743" s="93" t="s">
        <v>1542</v>
      </c>
      <c r="H4743" s="719">
        <v>2976</v>
      </c>
      <c r="I4743" s="93">
        <v>125</v>
      </c>
      <c r="J4743" s="93" t="s">
        <v>1523</v>
      </c>
    </row>
    <row r="4744" spans="1:10">
      <c r="A4744" s="93">
        <v>1</v>
      </c>
      <c r="B4744" s="93">
        <v>5</v>
      </c>
      <c r="C4744" s="93" t="s">
        <v>676</v>
      </c>
      <c r="D4744" s="93" t="s">
        <v>1527</v>
      </c>
      <c r="E4744" s="93" t="s">
        <v>1546</v>
      </c>
      <c r="F4744" s="93">
        <v>7220117</v>
      </c>
      <c r="G4744" s="93" t="s">
        <v>1542</v>
      </c>
      <c r="H4744" s="719">
        <v>1584</v>
      </c>
      <c r="I4744" s="93">
        <v>125</v>
      </c>
      <c r="J4744" s="93" t="s">
        <v>1523</v>
      </c>
    </row>
    <row r="4745" spans="1:10">
      <c r="A4745" s="93">
        <v>1</v>
      </c>
      <c r="B4745" s="93">
        <v>5</v>
      </c>
      <c r="C4745" s="93" t="s">
        <v>676</v>
      </c>
      <c r="D4745" s="93" t="s">
        <v>1527</v>
      </c>
      <c r="E4745" s="93" t="s">
        <v>1546</v>
      </c>
      <c r="F4745" s="93">
        <v>7220118</v>
      </c>
      <c r="G4745" s="93" t="s">
        <v>1542</v>
      </c>
      <c r="H4745" s="719">
        <v>1084</v>
      </c>
      <c r="I4745" s="93">
        <v>80</v>
      </c>
      <c r="J4745" s="93" t="s">
        <v>1523</v>
      </c>
    </row>
    <row r="4746" spans="1:10">
      <c r="A4746" s="93">
        <v>1</v>
      </c>
      <c r="B4746" s="93">
        <v>5</v>
      </c>
      <c r="C4746" s="93" t="s">
        <v>1793</v>
      </c>
      <c r="D4746" s="93" t="s">
        <v>1527</v>
      </c>
      <c r="E4746" s="93" t="s">
        <v>1794</v>
      </c>
      <c r="F4746" s="93">
        <v>7220104</v>
      </c>
      <c r="G4746" s="93" t="s">
        <v>1542</v>
      </c>
      <c r="H4746" s="719">
        <v>255</v>
      </c>
      <c r="I4746" s="93">
        <v>50</v>
      </c>
      <c r="J4746" s="93" t="s">
        <v>1523</v>
      </c>
    </row>
    <row r="4747" spans="1:10">
      <c r="A4747" s="93">
        <v>1</v>
      </c>
      <c r="B4747" s="93">
        <v>5</v>
      </c>
      <c r="C4747" s="93" t="s">
        <v>1793</v>
      </c>
      <c r="D4747" s="93" t="s">
        <v>1527</v>
      </c>
      <c r="E4747" s="93" t="s">
        <v>1794</v>
      </c>
      <c r="F4747" s="93">
        <v>7220104</v>
      </c>
      <c r="G4747" s="93" t="s">
        <v>1542</v>
      </c>
      <c r="H4747" s="719">
        <v>69</v>
      </c>
      <c r="I4747" s="93">
        <v>13</v>
      </c>
      <c r="J4747" s="93" t="s">
        <v>1523</v>
      </c>
    </row>
    <row r="4748" spans="1:10">
      <c r="A4748" s="93">
        <v>1</v>
      </c>
      <c r="B4748" s="93">
        <v>5</v>
      </c>
      <c r="C4748" s="93" t="s">
        <v>1557</v>
      </c>
      <c r="D4748" s="93" t="s">
        <v>1553</v>
      </c>
      <c r="E4748" s="93" t="s">
        <v>2702</v>
      </c>
      <c r="F4748" s="93" t="s">
        <v>1805</v>
      </c>
      <c r="G4748" s="93" t="s">
        <v>1539</v>
      </c>
      <c r="H4748" s="719">
        <v>150000</v>
      </c>
      <c r="I4748" s="93">
        <v>500</v>
      </c>
      <c r="J4748" s="93" t="s">
        <v>1523</v>
      </c>
    </row>
    <row r="4749" spans="1:10">
      <c r="A4749" s="93">
        <v>1</v>
      </c>
      <c r="B4749" s="93">
        <v>4</v>
      </c>
      <c r="C4749" s="93" t="s">
        <v>1698</v>
      </c>
      <c r="D4749" s="93" t="s">
        <v>66</v>
      </c>
      <c r="E4749" s="93" t="s">
        <v>3362</v>
      </c>
      <c r="F4749" s="93" t="s">
        <v>1700</v>
      </c>
      <c r="G4749" s="93" t="s">
        <v>1539</v>
      </c>
      <c r="H4749" s="719">
        <v>1538</v>
      </c>
      <c r="I4749" s="93">
        <v>125</v>
      </c>
      <c r="J4749" s="93" t="s">
        <v>1523</v>
      </c>
    </row>
    <row r="4750" spans="1:10">
      <c r="A4750" s="93">
        <v>1</v>
      </c>
      <c r="B4750" s="93">
        <v>4</v>
      </c>
      <c r="C4750" s="93" t="s">
        <v>1698</v>
      </c>
      <c r="D4750" s="93" t="s">
        <v>66</v>
      </c>
      <c r="E4750" s="93" t="s">
        <v>3363</v>
      </c>
      <c r="F4750" s="93" t="s">
        <v>1699</v>
      </c>
      <c r="G4750" s="93" t="s">
        <v>1539</v>
      </c>
      <c r="H4750" s="719">
        <v>2442</v>
      </c>
      <c r="I4750" s="93">
        <v>125</v>
      </c>
      <c r="J4750" s="93" t="s">
        <v>1523</v>
      </c>
    </row>
    <row r="4751" spans="1:10">
      <c r="A4751" s="93">
        <v>1</v>
      </c>
      <c r="B4751" s="93">
        <v>4</v>
      </c>
      <c r="C4751" s="93" t="s">
        <v>1676</v>
      </c>
      <c r="D4751" s="93" t="s">
        <v>66</v>
      </c>
      <c r="E4751" s="93" t="s">
        <v>3364</v>
      </c>
      <c r="F4751" s="93" t="s">
        <v>1692</v>
      </c>
      <c r="G4751" s="93" t="s">
        <v>1539</v>
      </c>
      <c r="H4751" s="719">
        <v>244</v>
      </c>
      <c r="I4751" s="93">
        <v>50</v>
      </c>
      <c r="J4751" s="93" t="s">
        <v>1523</v>
      </c>
    </row>
    <row r="4752" spans="1:10">
      <c r="A4752" s="93">
        <v>1</v>
      </c>
      <c r="B4752" s="93">
        <v>4</v>
      </c>
      <c r="C4752" s="93" t="s">
        <v>1676</v>
      </c>
      <c r="D4752" s="93" t="s">
        <v>66</v>
      </c>
      <c r="E4752" s="93" t="s">
        <v>3365</v>
      </c>
      <c r="F4752" s="93" t="s">
        <v>1692</v>
      </c>
      <c r="G4752" s="93" t="s">
        <v>1539</v>
      </c>
      <c r="H4752" s="719">
        <v>4340</v>
      </c>
      <c r="I4752" s="93">
        <v>200</v>
      </c>
      <c r="J4752" s="93" t="s">
        <v>1523</v>
      </c>
    </row>
    <row r="4753" spans="1:10">
      <c r="A4753" s="93">
        <v>1</v>
      </c>
      <c r="B4753" s="93">
        <v>4</v>
      </c>
      <c r="C4753" s="93" t="s">
        <v>1676</v>
      </c>
      <c r="D4753" s="93" t="s">
        <v>66</v>
      </c>
      <c r="E4753" s="93" t="s">
        <v>3366</v>
      </c>
      <c r="F4753" s="93" t="s">
        <v>1692</v>
      </c>
      <c r="G4753" s="93" t="s">
        <v>1539</v>
      </c>
      <c r="H4753" s="719">
        <v>3816</v>
      </c>
      <c r="I4753" s="93">
        <v>200</v>
      </c>
      <c r="J4753" s="93" t="s">
        <v>1543</v>
      </c>
    </row>
    <row r="4754" spans="1:10">
      <c r="A4754" s="93">
        <v>1</v>
      </c>
      <c r="B4754" s="93">
        <v>6</v>
      </c>
      <c r="C4754" s="93" t="s">
        <v>668</v>
      </c>
      <c r="D4754" s="93" t="s">
        <v>1527</v>
      </c>
      <c r="E4754" s="93" t="s">
        <v>1530</v>
      </c>
      <c r="F4754" s="93" t="s">
        <v>1700</v>
      </c>
      <c r="G4754" s="93" t="s">
        <v>1522</v>
      </c>
      <c r="H4754" s="719">
        <v>1219</v>
      </c>
      <c r="I4754" s="93">
        <v>125</v>
      </c>
      <c r="J4754" s="93" t="s">
        <v>1523</v>
      </c>
    </row>
    <row r="4755" spans="1:10">
      <c r="A4755" s="93">
        <v>1</v>
      </c>
      <c r="B4755" s="93">
        <v>6</v>
      </c>
      <c r="C4755" s="93" t="s">
        <v>668</v>
      </c>
      <c r="D4755" s="93" t="s">
        <v>1527</v>
      </c>
      <c r="E4755" s="93" t="s">
        <v>1530</v>
      </c>
      <c r="F4755" s="93" t="s">
        <v>1699</v>
      </c>
      <c r="G4755" s="93" t="s">
        <v>1522</v>
      </c>
      <c r="H4755" s="719">
        <v>1380</v>
      </c>
      <c r="I4755" s="93">
        <v>125</v>
      </c>
      <c r="J4755" s="93" t="s">
        <v>1523</v>
      </c>
    </row>
    <row r="4756" spans="1:10">
      <c r="A4756" s="93">
        <v>1</v>
      </c>
      <c r="B4756" s="93">
        <v>6</v>
      </c>
      <c r="C4756" s="93" t="s">
        <v>668</v>
      </c>
      <c r="D4756" s="93" t="s">
        <v>1527</v>
      </c>
      <c r="E4756" s="93" t="s">
        <v>1530</v>
      </c>
      <c r="F4756" s="93" t="s">
        <v>1700</v>
      </c>
      <c r="G4756" s="93" t="s">
        <v>1522</v>
      </c>
      <c r="H4756" s="719">
        <v>230</v>
      </c>
      <c r="I4756" s="93">
        <v>50</v>
      </c>
      <c r="J4756" s="93" t="s">
        <v>1523</v>
      </c>
    </row>
    <row r="4757" spans="1:10">
      <c r="A4757" s="93">
        <v>1</v>
      </c>
      <c r="B4757" s="93">
        <v>6</v>
      </c>
      <c r="C4757" s="93" t="s">
        <v>668</v>
      </c>
      <c r="D4757" s="93" t="s">
        <v>1527</v>
      </c>
      <c r="E4757" s="93" t="s">
        <v>1729</v>
      </c>
      <c r="F4757" s="93" t="s">
        <v>1700</v>
      </c>
      <c r="G4757" s="93" t="s">
        <v>1522</v>
      </c>
      <c r="H4757" s="719">
        <v>5040</v>
      </c>
      <c r="I4757" s="93">
        <v>200</v>
      </c>
      <c r="J4757" s="93" t="s">
        <v>1523</v>
      </c>
    </row>
    <row r="4758" spans="1:10">
      <c r="A4758" s="93">
        <v>1</v>
      </c>
      <c r="B4758" s="93">
        <v>6</v>
      </c>
      <c r="C4758" s="93" t="s">
        <v>668</v>
      </c>
      <c r="D4758" s="93" t="s">
        <v>1527</v>
      </c>
      <c r="E4758" s="93" t="s">
        <v>1530</v>
      </c>
      <c r="F4758" s="93" t="s">
        <v>1699</v>
      </c>
      <c r="G4758" s="93" t="s">
        <v>1522</v>
      </c>
      <c r="H4758" s="719">
        <v>1647</v>
      </c>
      <c r="I4758" s="93">
        <v>125</v>
      </c>
      <c r="J4758" s="93" t="s">
        <v>1523</v>
      </c>
    </row>
    <row r="4759" spans="1:10">
      <c r="A4759" s="93">
        <v>1</v>
      </c>
      <c r="B4759" s="93">
        <v>6</v>
      </c>
      <c r="C4759" s="93" t="s">
        <v>551</v>
      </c>
      <c r="D4759" s="93" t="s">
        <v>1527</v>
      </c>
      <c r="E4759" s="93" t="s">
        <v>1563</v>
      </c>
      <c r="F4759" s="93">
        <v>7220119</v>
      </c>
      <c r="G4759" s="93" t="s">
        <v>1541</v>
      </c>
      <c r="H4759" s="719">
        <v>792</v>
      </c>
      <c r="I4759" s="93">
        <v>80</v>
      </c>
      <c r="J4759" s="93" t="s">
        <v>1523</v>
      </c>
    </row>
    <row r="4760" spans="1:10">
      <c r="A4760" s="93">
        <v>1</v>
      </c>
      <c r="B4760" s="93">
        <v>6</v>
      </c>
      <c r="C4760" s="93" t="s">
        <v>551</v>
      </c>
      <c r="D4760" s="93" t="s">
        <v>1527</v>
      </c>
      <c r="E4760" s="93" t="s">
        <v>1563</v>
      </c>
      <c r="F4760" s="93">
        <v>7220121</v>
      </c>
      <c r="G4760" s="93" t="s">
        <v>1541</v>
      </c>
      <c r="H4760" s="719">
        <v>792</v>
      </c>
      <c r="I4760" s="93">
        <v>80</v>
      </c>
      <c r="J4760" s="93" t="s">
        <v>1523</v>
      </c>
    </row>
    <row r="4761" spans="1:10">
      <c r="A4761" s="93">
        <v>1</v>
      </c>
      <c r="B4761" s="93">
        <v>6</v>
      </c>
      <c r="C4761" s="93" t="s">
        <v>551</v>
      </c>
      <c r="D4761" s="93" t="s">
        <v>1527</v>
      </c>
      <c r="E4761" s="93" t="s">
        <v>1563</v>
      </c>
      <c r="F4761" s="93">
        <v>7220119</v>
      </c>
      <c r="G4761" s="93" t="s">
        <v>1541</v>
      </c>
      <c r="H4761" s="719">
        <v>792</v>
      </c>
      <c r="I4761" s="93">
        <v>80</v>
      </c>
      <c r="J4761" s="93" t="s">
        <v>1523</v>
      </c>
    </row>
    <row r="4762" spans="1:10">
      <c r="A4762" s="93">
        <v>1</v>
      </c>
      <c r="B4762" s="93">
        <v>6</v>
      </c>
      <c r="C4762" s="93" t="s">
        <v>551</v>
      </c>
      <c r="D4762" s="93" t="s">
        <v>1527</v>
      </c>
      <c r="E4762" s="93" t="s">
        <v>1563</v>
      </c>
      <c r="F4762" s="93">
        <v>7220121</v>
      </c>
      <c r="G4762" s="93" t="s">
        <v>1541</v>
      </c>
      <c r="H4762" s="719">
        <v>792</v>
      </c>
      <c r="I4762" s="93">
        <v>80</v>
      </c>
      <c r="J4762" s="93" t="s">
        <v>1523</v>
      </c>
    </row>
    <row r="4763" spans="1:10">
      <c r="A4763" s="93">
        <v>1</v>
      </c>
      <c r="B4763" s="93">
        <v>6</v>
      </c>
      <c r="C4763" s="93" t="s">
        <v>551</v>
      </c>
      <c r="D4763" s="93" t="s">
        <v>1527</v>
      </c>
      <c r="E4763" s="93" t="s">
        <v>1563</v>
      </c>
      <c r="F4763" s="93">
        <v>7220120</v>
      </c>
      <c r="G4763" s="93" t="s">
        <v>1541</v>
      </c>
      <c r="H4763" s="719">
        <v>792</v>
      </c>
      <c r="I4763" s="93">
        <v>80</v>
      </c>
      <c r="J4763" s="93" t="s">
        <v>1523</v>
      </c>
    </row>
    <row r="4764" spans="1:10">
      <c r="A4764" s="93">
        <v>1</v>
      </c>
      <c r="B4764" s="93">
        <v>6</v>
      </c>
      <c r="C4764" s="93" t="s">
        <v>551</v>
      </c>
      <c r="D4764" s="93" t="s">
        <v>1527</v>
      </c>
      <c r="E4764" s="93" t="s">
        <v>1563</v>
      </c>
      <c r="F4764" s="93">
        <v>7220123</v>
      </c>
      <c r="G4764" s="93" t="s">
        <v>1541</v>
      </c>
      <c r="H4764" s="719">
        <v>792</v>
      </c>
      <c r="I4764" s="93">
        <v>80</v>
      </c>
      <c r="J4764" s="93" t="s">
        <v>1523</v>
      </c>
    </row>
    <row r="4765" spans="1:10">
      <c r="A4765" s="93">
        <v>1</v>
      </c>
      <c r="B4765" s="93">
        <v>6</v>
      </c>
      <c r="C4765" s="93" t="s">
        <v>551</v>
      </c>
      <c r="D4765" s="93" t="s">
        <v>1527</v>
      </c>
      <c r="E4765" s="93" t="s">
        <v>1563</v>
      </c>
      <c r="F4765" s="93">
        <v>7220120</v>
      </c>
      <c r="G4765" s="93" t="s">
        <v>1541</v>
      </c>
      <c r="H4765" s="719">
        <v>792</v>
      </c>
      <c r="I4765" s="93">
        <v>80</v>
      </c>
      <c r="J4765" s="93" t="s">
        <v>1523</v>
      </c>
    </row>
    <row r="4766" spans="1:10">
      <c r="A4766" s="93">
        <v>1</v>
      </c>
      <c r="B4766" s="93">
        <v>6</v>
      </c>
      <c r="C4766" s="93" t="s">
        <v>551</v>
      </c>
      <c r="D4766" s="93" t="s">
        <v>1527</v>
      </c>
      <c r="E4766" s="93" t="s">
        <v>1563</v>
      </c>
      <c r="F4766" s="93">
        <v>7220123</v>
      </c>
      <c r="G4766" s="93" t="s">
        <v>1541</v>
      </c>
      <c r="H4766" s="719">
        <v>792</v>
      </c>
      <c r="I4766" s="93">
        <v>80</v>
      </c>
      <c r="J4766" s="93" t="s">
        <v>1523</v>
      </c>
    </row>
    <row r="4767" spans="1:10">
      <c r="A4767" s="93">
        <v>1</v>
      </c>
      <c r="B4767" s="93">
        <v>6</v>
      </c>
      <c r="C4767" s="93" t="s">
        <v>551</v>
      </c>
      <c r="D4767" s="93" t="s">
        <v>1527</v>
      </c>
      <c r="E4767" s="93" t="s">
        <v>1563</v>
      </c>
      <c r="F4767" s="93">
        <v>7220122</v>
      </c>
      <c r="G4767" s="93" t="s">
        <v>1541</v>
      </c>
      <c r="H4767" s="719">
        <v>792</v>
      </c>
      <c r="I4767" s="93">
        <v>80</v>
      </c>
      <c r="J4767" s="93" t="s">
        <v>1523</v>
      </c>
    </row>
    <row r="4768" spans="1:10">
      <c r="A4768" s="93">
        <v>1</v>
      </c>
      <c r="B4768" s="93">
        <v>6</v>
      </c>
      <c r="C4768" s="93" t="s">
        <v>551</v>
      </c>
      <c r="D4768" s="93" t="s">
        <v>1527</v>
      </c>
      <c r="E4768" s="93" t="s">
        <v>1563</v>
      </c>
      <c r="F4768" s="93">
        <v>7220122</v>
      </c>
      <c r="G4768" s="93" t="s">
        <v>1541</v>
      </c>
      <c r="H4768" s="719">
        <v>792</v>
      </c>
      <c r="I4768" s="93">
        <v>80</v>
      </c>
      <c r="J4768" s="93" t="s">
        <v>1523</v>
      </c>
    </row>
    <row r="4769" spans="1:10">
      <c r="A4769" s="93">
        <v>1</v>
      </c>
      <c r="B4769" s="93">
        <v>6</v>
      </c>
      <c r="C4769" s="93" t="s">
        <v>677</v>
      </c>
      <c r="D4769" s="93" t="s">
        <v>1527</v>
      </c>
      <c r="E4769" s="93" t="s">
        <v>1561</v>
      </c>
      <c r="F4769" s="93">
        <v>5210722</v>
      </c>
      <c r="G4769" s="93" t="s">
        <v>1541</v>
      </c>
      <c r="H4769" s="719">
        <v>168</v>
      </c>
      <c r="I4769" s="93">
        <v>32</v>
      </c>
      <c r="J4769" s="93" t="s">
        <v>1523</v>
      </c>
    </row>
    <row r="4770" spans="1:10">
      <c r="A4770" s="93">
        <v>1</v>
      </c>
      <c r="B4770" s="93">
        <v>6</v>
      </c>
      <c r="C4770" s="93" t="s">
        <v>677</v>
      </c>
      <c r="D4770" s="93" t="s">
        <v>1527</v>
      </c>
      <c r="E4770" s="93" t="s">
        <v>1561</v>
      </c>
      <c r="F4770" s="93">
        <v>5210722</v>
      </c>
      <c r="G4770" s="93" t="s">
        <v>1541</v>
      </c>
      <c r="H4770" s="719">
        <v>168</v>
      </c>
      <c r="I4770" s="93">
        <v>32</v>
      </c>
      <c r="J4770" s="93" t="s">
        <v>1523</v>
      </c>
    </row>
    <row r="4771" spans="1:10">
      <c r="A4771" s="93">
        <v>1</v>
      </c>
      <c r="B4771" s="93">
        <v>6</v>
      </c>
      <c r="C4771" s="93" t="s">
        <v>677</v>
      </c>
      <c r="D4771" s="93" t="s">
        <v>1527</v>
      </c>
      <c r="E4771" s="93" t="s">
        <v>1561</v>
      </c>
      <c r="F4771" s="93">
        <v>5210722</v>
      </c>
      <c r="G4771" s="93" t="s">
        <v>1541</v>
      </c>
      <c r="H4771" s="719">
        <v>168</v>
      </c>
      <c r="I4771" s="93">
        <v>32</v>
      </c>
      <c r="J4771" s="93" t="s">
        <v>1523</v>
      </c>
    </row>
    <row r="4772" spans="1:10">
      <c r="A4772" s="93">
        <v>1</v>
      </c>
      <c r="B4772" s="93">
        <v>6</v>
      </c>
      <c r="C4772" s="93" t="s">
        <v>677</v>
      </c>
      <c r="D4772" s="93" t="s">
        <v>1527</v>
      </c>
      <c r="E4772" s="93" t="s">
        <v>1561</v>
      </c>
      <c r="F4772" s="93">
        <v>5210722</v>
      </c>
      <c r="G4772" s="93" t="s">
        <v>1541</v>
      </c>
      <c r="H4772" s="719">
        <v>168</v>
      </c>
      <c r="I4772" s="93">
        <v>32</v>
      </c>
      <c r="J4772" s="93" t="s">
        <v>1523</v>
      </c>
    </row>
    <row r="4773" spans="1:10">
      <c r="A4773" s="93">
        <v>1</v>
      </c>
      <c r="B4773" s="93">
        <v>6</v>
      </c>
      <c r="C4773" s="93" t="s">
        <v>677</v>
      </c>
      <c r="D4773" s="93" t="s">
        <v>1527</v>
      </c>
      <c r="E4773" s="93" t="s">
        <v>1561</v>
      </c>
      <c r="F4773" s="93">
        <v>7220127</v>
      </c>
      <c r="G4773" s="93" t="s">
        <v>1541</v>
      </c>
      <c r="H4773" s="719">
        <v>3052</v>
      </c>
      <c r="I4773" s="93">
        <v>125</v>
      </c>
      <c r="J4773" s="93" t="s">
        <v>1523</v>
      </c>
    </row>
    <row r="4774" spans="1:10">
      <c r="A4774" s="93">
        <v>1</v>
      </c>
      <c r="B4774" s="93">
        <v>6</v>
      </c>
      <c r="C4774" s="93" t="s">
        <v>677</v>
      </c>
      <c r="D4774" s="93" t="s">
        <v>1527</v>
      </c>
      <c r="E4774" s="93" t="s">
        <v>1561</v>
      </c>
      <c r="F4774" s="93" t="s">
        <v>1801</v>
      </c>
      <c r="G4774" s="93" t="s">
        <v>1541</v>
      </c>
      <c r="H4774" s="719">
        <v>2002</v>
      </c>
      <c r="I4774" s="93">
        <v>125</v>
      </c>
      <c r="J4774" s="93" t="s">
        <v>1523</v>
      </c>
    </row>
    <row r="4775" spans="1:10">
      <c r="A4775" s="93">
        <v>1</v>
      </c>
      <c r="B4775" s="93">
        <v>6</v>
      </c>
      <c r="C4775" s="93" t="s">
        <v>677</v>
      </c>
      <c r="D4775" s="93" t="s">
        <v>1527</v>
      </c>
      <c r="E4775" s="93" t="s">
        <v>1561</v>
      </c>
      <c r="F4775" s="93">
        <v>7220116</v>
      </c>
      <c r="G4775" s="93" t="s">
        <v>1541</v>
      </c>
      <c r="H4775" s="719">
        <v>2976</v>
      </c>
      <c r="I4775" s="93">
        <v>125</v>
      </c>
      <c r="J4775" s="93" t="s">
        <v>1523</v>
      </c>
    </row>
    <row r="4776" spans="1:10">
      <c r="A4776" s="93">
        <v>1</v>
      </c>
      <c r="B4776" s="93">
        <v>6</v>
      </c>
      <c r="C4776" s="93" t="s">
        <v>677</v>
      </c>
      <c r="D4776" s="93" t="s">
        <v>1527</v>
      </c>
      <c r="E4776" s="93" t="s">
        <v>1561</v>
      </c>
      <c r="F4776" s="93">
        <v>7220105</v>
      </c>
      <c r="G4776" s="93" t="s">
        <v>1541</v>
      </c>
      <c r="H4776" s="719">
        <v>2376</v>
      </c>
      <c r="I4776" s="93">
        <v>125</v>
      </c>
      <c r="J4776" s="93" t="s">
        <v>1523</v>
      </c>
    </row>
    <row r="4777" spans="1:10">
      <c r="A4777" s="93">
        <v>1</v>
      </c>
      <c r="B4777" s="93">
        <v>6</v>
      </c>
      <c r="C4777" s="93" t="s">
        <v>677</v>
      </c>
      <c r="D4777" s="93" t="s">
        <v>1527</v>
      </c>
      <c r="E4777" s="93" t="s">
        <v>1561</v>
      </c>
      <c r="F4777" s="93">
        <v>7220118</v>
      </c>
      <c r="G4777" s="93" t="s">
        <v>1541</v>
      </c>
      <c r="H4777" s="719">
        <v>2376</v>
      </c>
      <c r="I4777" s="93">
        <v>125</v>
      </c>
      <c r="J4777" s="93" t="s">
        <v>1523</v>
      </c>
    </row>
    <row r="4778" spans="1:10">
      <c r="A4778" s="93">
        <v>1</v>
      </c>
      <c r="B4778" s="93">
        <v>6</v>
      </c>
      <c r="C4778" s="93" t="s">
        <v>677</v>
      </c>
      <c r="D4778" s="93" t="s">
        <v>1527</v>
      </c>
      <c r="E4778" s="93" t="s">
        <v>1561</v>
      </c>
      <c r="F4778" s="93">
        <v>7220104</v>
      </c>
      <c r="G4778" s="93" t="s">
        <v>1541</v>
      </c>
      <c r="H4778" s="719">
        <v>1498</v>
      </c>
      <c r="I4778" s="93">
        <v>125</v>
      </c>
      <c r="J4778" s="93" t="s">
        <v>1523</v>
      </c>
    </row>
    <row r="4779" spans="1:10">
      <c r="A4779" s="93">
        <v>1</v>
      </c>
      <c r="B4779" s="93">
        <v>6</v>
      </c>
      <c r="C4779" s="93" t="s">
        <v>677</v>
      </c>
      <c r="D4779" s="93" t="s">
        <v>1527</v>
      </c>
      <c r="E4779" s="93" t="s">
        <v>1561</v>
      </c>
      <c r="F4779" s="93">
        <v>7220112</v>
      </c>
      <c r="G4779" s="93" t="s">
        <v>1541</v>
      </c>
      <c r="H4779" s="719">
        <v>2976</v>
      </c>
      <c r="I4779" s="93">
        <v>125</v>
      </c>
      <c r="J4779" s="93" t="s">
        <v>1523</v>
      </c>
    </row>
    <row r="4780" spans="1:10">
      <c r="A4780" s="93">
        <v>1</v>
      </c>
      <c r="B4780" s="93">
        <v>6</v>
      </c>
      <c r="C4780" s="93" t="s">
        <v>677</v>
      </c>
      <c r="D4780" s="93" t="s">
        <v>1527</v>
      </c>
      <c r="E4780" s="93" t="s">
        <v>1561</v>
      </c>
      <c r="F4780" s="93">
        <v>7220113</v>
      </c>
      <c r="G4780" s="93" t="s">
        <v>1541</v>
      </c>
      <c r="H4780" s="719">
        <v>2976</v>
      </c>
      <c r="I4780" s="93">
        <v>125</v>
      </c>
      <c r="J4780" s="93" t="s">
        <v>1523</v>
      </c>
    </row>
    <row r="4781" spans="1:10">
      <c r="A4781" s="93">
        <v>1</v>
      </c>
      <c r="B4781" s="93">
        <v>6</v>
      </c>
      <c r="C4781" s="93" t="s">
        <v>677</v>
      </c>
      <c r="D4781" s="93" t="s">
        <v>1527</v>
      </c>
      <c r="E4781" s="93" t="s">
        <v>1561</v>
      </c>
      <c r="F4781" s="93">
        <v>7220117</v>
      </c>
      <c r="G4781" s="93" t="s">
        <v>1541</v>
      </c>
      <c r="H4781" s="719">
        <v>2376</v>
      </c>
      <c r="I4781" s="93">
        <v>125</v>
      </c>
      <c r="J4781" s="93" t="s">
        <v>1523</v>
      </c>
    </row>
    <row r="4782" spans="1:10">
      <c r="A4782" s="93">
        <v>1</v>
      </c>
      <c r="B4782" s="93">
        <v>6</v>
      </c>
      <c r="C4782" s="93" t="s">
        <v>677</v>
      </c>
      <c r="D4782" s="93" t="s">
        <v>1527</v>
      </c>
      <c r="E4782" s="93" t="s">
        <v>1561</v>
      </c>
      <c r="F4782" s="93">
        <v>7220114</v>
      </c>
      <c r="G4782" s="93" t="s">
        <v>1541</v>
      </c>
      <c r="H4782" s="719">
        <v>2976</v>
      </c>
      <c r="I4782" s="93">
        <v>125</v>
      </c>
      <c r="J4782" s="93" t="s">
        <v>1523</v>
      </c>
    </row>
    <row r="4783" spans="1:10">
      <c r="A4783" s="93">
        <v>1</v>
      </c>
      <c r="B4783" s="93">
        <v>6</v>
      </c>
      <c r="C4783" s="93" t="s">
        <v>677</v>
      </c>
      <c r="D4783" s="93" t="s">
        <v>1527</v>
      </c>
      <c r="E4783" s="93" t="s">
        <v>1561</v>
      </c>
      <c r="F4783" s="93">
        <v>7220115</v>
      </c>
      <c r="G4783" s="93" t="s">
        <v>1541</v>
      </c>
      <c r="H4783" s="719">
        <v>2976</v>
      </c>
      <c r="I4783" s="93">
        <v>125</v>
      </c>
      <c r="J4783" s="93" t="s">
        <v>1523</v>
      </c>
    </row>
    <row r="4784" spans="1:10">
      <c r="A4784" s="93">
        <v>1</v>
      </c>
      <c r="B4784" s="93">
        <v>6</v>
      </c>
      <c r="C4784" s="93" t="s">
        <v>673</v>
      </c>
      <c r="D4784" s="93" t="s">
        <v>1527</v>
      </c>
      <c r="E4784" s="93" t="s">
        <v>1544</v>
      </c>
      <c r="F4784" s="93">
        <v>7220115</v>
      </c>
      <c r="G4784" s="93" t="s">
        <v>1542</v>
      </c>
      <c r="H4784" s="719">
        <v>1491</v>
      </c>
      <c r="I4784" s="93">
        <v>125</v>
      </c>
      <c r="J4784" s="93" t="s">
        <v>1523</v>
      </c>
    </row>
    <row r="4785" spans="1:10">
      <c r="A4785" s="93">
        <v>1</v>
      </c>
      <c r="B4785" s="93">
        <v>6</v>
      </c>
      <c r="C4785" s="93" t="s">
        <v>673</v>
      </c>
      <c r="D4785" s="93" t="s">
        <v>1527</v>
      </c>
      <c r="E4785" s="93" t="s">
        <v>1531</v>
      </c>
      <c r="F4785" s="93">
        <v>7220115</v>
      </c>
      <c r="G4785" s="93" t="s">
        <v>1542</v>
      </c>
      <c r="H4785" s="719">
        <v>1488</v>
      </c>
      <c r="I4785" s="93">
        <v>1254</v>
      </c>
      <c r="J4785" s="93" t="s">
        <v>1523</v>
      </c>
    </row>
    <row r="4786" spans="1:10">
      <c r="A4786" s="93">
        <v>1</v>
      </c>
      <c r="B4786" s="93">
        <v>6</v>
      </c>
      <c r="C4786" s="93" t="s">
        <v>673</v>
      </c>
      <c r="D4786" s="93" t="s">
        <v>1527</v>
      </c>
      <c r="E4786" s="93" t="s">
        <v>1531</v>
      </c>
      <c r="F4786" s="93">
        <v>7220115</v>
      </c>
      <c r="G4786" s="93" t="s">
        <v>1542</v>
      </c>
      <c r="H4786" s="719">
        <v>2976</v>
      </c>
      <c r="I4786" s="93">
        <v>125</v>
      </c>
      <c r="J4786" s="93" t="s">
        <v>1523</v>
      </c>
    </row>
    <row r="4787" spans="1:10">
      <c r="A4787" s="93">
        <v>1</v>
      </c>
      <c r="B4787" s="93">
        <v>6</v>
      </c>
      <c r="C4787" s="93" t="s">
        <v>673</v>
      </c>
      <c r="D4787" s="93" t="s">
        <v>1527</v>
      </c>
      <c r="E4787" s="93" t="s">
        <v>1544</v>
      </c>
      <c r="F4787" s="93">
        <v>7220116</v>
      </c>
      <c r="G4787" s="93" t="s">
        <v>1542</v>
      </c>
      <c r="H4787" s="719">
        <v>741</v>
      </c>
      <c r="I4787" s="93">
        <v>80</v>
      </c>
      <c r="J4787" s="93" t="s">
        <v>1523</v>
      </c>
    </row>
    <row r="4788" spans="1:10">
      <c r="A4788" s="93">
        <v>1</v>
      </c>
      <c r="B4788" s="93">
        <v>6</v>
      </c>
      <c r="C4788" s="93" t="s">
        <v>673</v>
      </c>
      <c r="D4788" s="93" t="s">
        <v>1527</v>
      </c>
      <c r="E4788" s="93" t="s">
        <v>1531</v>
      </c>
      <c r="F4788" s="93">
        <v>7220116</v>
      </c>
      <c r="G4788" s="93" t="s">
        <v>1542</v>
      </c>
      <c r="H4788" s="719">
        <v>1488</v>
      </c>
      <c r="I4788" s="93">
        <v>125</v>
      </c>
      <c r="J4788" s="93" t="s">
        <v>1523</v>
      </c>
    </row>
    <row r="4789" spans="1:10">
      <c r="A4789" s="93">
        <v>1</v>
      </c>
      <c r="B4789" s="93">
        <v>6</v>
      </c>
      <c r="C4789" s="93" t="s">
        <v>673</v>
      </c>
      <c r="D4789" s="93" t="s">
        <v>1527</v>
      </c>
      <c r="E4789" s="93" t="s">
        <v>1531</v>
      </c>
      <c r="F4789" s="93">
        <v>7220116</v>
      </c>
      <c r="G4789" s="93" t="s">
        <v>1542</v>
      </c>
      <c r="H4789" s="719">
        <v>2976</v>
      </c>
      <c r="I4789" s="93">
        <v>125</v>
      </c>
      <c r="J4789" s="93" t="s">
        <v>1523</v>
      </c>
    </row>
    <row r="4790" spans="1:10">
      <c r="A4790" s="93">
        <v>1</v>
      </c>
      <c r="B4790" s="93">
        <v>7</v>
      </c>
      <c r="C4790" s="93" t="s">
        <v>551</v>
      </c>
      <c r="D4790" s="93" t="s">
        <v>1527</v>
      </c>
      <c r="E4790" s="93" t="s">
        <v>1563</v>
      </c>
      <c r="F4790" s="93" t="s">
        <v>1801</v>
      </c>
      <c r="G4790" s="93" t="s">
        <v>1541</v>
      </c>
      <c r="H4790" s="719">
        <v>1001</v>
      </c>
      <c r="I4790" s="93">
        <v>80</v>
      </c>
      <c r="J4790" s="93" t="s">
        <v>1523</v>
      </c>
    </row>
    <row r="4791" spans="1:10">
      <c r="A4791" s="93">
        <v>1</v>
      </c>
      <c r="B4791" s="93">
        <v>7</v>
      </c>
      <c r="C4791" s="93" t="s">
        <v>551</v>
      </c>
      <c r="D4791" s="93" t="s">
        <v>1527</v>
      </c>
      <c r="E4791" s="93" t="s">
        <v>1795</v>
      </c>
      <c r="F4791" s="93" t="s">
        <v>1801</v>
      </c>
      <c r="G4791" s="93" t="s">
        <v>1541</v>
      </c>
      <c r="H4791" s="719">
        <v>1001</v>
      </c>
      <c r="I4791" s="93">
        <v>80</v>
      </c>
      <c r="J4791" s="93" t="s">
        <v>1523</v>
      </c>
    </row>
    <row r="4792" spans="1:10">
      <c r="A4792" s="93">
        <v>1</v>
      </c>
      <c r="B4792" s="93">
        <v>7</v>
      </c>
      <c r="C4792" s="93" t="s">
        <v>551</v>
      </c>
      <c r="D4792" s="93" t="s">
        <v>1527</v>
      </c>
      <c r="E4792" s="93" t="s">
        <v>1795</v>
      </c>
      <c r="F4792" s="93">
        <v>7220125</v>
      </c>
      <c r="G4792" s="93" t="s">
        <v>1541</v>
      </c>
      <c r="H4792" s="719">
        <v>2310</v>
      </c>
      <c r="I4792" s="93">
        <v>125</v>
      </c>
      <c r="J4792" s="93" t="s">
        <v>1523</v>
      </c>
    </row>
    <row r="4793" spans="1:10">
      <c r="A4793" s="93">
        <v>1</v>
      </c>
      <c r="B4793" s="93">
        <v>7</v>
      </c>
      <c r="C4793" s="93" t="s">
        <v>551</v>
      </c>
      <c r="D4793" s="93" t="s">
        <v>1527</v>
      </c>
      <c r="E4793" s="93" t="s">
        <v>1795</v>
      </c>
      <c r="F4793" s="93">
        <v>7220125</v>
      </c>
      <c r="G4793" s="93" t="s">
        <v>1541</v>
      </c>
      <c r="H4793" s="719">
        <v>2310</v>
      </c>
      <c r="I4793" s="93">
        <v>125</v>
      </c>
      <c r="J4793" s="93" t="s">
        <v>1523</v>
      </c>
    </row>
    <row r="4794" spans="1:10">
      <c r="A4794" s="93">
        <v>1</v>
      </c>
      <c r="B4794" s="93">
        <v>7</v>
      </c>
      <c r="C4794" s="93" t="s">
        <v>551</v>
      </c>
      <c r="D4794" s="93" t="s">
        <v>1527</v>
      </c>
      <c r="E4794" s="93" t="s">
        <v>1795</v>
      </c>
      <c r="F4794" s="93">
        <v>7220125</v>
      </c>
      <c r="G4794" s="93" t="s">
        <v>1541</v>
      </c>
      <c r="H4794" s="719">
        <v>2310</v>
      </c>
      <c r="I4794" s="93">
        <v>125</v>
      </c>
      <c r="J4794" s="93" t="s">
        <v>1523</v>
      </c>
    </row>
    <row r="4795" spans="1:10">
      <c r="A4795" s="93">
        <v>1</v>
      </c>
      <c r="B4795" s="93">
        <v>7</v>
      </c>
      <c r="C4795" s="93" t="s">
        <v>551</v>
      </c>
      <c r="D4795" s="93" t="s">
        <v>1527</v>
      </c>
      <c r="E4795" s="93" t="s">
        <v>1795</v>
      </c>
      <c r="F4795" s="93">
        <v>7220125</v>
      </c>
      <c r="G4795" s="93" t="s">
        <v>1541</v>
      </c>
      <c r="H4795" s="719">
        <v>2310</v>
      </c>
      <c r="I4795" s="93">
        <v>125</v>
      </c>
      <c r="J4795" s="93" t="s">
        <v>1523</v>
      </c>
    </row>
    <row r="4796" spans="1:10">
      <c r="A4796" s="93">
        <v>1</v>
      </c>
      <c r="B4796" s="93">
        <v>7</v>
      </c>
      <c r="C4796" s="93" t="s">
        <v>551</v>
      </c>
      <c r="D4796" s="93" t="s">
        <v>1527</v>
      </c>
      <c r="E4796" s="93" t="s">
        <v>1563</v>
      </c>
      <c r="F4796" s="93">
        <v>7220125</v>
      </c>
      <c r="G4796" s="93" t="s">
        <v>1541</v>
      </c>
      <c r="H4796" s="719">
        <v>2310</v>
      </c>
      <c r="I4796" s="93">
        <v>125</v>
      </c>
      <c r="J4796" s="93" t="s">
        <v>1523</v>
      </c>
    </row>
    <row r="4797" spans="1:10">
      <c r="A4797" s="93">
        <v>1</v>
      </c>
      <c r="B4797" s="93">
        <v>7</v>
      </c>
      <c r="C4797" s="93" t="s">
        <v>676</v>
      </c>
      <c r="D4797" s="93" t="s">
        <v>1527</v>
      </c>
      <c r="E4797" s="93" t="s">
        <v>1546</v>
      </c>
      <c r="F4797" s="93" t="s">
        <v>1792</v>
      </c>
      <c r="G4797" s="93" t="s">
        <v>1542</v>
      </c>
      <c r="H4797" s="719">
        <v>5040</v>
      </c>
      <c r="I4797" s="93">
        <v>200</v>
      </c>
      <c r="J4797" s="93" t="s">
        <v>1523</v>
      </c>
    </row>
    <row r="4798" spans="1:10">
      <c r="A4798" s="93">
        <v>1</v>
      </c>
      <c r="B4798" s="93">
        <v>7</v>
      </c>
      <c r="C4798" s="93" t="s">
        <v>673</v>
      </c>
      <c r="D4798" s="93" t="s">
        <v>1527</v>
      </c>
      <c r="E4798" s="93" t="s">
        <v>1544</v>
      </c>
      <c r="F4798" s="93">
        <v>7220116</v>
      </c>
      <c r="G4798" s="93" t="s">
        <v>1542</v>
      </c>
      <c r="H4798" s="719">
        <v>750</v>
      </c>
      <c r="I4798" s="93">
        <v>80</v>
      </c>
      <c r="J4798" s="93" t="s">
        <v>1523</v>
      </c>
    </row>
    <row r="4799" spans="1:10">
      <c r="A4799" s="93">
        <v>1</v>
      </c>
      <c r="B4799" s="93">
        <v>7</v>
      </c>
      <c r="C4799" s="93" t="s">
        <v>673</v>
      </c>
      <c r="D4799" s="93" t="s">
        <v>1527</v>
      </c>
      <c r="E4799" s="93" t="s">
        <v>1531</v>
      </c>
      <c r="F4799" s="93">
        <v>7220105</v>
      </c>
      <c r="G4799" s="93" t="s">
        <v>1542</v>
      </c>
      <c r="H4799" s="719">
        <v>792</v>
      </c>
      <c r="I4799" s="93">
        <v>80</v>
      </c>
      <c r="J4799" s="93" t="s">
        <v>1523</v>
      </c>
    </row>
    <row r="4800" spans="1:10">
      <c r="A4800" s="93">
        <v>1</v>
      </c>
      <c r="B4800" s="93">
        <v>7</v>
      </c>
      <c r="C4800" s="93" t="s">
        <v>673</v>
      </c>
      <c r="D4800" s="93" t="s">
        <v>1527</v>
      </c>
      <c r="E4800" s="93" t="s">
        <v>1531</v>
      </c>
      <c r="F4800" s="93">
        <v>7220105</v>
      </c>
      <c r="G4800" s="93" t="s">
        <v>1542</v>
      </c>
      <c r="H4800" s="719">
        <v>1584</v>
      </c>
      <c r="I4800" s="93">
        <v>125</v>
      </c>
      <c r="J4800" s="93" t="s">
        <v>1523</v>
      </c>
    </row>
    <row r="4801" spans="1:10">
      <c r="A4801" s="93">
        <v>1</v>
      </c>
      <c r="B4801" s="93">
        <v>7</v>
      </c>
      <c r="C4801" s="93" t="s">
        <v>673</v>
      </c>
      <c r="D4801" s="93" t="s">
        <v>1527</v>
      </c>
      <c r="E4801" s="93" t="s">
        <v>1531</v>
      </c>
      <c r="F4801" s="93">
        <v>7220105</v>
      </c>
      <c r="G4801" s="93" t="s">
        <v>1542</v>
      </c>
      <c r="H4801" s="719">
        <v>2376</v>
      </c>
      <c r="I4801" s="93">
        <v>125</v>
      </c>
      <c r="J4801" s="93" t="s">
        <v>1523</v>
      </c>
    </row>
    <row r="4802" spans="1:10">
      <c r="A4802" s="93">
        <v>1</v>
      </c>
      <c r="B4802" s="93">
        <v>7</v>
      </c>
      <c r="C4802" s="93" t="s">
        <v>673</v>
      </c>
      <c r="D4802" s="93" t="s">
        <v>1527</v>
      </c>
      <c r="E4802" s="93" t="s">
        <v>1531</v>
      </c>
      <c r="F4802" s="93">
        <v>7220105</v>
      </c>
      <c r="G4802" s="93" t="s">
        <v>1542</v>
      </c>
      <c r="H4802" s="719">
        <v>792</v>
      </c>
      <c r="I4802" s="93">
        <v>80</v>
      </c>
      <c r="J4802" s="93" t="s">
        <v>1523</v>
      </c>
    </row>
    <row r="4803" spans="1:10">
      <c r="A4803" s="93">
        <v>1</v>
      </c>
      <c r="B4803" s="93">
        <v>7</v>
      </c>
      <c r="C4803" s="93" t="s">
        <v>673</v>
      </c>
      <c r="D4803" s="93" t="s">
        <v>1527</v>
      </c>
      <c r="E4803" s="93" t="s">
        <v>1531</v>
      </c>
      <c r="F4803" s="93">
        <v>7220125</v>
      </c>
      <c r="G4803" s="93" t="s">
        <v>1542</v>
      </c>
      <c r="H4803" s="719">
        <v>4620</v>
      </c>
      <c r="I4803" s="93">
        <v>200</v>
      </c>
      <c r="J4803" s="93" t="s">
        <v>1523</v>
      </c>
    </row>
    <row r="4804" spans="1:10">
      <c r="A4804" s="93">
        <v>1</v>
      </c>
      <c r="B4804" s="93">
        <v>7</v>
      </c>
      <c r="C4804" s="93" t="s">
        <v>673</v>
      </c>
      <c r="D4804" s="93" t="s">
        <v>1527</v>
      </c>
      <c r="E4804" s="93" t="s">
        <v>1531</v>
      </c>
      <c r="F4804" s="93">
        <v>7220125</v>
      </c>
      <c r="G4804" s="93" t="s">
        <v>1542</v>
      </c>
      <c r="H4804" s="719">
        <v>2310</v>
      </c>
      <c r="I4804" s="93">
        <v>125</v>
      </c>
      <c r="J4804" s="93" t="s">
        <v>1523</v>
      </c>
    </row>
    <row r="4805" spans="1:10">
      <c r="A4805" s="93">
        <v>1</v>
      </c>
      <c r="B4805" s="93">
        <v>7</v>
      </c>
      <c r="C4805" s="93" t="s">
        <v>673</v>
      </c>
      <c r="D4805" s="93" t="s">
        <v>1527</v>
      </c>
      <c r="E4805" s="93" t="s">
        <v>1531</v>
      </c>
      <c r="F4805" s="93">
        <v>7220106</v>
      </c>
      <c r="G4805" s="93" t="s">
        <v>1542</v>
      </c>
      <c r="H4805" s="719">
        <v>3052</v>
      </c>
      <c r="I4805" s="93">
        <v>1254</v>
      </c>
      <c r="J4805" s="93" t="s">
        <v>1523</v>
      </c>
    </row>
    <row r="4806" spans="1:10">
      <c r="A4806" s="93">
        <v>1</v>
      </c>
      <c r="B4806" s="93">
        <v>7</v>
      </c>
      <c r="C4806" s="93" t="s">
        <v>238</v>
      </c>
      <c r="D4806" s="93" t="s">
        <v>68</v>
      </c>
      <c r="E4806" s="93" t="s">
        <v>3367</v>
      </c>
      <c r="F4806" s="93">
        <v>5210722</v>
      </c>
      <c r="G4806" s="93" t="s">
        <v>1540</v>
      </c>
      <c r="H4806" s="719">
        <v>5789</v>
      </c>
      <c r="I4806" s="93">
        <v>200</v>
      </c>
      <c r="J4806" s="93" t="s">
        <v>1523</v>
      </c>
    </row>
    <row r="4807" spans="1:10">
      <c r="A4807" s="93">
        <v>1</v>
      </c>
      <c r="B4807" s="93">
        <v>7</v>
      </c>
      <c r="C4807" s="93" t="s">
        <v>238</v>
      </c>
      <c r="D4807" s="93" t="s">
        <v>68</v>
      </c>
      <c r="E4807" s="93" t="s">
        <v>3368</v>
      </c>
      <c r="F4807" s="93">
        <v>5210722</v>
      </c>
      <c r="G4807" s="93" t="s">
        <v>1540</v>
      </c>
      <c r="H4807" s="719">
        <v>6630</v>
      </c>
      <c r="I4807" s="93">
        <v>200</v>
      </c>
      <c r="J4807" s="93" t="s">
        <v>1523</v>
      </c>
    </row>
    <row r="4808" spans="1:10">
      <c r="A4808" s="93">
        <v>1</v>
      </c>
      <c r="B4808" s="93">
        <v>7</v>
      </c>
      <c r="C4808" s="93" t="s">
        <v>238</v>
      </c>
      <c r="D4808" s="93" t="s">
        <v>68</v>
      </c>
      <c r="E4808" s="93" t="s">
        <v>3368</v>
      </c>
      <c r="F4808" s="93">
        <v>5210722</v>
      </c>
      <c r="G4808" s="93" t="s">
        <v>1540</v>
      </c>
      <c r="H4808" s="719">
        <v>6471</v>
      </c>
      <c r="I4808" s="93">
        <v>200</v>
      </c>
      <c r="J4808" s="93" t="s">
        <v>1523</v>
      </c>
    </row>
    <row r="4809" spans="1:10">
      <c r="A4809" s="93">
        <v>1</v>
      </c>
      <c r="B4809" s="93">
        <v>7</v>
      </c>
      <c r="C4809" s="93" t="s">
        <v>238</v>
      </c>
      <c r="D4809" s="93" t="s">
        <v>68</v>
      </c>
      <c r="E4809" s="93" t="s">
        <v>3369</v>
      </c>
      <c r="F4809" s="93">
        <v>5210722</v>
      </c>
      <c r="G4809" s="93" t="s">
        <v>1540</v>
      </c>
      <c r="H4809" s="719">
        <v>8147</v>
      </c>
      <c r="I4809" s="93">
        <v>200</v>
      </c>
      <c r="J4809" s="93" t="s">
        <v>1523</v>
      </c>
    </row>
    <row r="4810" spans="1:10">
      <c r="A4810" s="93">
        <v>1</v>
      </c>
      <c r="B4810" s="93">
        <v>7</v>
      </c>
      <c r="C4810" s="93" t="s">
        <v>238</v>
      </c>
      <c r="D4810" s="93" t="s">
        <v>68</v>
      </c>
      <c r="E4810" s="93" t="s">
        <v>3370</v>
      </c>
      <c r="F4810" s="93">
        <v>5210722</v>
      </c>
      <c r="G4810" s="93" t="s">
        <v>1540</v>
      </c>
      <c r="H4810" s="719">
        <v>9000</v>
      </c>
      <c r="I4810" s="93">
        <v>200</v>
      </c>
      <c r="J4810" s="93" t="s">
        <v>1523</v>
      </c>
    </row>
    <row r="4811" spans="1:10">
      <c r="A4811" s="93">
        <v>1</v>
      </c>
      <c r="B4811" s="93">
        <v>7</v>
      </c>
      <c r="C4811" s="93" t="s">
        <v>238</v>
      </c>
      <c r="D4811" s="93" t="s">
        <v>68</v>
      </c>
      <c r="E4811" s="93" t="s">
        <v>3371</v>
      </c>
      <c r="F4811" s="93">
        <v>5210722</v>
      </c>
      <c r="G4811" s="93" t="s">
        <v>1540</v>
      </c>
      <c r="H4811" s="719">
        <v>7044</v>
      </c>
      <c r="I4811" s="93">
        <v>200</v>
      </c>
      <c r="J4811" s="93" t="s">
        <v>1523</v>
      </c>
    </row>
    <row r="4812" spans="1:10">
      <c r="A4812" s="93">
        <v>1</v>
      </c>
      <c r="B4812" s="93">
        <v>7</v>
      </c>
      <c r="C4812" s="93" t="s">
        <v>238</v>
      </c>
      <c r="D4812" s="93" t="s">
        <v>68</v>
      </c>
      <c r="E4812" s="93" t="s">
        <v>1791</v>
      </c>
      <c r="F4812" s="93">
        <v>5210722</v>
      </c>
      <c r="G4812" s="93" t="s">
        <v>1540</v>
      </c>
      <c r="H4812" s="719">
        <v>14030</v>
      </c>
      <c r="I4812" s="93">
        <v>315</v>
      </c>
      <c r="J4812" s="93" t="s">
        <v>1523</v>
      </c>
    </row>
    <row r="4813" spans="1:10">
      <c r="A4813" s="93">
        <v>1</v>
      </c>
      <c r="B4813" s="93">
        <v>7</v>
      </c>
      <c r="C4813" s="93" t="s">
        <v>238</v>
      </c>
      <c r="D4813" s="93" t="s">
        <v>68</v>
      </c>
      <c r="E4813" s="93" t="s">
        <v>3372</v>
      </c>
      <c r="F4813" s="93">
        <v>5210722</v>
      </c>
      <c r="G4813" s="93" t="s">
        <v>1540</v>
      </c>
      <c r="H4813" s="719">
        <v>3000</v>
      </c>
      <c r="I4813" s="93">
        <v>125</v>
      </c>
      <c r="J4813" s="93" t="s">
        <v>1523</v>
      </c>
    </row>
    <row r="4814" spans="1:10">
      <c r="A4814" s="93">
        <v>1</v>
      </c>
      <c r="B4814" s="93">
        <v>7</v>
      </c>
      <c r="C4814" s="93" t="s">
        <v>238</v>
      </c>
      <c r="D4814" s="93" t="s">
        <v>68</v>
      </c>
      <c r="E4814" s="93" t="s">
        <v>3373</v>
      </c>
      <c r="F4814" s="93">
        <v>5210722</v>
      </c>
      <c r="G4814" s="93" t="s">
        <v>1540</v>
      </c>
      <c r="H4814" s="719">
        <v>900</v>
      </c>
      <c r="I4814" s="93">
        <v>80</v>
      </c>
      <c r="J4814" s="93" t="s">
        <v>1523</v>
      </c>
    </row>
    <row r="4815" spans="1:10">
      <c r="A4815" s="93">
        <v>1</v>
      </c>
      <c r="B4815" s="93">
        <v>7</v>
      </c>
      <c r="C4815" s="93" t="s">
        <v>238</v>
      </c>
      <c r="D4815" s="93" t="s">
        <v>68</v>
      </c>
      <c r="E4815" s="93" t="s">
        <v>3373</v>
      </c>
      <c r="F4815" s="93">
        <v>5210722</v>
      </c>
      <c r="G4815" s="93" t="s">
        <v>1540</v>
      </c>
      <c r="H4815" s="719">
        <v>1884</v>
      </c>
      <c r="I4815" s="93">
        <v>125</v>
      </c>
      <c r="J4815" s="93" t="s">
        <v>1523</v>
      </c>
    </row>
    <row r="4816" spans="1:10">
      <c r="A4816" s="93">
        <v>1</v>
      </c>
      <c r="B4816" s="93">
        <v>7</v>
      </c>
      <c r="C4816" s="93" t="s">
        <v>238</v>
      </c>
      <c r="D4816" s="93" t="s">
        <v>68</v>
      </c>
      <c r="E4816" s="93" t="s">
        <v>3374</v>
      </c>
      <c r="F4816" s="93">
        <v>5210722</v>
      </c>
      <c r="G4816" s="93" t="s">
        <v>1540</v>
      </c>
      <c r="H4816" s="719">
        <v>13381</v>
      </c>
      <c r="I4816" s="93">
        <v>315</v>
      </c>
      <c r="J4816" s="93" t="s">
        <v>1523</v>
      </c>
    </row>
    <row r="4817" spans="1:10">
      <c r="A4817" s="93">
        <v>1</v>
      </c>
      <c r="B4817" s="93">
        <v>7</v>
      </c>
      <c r="C4817" s="93" t="s">
        <v>3375</v>
      </c>
      <c r="D4817" s="93" t="s">
        <v>1553</v>
      </c>
      <c r="E4817" s="93" t="s">
        <v>3376</v>
      </c>
      <c r="F4817" s="93">
        <v>7220125</v>
      </c>
      <c r="G4817" s="93" t="s">
        <v>1640</v>
      </c>
      <c r="H4817" s="719">
        <v>1310</v>
      </c>
      <c r="I4817" s="93">
        <v>125</v>
      </c>
      <c r="J4817" s="93" t="s">
        <v>1564</v>
      </c>
    </row>
    <row r="4818" spans="1:10">
      <c r="A4818" s="93">
        <v>1</v>
      </c>
      <c r="B4818" s="93">
        <v>7</v>
      </c>
      <c r="C4818" s="93" t="s">
        <v>3375</v>
      </c>
      <c r="D4818" s="93" t="s">
        <v>1553</v>
      </c>
      <c r="E4818" s="93" t="s">
        <v>3377</v>
      </c>
      <c r="F4818" s="93">
        <v>7220125</v>
      </c>
      <c r="G4818" s="93" t="s">
        <v>1640</v>
      </c>
      <c r="H4818" s="719">
        <v>2570</v>
      </c>
      <c r="I4818" s="93">
        <v>200</v>
      </c>
      <c r="J4818" s="93" t="s">
        <v>1523</v>
      </c>
    </row>
    <row r="4819" spans="1:10">
      <c r="A4819" s="93">
        <v>1</v>
      </c>
      <c r="B4819" s="93">
        <v>7</v>
      </c>
      <c r="C4819" s="93" t="s">
        <v>3375</v>
      </c>
      <c r="D4819" s="93" t="s">
        <v>1553</v>
      </c>
      <c r="E4819" s="93" t="s">
        <v>3378</v>
      </c>
      <c r="F4819" s="93">
        <v>7220125</v>
      </c>
      <c r="G4819" s="93" t="s">
        <v>1640</v>
      </c>
      <c r="H4819" s="719">
        <v>1390</v>
      </c>
      <c r="I4819" s="93">
        <v>200</v>
      </c>
      <c r="J4819" s="93" t="s">
        <v>1523</v>
      </c>
    </row>
    <row r="4820" spans="1:10">
      <c r="A4820" s="93">
        <v>1</v>
      </c>
      <c r="B4820" s="93">
        <v>7</v>
      </c>
      <c r="C4820" s="93" t="s">
        <v>1209</v>
      </c>
      <c r="D4820" s="93" t="s">
        <v>68</v>
      </c>
      <c r="E4820" s="93" t="s">
        <v>3358</v>
      </c>
      <c r="F4820" s="93" t="s">
        <v>1804</v>
      </c>
      <c r="G4820" s="93" t="s">
        <v>1640</v>
      </c>
      <c r="H4820" s="719">
        <v>1645</v>
      </c>
      <c r="I4820" s="93">
        <v>125</v>
      </c>
      <c r="J4820" s="93" t="s">
        <v>1523</v>
      </c>
    </row>
    <row r="4821" spans="1:10">
      <c r="A4821" s="93">
        <v>1</v>
      </c>
      <c r="B4821" s="93">
        <v>7</v>
      </c>
      <c r="C4821" s="93" t="s">
        <v>1209</v>
      </c>
      <c r="D4821" s="93" t="s">
        <v>68</v>
      </c>
      <c r="E4821" s="93" t="s">
        <v>3357</v>
      </c>
      <c r="F4821" s="93" t="s">
        <v>1804</v>
      </c>
      <c r="G4821" s="93" t="s">
        <v>1640</v>
      </c>
      <c r="H4821" s="719">
        <v>2621</v>
      </c>
      <c r="I4821" s="93">
        <v>125</v>
      </c>
      <c r="J4821" s="93" t="s">
        <v>1523</v>
      </c>
    </row>
    <row r="4822" spans="1:10">
      <c r="A4822" s="93">
        <v>1</v>
      </c>
      <c r="B4822" s="93">
        <v>7</v>
      </c>
      <c r="C4822" s="93" t="s">
        <v>1209</v>
      </c>
      <c r="D4822" s="93" t="s">
        <v>68</v>
      </c>
      <c r="E4822" s="93" t="s">
        <v>3356</v>
      </c>
      <c r="F4822" s="93" t="s">
        <v>1804</v>
      </c>
      <c r="G4822" s="93" t="s">
        <v>1640</v>
      </c>
      <c r="H4822" s="719">
        <v>678</v>
      </c>
      <c r="I4822" s="93">
        <v>80</v>
      </c>
      <c r="J4822" s="93" t="s">
        <v>1523</v>
      </c>
    </row>
    <row r="4823" spans="1:10">
      <c r="A4823" s="93">
        <v>1</v>
      </c>
      <c r="B4823" s="93">
        <v>7</v>
      </c>
      <c r="C4823" s="93" t="s">
        <v>1209</v>
      </c>
      <c r="D4823" s="93" t="s">
        <v>68</v>
      </c>
      <c r="E4823" s="93" t="s">
        <v>3379</v>
      </c>
      <c r="F4823" s="93" t="s">
        <v>1801</v>
      </c>
      <c r="G4823" s="93" t="s">
        <v>1640</v>
      </c>
      <c r="H4823" s="719">
        <v>1951</v>
      </c>
      <c r="I4823" s="93">
        <v>125</v>
      </c>
      <c r="J4823" s="93" t="s">
        <v>1523</v>
      </c>
    </row>
    <row r="4824" spans="1:10">
      <c r="A4824" s="93">
        <v>1</v>
      </c>
      <c r="B4824" s="93">
        <v>7</v>
      </c>
      <c r="C4824" s="93" t="s">
        <v>1209</v>
      </c>
      <c r="D4824" s="93" t="s">
        <v>68</v>
      </c>
      <c r="E4824" s="93" t="s">
        <v>3357</v>
      </c>
      <c r="F4824" s="93" t="s">
        <v>1804</v>
      </c>
      <c r="G4824" s="93" t="s">
        <v>1640</v>
      </c>
      <c r="H4824" s="719">
        <v>60</v>
      </c>
      <c r="I4824" s="93">
        <v>13</v>
      </c>
      <c r="J4824" s="93" t="s">
        <v>1523</v>
      </c>
    </row>
    <row r="4825" spans="1:10">
      <c r="A4825" s="93">
        <v>1</v>
      </c>
      <c r="B4825" s="93">
        <v>7</v>
      </c>
      <c r="C4825" s="93" t="s">
        <v>1209</v>
      </c>
      <c r="D4825" s="93" t="s">
        <v>68</v>
      </c>
      <c r="E4825" s="93" t="s">
        <v>3358</v>
      </c>
      <c r="F4825" s="93" t="s">
        <v>1804</v>
      </c>
      <c r="G4825" s="93" t="s">
        <v>1640</v>
      </c>
      <c r="H4825" s="719">
        <v>29</v>
      </c>
      <c r="I4825" s="93">
        <v>8</v>
      </c>
      <c r="J4825" s="93" t="s">
        <v>1523</v>
      </c>
    </row>
    <row r="4826" spans="1:10">
      <c r="A4826" s="93">
        <v>1</v>
      </c>
      <c r="B4826" s="93">
        <v>7</v>
      </c>
      <c r="C4826" s="93" t="s">
        <v>3380</v>
      </c>
      <c r="D4826" s="93" t="s">
        <v>1527</v>
      </c>
      <c r="E4826" s="93" t="s">
        <v>1544</v>
      </c>
      <c r="F4826" s="93">
        <v>7211244</v>
      </c>
      <c r="G4826" s="93" t="s">
        <v>1541</v>
      </c>
      <c r="H4826" s="719">
        <v>1013</v>
      </c>
      <c r="I4826" s="93">
        <v>80</v>
      </c>
      <c r="J4826" s="93" t="s">
        <v>1523</v>
      </c>
    </row>
    <row r="4827" spans="1:10">
      <c r="A4827" s="93">
        <v>1</v>
      </c>
      <c r="B4827" s="93">
        <v>7</v>
      </c>
      <c r="C4827" s="93" t="s">
        <v>3380</v>
      </c>
      <c r="D4827" s="93" t="s">
        <v>1527</v>
      </c>
      <c r="E4827" s="93" t="s">
        <v>1531</v>
      </c>
      <c r="F4827" s="93">
        <v>7211244</v>
      </c>
      <c r="G4827" s="93" t="s">
        <v>1541</v>
      </c>
      <c r="H4827" s="719">
        <v>1010</v>
      </c>
      <c r="I4827" s="93">
        <v>80</v>
      </c>
      <c r="J4827" s="93" t="s">
        <v>1523</v>
      </c>
    </row>
    <row r="4828" spans="1:10">
      <c r="A4828" s="93">
        <v>1</v>
      </c>
      <c r="B4828" s="93">
        <v>7</v>
      </c>
      <c r="C4828" s="93" t="s">
        <v>3380</v>
      </c>
      <c r="D4828" s="93" t="s">
        <v>1527</v>
      </c>
      <c r="E4828" s="93" t="s">
        <v>1544</v>
      </c>
      <c r="F4828" s="93">
        <v>7211244</v>
      </c>
      <c r="G4828" s="93" t="s">
        <v>1541</v>
      </c>
      <c r="H4828" s="719">
        <v>1013</v>
      </c>
      <c r="I4828" s="93">
        <v>80</v>
      </c>
      <c r="J4828" s="93" t="s">
        <v>1523</v>
      </c>
    </row>
    <row r="4829" spans="1:10">
      <c r="A4829" s="93">
        <v>1</v>
      </c>
      <c r="B4829" s="93">
        <v>7</v>
      </c>
      <c r="C4829" s="93" t="s">
        <v>3380</v>
      </c>
      <c r="D4829" s="93" t="s">
        <v>1527</v>
      </c>
      <c r="E4829" s="93" t="s">
        <v>1544</v>
      </c>
      <c r="F4829" s="93">
        <v>7211245</v>
      </c>
      <c r="G4829" s="93" t="s">
        <v>1541</v>
      </c>
      <c r="H4829" s="719">
        <v>1013</v>
      </c>
      <c r="I4829" s="93">
        <v>80</v>
      </c>
      <c r="J4829" s="93" t="s">
        <v>1523</v>
      </c>
    </row>
    <row r="4830" spans="1:10">
      <c r="A4830" s="93">
        <v>1</v>
      </c>
      <c r="B4830" s="93">
        <v>7</v>
      </c>
      <c r="C4830" s="93" t="s">
        <v>3380</v>
      </c>
      <c r="D4830" s="93" t="s">
        <v>1527</v>
      </c>
      <c r="E4830" s="93" t="s">
        <v>1544</v>
      </c>
      <c r="F4830" s="93">
        <v>7211246</v>
      </c>
      <c r="G4830" s="93" t="s">
        <v>1541</v>
      </c>
      <c r="H4830" s="719">
        <v>1013</v>
      </c>
      <c r="I4830" s="93">
        <v>80</v>
      </c>
      <c r="J4830" s="93" t="s">
        <v>1523</v>
      </c>
    </row>
    <row r="4831" spans="1:10">
      <c r="A4831" s="93">
        <v>1</v>
      </c>
      <c r="B4831" s="93">
        <v>7</v>
      </c>
      <c r="C4831" s="93" t="s">
        <v>3380</v>
      </c>
      <c r="D4831" s="93" t="s">
        <v>1527</v>
      </c>
      <c r="E4831" s="93" t="s">
        <v>1531</v>
      </c>
      <c r="F4831" s="93">
        <v>7211244</v>
      </c>
      <c r="G4831" s="93" t="s">
        <v>1541</v>
      </c>
      <c r="H4831" s="719">
        <v>1010</v>
      </c>
      <c r="I4831" s="93">
        <v>80</v>
      </c>
      <c r="J4831" s="93" t="s">
        <v>1523</v>
      </c>
    </row>
    <row r="4832" spans="1:10">
      <c r="A4832" s="93">
        <v>1</v>
      </c>
      <c r="B4832" s="93">
        <v>7</v>
      </c>
      <c r="C4832" s="93" t="s">
        <v>3380</v>
      </c>
      <c r="D4832" s="93" t="s">
        <v>1527</v>
      </c>
      <c r="E4832" s="93" t="s">
        <v>1531</v>
      </c>
      <c r="F4832" s="93">
        <v>7211244</v>
      </c>
      <c r="G4832" s="93" t="s">
        <v>1541</v>
      </c>
      <c r="H4832" s="719">
        <v>1010</v>
      </c>
      <c r="I4832" s="93">
        <v>80</v>
      </c>
      <c r="J4832" s="93" t="s">
        <v>1523</v>
      </c>
    </row>
    <row r="4833" spans="1:10">
      <c r="A4833" s="93">
        <v>1</v>
      </c>
      <c r="B4833" s="93">
        <v>7</v>
      </c>
      <c r="C4833" s="93" t="s">
        <v>3380</v>
      </c>
      <c r="D4833" s="93" t="s">
        <v>1527</v>
      </c>
      <c r="E4833" s="93" t="s">
        <v>1531</v>
      </c>
      <c r="F4833" s="93">
        <v>1211245</v>
      </c>
      <c r="G4833" s="93" t="s">
        <v>1541</v>
      </c>
      <c r="H4833" s="719">
        <v>1010</v>
      </c>
      <c r="I4833" s="93">
        <v>80</v>
      </c>
      <c r="J4833" s="93" t="s">
        <v>1523</v>
      </c>
    </row>
    <row r="4834" spans="1:10">
      <c r="A4834" s="93">
        <v>1</v>
      </c>
      <c r="B4834" s="93">
        <v>7</v>
      </c>
      <c r="C4834" s="93" t="s">
        <v>3380</v>
      </c>
      <c r="D4834" s="93" t="s">
        <v>1527</v>
      </c>
      <c r="E4834" s="93" t="s">
        <v>1531</v>
      </c>
      <c r="F4834" s="93">
        <v>7211245</v>
      </c>
      <c r="G4834" s="93" t="s">
        <v>1541</v>
      </c>
      <c r="H4834" s="719">
        <v>1010</v>
      </c>
      <c r="I4834" s="93">
        <v>80</v>
      </c>
      <c r="J4834" s="93" t="s">
        <v>1523</v>
      </c>
    </row>
    <row r="4835" spans="1:10">
      <c r="A4835" s="93">
        <v>1</v>
      </c>
      <c r="B4835" s="93">
        <v>7</v>
      </c>
      <c r="C4835" s="93" t="s">
        <v>3380</v>
      </c>
      <c r="D4835" s="93" t="s">
        <v>1527</v>
      </c>
      <c r="E4835" s="93" t="s">
        <v>1531</v>
      </c>
      <c r="F4835" s="93">
        <v>7211244</v>
      </c>
      <c r="G4835" s="93" t="s">
        <v>1541</v>
      </c>
      <c r="H4835" s="719">
        <v>1010</v>
      </c>
      <c r="I4835" s="93">
        <v>80</v>
      </c>
      <c r="J4835" s="93" t="s">
        <v>1523</v>
      </c>
    </row>
    <row r="4836" spans="1:10">
      <c r="A4836" s="93">
        <v>1</v>
      </c>
      <c r="B4836" s="93">
        <v>7</v>
      </c>
      <c r="C4836" s="93" t="s">
        <v>3380</v>
      </c>
      <c r="D4836" s="93" t="s">
        <v>1527</v>
      </c>
      <c r="E4836" s="93" t="s">
        <v>1531</v>
      </c>
      <c r="F4836" s="93">
        <v>7211244</v>
      </c>
      <c r="G4836" s="93" t="s">
        <v>1541</v>
      </c>
      <c r="H4836" s="719">
        <v>2020</v>
      </c>
      <c r="I4836" s="93">
        <v>80</v>
      </c>
      <c r="J4836" s="93" t="s">
        <v>1523</v>
      </c>
    </row>
    <row r="4837" spans="1:10">
      <c r="A4837" s="93">
        <v>1</v>
      </c>
      <c r="B4837" s="93">
        <v>7</v>
      </c>
      <c r="C4837" s="93" t="s">
        <v>3380</v>
      </c>
      <c r="D4837" s="93" t="s">
        <v>1527</v>
      </c>
      <c r="E4837" s="93" t="s">
        <v>1531</v>
      </c>
      <c r="F4837" s="93">
        <v>7211245</v>
      </c>
      <c r="G4837" s="93" t="s">
        <v>1541</v>
      </c>
      <c r="H4837" s="719">
        <v>2020</v>
      </c>
      <c r="I4837" s="93">
        <v>80</v>
      </c>
      <c r="J4837" s="93" t="s">
        <v>1523</v>
      </c>
    </row>
    <row r="4838" spans="1:10">
      <c r="A4838" s="93">
        <v>1</v>
      </c>
      <c r="B4838" s="93">
        <v>7</v>
      </c>
      <c r="C4838" s="93" t="s">
        <v>3380</v>
      </c>
      <c r="D4838" s="93" t="s">
        <v>1527</v>
      </c>
      <c r="E4838" s="93" t="s">
        <v>1531</v>
      </c>
      <c r="F4838" s="93">
        <v>7211246</v>
      </c>
      <c r="G4838" s="93" t="s">
        <v>1541</v>
      </c>
      <c r="H4838" s="719">
        <v>2020</v>
      </c>
      <c r="I4838" s="93">
        <v>80</v>
      </c>
      <c r="J4838" s="93" t="s">
        <v>1523</v>
      </c>
    </row>
    <row r="4839" spans="1:10">
      <c r="A4839" s="93">
        <v>1</v>
      </c>
      <c r="B4839" s="93">
        <v>7</v>
      </c>
      <c r="C4839" s="93" t="s">
        <v>3380</v>
      </c>
      <c r="D4839" s="93" t="s">
        <v>1527</v>
      </c>
      <c r="E4839" s="93" t="s">
        <v>1531</v>
      </c>
      <c r="F4839" s="93">
        <v>7211244</v>
      </c>
      <c r="G4839" s="93" t="s">
        <v>1541</v>
      </c>
      <c r="H4839" s="719">
        <v>2020</v>
      </c>
      <c r="I4839" s="93">
        <v>80</v>
      </c>
      <c r="J4839" s="93" t="s">
        <v>1523</v>
      </c>
    </row>
    <row r="4840" spans="1:10">
      <c r="A4840" s="93">
        <v>1</v>
      </c>
      <c r="B4840" s="93">
        <v>7</v>
      </c>
      <c r="C4840" s="93" t="s">
        <v>3380</v>
      </c>
      <c r="D4840" s="93" t="s">
        <v>1527</v>
      </c>
      <c r="E4840" s="93" t="s">
        <v>1531</v>
      </c>
      <c r="F4840" s="93">
        <v>7211245</v>
      </c>
      <c r="G4840" s="93" t="s">
        <v>1541</v>
      </c>
      <c r="H4840" s="719">
        <v>2020</v>
      </c>
      <c r="I4840" s="93">
        <v>80</v>
      </c>
      <c r="J4840" s="93" t="s">
        <v>1523</v>
      </c>
    </row>
    <row r="4841" spans="1:10">
      <c r="A4841" s="93">
        <v>1</v>
      </c>
      <c r="B4841" s="93">
        <v>7</v>
      </c>
      <c r="C4841" s="93" t="s">
        <v>3380</v>
      </c>
      <c r="D4841" s="93" t="s">
        <v>1527</v>
      </c>
      <c r="E4841" s="93" t="s">
        <v>1531</v>
      </c>
      <c r="F4841" s="93">
        <v>7211246</v>
      </c>
      <c r="G4841" s="93" t="s">
        <v>1541</v>
      </c>
      <c r="H4841" s="719">
        <v>1010</v>
      </c>
      <c r="I4841" s="93">
        <v>80</v>
      </c>
      <c r="J4841" s="93" t="s">
        <v>1523</v>
      </c>
    </row>
    <row r="4842" spans="1:10">
      <c r="A4842" s="93">
        <v>1</v>
      </c>
      <c r="B4842" s="93">
        <v>7</v>
      </c>
      <c r="C4842" s="93" t="s">
        <v>3380</v>
      </c>
      <c r="D4842" s="93" t="s">
        <v>1527</v>
      </c>
      <c r="E4842" s="93" t="s">
        <v>1531</v>
      </c>
      <c r="F4842" s="93">
        <v>7211246</v>
      </c>
      <c r="G4842" s="93" t="s">
        <v>1541</v>
      </c>
      <c r="H4842" s="719">
        <v>1010</v>
      </c>
      <c r="I4842" s="93">
        <v>80</v>
      </c>
      <c r="J4842" s="93" t="s">
        <v>1523</v>
      </c>
    </row>
    <row r="4843" spans="1:10">
      <c r="A4843" s="93">
        <v>1</v>
      </c>
      <c r="B4843" s="93">
        <v>7</v>
      </c>
      <c r="C4843" s="93" t="s">
        <v>3380</v>
      </c>
      <c r="D4843" s="93" t="s">
        <v>1527</v>
      </c>
      <c r="E4843" s="93" t="s">
        <v>1531</v>
      </c>
      <c r="F4843" s="93">
        <v>1211245</v>
      </c>
      <c r="G4843" s="93" t="s">
        <v>1541</v>
      </c>
      <c r="H4843" s="719">
        <v>1010</v>
      </c>
      <c r="I4843" s="93">
        <v>80</v>
      </c>
      <c r="J4843" s="93" t="s">
        <v>1523</v>
      </c>
    </row>
    <row r="4844" spans="1:10">
      <c r="A4844" s="93">
        <v>1</v>
      </c>
      <c r="B4844" s="93">
        <v>7</v>
      </c>
      <c r="C4844" s="93" t="s">
        <v>3380</v>
      </c>
      <c r="D4844" s="93" t="s">
        <v>1527</v>
      </c>
      <c r="E4844" s="93" t="s">
        <v>1531</v>
      </c>
      <c r="F4844" s="93">
        <v>7211245</v>
      </c>
      <c r="G4844" s="93" t="s">
        <v>1541</v>
      </c>
      <c r="H4844" s="719">
        <v>1010</v>
      </c>
      <c r="I4844" s="93">
        <v>80</v>
      </c>
      <c r="J4844" s="93" t="s">
        <v>1523</v>
      </c>
    </row>
    <row r="4845" spans="1:10">
      <c r="A4845" s="93">
        <v>1</v>
      </c>
      <c r="B4845" s="93">
        <v>7</v>
      </c>
      <c r="C4845" s="93" t="s">
        <v>3380</v>
      </c>
      <c r="D4845" s="93" t="s">
        <v>1527</v>
      </c>
      <c r="E4845" s="93" t="s">
        <v>1531</v>
      </c>
      <c r="F4845" s="93">
        <v>7211246</v>
      </c>
      <c r="G4845" s="93" t="s">
        <v>1541</v>
      </c>
      <c r="H4845" s="719">
        <v>1010</v>
      </c>
      <c r="I4845" s="93">
        <v>80</v>
      </c>
      <c r="J4845" s="93" t="s">
        <v>1523</v>
      </c>
    </row>
    <row r="4846" spans="1:10">
      <c r="A4846" s="93">
        <v>1</v>
      </c>
      <c r="B4846" s="93">
        <v>7</v>
      </c>
      <c r="C4846" s="93" t="s">
        <v>3380</v>
      </c>
      <c r="D4846" s="93" t="s">
        <v>1527</v>
      </c>
      <c r="E4846" s="93" t="s">
        <v>1531</v>
      </c>
      <c r="F4846" s="93">
        <v>7211246</v>
      </c>
      <c r="G4846" s="93" t="s">
        <v>1541</v>
      </c>
      <c r="H4846" s="719">
        <v>1010</v>
      </c>
      <c r="I4846" s="93">
        <v>80</v>
      </c>
      <c r="J4846" s="93" t="s">
        <v>1523</v>
      </c>
    </row>
    <row r="4847" spans="1:10">
      <c r="A4847" s="93">
        <v>1</v>
      </c>
      <c r="B4847" s="93">
        <v>7</v>
      </c>
      <c r="C4847" s="93" t="s">
        <v>3380</v>
      </c>
      <c r="D4847" s="93" t="s">
        <v>1527</v>
      </c>
      <c r="E4847" s="93" t="s">
        <v>1531</v>
      </c>
      <c r="F4847" s="93">
        <v>7211246</v>
      </c>
      <c r="G4847" s="93" t="s">
        <v>1541</v>
      </c>
      <c r="H4847" s="719">
        <v>2020</v>
      </c>
      <c r="I4847" s="93">
        <v>125</v>
      </c>
      <c r="J4847" s="93" t="s">
        <v>1523</v>
      </c>
    </row>
    <row r="4848" spans="1:10">
      <c r="A4848" s="93">
        <v>1</v>
      </c>
      <c r="B4848" s="93">
        <v>7</v>
      </c>
      <c r="C4848" s="93" t="s">
        <v>238</v>
      </c>
      <c r="D4848" s="93" t="s">
        <v>68</v>
      </c>
      <c r="E4848" s="93" t="s">
        <v>3381</v>
      </c>
      <c r="F4848" s="93">
        <v>5210722</v>
      </c>
      <c r="G4848" s="93" t="s">
        <v>1542</v>
      </c>
      <c r="H4848" s="719">
        <v>7400</v>
      </c>
      <c r="I4848" s="93">
        <v>200</v>
      </c>
      <c r="J4848" s="93" t="s">
        <v>1523</v>
      </c>
    </row>
    <row r="4849" spans="1:10">
      <c r="A4849" s="93">
        <v>1</v>
      </c>
      <c r="B4849" s="93">
        <v>7</v>
      </c>
      <c r="C4849" s="93" t="s">
        <v>238</v>
      </c>
      <c r="D4849" s="93" t="s">
        <v>68</v>
      </c>
      <c r="E4849" s="93" t="s">
        <v>3382</v>
      </c>
      <c r="F4849" s="93">
        <v>5210722</v>
      </c>
      <c r="G4849" s="93" t="s">
        <v>1542</v>
      </c>
      <c r="H4849" s="719">
        <v>1740</v>
      </c>
      <c r="I4849" s="93">
        <v>125</v>
      </c>
      <c r="J4849" s="93" t="s">
        <v>1523</v>
      </c>
    </row>
    <row r="4850" spans="1:10">
      <c r="A4850" s="93">
        <v>1</v>
      </c>
      <c r="B4850" s="93">
        <v>7</v>
      </c>
      <c r="C4850" s="93" t="s">
        <v>1676</v>
      </c>
      <c r="D4850" s="93" t="s">
        <v>66</v>
      </c>
      <c r="E4850" s="93" t="s">
        <v>3383</v>
      </c>
      <c r="F4850" s="93" t="s">
        <v>1692</v>
      </c>
      <c r="G4850" s="93" t="s">
        <v>1539</v>
      </c>
      <c r="H4850" s="719">
        <v>2907</v>
      </c>
      <c r="I4850" s="93">
        <v>125</v>
      </c>
      <c r="J4850" s="93" t="s">
        <v>1523</v>
      </c>
    </row>
    <row r="4851" spans="1:10">
      <c r="A4851" s="93">
        <v>1</v>
      </c>
      <c r="B4851" s="93">
        <v>7</v>
      </c>
      <c r="C4851" s="93" t="s">
        <v>1676</v>
      </c>
      <c r="D4851" s="93" t="s">
        <v>66</v>
      </c>
      <c r="E4851" s="93" t="s">
        <v>3384</v>
      </c>
      <c r="F4851" s="93" t="s">
        <v>1692</v>
      </c>
      <c r="G4851" s="93" t="s">
        <v>1539</v>
      </c>
      <c r="H4851" s="719">
        <v>6715</v>
      </c>
      <c r="I4851" s="93">
        <v>200</v>
      </c>
      <c r="J4851" s="93" t="s">
        <v>1523</v>
      </c>
    </row>
    <row r="4852" spans="1:10">
      <c r="A4852" s="93">
        <v>1</v>
      </c>
      <c r="B4852" s="93">
        <v>7</v>
      </c>
      <c r="C4852" s="93" t="s">
        <v>1676</v>
      </c>
      <c r="D4852" s="93" t="s">
        <v>66</v>
      </c>
      <c r="E4852" s="93" t="s">
        <v>3364</v>
      </c>
      <c r="F4852" s="93" t="s">
        <v>1692</v>
      </c>
      <c r="G4852" s="93" t="s">
        <v>1539</v>
      </c>
      <c r="H4852" s="719">
        <v>3728</v>
      </c>
      <c r="I4852" s="93">
        <v>200</v>
      </c>
      <c r="J4852" s="93" t="s">
        <v>1523</v>
      </c>
    </row>
    <row r="4853" spans="1:10">
      <c r="A4853" s="93">
        <v>1</v>
      </c>
      <c r="B4853" s="93">
        <v>7</v>
      </c>
      <c r="C4853" s="93" t="s">
        <v>205</v>
      </c>
      <c r="D4853" s="93" t="s">
        <v>67</v>
      </c>
      <c r="E4853" s="93" t="s">
        <v>2750</v>
      </c>
      <c r="F4853" s="93" t="s">
        <v>1700</v>
      </c>
      <c r="G4853" s="93" t="s">
        <v>1539</v>
      </c>
      <c r="H4853" s="719">
        <v>20000</v>
      </c>
      <c r="I4853" s="93">
        <v>315</v>
      </c>
      <c r="J4853" s="93" t="s">
        <v>1523</v>
      </c>
    </row>
    <row r="4854" spans="1:10">
      <c r="A4854" s="93">
        <v>1</v>
      </c>
      <c r="B4854" s="93">
        <v>7</v>
      </c>
      <c r="C4854" s="93" t="s">
        <v>1671</v>
      </c>
      <c r="D4854" s="93" t="s">
        <v>69</v>
      </c>
      <c r="E4854" s="93" t="s">
        <v>3353</v>
      </c>
      <c r="F4854" s="93" t="s">
        <v>3355</v>
      </c>
      <c r="G4854" s="93" t="s">
        <v>1540</v>
      </c>
      <c r="H4854" s="719">
        <v>1106</v>
      </c>
      <c r="I4854" s="93">
        <v>80</v>
      </c>
      <c r="J4854" s="93" t="s">
        <v>1523</v>
      </c>
    </row>
    <row r="4855" spans="1:10">
      <c r="A4855" s="93">
        <v>1</v>
      </c>
      <c r="B4855" s="93">
        <v>7</v>
      </c>
      <c r="C4855" s="93" t="s">
        <v>1671</v>
      </c>
      <c r="D4855" s="93" t="s">
        <v>69</v>
      </c>
      <c r="E4855" s="93" t="s">
        <v>3385</v>
      </c>
      <c r="F4855" s="93" t="s">
        <v>1801</v>
      </c>
      <c r="G4855" s="93" t="s">
        <v>1540</v>
      </c>
      <c r="H4855" s="719">
        <v>5001</v>
      </c>
      <c r="I4855" s="93">
        <v>200</v>
      </c>
      <c r="J4855" s="93" t="s">
        <v>1523</v>
      </c>
    </row>
    <row r="4856" spans="1:10">
      <c r="A4856" s="93">
        <v>1</v>
      </c>
      <c r="B4856" s="93">
        <v>7</v>
      </c>
      <c r="C4856" s="93" t="s">
        <v>1671</v>
      </c>
      <c r="D4856" s="93" t="s">
        <v>69</v>
      </c>
      <c r="E4856" s="93" t="s">
        <v>3386</v>
      </c>
      <c r="F4856" s="93" t="s">
        <v>1801</v>
      </c>
      <c r="G4856" s="93" t="s">
        <v>1540</v>
      </c>
      <c r="H4856" s="719">
        <v>1500</v>
      </c>
      <c r="I4856" s="93">
        <v>125</v>
      </c>
      <c r="J4856" s="93" t="s">
        <v>1523</v>
      </c>
    </row>
    <row r="4857" spans="1:10">
      <c r="A4857" s="93">
        <v>1</v>
      </c>
      <c r="B4857" s="93">
        <v>7</v>
      </c>
      <c r="C4857" s="93" t="s">
        <v>672</v>
      </c>
      <c r="D4857" s="93" t="s">
        <v>1527</v>
      </c>
      <c r="E4857" s="93" t="s">
        <v>1530</v>
      </c>
      <c r="F4857" s="93">
        <v>7220105</v>
      </c>
      <c r="G4857" s="93" t="s">
        <v>1540</v>
      </c>
      <c r="H4857" s="719">
        <v>795</v>
      </c>
      <c r="I4857" s="93">
        <v>80</v>
      </c>
      <c r="J4857" s="93" t="s">
        <v>1523</v>
      </c>
    </row>
    <row r="4858" spans="1:10">
      <c r="A4858" s="93">
        <v>1</v>
      </c>
      <c r="B4858" s="93">
        <v>7</v>
      </c>
      <c r="C4858" s="93" t="s">
        <v>672</v>
      </c>
      <c r="D4858" s="93" t="s">
        <v>1527</v>
      </c>
      <c r="E4858" s="93" t="s">
        <v>1530</v>
      </c>
      <c r="F4858" s="93">
        <v>7220118</v>
      </c>
      <c r="G4858" s="93" t="s">
        <v>1540</v>
      </c>
      <c r="H4858" s="719">
        <v>795</v>
      </c>
      <c r="I4858" s="93">
        <v>80</v>
      </c>
      <c r="J4858" s="93" t="s">
        <v>1523</v>
      </c>
    </row>
    <row r="4859" spans="1:10">
      <c r="A4859" s="93">
        <v>1</v>
      </c>
      <c r="B4859" s="93">
        <v>7</v>
      </c>
      <c r="C4859" s="93" t="s">
        <v>672</v>
      </c>
      <c r="D4859" s="93" t="s">
        <v>1527</v>
      </c>
      <c r="E4859" s="93" t="s">
        <v>1530</v>
      </c>
      <c r="F4859" s="93">
        <v>7220125</v>
      </c>
      <c r="G4859" s="93" t="s">
        <v>1540</v>
      </c>
      <c r="H4859" s="719">
        <v>2313</v>
      </c>
      <c r="I4859" s="93">
        <v>125</v>
      </c>
      <c r="J4859" s="93" t="s">
        <v>1523</v>
      </c>
    </row>
    <row r="4860" spans="1:10">
      <c r="A4860" s="93">
        <v>1</v>
      </c>
      <c r="B4860" s="93">
        <v>7</v>
      </c>
      <c r="C4860" s="93" t="s">
        <v>551</v>
      </c>
      <c r="D4860" s="93" t="s">
        <v>1527</v>
      </c>
      <c r="E4860" s="93" t="s">
        <v>3387</v>
      </c>
      <c r="F4860" s="93" t="s">
        <v>3388</v>
      </c>
      <c r="G4860" s="93" t="s">
        <v>1540</v>
      </c>
      <c r="H4860" s="719">
        <v>7500</v>
      </c>
      <c r="I4860" s="93">
        <v>200</v>
      </c>
      <c r="J4860" s="93" t="s">
        <v>1523</v>
      </c>
    </row>
    <row r="4861" spans="1:10">
      <c r="A4861" s="93">
        <v>1</v>
      </c>
      <c r="B4861" s="93">
        <v>7</v>
      </c>
      <c r="C4861" s="93" t="s">
        <v>551</v>
      </c>
      <c r="D4861" s="93" t="s">
        <v>1527</v>
      </c>
      <c r="E4861" s="93" t="s">
        <v>3387</v>
      </c>
      <c r="F4861" s="93" t="s">
        <v>3388</v>
      </c>
      <c r="G4861" s="93" t="s">
        <v>1540</v>
      </c>
      <c r="H4861" s="719">
        <v>13500</v>
      </c>
      <c r="I4861" s="93">
        <v>315</v>
      </c>
      <c r="J4861" s="93" t="s">
        <v>1523</v>
      </c>
    </row>
    <row r="4862" spans="1:10">
      <c r="A4862" s="93">
        <v>1</v>
      </c>
      <c r="B4862" s="93">
        <v>10</v>
      </c>
      <c r="C4862" s="93" t="s">
        <v>551</v>
      </c>
      <c r="D4862" s="93" t="s">
        <v>1527</v>
      </c>
      <c r="E4862" s="93" t="s">
        <v>3387</v>
      </c>
      <c r="F4862" s="93" t="s">
        <v>3388</v>
      </c>
      <c r="G4862" s="93" t="s">
        <v>1540</v>
      </c>
      <c r="H4862" s="719">
        <v>13500</v>
      </c>
      <c r="I4862" s="93">
        <v>315</v>
      </c>
      <c r="J4862" s="93" t="s">
        <v>1523</v>
      </c>
    </row>
    <row r="4863" spans="1:10">
      <c r="A4863" s="93">
        <v>1</v>
      </c>
      <c r="B4863" s="93">
        <v>10</v>
      </c>
      <c r="C4863" s="93" t="s">
        <v>551</v>
      </c>
      <c r="D4863" s="93" t="s">
        <v>1527</v>
      </c>
      <c r="E4863" s="93" t="s">
        <v>3387</v>
      </c>
      <c r="F4863" s="93" t="s">
        <v>3388</v>
      </c>
      <c r="G4863" s="93" t="s">
        <v>1540</v>
      </c>
      <c r="H4863" s="719">
        <v>29000</v>
      </c>
      <c r="I4863" s="93">
        <v>315</v>
      </c>
      <c r="J4863" s="93" t="s">
        <v>1523</v>
      </c>
    </row>
    <row r="4864" spans="1:10">
      <c r="A4864" s="93">
        <v>1</v>
      </c>
      <c r="B4864" s="93">
        <v>10</v>
      </c>
      <c r="C4864" s="93" t="s">
        <v>551</v>
      </c>
      <c r="D4864" s="93" t="s">
        <v>1527</v>
      </c>
      <c r="E4864" s="93" t="s">
        <v>3387</v>
      </c>
      <c r="F4864" s="93" t="s">
        <v>3388</v>
      </c>
      <c r="G4864" s="93" t="s">
        <v>1540</v>
      </c>
      <c r="H4864" s="719">
        <v>2000</v>
      </c>
      <c r="I4864" s="93">
        <v>125</v>
      </c>
      <c r="J4864" s="93" t="s">
        <v>1523</v>
      </c>
    </row>
    <row r="4865" spans="1:10">
      <c r="A4865" s="93">
        <v>1</v>
      </c>
      <c r="B4865" s="93">
        <v>10</v>
      </c>
      <c r="C4865" s="93" t="s">
        <v>551</v>
      </c>
      <c r="D4865" s="93" t="s">
        <v>1527</v>
      </c>
      <c r="E4865" s="93" t="s">
        <v>3387</v>
      </c>
      <c r="F4865" s="93" t="s">
        <v>3388</v>
      </c>
      <c r="G4865" s="93" t="s">
        <v>1540</v>
      </c>
      <c r="H4865" s="719">
        <v>9500</v>
      </c>
      <c r="I4865" s="93">
        <v>200</v>
      </c>
      <c r="J4865" s="93" t="s">
        <v>1523</v>
      </c>
    </row>
    <row r="4866" spans="1:10">
      <c r="A4866" s="93">
        <v>1</v>
      </c>
      <c r="B4866" s="93">
        <v>10</v>
      </c>
      <c r="C4866" s="93" t="s">
        <v>551</v>
      </c>
      <c r="D4866" s="93" t="s">
        <v>1527</v>
      </c>
      <c r="E4866" s="93" t="s">
        <v>3387</v>
      </c>
      <c r="F4866" s="93" t="s">
        <v>3388</v>
      </c>
      <c r="G4866" s="93" t="s">
        <v>1540</v>
      </c>
      <c r="H4866" s="719">
        <v>42000</v>
      </c>
      <c r="I4866" s="93">
        <v>315</v>
      </c>
      <c r="J4866" s="93" t="s">
        <v>1523</v>
      </c>
    </row>
    <row r="4867" spans="1:10">
      <c r="A4867" s="93">
        <v>1</v>
      </c>
      <c r="B4867" s="93">
        <v>10</v>
      </c>
      <c r="C4867" s="93" t="s">
        <v>457</v>
      </c>
      <c r="D4867" s="93" t="s">
        <v>1527</v>
      </c>
      <c r="E4867" s="93" t="s">
        <v>1530</v>
      </c>
      <c r="F4867" s="93">
        <v>7211243</v>
      </c>
      <c r="G4867" s="93" t="s">
        <v>1540</v>
      </c>
      <c r="H4867" s="719">
        <v>1680</v>
      </c>
      <c r="I4867" s="93">
        <v>125</v>
      </c>
      <c r="J4867" s="93" t="s">
        <v>1523</v>
      </c>
    </row>
    <row r="4868" spans="1:10">
      <c r="A4868" s="93">
        <v>1</v>
      </c>
      <c r="B4868" s="93">
        <v>10</v>
      </c>
      <c r="C4868" s="93" t="s">
        <v>457</v>
      </c>
      <c r="D4868" s="93" t="s">
        <v>1527</v>
      </c>
      <c r="E4868" s="93" t="s">
        <v>1531</v>
      </c>
      <c r="F4868" s="93">
        <v>7211243</v>
      </c>
      <c r="G4868" s="93" t="s">
        <v>1540</v>
      </c>
      <c r="H4868" s="719">
        <v>580</v>
      </c>
      <c r="I4868" s="93">
        <v>80</v>
      </c>
      <c r="J4868" s="93" t="s">
        <v>1523</v>
      </c>
    </row>
    <row r="4869" spans="1:10">
      <c r="A4869" s="93">
        <v>1</v>
      </c>
      <c r="B4869" s="93">
        <v>10</v>
      </c>
      <c r="C4869" s="93" t="s">
        <v>457</v>
      </c>
      <c r="D4869" s="93" t="s">
        <v>1527</v>
      </c>
      <c r="E4869" s="93" t="s">
        <v>1531</v>
      </c>
      <c r="F4869" s="93">
        <v>7211243</v>
      </c>
      <c r="G4869" s="93" t="s">
        <v>1540</v>
      </c>
      <c r="H4869" s="719">
        <v>7070</v>
      </c>
      <c r="I4869" s="93">
        <v>200</v>
      </c>
      <c r="J4869" s="93" t="s">
        <v>1523</v>
      </c>
    </row>
    <row r="4870" spans="1:10">
      <c r="A4870" s="93">
        <v>1</v>
      </c>
      <c r="B4870" s="93">
        <v>10</v>
      </c>
      <c r="C4870" s="93" t="s">
        <v>457</v>
      </c>
      <c r="D4870" s="93" t="s">
        <v>1527</v>
      </c>
      <c r="E4870" s="93" t="s">
        <v>1531</v>
      </c>
      <c r="F4870" s="93">
        <v>7211243</v>
      </c>
      <c r="G4870" s="93" t="s">
        <v>1540</v>
      </c>
      <c r="H4870" s="719">
        <v>870</v>
      </c>
      <c r="I4870" s="93">
        <v>80</v>
      </c>
      <c r="J4870" s="93" t="s">
        <v>1523</v>
      </c>
    </row>
    <row r="4871" spans="1:10">
      <c r="A4871" s="93">
        <v>1</v>
      </c>
      <c r="B4871" s="93">
        <v>10</v>
      </c>
      <c r="C4871" s="93" t="s">
        <v>457</v>
      </c>
      <c r="D4871" s="93" t="s">
        <v>1527</v>
      </c>
      <c r="E4871" s="93" t="s">
        <v>1531</v>
      </c>
      <c r="F4871" s="93">
        <v>7211243</v>
      </c>
      <c r="G4871" s="93" t="s">
        <v>1540</v>
      </c>
      <c r="H4871" s="719">
        <v>2450</v>
      </c>
      <c r="I4871" s="93">
        <v>125</v>
      </c>
      <c r="J4871" s="93" t="s">
        <v>1523</v>
      </c>
    </row>
    <row r="4872" spans="1:10">
      <c r="A4872" s="93">
        <v>1</v>
      </c>
      <c r="B4872" s="93">
        <v>10</v>
      </c>
      <c r="C4872" s="93" t="s">
        <v>457</v>
      </c>
      <c r="D4872" s="93" t="s">
        <v>1527</v>
      </c>
      <c r="E4872" s="93" t="s">
        <v>1530</v>
      </c>
      <c r="F4872" s="93">
        <v>7211243</v>
      </c>
      <c r="G4872" s="93" t="s">
        <v>1540</v>
      </c>
      <c r="H4872" s="719">
        <v>1680</v>
      </c>
      <c r="I4872" s="93">
        <v>125</v>
      </c>
      <c r="J4872" s="93" t="s">
        <v>1523</v>
      </c>
    </row>
    <row r="4873" spans="1:10">
      <c r="A4873" s="93">
        <v>1</v>
      </c>
      <c r="B4873" s="93">
        <v>10</v>
      </c>
      <c r="C4873" s="93" t="s">
        <v>457</v>
      </c>
      <c r="D4873" s="93" t="s">
        <v>1527</v>
      </c>
      <c r="E4873" s="93" t="s">
        <v>1531</v>
      </c>
      <c r="F4873" s="93">
        <v>7211243</v>
      </c>
      <c r="G4873" s="93" t="s">
        <v>1540</v>
      </c>
      <c r="H4873" s="719">
        <v>4690</v>
      </c>
      <c r="I4873" s="93">
        <v>200</v>
      </c>
      <c r="J4873" s="93" t="s">
        <v>1523</v>
      </c>
    </row>
    <row r="4874" spans="1:10">
      <c r="A4874" s="93">
        <v>1</v>
      </c>
      <c r="B4874" s="93">
        <v>10</v>
      </c>
      <c r="C4874" s="93" t="s">
        <v>457</v>
      </c>
      <c r="D4874" s="93" t="s">
        <v>1527</v>
      </c>
      <c r="E4874" s="93" t="s">
        <v>1531</v>
      </c>
      <c r="F4874" s="93">
        <v>7211243</v>
      </c>
      <c r="G4874" s="93" t="s">
        <v>1540</v>
      </c>
      <c r="H4874" s="719">
        <v>1001</v>
      </c>
      <c r="I4874" s="93">
        <v>80</v>
      </c>
      <c r="J4874" s="93" t="s">
        <v>1523</v>
      </c>
    </row>
    <row r="4875" spans="1:10">
      <c r="A4875" s="93">
        <v>1</v>
      </c>
      <c r="B4875" s="93">
        <v>10</v>
      </c>
      <c r="C4875" s="93" t="s">
        <v>457</v>
      </c>
      <c r="D4875" s="93" t="s">
        <v>1527</v>
      </c>
      <c r="E4875" s="93" t="s">
        <v>1531</v>
      </c>
      <c r="F4875" s="93">
        <v>7211243</v>
      </c>
      <c r="G4875" s="93" t="s">
        <v>1540</v>
      </c>
      <c r="H4875" s="719">
        <v>11690</v>
      </c>
      <c r="I4875" s="93">
        <v>315</v>
      </c>
      <c r="J4875" s="93" t="s">
        <v>1523</v>
      </c>
    </row>
    <row r="4876" spans="1:10">
      <c r="A4876" s="93">
        <v>1</v>
      </c>
      <c r="B4876" s="93">
        <v>10</v>
      </c>
      <c r="C4876" s="93" t="s">
        <v>457</v>
      </c>
      <c r="D4876" s="93" t="s">
        <v>1527</v>
      </c>
      <c r="E4876" s="93" t="s">
        <v>1531</v>
      </c>
      <c r="F4876" s="93">
        <v>7211243</v>
      </c>
      <c r="G4876" s="93" t="s">
        <v>1540</v>
      </c>
      <c r="H4876" s="719">
        <v>2002</v>
      </c>
      <c r="I4876" s="93">
        <v>125</v>
      </c>
      <c r="J4876" s="93" t="s">
        <v>1523</v>
      </c>
    </row>
    <row r="4877" spans="1:10">
      <c r="A4877" s="93">
        <v>1</v>
      </c>
      <c r="B4877" s="93">
        <v>11</v>
      </c>
      <c r="C4877" s="93" t="s">
        <v>1209</v>
      </c>
      <c r="D4877" s="93" t="s">
        <v>68</v>
      </c>
      <c r="E4877" s="93" t="s">
        <v>3358</v>
      </c>
      <c r="F4877" s="93" t="s">
        <v>1804</v>
      </c>
      <c r="G4877" s="93" t="s">
        <v>1640</v>
      </c>
      <c r="H4877" s="719">
        <v>84</v>
      </c>
      <c r="I4877" s="93">
        <v>13</v>
      </c>
      <c r="J4877" s="93" t="s">
        <v>1523</v>
      </c>
    </row>
    <row r="4878" spans="1:10">
      <c r="A4878" s="93">
        <v>1</v>
      </c>
      <c r="B4878" s="93">
        <v>10</v>
      </c>
      <c r="C4878" s="93" t="s">
        <v>205</v>
      </c>
      <c r="D4878" s="93" t="s">
        <v>67</v>
      </c>
      <c r="E4878" s="93" t="s">
        <v>3389</v>
      </c>
      <c r="F4878" s="93" t="s">
        <v>1798</v>
      </c>
      <c r="G4878" s="93" t="s">
        <v>1522</v>
      </c>
      <c r="H4878" s="719">
        <v>60000</v>
      </c>
      <c r="I4878" s="93">
        <v>500</v>
      </c>
      <c r="J4878" s="93" t="s">
        <v>1523</v>
      </c>
    </row>
    <row r="4879" spans="1:10">
      <c r="A4879" s="93">
        <v>1</v>
      </c>
      <c r="B4879" s="93">
        <v>11</v>
      </c>
      <c r="C4879" s="93" t="s">
        <v>3380</v>
      </c>
      <c r="D4879" s="93" t="s">
        <v>1527</v>
      </c>
      <c r="E4879" s="93" t="s">
        <v>1544</v>
      </c>
      <c r="F4879" s="93">
        <v>7211243</v>
      </c>
      <c r="G4879" s="93" t="s">
        <v>1541</v>
      </c>
      <c r="H4879" s="719">
        <v>1013</v>
      </c>
      <c r="I4879" s="93">
        <v>80</v>
      </c>
      <c r="J4879" s="93" t="s">
        <v>1523</v>
      </c>
    </row>
    <row r="4880" spans="1:10">
      <c r="A4880" s="93">
        <v>1</v>
      </c>
      <c r="B4880" s="93">
        <v>11</v>
      </c>
      <c r="C4880" s="93" t="s">
        <v>3380</v>
      </c>
      <c r="D4880" s="93" t="s">
        <v>1527</v>
      </c>
      <c r="E4880" s="93" t="s">
        <v>1544</v>
      </c>
      <c r="F4880" s="93">
        <v>7220103</v>
      </c>
      <c r="G4880" s="93" t="s">
        <v>1541</v>
      </c>
      <c r="H4880" s="719">
        <v>1013</v>
      </c>
      <c r="I4880" s="93">
        <v>80</v>
      </c>
      <c r="J4880" s="93" t="s">
        <v>1523</v>
      </c>
    </row>
    <row r="4881" spans="1:10">
      <c r="A4881" s="93">
        <v>1</v>
      </c>
      <c r="B4881" s="93">
        <v>11</v>
      </c>
      <c r="C4881" s="93" t="s">
        <v>3380</v>
      </c>
      <c r="D4881" s="93" t="s">
        <v>1527</v>
      </c>
      <c r="E4881" s="93" t="s">
        <v>1544</v>
      </c>
      <c r="F4881" s="93">
        <v>7220103</v>
      </c>
      <c r="G4881" s="93" t="s">
        <v>1541</v>
      </c>
      <c r="H4881" s="719">
        <v>143</v>
      </c>
      <c r="I4881" s="93">
        <v>80</v>
      </c>
      <c r="J4881" s="93" t="s">
        <v>1523</v>
      </c>
    </row>
    <row r="4882" spans="1:10">
      <c r="A4882" s="93">
        <v>1</v>
      </c>
      <c r="B4882" s="93">
        <v>11</v>
      </c>
      <c r="C4882" s="93" t="s">
        <v>3380</v>
      </c>
      <c r="D4882" s="93" t="s">
        <v>1527</v>
      </c>
      <c r="E4882" s="93" t="s">
        <v>1544</v>
      </c>
      <c r="F4882" s="93">
        <v>7220107</v>
      </c>
      <c r="G4882" s="93" t="s">
        <v>1541</v>
      </c>
      <c r="H4882" s="719">
        <v>143</v>
      </c>
      <c r="I4882" s="93">
        <v>80</v>
      </c>
      <c r="J4882" s="93" t="s">
        <v>1523</v>
      </c>
    </row>
    <row r="4883" spans="1:10">
      <c r="A4883" s="93">
        <v>1</v>
      </c>
      <c r="B4883" s="93">
        <v>11</v>
      </c>
      <c r="C4883" s="93" t="s">
        <v>3380</v>
      </c>
      <c r="D4883" s="93" t="s">
        <v>1527</v>
      </c>
      <c r="E4883" s="93" t="s">
        <v>1544</v>
      </c>
      <c r="F4883" s="93">
        <v>7220103</v>
      </c>
      <c r="G4883" s="93" t="s">
        <v>1541</v>
      </c>
      <c r="H4883" s="719">
        <v>1013</v>
      </c>
      <c r="I4883" s="93">
        <v>80</v>
      </c>
      <c r="J4883" s="93" t="s">
        <v>1523</v>
      </c>
    </row>
    <row r="4884" spans="1:10">
      <c r="A4884" s="93">
        <v>1</v>
      </c>
      <c r="B4884" s="93">
        <v>11</v>
      </c>
      <c r="C4884" s="93" t="s">
        <v>3380</v>
      </c>
      <c r="D4884" s="93" t="s">
        <v>1527</v>
      </c>
      <c r="E4884" s="93" t="s">
        <v>1544</v>
      </c>
      <c r="F4884" s="93">
        <v>7220108</v>
      </c>
      <c r="G4884" s="93" t="s">
        <v>1541</v>
      </c>
      <c r="H4884" s="719">
        <v>1013</v>
      </c>
      <c r="I4884" s="93">
        <v>80</v>
      </c>
      <c r="J4884" s="93" t="s">
        <v>1523</v>
      </c>
    </row>
    <row r="4885" spans="1:10">
      <c r="A4885" s="93">
        <v>1</v>
      </c>
      <c r="B4885" s="93">
        <v>11</v>
      </c>
      <c r="C4885" s="93" t="s">
        <v>3380</v>
      </c>
      <c r="D4885" s="93" t="s">
        <v>1527</v>
      </c>
      <c r="E4885" s="93" t="s">
        <v>1544</v>
      </c>
      <c r="F4885" s="93">
        <v>7211243</v>
      </c>
      <c r="G4885" s="93" t="s">
        <v>1541</v>
      </c>
      <c r="H4885" s="719">
        <v>143</v>
      </c>
      <c r="I4885" s="93">
        <v>32</v>
      </c>
      <c r="J4885" s="93" t="s">
        <v>1523</v>
      </c>
    </row>
    <row r="4886" spans="1:10">
      <c r="A4886" s="93">
        <v>1</v>
      </c>
      <c r="B4886" s="93">
        <v>11</v>
      </c>
      <c r="C4886" s="93" t="s">
        <v>3380</v>
      </c>
      <c r="D4886" s="93" t="s">
        <v>1527</v>
      </c>
      <c r="E4886" s="93" t="s">
        <v>1544</v>
      </c>
      <c r="F4886" s="93">
        <v>7211243</v>
      </c>
      <c r="G4886" s="93" t="s">
        <v>1541</v>
      </c>
      <c r="H4886" s="719">
        <v>143</v>
      </c>
      <c r="I4886" s="93">
        <v>32</v>
      </c>
      <c r="J4886" s="93" t="s">
        <v>1523</v>
      </c>
    </row>
    <row r="4887" spans="1:10">
      <c r="A4887" s="93">
        <v>1</v>
      </c>
      <c r="B4887" s="93">
        <v>11</v>
      </c>
      <c r="C4887" s="93" t="s">
        <v>3380</v>
      </c>
      <c r="D4887" s="93" t="s">
        <v>1527</v>
      </c>
      <c r="E4887" s="93" t="s">
        <v>1531</v>
      </c>
      <c r="F4887" s="93">
        <v>7211243</v>
      </c>
      <c r="G4887" s="93" t="s">
        <v>1541</v>
      </c>
      <c r="H4887" s="719">
        <v>1010</v>
      </c>
      <c r="I4887" s="93">
        <v>80</v>
      </c>
      <c r="J4887" s="93" t="s">
        <v>1523</v>
      </c>
    </row>
    <row r="4888" spans="1:10">
      <c r="A4888" s="93">
        <v>1</v>
      </c>
      <c r="B4888" s="93">
        <v>11</v>
      </c>
      <c r="C4888" s="93" t="s">
        <v>3380</v>
      </c>
      <c r="D4888" s="93" t="s">
        <v>1527</v>
      </c>
      <c r="E4888" s="93" t="s">
        <v>1531</v>
      </c>
      <c r="F4888" s="93">
        <v>7220103</v>
      </c>
      <c r="G4888" s="93" t="s">
        <v>1541</v>
      </c>
      <c r="H4888" s="719">
        <v>1010</v>
      </c>
      <c r="I4888" s="93">
        <v>80</v>
      </c>
      <c r="J4888" s="93" t="s">
        <v>1523</v>
      </c>
    </row>
    <row r="4889" spans="1:10">
      <c r="A4889" s="93">
        <v>1</v>
      </c>
      <c r="B4889" s="93">
        <v>11</v>
      </c>
      <c r="C4889" s="93" t="s">
        <v>3380</v>
      </c>
      <c r="D4889" s="93" t="s">
        <v>1527</v>
      </c>
      <c r="E4889" s="93" t="s">
        <v>1531</v>
      </c>
      <c r="F4889" s="93">
        <v>7220107</v>
      </c>
      <c r="G4889" s="93" t="s">
        <v>1541</v>
      </c>
      <c r="H4889" s="719">
        <v>1010</v>
      </c>
      <c r="I4889" s="93">
        <v>80</v>
      </c>
      <c r="J4889" s="93" t="s">
        <v>1523</v>
      </c>
    </row>
    <row r="4890" spans="1:10">
      <c r="A4890" s="93">
        <v>1</v>
      </c>
      <c r="B4890" s="93">
        <v>11</v>
      </c>
      <c r="C4890" s="93" t="s">
        <v>3380</v>
      </c>
      <c r="D4890" s="93" t="s">
        <v>1527</v>
      </c>
      <c r="E4890" s="93" t="s">
        <v>1531</v>
      </c>
      <c r="F4890" s="93">
        <v>7220108</v>
      </c>
      <c r="G4890" s="93" t="s">
        <v>1541</v>
      </c>
      <c r="H4890" s="719">
        <v>1010</v>
      </c>
      <c r="I4890" s="93">
        <v>80</v>
      </c>
      <c r="J4890" s="93" t="s">
        <v>1523</v>
      </c>
    </row>
    <row r="4891" spans="1:10">
      <c r="A4891" s="93">
        <v>1</v>
      </c>
      <c r="B4891" s="93">
        <v>11</v>
      </c>
      <c r="C4891" s="93" t="s">
        <v>3380</v>
      </c>
      <c r="D4891" s="93" t="s">
        <v>1527</v>
      </c>
      <c r="E4891" s="93" t="s">
        <v>1531</v>
      </c>
      <c r="F4891" s="93" t="s">
        <v>3390</v>
      </c>
      <c r="G4891" s="93" t="s">
        <v>1541</v>
      </c>
      <c r="H4891" s="719">
        <v>1001</v>
      </c>
      <c r="I4891" s="93">
        <v>80</v>
      </c>
      <c r="J4891" s="93" t="s">
        <v>1523</v>
      </c>
    </row>
    <row r="4892" spans="1:10">
      <c r="A4892" s="93">
        <v>1</v>
      </c>
      <c r="B4892" s="93">
        <v>11</v>
      </c>
      <c r="C4892" s="93" t="s">
        <v>3380</v>
      </c>
      <c r="D4892" s="93" t="s">
        <v>1527</v>
      </c>
      <c r="E4892" s="93" t="s">
        <v>1531</v>
      </c>
      <c r="F4892" s="93">
        <v>7211243</v>
      </c>
      <c r="G4892" s="93" t="s">
        <v>1541</v>
      </c>
      <c r="H4892" s="719">
        <v>2020</v>
      </c>
      <c r="I4892" s="93">
        <v>125</v>
      </c>
      <c r="J4892" s="93" t="s">
        <v>1523</v>
      </c>
    </row>
    <row r="4893" spans="1:10">
      <c r="A4893" s="93">
        <v>1</v>
      </c>
      <c r="B4893" s="93">
        <v>11</v>
      </c>
      <c r="C4893" s="93" t="s">
        <v>3380</v>
      </c>
      <c r="D4893" s="93" t="s">
        <v>1527</v>
      </c>
      <c r="E4893" s="93" t="s">
        <v>1531</v>
      </c>
      <c r="F4893" s="93">
        <v>7220103</v>
      </c>
      <c r="G4893" s="93" t="s">
        <v>1541</v>
      </c>
      <c r="H4893" s="719">
        <v>2020</v>
      </c>
      <c r="I4893" s="93">
        <v>125</v>
      </c>
      <c r="J4893" s="93" t="s">
        <v>1523</v>
      </c>
    </row>
    <row r="4894" spans="1:10">
      <c r="A4894" s="93">
        <v>1</v>
      </c>
      <c r="B4894" s="93">
        <v>11</v>
      </c>
      <c r="C4894" s="93" t="s">
        <v>3380</v>
      </c>
      <c r="D4894" s="93" t="s">
        <v>1527</v>
      </c>
      <c r="E4894" s="93" t="s">
        <v>1531</v>
      </c>
      <c r="F4894" s="93">
        <v>7220107</v>
      </c>
      <c r="G4894" s="93" t="s">
        <v>1541</v>
      </c>
      <c r="H4894" s="719">
        <v>2020</v>
      </c>
      <c r="I4894" s="93">
        <v>125</v>
      </c>
      <c r="J4894" s="93" t="s">
        <v>1523</v>
      </c>
    </row>
    <row r="4895" spans="1:10">
      <c r="A4895" s="93">
        <v>1</v>
      </c>
      <c r="B4895" s="93">
        <v>11</v>
      </c>
      <c r="C4895" s="93" t="s">
        <v>3380</v>
      </c>
      <c r="D4895" s="93" t="s">
        <v>1527</v>
      </c>
      <c r="E4895" s="93" t="s">
        <v>1531</v>
      </c>
      <c r="F4895" s="93">
        <v>7220108</v>
      </c>
      <c r="G4895" s="93" t="s">
        <v>1541</v>
      </c>
      <c r="H4895" s="719">
        <v>2020</v>
      </c>
      <c r="I4895" s="93">
        <v>125</v>
      </c>
      <c r="J4895" s="93" t="s">
        <v>1523</v>
      </c>
    </row>
    <row r="4896" spans="1:10">
      <c r="A4896" s="93">
        <v>1</v>
      </c>
      <c r="B4896" s="93">
        <v>11</v>
      </c>
      <c r="C4896" s="93" t="s">
        <v>3380</v>
      </c>
      <c r="D4896" s="93" t="s">
        <v>1527</v>
      </c>
      <c r="E4896" s="93" t="s">
        <v>1531</v>
      </c>
      <c r="F4896" s="93" t="s">
        <v>3390</v>
      </c>
      <c r="G4896" s="93" t="s">
        <v>1541</v>
      </c>
      <c r="H4896" s="719">
        <v>2002</v>
      </c>
      <c r="I4896" s="93">
        <v>125</v>
      </c>
      <c r="J4896" s="93" t="s">
        <v>1523</v>
      </c>
    </row>
    <row r="4897" spans="1:10">
      <c r="A4897" s="93">
        <v>1</v>
      </c>
      <c r="B4897" s="93">
        <v>11</v>
      </c>
      <c r="C4897" s="93" t="s">
        <v>3380</v>
      </c>
      <c r="D4897" s="93" t="s">
        <v>1527</v>
      </c>
      <c r="E4897" s="93" t="s">
        <v>1531</v>
      </c>
      <c r="F4897" s="93">
        <v>7211243</v>
      </c>
      <c r="G4897" s="93" t="s">
        <v>1541</v>
      </c>
      <c r="H4897" s="719">
        <v>1010</v>
      </c>
      <c r="I4897" s="93">
        <v>80</v>
      </c>
      <c r="J4897" s="93" t="s">
        <v>1523</v>
      </c>
    </row>
    <row r="4898" spans="1:10">
      <c r="A4898" s="93">
        <v>1</v>
      </c>
      <c r="B4898" s="93">
        <v>11</v>
      </c>
      <c r="C4898" s="93" t="s">
        <v>3380</v>
      </c>
      <c r="D4898" s="93" t="s">
        <v>1527</v>
      </c>
      <c r="E4898" s="93" t="s">
        <v>1531</v>
      </c>
      <c r="F4898" s="93">
        <v>7220103</v>
      </c>
      <c r="G4898" s="93" t="s">
        <v>1541</v>
      </c>
      <c r="H4898" s="719">
        <v>1010</v>
      </c>
      <c r="I4898" s="93">
        <v>80</v>
      </c>
      <c r="J4898" s="93" t="s">
        <v>1523</v>
      </c>
    </row>
    <row r="4899" spans="1:10">
      <c r="A4899" s="93">
        <v>1</v>
      </c>
      <c r="B4899" s="93">
        <v>11</v>
      </c>
      <c r="C4899" s="93" t="s">
        <v>3380</v>
      </c>
      <c r="D4899" s="93" t="s">
        <v>1527</v>
      </c>
      <c r="E4899" s="93" t="s">
        <v>1531</v>
      </c>
      <c r="F4899" s="93">
        <v>7220107</v>
      </c>
      <c r="G4899" s="93" t="s">
        <v>1541</v>
      </c>
      <c r="H4899" s="719">
        <v>1010</v>
      </c>
      <c r="I4899" s="93">
        <v>80</v>
      </c>
      <c r="J4899" s="93" t="s">
        <v>1523</v>
      </c>
    </row>
    <row r="4900" spans="1:10">
      <c r="A4900" s="93">
        <v>1</v>
      </c>
      <c r="B4900" s="93">
        <v>11</v>
      </c>
      <c r="C4900" s="93" t="s">
        <v>3380</v>
      </c>
      <c r="D4900" s="93" t="s">
        <v>1527</v>
      </c>
      <c r="E4900" s="93" t="s">
        <v>1531</v>
      </c>
      <c r="F4900" s="93">
        <v>7220108</v>
      </c>
      <c r="G4900" s="93" t="s">
        <v>1541</v>
      </c>
      <c r="H4900" s="719">
        <v>1010</v>
      </c>
      <c r="I4900" s="93">
        <v>80</v>
      </c>
      <c r="J4900" s="93" t="s">
        <v>1523</v>
      </c>
    </row>
    <row r="4901" spans="1:10">
      <c r="A4901" s="93">
        <v>1</v>
      </c>
      <c r="B4901" s="93">
        <v>11</v>
      </c>
      <c r="C4901" s="93" t="s">
        <v>3380</v>
      </c>
      <c r="D4901" s="93" t="s">
        <v>1527</v>
      </c>
      <c r="E4901" s="93" t="s">
        <v>1531</v>
      </c>
      <c r="F4901" s="93" t="s">
        <v>3390</v>
      </c>
      <c r="G4901" s="93" t="s">
        <v>1541</v>
      </c>
      <c r="H4901" s="719">
        <v>1001</v>
      </c>
      <c r="I4901" s="93">
        <v>80</v>
      </c>
      <c r="J4901" s="93" t="s">
        <v>1523</v>
      </c>
    </row>
    <row r="4902" spans="1:10">
      <c r="A4902" s="93">
        <v>1</v>
      </c>
      <c r="B4902" s="93">
        <v>11</v>
      </c>
      <c r="C4902" s="93" t="s">
        <v>3380</v>
      </c>
      <c r="D4902" s="93" t="s">
        <v>1527</v>
      </c>
      <c r="E4902" s="93" t="s">
        <v>1531</v>
      </c>
      <c r="F4902" s="93">
        <v>7211243</v>
      </c>
      <c r="G4902" s="93" t="s">
        <v>1541</v>
      </c>
      <c r="H4902" s="719">
        <v>2020</v>
      </c>
      <c r="I4902" s="93">
        <v>125</v>
      </c>
      <c r="J4902" s="93" t="s">
        <v>1523</v>
      </c>
    </row>
    <row r="4903" spans="1:10">
      <c r="A4903" s="93">
        <v>1</v>
      </c>
      <c r="B4903" s="93">
        <v>11</v>
      </c>
      <c r="C4903" s="93" t="s">
        <v>3380</v>
      </c>
      <c r="D4903" s="93" t="s">
        <v>1527</v>
      </c>
      <c r="E4903" s="93" t="s">
        <v>1531</v>
      </c>
      <c r="F4903" s="93">
        <v>7220103</v>
      </c>
      <c r="G4903" s="93" t="s">
        <v>1541</v>
      </c>
      <c r="H4903" s="719">
        <v>2020</v>
      </c>
      <c r="I4903" s="93">
        <v>125</v>
      </c>
      <c r="J4903" s="93" t="s">
        <v>1523</v>
      </c>
    </row>
    <row r="4904" spans="1:10">
      <c r="A4904" s="93">
        <v>1</v>
      </c>
      <c r="B4904" s="93">
        <v>11</v>
      </c>
      <c r="C4904" s="93" t="s">
        <v>3380</v>
      </c>
      <c r="D4904" s="93" t="s">
        <v>1527</v>
      </c>
      <c r="E4904" s="93" t="s">
        <v>1531</v>
      </c>
      <c r="F4904" s="93">
        <v>7220107</v>
      </c>
      <c r="G4904" s="93" t="s">
        <v>1541</v>
      </c>
      <c r="H4904" s="719">
        <v>2020</v>
      </c>
      <c r="I4904" s="93">
        <v>125</v>
      </c>
      <c r="J4904" s="93" t="s">
        <v>1523</v>
      </c>
    </row>
    <row r="4905" spans="1:10">
      <c r="A4905" s="93">
        <v>1</v>
      </c>
      <c r="B4905" s="93">
        <v>11</v>
      </c>
      <c r="C4905" s="93" t="s">
        <v>3380</v>
      </c>
      <c r="D4905" s="93" t="s">
        <v>1527</v>
      </c>
      <c r="E4905" s="93" t="s">
        <v>1531</v>
      </c>
      <c r="F4905" s="93">
        <v>7220108</v>
      </c>
      <c r="G4905" s="93" t="s">
        <v>1541</v>
      </c>
      <c r="H4905" s="719">
        <v>2020</v>
      </c>
      <c r="I4905" s="93">
        <v>125</v>
      </c>
      <c r="J4905" s="93" t="s">
        <v>1523</v>
      </c>
    </row>
    <row r="4906" spans="1:10">
      <c r="A4906" s="93">
        <v>1</v>
      </c>
      <c r="B4906" s="93">
        <v>11</v>
      </c>
      <c r="C4906" s="93" t="s">
        <v>3380</v>
      </c>
      <c r="D4906" s="93" t="s">
        <v>1527</v>
      </c>
      <c r="E4906" s="93" t="s">
        <v>1531</v>
      </c>
      <c r="F4906" s="93" t="s">
        <v>3390</v>
      </c>
      <c r="G4906" s="93" t="s">
        <v>1541</v>
      </c>
      <c r="H4906" s="719">
        <v>2002</v>
      </c>
      <c r="I4906" s="93">
        <v>125</v>
      </c>
      <c r="J4906" s="93" t="s">
        <v>1523</v>
      </c>
    </row>
    <row r="4907" spans="1:10">
      <c r="A4907" s="93">
        <v>1</v>
      </c>
      <c r="B4907" s="93">
        <v>11</v>
      </c>
      <c r="C4907" s="93" t="s">
        <v>3380</v>
      </c>
      <c r="D4907" s="93" t="s">
        <v>1527</v>
      </c>
      <c r="E4907" s="93" t="s">
        <v>1531</v>
      </c>
      <c r="F4907" s="93">
        <v>7211243</v>
      </c>
      <c r="G4907" s="93" t="s">
        <v>1541</v>
      </c>
      <c r="H4907" s="719">
        <v>1010</v>
      </c>
      <c r="I4907" s="93">
        <v>80</v>
      </c>
      <c r="J4907" s="93" t="s">
        <v>1523</v>
      </c>
    </row>
    <row r="4908" spans="1:10">
      <c r="A4908" s="93">
        <v>1</v>
      </c>
      <c r="B4908" s="93">
        <v>11</v>
      </c>
      <c r="C4908" s="93" t="s">
        <v>3380</v>
      </c>
      <c r="D4908" s="93" t="s">
        <v>1527</v>
      </c>
      <c r="E4908" s="93" t="s">
        <v>1531</v>
      </c>
      <c r="F4908" s="93">
        <v>7220103</v>
      </c>
      <c r="G4908" s="93" t="s">
        <v>1541</v>
      </c>
      <c r="H4908" s="719">
        <v>1010</v>
      </c>
      <c r="I4908" s="93">
        <v>80</v>
      </c>
      <c r="J4908" s="93" t="s">
        <v>1523</v>
      </c>
    </row>
    <row r="4909" spans="1:10">
      <c r="A4909" s="93">
        <v>1</v>
      </c>
      <c r="B4909" s="93">
        <v>11</v>
      </c>
      <c r="C4909" s="93" t="s">
        <v>3380</v>
      </c>
      <c r="D4909" s="93" t="s">
        <v>1527</v>
      </c>
      <c r="E4909" s="93" t="s">
        <v>1531</v>
      </c>
      <c r="F4909" s="93">
        <v>7220107</v>
      </c>
      <c r="G4909" s="93" t="s">
        <v>1541</v>
      </c>
      <c r="H4909" s="719">
        <v>1010</v>
      </c>
      <c r="I4909" s="93">
        <v>80</v>
      </c>
      <c r="J4909" s="93" t="s">
        <v>1523</v>
      </c>
    </row>
    <row r="4910" spans="1:10">
      <c r="A4910" s="93">
        <v>1</v>
      </c>
      <c r="B4910" s="93">
        <v>11</v>
      </c>
      <c r="C4910" s="93" t="s">
        <v>3380</v>
      </c>
      <c r="D4910" s="93" t="s">
        <v>1527</v>
      </c>
      <c r="E4910" s="93" t="s">
        <v>1531</v>
      </c>
      <c r="F4910" s="93">
        <v>7220108</v>
      </c>
      <c r="G4910" s="93" t="s">
        <v>1541</v>
      </c>
      <c r="H4910" s="719">
        <v>1010</v>
      </c>
      <c r="I4910" s="93">
        <v>80</v>
      </c>
      <c r="J4910" s="93" t="s">
        <v>1523</v>
      </c>
    </row>
    <row r="4911" spans="1:10">
      <c r="A4911" s="93">
        <v>1</v>
      </c>
      <c r="B4911" s="93">
        <v>11</v>
      </c>
      <c r="C4911" s="93" t="s">
        <v>3380</v>
      </c>
      <c r="D4911" s="93" t="s">
        <v>1527</v>
      </c>
      <c r="E4911" s="93" t="s">
        <v>1531</v>
      </c>
      <c r="F4911" s="93" t="s">
        <v>3390</v>
      </c>
      <c r="G4911" s="93" t="s">
        <v>1541</v>
      </c>
      <c r="H4911" s="719">
        <v>1001</v>
      </c>
      <c r="I4911" s="93">
        <v>80</v>
      </c>
      <c r="J4911" s="93" t="s">
        <v>1523</v>
      </c>
    </row>
    <row r="4912" spans="1:10">
      <c r="A4912" s="93">
        <v>1</v>
      </c>
      <c r="B4912" s="93">
        <v>11</v>
      </c>
      <c r="C4912" s="93" t="s">
        <v>3380</v>
      </c>
      <c r="D4912" s="93" t="s">
        <v>1527</v>
      </c>
      <c r="E4912" s="93" t="s">
        <v>1531</v>
      </c>
      <c r="F4912" s="93">
        <v>7211243</v>
      </c>
      <c r="G4912" s="93" t="s">
        <v>1541</v>
      </c>
      <c r="H4912" s="719">
        <v>1010</v>
      </c>
      <c r="I4912" s="93">
        <v>80</v>
      </c>
      <c r="J4912" s="93" t="s">
        <v>1523</v>
      </c>
    </row>
    <row r="4913" spans="1:10">
      <c r="A4913" s="93">
        <v>1</v>
      </c>
      <c r="B4913" s="93">
        <v>11</v>
      </c>
      <c r="C4913" s="93" t="s">
        <v>3380</v>
      </c>
      <c r="D4913" s="93" t="s">
        <v>1527</v>
      </c>
      <c r="E4913" s="93" t="s">
        <v>1531</v>
      </c>
      <c r="F4913" s="93">
        <v>7220103</v>
      </c>
      <c r="G4913" s="93" t="s">
        <v>1541</v>
      </c>
      <c r="H4913" s="719">
        <v>1010</v>
      </c>
      <c r="I4913" s="93">
        <v>80</v>
      </c>
      <c r="J4913" s="93" t="s">
        <v>1523</v>
      </c>
    </row>
    <row r="4914" spans="1:10">
      <c r="A4914" s="93">
        <v>1</v>
      </c>
      <c r="B4914" s="93">
        <v>11</v>
      </c>
      <c r="C4914" s="93" t="s">
        <v>3380</v>
      </c>
      <c r="D4914" s="93" t="s">
        <v>1527</v>
      </c>
      <c r="E4914" s="93" t="s">
        <v>1531</v>
      </c>
      <c r="F4914" s="93">
        <v>7220107</v>
      </c>
      <c r="G4914" s="93" t="s">
        <v>1541</v>
      </c>
      <c r="H4914" s="719">
        <v>1010</v>
      </c>
      <c r="I4914" s="93">
        <v>80</v>
      </c>
      <c r="J4914" s="93" t="s">
        <v>1523</v>
      </c>
    </row>
    <row r="4915" spans="1:10">
      <c r="A4915" s="93">
        <v>1</v>
      </c>
      <c r="B4915" s="93">
        <v>11</v>
      </c>
      <c r="C4915" s="93" t="s">
        <v>3380</v>
      </c>
      <c r="D4915" s="93" t="s">
        <v>1527</v>
      </c>
      <c r="E4915" s="93" t="s">
        <v>1531</v>
      </c>
      <c r="F4915" s="93">
        <v>7220108</v>
      </c>
      <c r="G4915" s="93" t="s">
        <v>1541</v>
      </c>
      <c r="H4915" s="719">
        <v>1010</v>
      </c>
      <c r="I4915" s="93">
        <v>80</v>
      </c>
      <c r="J4915" s="93" t="s">
        <v>1523</v>
      </c>
    </row>
    <row r="4916" spans="1:10">
      <c r="A4916" s="93">
        <v>1</v>
      </c>
      <c r="B4916" s="93">
        <v>11</v>
      </c>
      <c r="C4916" s="93" t="s">
        <v>3380</v>
      </c>
      <c r="D4916" s="93" t="s">
        <v>1527</v>
      </c>
      <c r="E4916" s="93" t="s">
        <v>1531</v>
      </c>
      <c r="F4916" s="93" t="s">
        <v>3390</v>
      </c>
      <c r="G4916" s="93" t="s">
        <v>1541</v>
      </c>
      <c r="H4916" s="719">
        <v>1001</v>
      </c>
      <c r="I4916" s="93">
        <v>80</v>
      </c>
      <c r="J4916" s="93" t="s">
        <v>1523</v>
      </c>
    </row>
    <row r="4917" spans="1:10">
      <c r="A4917" s="93">
        <v>1</v>
      </c>
      <c r="B4917" s="93">
        <v>11</v>
      </c>
      <c r="C4917" s="93" t="s">
        <v>673</v>
      </c>
      <c r="D4917" s="93" t="s">
        <v>1527</v>
      </c>
      <c r="E4917" s="93" t="s">
        <v>1531</v>
      </c>
      <c r="F4917" s="93">
        <v>7220125</v>
      </c>
      <c r="G4917" s="93" t="s">
        <v>1541</v>
      </c>
      <c r="H4917" s="719">
        <v>2310</v>
      </c>
      <c r="I4917" s="93">
        <v>125</v>
      </c>
      <c r="J4917" s="93" t="s">
        <v>1523</v>
      </c>
    </row>
    <row r="4918" spans="1:10">
      <c r="A4918" s="93">
        <v>1</v>
      </c>
      <c r="B4918" s="93">
        <v>11</v>
      </c>
      <c r="C4918" s="93" t="s">
        <v>673</v>
      </c>
      <c r="D4918" s="93" t="s">
        <v>1527</v>
      </c>
      <c r="E4918" s="93" t="s">
        <v>1531</v>
      </c>
      <c r="F4918" s="93">
        <v>7220125</v>
      </c>
      <c r="G4918" s="93" t="s">
        <v>1541</v>
      </c>
      <c r="H4918" s="719">
        <v>2063</v>
      </c>
      <c r="I4918" s="93">
        <v>125</v>
      </c>
      <c r="J4918" s="93" t="s">
        <v>1523</v>
      </c>
    </row>
    <row r="4919" spans="1:10">
      <c r="A4919" s="93">
        <v>1</v>
      </c>
      <c r="B4919" s="93">
        <v>11</v>
      </c>
      <c r="C4919" s="93" t="s">
        <v>673</v>
      </c>
      <c r="D4919" s="93" t="s">
        <v>1527</v>
      </c>
      <c r="E4919" s="93" t="s">
        <v>1531</v>
      </c>
      <c r="F4919" s="93">
        <v>7220135</v>
      </c>
      <c r="G4919" s="93" t="s">
        <v>1541</v>
      </c>
      <c r="H4919" s="719">
        <v>203</v>
      </c>
      <c r="I4919" s="93">
        <v>50</v>
      </c>
      <c r="J4919" s="93" t="s">
        <v>1523</v>
      </c>
    </row>
    <row r="4920" spans="1:10">
      <c r="A4920" s="93">
        <v>1</v>
      </c>
      <c r="B4920" s="93">
        <v>11</v>
      </c>
      <c r="C4920" s="93" t="s">
        <v>673</v>
      </c>
      <c r="D4920" s="93" t="s">
        <v>1527</v>
      </c>
      <c r="E4920" s="93" t="s">
        <v>1531</v>
      </c>
      <c r="F4920" s="93">
        <v>7220136</v>
      </c>
      <c r="G4920" s="93" t="s">
        <v>1541</v>
      </c>
      <c r="H4920" s="719">
        <v>53</v>
      </c>
      <c r="I4920" s="93">
        <v>32</v>
      </c>
      <c r="J4920" s="93" t="s">
        <v>1523</v>
      </c>
    </row>
    <row r="4921" spans="1:10">
      <c r="A4921" s="93">
        <v>1</v>
      </c>
      <c r="B4921" s="93">
        <v>11</v>
      </c>
      <c r="C4921" s="93" t="s">
        <v>673</v>
      </c>
      <c r="D4921" s="93" t="s">
        <v>1527</v>
      </c>
      <c r="E4921" s="93" t="s">
        <v>1531</v>
      </c>
      <c r="F4921" s="93">
        <v>7220106</v>
      </c>
      <c r="G4921" s="93" t="s">
        <v>1541</v>
      </c>
      <c r="H4921" s="719">
        <v>1950</v>
      </c>
      <c r="I4921" s="93">
        <v>125</v>
      </c>
      <c r="J4921" s="93" t="s">
        <v>1523</v>
      </c>
    </row>
    <row r="4922" spans="1:10">
      <c r="A4922" s="93">
        <v>1</v>
      </c>
      <c r="B4922" s="93">
        <v>12</v>
      </c>
      <c r="C4922" s="93" t="s">
        <v>238</v>
      </c>
      <c r="D4922" s="93" t="s">
        <v>68</v>
      </c>
      <c r="E4922" s="93" t="s">
        <v>3382</v>
      </c>
      <c r="F4922" s="93">
        <v>5210722</v>
      </c>
      <c r="G4922" s="93" t="s">
        <v>1542</v>
      </c>
      <c r="H4922" s="719">
        <v>500</v>
      </c>
      <c r="I4922" s="93">
        <v>50</v>
      </c>
      <c r="J4922" s="93" t="s">
        <v>1523</v>
      </c>
    </row>
    <row r="4923" spans="1:10">
      <c r="A4923" s="93">
        <v>1</v>
      </c>
      <c r="B4923" s="93">
        <v>12</v>
      </c>
      <c r="C4923" s="93" t="s">
        <v>238</v>
      </c>
      <c r="D4923" s="93" t="s">
        <v>68</v>
      </c>
      <c r="E4923" s="93" t="s">
        <v>3391</v>
      </c>
      <c r="F4923" s="93">
        <v>5210722</v>
      </c>
      <c r="G4923" s="93" t="s">
        <v>1542</v>
      </c>
      <c r="H4923" s="719">
        <v>500</v>
      </c>
      <c r="I4923" s="93">
        <v>50</v>
      </c>
      <c r="J4923" s="93" t="s">
        <v>1564</v>
      </c>
    </row>
    <row r="4924" spans="1:10">
      <c r="A4924" s="93">
        <v>1</v>
      </c>
      <c r="B4924" s="93">
        <v>12</v>
      </c>
      <c r="C4924" s="93" t="s">
        <v>238</v>
      </c>
      <c r="D4924" s="93" t="s">
        <v>68</v>
      </c>
      <c r="E4924" s="93" t="s">
        <v>3392</v>
      </c>
      <c r="F4924" s="93">
        <v>5210722</v>
      </c>
      <c r="G4924" s="93" t="s">
        <v>1542</v>
      </c>
      <c r="H4924" s="719">
        <v>500</v>
      </c>
      <c r="I4924" s="93">
        <v>50</v>
      </c>
      <c r="J4924" s="93" t="s">
        <v>1564</v>
      </c>
    </row>
    <row r="4925" spans="1:10">
      <c r="A4925" s="93">
        <v>1</v>
      </c>
      <c r="B4925" s="93">
        <v>12</v>
      </c>
      <c r="C4925" s="93" t="s">
        <v>238</v>
      </c>
      <c r="D4925" s="93" t="s">
        <v>68</v>
      </c>
      <c r="E4925" s="93" t="s">
        <v>3393</v>
      </c>
      <c r="F4925" s="93">
        <v>5210722</v>
      </c>
      <c r="G4925" s="93" t="s">
        <v>1542</v>
      </c>
      <c r="H4925" s="719">
        <v>1000</v>
      </c>
      <c r="I4925" s="93">
        <v>80</v>
      </c>
      <c r="J4925" s="93" t="s">
        <v>1564</v>
      </c>
    </row>
    <row r="4926" spans="1:10">
      <c r="A4926" s="93">
        <v>1</v>
      </c>
      <c r="B4926" s="93">
        <v>12</v>
      </c>
      <c r="C4926" s="93" t="s">
        <v>238</v>
      </c>
      <c r="D4926" s="93" t="s">
        <v>68</v>
      </c>
      <c r="E4926" s="93" t="s">
        <v>3394</v>
      </c>
      <c r="F4926" s="93">
        <v>5210722</v>
      </c>
      <c r="G4926" s="93" t="s">
        <v>1542</v>
      </c>
      <c r="H4926" s="719">
        <v>1000</v>
      </c>
      <c r="I4926" s="93">
        <v>80</v>
      </c>
      <c r="J4926" s="93" t="s">
        <v>1564</v>
      </c>
    </row>
    <row r="4927" spans="1:10">
      <c r="A4927" s="93">
        <v>1</v>
      </c>
      <c r="B4927" s="93">
        <v>12</v>
      </c>
      <c r="C4927" s="93" t="s">
        <v>238</v>
      </c>
      <c r="D4927" s="93" t="s">
        <v>68</v>
      </c>
      <c r="E4927" s="93" t="s">
        <v>3395</v>
      </c>
      <c r="F4927" s="93">
        <v>5210722</v>
      </c>
      <c r="G4927" s="93" t="s">
        <v>1542</v>
      </c>
      <c r="H4927" s="719">
        <v>1000</v>
      </c>
      <c r="I4927" s="93">
        <v>80</v>
      </c>
      <c r="J4927" s="93" t="s">
        <v>1564</v>
      </c>
    </row>
    <row r="4928" spans="1:10">
      <c r="A4928" s="93">
        <v>1</v>
      </c>
      <c r="B4928" s="93">
        <v>12</v>
      </c>
      <c r="C4928" s="93" t="s">
        <v>238</v>
      </c>
      <c r="D4928" s="93" t="s">
        <v>68</v>
      </c>
      <c r="E4928" s="93" t="s">
        <v>1673</v>
      </c>
      <c r="F4928" s="93">
        <v>5210722</v>
      </c>
      <c r="G4928" s="93" t="s">
        <v>1542</v>
      </c>
      <c r="H4928" s="719">
        <v>1000</v>
      </c>
      <c r="I4928" s="93">
        <v>80</v>
      </c>
      <c r="J4928" s="93" t="s">
        <v>1564</v>
      </c>
    </row>
    <row r="4929" spans="1:10">
      <c r="A4929" s="93">
        <v>1</v>
      </c>
      <c r="B4929" s="93">
        <v>12</v>
      </c>
      <c r="C4929" s="93" t="s">
        <v>238</v>
      </c>
      <c r="D4929" s="93" t="s">
        <v>68</v>
      </c>
      <c r="E4929" s="93" t="s">
        <v>3394</v>
      </c>
      <c r="F4929" s="93">
        <v>5210722</v>
      </c>
      <c r="G4929" s="93" t="s">
        <v>1542</v>
      </c>
      <c r="H4929" s="719">
        <v>358</v>
      </c>
      <c r="I4929" s="93">
        <v>50</v>
      </c>
      <c r="J4929" s="93" t="s">
        <v>1523</v>
      </c>
    </row>
    <row r="4930" spans="1:10">
      <c r="A4930" s="93">
        <v>1</v>
      </c>
      <c r="B4930" s="93">
        <v>12</v>
      </c>
      <c r="C4930" s="93" t="s">
        <v>238</v>
      </c>
      <c r="D4930" s="93" t="s">
        <v>68</v>
      </c>
      <c r="E4930" s="93" t="s">
        <v>1660</v>
      </c>
      <c r="F4930" s="93">
        <v>5210722</v>
      </c>
      <c r="G4930" s="93" t="s">
        <v>1542</v>
      </c>
      <c r="H4930" s="719">
        <v>430</v>
      </c>
      <c r="I4930" s="93">
        <v>50</v>
      </c>
      <c r="J4930" s="93" t="s">
        <v>1523</v>
      </c>
    </row>
    <row r="4931" spans="1:10">
      <c r="A4931" s="93">
        <v>1</v>
      </c>
      <c r="B4931" s="93">
        <v>12</v>
      </c>
      <c r="C4931" s="93" t="s">
        <v>672</v>
      </c>
      <c r="D4931" s="93" t="s">
        <v>1527</v>
      </c>
      <c r="E4931" s="93" t="s">
        <v>1528</v>
      </c>
      <c r="F4931" s="93">
        <v>7220106</v>
      </c>
      <c r="G4931" s="93" t="s">
        <v>1540</v>
      </c>
      <c r="H4931" s="719">
        <v>3055</v>
      </c>
      <c r="I4931" s="93">
        <v>200</v>
      </c>
      <c r="J4931" s="93" t="s">
        <v>1523</v>
      </c>
    </row>
    <row r="4932" spans="1:10">
      <c r="A4932" s="93">
        <v>1</v>
      </c>
      <c r="B4932" s="93">
        <v>12</v>
      </c>
      <c r="C4932" s="93" t="s">
        <v>672</v>
      </c>
      <c r="D4932" s="93" t="s">
        <v>1527</v>
      </c>
      <c r="E4932" s="93" t="s">
        <v>1528</v>
      </c>
      <c r="F4932" s="93">
        <v>7210703</v>
      </c>
      <c r="G4932" s="93" t="s">
        <v>1540</v>
      </c>
      <c r="H4932" s="719">
        <v>483</v>
      </c>
      <c r="I4932" s="93">
        <v>50</v>
      </c>
      <c r="J4932" s="93" t="s">
        <v>1523</v>
      </c>
    </row>
    <row r="4933" spans="1:10">
      <c r="A4933" s="93">
        <v>1</v>
      </c>
      <c r="B4933" s="93">
        <v>12</v>
      </c>
      <c r="C4933" s="93" t="s">
        <v>1796</v>
      </c>
      <c r="D4933" s="93" t="s">
        <v>1527</v>
      </c>
      <c r="E4933" s="93" t="s">
        <v>1794</v>
      </c>
      <c r="F4933" s="93">
        <v>7220118</v>
      </c>
      <c r="G4933" s="93" t="s">
        <v>1541</v>
      </c>
      <c r="H4933" s="719">
        <v>324</v>
      </c>
      <c r="I4933" s="93">
        <v>50</v>
      </c>
      <c r="J4933" s="93" t="s">
        <v>1523</v>
      </c>
    </row>
    <row r="4934" spans="1:10">
      <c r="A4934" s="93">
        <v>1</v>
      </c>
      <c r="B4934" s="93">
        <v>12</v>
      </c>
      <c r="C4934" s="93" t="s">
        <v>1796</v>
      </c>
      <c r="D4934" s="93" t="s">
        <v>1527</v>
      </c>
      <c r="E4934" s="93" t="s">
        <v>1794</v>
      </c>
      <c r="F4934" s="93">
        <v>7220118</v>
      </c>
      <c r="G4934" s="93" t="s">
        <v>1541</v>
      </c>
      <c r="H4934" s="719">
        <v>324</v>
      </c>
      <c r="I4934" s="93">
        <v>50</v>
      </c>
      <c r="J4934" s="93" t="s">
        <v>1523</v>
      </c>
    </row>
    <row r="4935" spans="1:10">
      <c r="A4935" s="93">
        <v>1</v>
      </c>
      <c r="B4935" s="93">
        <v>12</v>
      </c>
      <c r="C4935" s="93" t="s">
        <v>1796</v>
      </c>
      <c r="D4935" s="93" t="s">
        <v>1527</v>
      </c>
      <c r="E4935" s="93" t="s">
        <v>1794</v>
      </c>
      <c r="F4935" s="93">
        <v>7220118</v>
      </c>
      <c r="G4935" s="93" t="s">
        <v>1541</v>
      </c>
      <c r="H4935" s="719">
        <v>324</v>
      </c>
      <c r="I4935" s="93">
        <v>50</v>
      </c>
      <c r="J4935" s="93" t="s">
        <v>1523</v>
      </c>
    </row>
    <row r="4936" spans="1:10">
      <c r="A4936" s="93">
        <v>1</v>
      </c>
      <c r="B4936" s="93">
        <v>12</v>
      </c>
      <c r="C4936" s="93" t="s">
        <v>1796</v>
      </c>
      <c r="D4936" s="93" t="s">
        <v>1527</v>
      </c>
      <c r="E4936" s="93" t="s">
        <v>1794</v>
      </c>
      <c r="F4936" s="93">
        <v>7220105</v>
      </c>
      <c r="G4936" s="93" t="s">
        <v>1541</v>
      </c>
      <c r="H4936" s="719">
        <v>792</v>
      </c>
      <c r="I4936" s="93">
        <v>80</v>
      </c>
      <c r="J4936" s="93" t="s">
        <v>1523</v>
      </c>
    </row>
    <row r="4937" spans="1:10">
      <c r="A4937" s="93">
        <v>1</v>
      </c>
      <c r="B4937" s="93">
        <v>12</v>
      </c>
      <c r="C4937" s="93" t="s">
        <v>1796</v>
      </c>
      <c r="D4937" s="93" t="s">
        <v>1527</v>
      </c>
      <c r="E4937" s="93" t="s">
        <v>1794</v>
      </c>
      <c r="F4937" s="93">
        <v>7220105</v>
      </c>
      <c r="G4937" s="93" t="s">
        <v>1541</v>
      </c>
      <c r="H4937" s="719">
        <v>792</v>
      </c>
      <c r="I4937" s="93">
        <v>80</v>
      </c>
      <c r="J4937" s="93" t="s">
        <v>1523</v>
      </c>
    </row>
    <row r="4938" spans="1:10">
      <c r="A4938" s="93">
        <v>1</v>
      </c>
      <c r="B4938" s="93">
        <v>12</v>
      </c>
      <c r="C4938" s="93" t="s">
        <v>1796</v>
      </c>
      <c r="D4938" s="93" t="s">
        <v>1527</v>
      </c>
      <c r="E4938" s="93" t="s">
        <v>1794</v>
      </c>
      <c r="F4938" s="93">
        <v>7220105</v>
      </c>
      <c r="G4938" s="93" t="s">
        <v>1541</v>
      </c>
      <c r="H4938" s="719">
        <v>792</v>
      </c>
      <c r="I4938" s="93">
        <v>80</v>
      </c>
      <c r="J4938" s="93" t="s">
        <v>1523</v>
      </c>
    </row>
    <row r="4939" spans="1:10">
      <c r="A4939" s="93">
        <v>1</v>
      </c>
      <c r="B4939" s="93">
        <v>12</v>
      </c>
      <c r="C4939" s="93" t="s">
        <v>1796</v>
      </c>
      <c r="D4939" s="93" t="s">
        <v>1527</v>
      </c>
      <c r="E4939" s="93" t="s">
        <v>1794</v>
      </c>
      <c r="F4939" s="93">
        <v>7220119</v>
      </c>
      <c r="G4939" s="93" t="s">
        <v>1541</v>
      </c>
      <c r="H4939" s="719">
        <v>164</v>
      </c>
      <c r="I4939" s="93">
        <v>50</v>
      </c>
      <c r="J4939" s="93" t="s">
        <v>1523</v>
      </c>
    </row>
    <row r="4940" spans="1:10">
      <c r="A4940" s="93">
        <v>1</v>
      </c>
      <c r="B4940" s="93">
        <v>12</v>
      </c>
      <c r="C4940" s="93" t="s">
        <v>1796</v>
      </c>
      <c r="D4940" s="93" t="s">
        <v>1527</v>
      </c>
      <c r="E4940" s="93" t="s">
        <v>1794</v>
      </c>
      <c r="F4940" s="93">
        <v>7220119</v>
      </c>
      <c r="G4940" s="93" t="s">
        <v>1541</v>
      </c>
      <c r="H4940" s="719">
        <v>164</v>
      </c>
      <c r="I4940" s="93">
        <v>50</v>
      </c>
      <c r="J4940" s="93" t="s">
        <v>1523</v>
      </c>
    </row>
    <row r="4941" spans="1:10">
      <c r="A4941" s="93">
        <v>1</v>
      </c>
      <c r="B4941" s="93">
        <v>12</v>
      </c>
      <c r="C4941" s="93" t="s">
        <v>1796</v>
      </c>
      <c r="D4941" s="93" t="s">
        <v>1527</v>
      </c>
      <c r="E4941" s="93" t="s">
        <v>1794</v>
      </c>
      <c r="F4941" s="93">
        <v>7220119</v>
      </c>
      <c r="G4941" s="93" t="s">
        <v>1541</v>
      </c>
      <c r="H4941" s="719">
        <v>164</v>
      </c>
      <c r="I4941" s="93">
        <v>50</v>
      </c>
      <c r="J4941" s="93" t="s">
        <v>1523</v>
      </c>
    </row>
    <row r="4942" spans="1:10">
      <c r="A4942" s="93">
        <v>1</v>
      </c>
      <c r="B4942" s="93">
        <v>12</v>
      </c>
      <c r="C4942" s="93" t="s">
        <v>238</v>
      </c>
      <c r="D4942" s="93" t="s">
        <v>68</v>
      </c>
      <c r="E4942" s="93" t="s">
        <v>3396</v>
      </c>
      <c r="F4942" s="93">
        <v>5210722</v>
      </c>
      <c r="G4942" s="93" t="s">
        <v>1542</v>
      </c>
      <c r="H4942" s="719">
        <v>503</v>
      </c>
      <c r="I4942" s="93">
        <v>80</v>
      </c>
      <c r="J4942" s="93" t="s">
        <v>1523</v>
      </c>
    </row>
    <row r="4943" spans="1:10">
      <c r="A4943" s="93">
        <v>1</v>
      </c>
      <c r="B4943" s="93">
        <v>12</v>
      </c>
      <c r="C4943" s="93" t="s">
        <v>238</v>
      </c>
      <c r="D4943" s="93" t="s">
        <v>68</v>
      </c>
      <c r="E4943" s="93" t="s">
        <v>3397</v>
      </c>
      <c r="F4943" s="93">
        <v>5210722</v>
      </c>
      <c r="G4943" s="93" t="s">
        <v>1542</v>
      </c>
      <c r="H4943" s="719">
        <v>110</v>
      </c>
      <c r="I4943" s="93">
        <v>13</v>
      </c>
      <c r="J4943" s="93" t="s">
        <v>1523</v>
      </c>
    </row>
    <row r="4944" spans="1:10">
      <c r="A4944" s="93">
        <v>1</v>
      </c>
      <c r="B4944" s="93">
        <v>12</v>
      </c>
      <c r="C4944" s="93" t="s">
        <v>238</v>
      </c>
      <c r="D4944" s="93" t="s">
        <v>68</v>
      </c>
      <c r="E4944" s="93" t="s">
        <v>3398</v>
      </c>
      <c r="F4944" s="93">
        <v>5210722</v>
      </c>
      <c r="G4944" s="93" t="s">
        <v>1542</v>
      </c>
      <c r="H4944" s="719">
        <v>542</v>
      </c>
      <c r="I4944" s="93">
        <v>80</v>
      </c>
      <c r="J4944" s="93" t="s">
        <v>1523</v>
      </c>
    </row>
    <row r="4945" spans="1:10">
      <c r="A4945" s="93">
        <v>1</v>
      </c>
      <c r="B4945" s="93">
        <v>12</v>
      </c>
      <c r="C4945" s="93" t="s">
        <v>238</v>
      </c>
      <c r="D4945" s="93" t="s">
        <v>68</v>
      </c>
      <c r="E4945" s="93" t="s">
        <v>3381</v>
      </c>
      <c r="F4945" s="93">
        <v>5210722</v>
      </c>
      <c r="G4945" s="93" t="s">
        <v>1542</v>
      </c>
      <c r="H4945" s="719">
        <v>981</v>
      </c>
      <c r="I4945" s="93">
        <v>80</v>
      </c>
      <c r="J4945" s="93" t="s">
        <v>1523</v>
      </c>
    </row>
    <row r="4946" spans="1:10">
      <c r="A4946" s="93">
        <v>1</v>
      </c>
      <c r="B4946" s="93">
        <v>12</v>
      </c>
      <c r="C4946" s="93" t="s">
        <v>238</v>
      </c>
      <c r="D4946" s="93" t="s">
        <v>68</v>
      </c>
      <c r="E4946" s="93" t="s">
        <v>3399</v>
      </c>
      <c r="F4946" s="93">
        <v>5210722</v>
      </c>
      <c r="G4946" s="93" t="s">
        <v>1542</v>
      </c>
      <c r="H4946" s="719">
        <v>86</v>
      </c>
      <c r="I4946" s="93">
        <v>13</v>
      </c>
      <c r="J4946" s="93" t="s">
        <v>1523</v>
      </c>
    </row>
    <row r="4947" spans="1:10">
      <c r="A4947" s="93">
        <v>1</v>
      </c>
      <c r="B4947" s="93">
        <v>12</v>
      </c>
      <c r="C4947" s="93" t="s">
        <v>238</v>
      </c>
      <c r="D4947" s="93" t="s">
        <v>68</v>
      </c>
      <c r="E4947" s="93" t="s">
        <v>3400</v>
      </c>
      <c r="F4947" s="93">
        <v>5210722</v>
      </c>
      <c r="G4947" s="93" t="s">
        <v>1542</v>
      </c>
      <c r="H4947" s="719">
        <v>888</v>
      </c>
      <c r="I4947" s="93">
        <v>80</v>
      </c>
      <c r="J4947" s="93" t="s">
        <v>1523</v>
      </c>
    </row>
    <row r="4948" spans="1:10">
      <c r="A4948" s="93">
        <v>1</v>
      </c>
      <c r="B4948" s="93">
        <v>12</v>
      </c>
      <c r="C4948" s="93" t="s">
        <v>238</v>
      </c>
      <c r="D4948" s="93" t="s">
        <v>68</v>
      </c>
      <c r="E4948" s="93" t="s">
        <v>1660</v>
      </c>
      <c r="F4948" s="93">
        <v>5210722</v>
      </c>
      <c r="G4948" s="93" t="s">
        <v>1542</v>
      </c>
      <c r="H4948" s="719">
        <v>1000</v>
      </c>
      <c r="I4948" s="93">
        <v>80</v>
      </c>
      <c r="J4948" s="93" t="s">
        <v>1523</v>
      </c>
    </row>
    <row r="4949" spans="1:10">
      <c r="A4949" s="93">
        <v>1</v>
      </c>
      <c r="B4949" s="93">
        <v>12</v>
      </c>
      <c r="C4949" s="93" t="s">
        <v>1676</v>
      </c>
      <c r="D4949" s="93" t="s">
        <v>66</v>
      </c>
      <c r="E4949" s="93" t="s">
        <v>3401</v>
      </c>
      <c r="F4949" s="93">
        <v>5210722</v>
      </c>
      <c r="G4949" s="93" t="s">
        <v>1522</v>
      </c>
      <c r="H4949" s="719">
        <v>2140</v>
      </c>
      <c r="I4949" s="93">
        <v>125</v>
      </c>
      <c r="J4949" s="93" t="s">
        <v>1523</v>
      </c>
    </row>
    <row r="4950" spans="1:10">
      <c r="A4950" s="93">
        <v>1</v>
      </c>
      <c r="B4950" s="93">
        <v>12</v>
      </c>
      <c r="C4950" s="93" t="s">
        <v>205</v>
      </c>
      <c r="D4950" s="93" t="s">
        <v>67</v>
      </c>
      <c r="E4950" s="93" t="s">
        <v>3402</v>
      </c>
      <c r="F4950" s="93">
        <v>5210126</v>
      </c>
      <c r="G4950" s="93" t="s">
        <v>1522</v>
      </c>
      <c r="H4950" s="719">
        <v>140000</v>
      </c>
      <c r="I4950" s="93">
        <v>500</v>
      </c>
      <c r="J4950" s="93" t="s">
        <v>1523</v>
      </c>
    </row>
    <row r="4951" spans="1:10">
      <c r="A4951" s="93">
        <v>1</v>
      </c>
      <c r="B4951" s="93">
        <v>12</v>
      </c>
      <c r="C4951" s="93" t="s">
        <v>205</v>
      </c>
      <c r="D4951" s="93" t="s">
        <v>67</v>
      </c>
      <c r="E4951" s="93" t="s">
        <v>3402</v>
      </c>
      <c r="F4951" s="93">
        <v>5210137</v>
      </c>
      <c r="G4951" s="93" t="s">
        <v>1522</v>
      </c>
      <c r="H4951" s="719">
        <v>60000</v>
      </c>
      <c r="I4951" s="93">
        <v>500</v>
      </c>
      <c r="J4951" s="93" t="s">
        <v>1523</v>
      </c>
    </row>
    <row r="4952" spans="1:10">
      <c r="A4952" s="93">
        <v>1</v>
      </c>
      <c r="B4952" s="93">
        <v>12</v>
      </c>
      <c r="C4952" s="93" t="s">
        <v>205</v>
      </c>
      <c r="D4952" s="93" t="s">
        <v>67</v>
      </c>
      <c r="E4952" s="93" t="s">
        <v>3403</v>
      </c>
      <c r="F4952" s="93">
        <v>5210137</v>
      </c>
      <c r="G4952" s="93" t="s">
        <v>1522</v>
      </c>
      <c r="H4952" s="719">
        <v>97960</v>
      </c>
      <c r="I4952" s="93">
        <v>500</v>
      </c>
      <c r="J4952" s="93" t="s">
        <v>1523</v>
      </c>
    </row>
    <row r="4953" spans="1:10">
      <c r="A4953" s="93">
        <v>1</v>
      </c>
      <c r="B4953" s="93">
        <v>12</v>
      </c>
      <c r="C4953" s="93" t="s">
        <v>205</v>
      </c>
      <c r="D4953" s="93" t="s">
        <v>67</v>
      </c>
      <c r="E4953" s="93" t="s">
        <v>3403</v>
      </c>
      <c r="F4953" s="93">
        <v>5210127</v>
      </c>
      <c r="G4953" s="93" t="s">
        <v>1522</v>
      </c>
      <c r="H4953" s="719">
        <v>188000</v>
      </c>
      <c r="I4953" s="93">
        <v>800</v>
      </c>
      <c r="J4953" s="93" t="s">
        <v>1523</v>
      </c>
    </row>
    <row r="4954" spans="1:10">
      <c r="A4954" s="93">
        <v>1</v>
      </c>
      <c r="B4954" s="93">
        <v>12</v>
      </c>
      <c r="C4954" s="93" t="s">
        <v>205</v>
      </c>
      <c r="D4954" s="93" t="s">
        <v>67</v>
      </c>
      <c r="E4954" s="93" t="s">
        <v>3403</v>
      </c>
      <c r="F4954" s="93">
        <v>5210203</v>
      </c>
      <c r="G4954" s="93" t="s">
        <v>1522</v>
      </c>
      <c r="H4954" s="719">
        <v>64040</v>
      </c>
      <c r="I4954" s="93">
        <v>500</v>
      </c>
      <c r="J4954" s="93" t="s">
        <v>1523</v>
      </c>
    </row>
    <row r="4955" spans="1:10">
      <c r="A4955" s="93">
        <v>1</v>
      </c>
      <c r="B4955" s="93">
        <v>12</v>
      </c>
      <c r="C4955" s="93" t="s">
        <v>205</v>
      </c>
      <c r="D4955" s="93" t="s">
        <v>67</v>
      </c>
      <c r="E4955" s="93" t="s">
        <v>3389</v>
      </c>
      <c r="F4955" s="93">
        <v>5210137</v>
      </c>
      <c r="G4955" s="93" t="s">
        <v>1522</v>
      </c>
      <c r="H4955" s="719">
        <v>31000</v>
      </c>
      <c r="I4955" s="93">
        <v>315</v>
      </c>
      <c r="J4955" s="93" t="s">
        <v>1523</v>
      </c>
    </row>
    <row r="4956" spans="1:10">
      <c r="A4956" s="93">
        <v>1</v>
      </c>
      <c r="B4956" s="93">
        <v>12</v>
      </c>
      <c r="C4956" s="93" t="s">
        <v>205</v>
      </c>
      <c r="D4956" s="93" t="s">
        <v>67</v>
      </c>
      <c r="E4956" s="93" t="s">
        <v>3389</v>
      </c>
      <c r="F4956" s="93">
        <v>5210137</v>
      </c>
      <c r="G4956" s="93" t="s">
        <v>1522</v>
      </c>
      <c r="H4956" s="719">
        <v>156000</v>
      </c>
      <c r="I4956" s="93">
        <v>500</v>
      </c>
      <c r="J4956" s="93" t="s">
        <v>1523</v>
      </c>
    </row>
    <row r="4957" spans="1:10">
      <c r="A4957" s="93">
        <v>1</v>
      </c>
      <c r="B4957" s="93">
        <v>11</v>
      </c>
      <c r="C4957" s="93" t="s">
        <v>205</v>
      </c>
      <c r="D4957" s="93" t="s">
        <v>67</v>
      </c>
      <c r="E4957" s="93" t="s">
        <v>3389</v>
      </c>
      <c r="F4957" s="93">
        <v>5210203</v>
      </c>
      <c r="G4957" s="93" t="s">
        <v>1522</v>
      </c>
      <c r="H4957" s="719">
        <v>53000</v>
      </c>
      <c r="I4957" s="93">
        <v>500</v>
      </c>
      <c r="J4957" s="93" t="s">
        <v>1523</v>
      </c>
    </row>
    <row r="4958" spans="1:10">
      <c r="A4958" s="93">
        <v>1</v>
      </c>
      <c r="B4958" s="93">
        <v>11</v>
      </c>
      <c r="C4958" s="93" t="s">
        <v>457</v>
      </c>
      <c r="D4958" s="93" t="s">
        <v>1527</v>
      </c>
      <c r="E4958" s="93" t="s">
        <v>1530</v>
      </c>
      <c r="F4958" s="93" t="s">
        <v>1801</v>
      </c>
      <c r="G4958" s="93" t="s">
        <v>1540</v>
      </c>
      <c r="H4958" s="719">
        <v>480</v>
      </c>
      <c r="I4958" s="93">
        <v>50</v>
      </c>
      <c r="J4958" s="93" t="s">
        <v>1523</v>
      </c>
    </row>
    <row r="4959" spans="1:10">
      <c r="A4959" s="93">
        <v>1</v>
      </c>
      <c r="B4959" s="93">
        <v>11</v>
      </c>
      <c r="C4959" s="93" t="s">
        <v>457</v>
      </c>
      <c r="D4959" s="93" t="s">
        <v>1527</v>
      </c>
      <c r="E4959" s="93" t="s">
        <v>1530</v>
      </c>
      <c r="F4959" s="93">
        <v>7220244</v>
      </c>
      <c r="G4959" s="93" t="s">
        <v>1540</v>
      </c>
      <c r="H4959" s="719">
        <v>635</v>
      </c>
      <c r="I4959" s="93">
        <v>80</v>
      </c>
      <c r="J4959" s="93" t="s">
        <v>1523</v>
      </c>
    </row>
    <row r="4960" spans="1:10">
      <c r="A4960" s="93">
        <v>1</v>
      </c>
      <c r="B4960" s="93">
        <v>13</v>
      </c>
      <c r="C4960" s="93" t="s">
        <v>457</v>
      </c>
      <c r="D4960" s="93" t="s">
        <v>1527</v>
      </c>
      <c r="E4960" s="93" t="s">
        <v>1530</v>
      </c>
      <c r="F4960" s="93">
        <v>7220244</v>
      </c>
      <c r="G4960" s="93" t="s">
        <v>1540</v>
      </c>
      <c r="H4960" s="719">
        <v>63</v>
      </c>
      <c r="I4960" s="93">
        <v>13</v>
      </c>
      <c r="J4960" s="93" t="s">
        <v>1523</v>
      </c>
    </row>
    <row r="4961" spans="1:10">
      <c r="A4961" s="93">
        <v>1</v>
      </c>
      <c r="B4961" s="93">
        <v>13</v>
      </c>
      <c r="C4961" s="93" t="s">
        <v>672</v>
      </c>
      <c r="D4961" s="93" t="s">
        <v>1527</v>
      </c>
      <c r="E4961" s="93" t="s">
        <v>1530</v>
      </c>
      <c r="F4961" s="93">
        <v>7220119</v>
      </c>
      <c r="G4961" s="93" t="s">
        <v>1540</v>
      </c>
      <c r="H4961" s="719">
        <v>795</v>
      </c>
      <c r="I4961" s="93">
        <v>80</v>
      </c>
      <c r="J4961" s="93" t="s">
        <v>1523</v>
      </c>
    </row>
    <row r="4962" spans="1:10">
      <c r="A4962" s="93">
        <v>1</v>
      </c>
      <c r="B4962" s="93">
        <v>13</v>
      </c>
      <c r="C4962" s="93" t="s">
        <v>672</v>
      </c>
      <c r="D4962" s="93" t="s">
        <v>1527</v>
      </c>
      <c r="E4962" s="93" t="s">
        <v>1530</v>
      </c>
      <c r="F4962" s="93">
        <v>7220121</v>
      </c>
      <c r="G4962" s="93" t="s">
        <v>1540</v>
      </c>
      <c r="H4962" s="719">
        <v>43</v>
      </c>
      <c r="I4962" s="93">
        <v>10</v>
      </c>
      <c r="J4962" s="93" t="s">
        <v>1523</v>
      </c>
    </row>
    <row r="4963" spans="1:10">
      <c r="A4963" s="93">
        <v>1</v>
      </c>
      <c r="B4963" s="93">
        <v>13</v>
      </c>
      <c r="C4963" s="93" t="s">
        <v>672</v>
      </c>
      <c r="D4963" s="93" t="s">
        <v>1527</v>
      </c>
      <c r="E4963" s="93" t="s">
        <v>1530</v>
      </c>
      <c r="F4963" s="93">
        <v>7220110</v>
      </c>
      <c r="G4963" s="93" t="s">
        <v>1540</v>
      </c>
      <c r="H4963" s="719">
        <v>1253</v>
      </c>
      <c r="I4963" s="93">
        <v>125</v>
      </c>
      <c r="J4963" s="93" t="s">
        <v>1523</v>
      </c>
    </row>
    <row r="4964" spans="1:10">
      <c r="A4964" s="93">
        <v>1</v>
      </c>
      <c r="B4964" s="93">
        <v>13</v>
      </c>
      <c r="C4964" s="93" t="s">
        <v>672</v>
      </c>
      <c r="D4964" s="93" t="s">
        <v>1527</v>
      </c>
      <c r="E4964" s="93" t="s">
        <v>1530</v>
      </c>
      <c r="F4964" s="93">
        <v>7220124</v>
      </c>
      <c r="G4964" s="93" t="s">
        <v>1540</v>
      </c>
      <c r="H4964" s="719">
        <v>1303</v>
      </c>
      <c r="I4964" s="93">
        <v>125</v>
      </c>
      <c r="J4964" s="93" t="s">
        <v>1523</v>
      </c>
    </row>
    <row r="4965" spans="1:10">
      <c r="A4965" s="93">
        <v>1</v>
      </c>
      <c r="B4965" s="93">
        <v>13</v>
      </c>
      <c r="C4965" s="93" t="s">
        <v>672</v>
      </c>
      <c r="D4965" s="93" t="s">
        <v>1527</v>
      </c>
      <c r="E4965" s="93" t="s">
        <v>1530</v>
      </c>
      <c r="F4965" s="93">
        <v>7220102</v>
      </c>
      <c r="G4965" s="93" t="s">
        <v>1540</v>
      </c>
      <c r="H4965" s="719">
        <v>7059</v>
      </c>
      <c r="I4965" s="93">
        <v>200</v>
      </c>
      <c r="J4965" s="93" t="s">
        <v>1523</v>
      </c>
    </row>
    <row r="4966" spans="1:10">
      <c r="A4966" s="93">
        <v>1</v>
      </c>
      <c r="B4966" s="93">
        <v>14</v>
      </c>
      <c r="C4966" s="93" t="s">
        <v>1796</v>
      </c>
      <c r="D4966" s="93" t="s">
        <v>1527</v>
      </c>
      <c r="E4966" s="93" t="s">
        <v>1794</v>
      </c>
      <c r="F4966" s="93">
        <v>7220119</v>
      </c>
      <c r="G4966" s="93" t="s">
        <v>1541</v>
      </c>
      <c r="H4966" s="719">
        <v>628</v>
      </c>
      <c r="I4966" s="93">
        <v>80</v>
      </c>
      <c r="J4966" s="93" t="s">
        <v>1523</v>
      </c>
    </row>
    <row r="4967" spans="1:10">
      <c r="A4967" s="93">
        <v>1</v>
      </c>
      <c r="B4967" s="93">
        <v>14</v>
      </c>
      <c r="C4967" s="93" t="s">
        <v>1796</v>
      </c>
      <c r="D4967" s="93" t="s">
        <v>1527</v>
      </c>
      <c r="E4967" s="93" t="s">
        <v>1794</v>
      </c>
      <c r="F4967" s="93">
        <v>7220119</v>
      </c>
      <c r="G4967" s="93" t="s">
        <v>1541</v>
      </c>
      <c r="H4967" s="719">
        <v>628</v>
      </c>
      <c r="I4967" s="93">
        <v>80</v>
      </c>
      <c r="J4967" s="93" t="s">
        <v>1523</v>
      </c>
    </row>
    <row r="4968" spans="1:10">
      <c r="A4968" s="93">
        <v>1</v>
      </c>
      <c r="B4968" s="93">
        <v>14</v>
      </c>
      <c r="C4968" s="93" t="s">
        <v>1796</v>
      </c>
      <c r="D4968" s="93" t="s">
        <v>1527</v>
      </c>
      <c r="E4968" s="93" t="s">
        <v>1794</v>
      </c>
      <c r="F4968" s="93">
        <v>7220119</v>
      </c>
      <c r="G4968" s="93" t="s">
        <v>1541</v>
      </c>
      <c r="H4968" s="719">
        <v>628</v>
      </c>
      <c r="I4968" s="93">
        <v>80</v>
      </c>
      <c r="J4968" s="93" t="s">
        <v>1523</v>
      </c>
    </row>
    <row r="4969" spans="1:10">
      <c r="A4969" s="93">
        <v>1</v>
      </c>
      <c r="B4969" s="93">
        <v>14</v>
      </c>
      <c r="C4969" s="93" t="s">
        <v>1796</v>
      </c>
      <c r="D4969" s="93" t="s">
        <v>1527</v>
      </c>
      <c r="E4969" s="93" t="s">
        <v>1794</v>
      </c>
      <c r="F4969" s="93">
        <v>7220121</v>
      </c>
      <c r="G4969" s="93" t="s">
        <v>1541</v>
      </c>
      <c r="H4969" s="719">
        <v>632</v>
      </c>
      <c r="I4969" s="93">
        <v>80</v>
      </c>
      <c r="J4969" s="93" t="s">
        <v>1523</v>
      </c>
    </row>
    <row r="4970" spans="1:10">
      <c r="A4970" s="93">
        <v>1</v>
      </c>
      <c r="B4970" s="93">
        <v>14</v>
      </c>
      <c r="C4970" s="93" t="s">
        <v>1796</v>
      </c>
      <c r="D4970" s="93" t="s">
        <v>1527</v>
      </c>
      <c r="E4970" s="93" t="s">
        <v>1794</v>
      </c>
      <c r="F4970" s="93">
        <v>7220121</v>
      </c>
      <c r="G4970" s="93" t="s">
        <v>1541</v>
      </c>
      <c r="H4970" s="719">
        <v>632</v>
      </c>
      <c r="I4970" s="93">
        <v>80</v>
      </c>
      <c r="J4970" s="93" t="s">
        <v>1523</v>
      </c>
    </row>
    <row r="4971" spans="1:10">
      <c r="A4971" s="93">
        <v>1</v>
      </c>
      <c r="B4971" s="93">
        <v>14</v>
      </c>
      <c r="C4971" s="93" t="s">
        <v>1796</v>
      </c>
      <c r="D4971" s="93" t="s">
        <v>1527</v>
      </c>
      <c r="E4971" s="93" t="s">
        <v>1794</v>
      </c>
      <c r="F4971" s="93">
        <v>7220121</v>
      </c>
      <c r="G4971" s="93" t="s">
        <v>1541</v>
      </c>
      <c r="H4971" s="719">
        <v>632</v>
      </c>
      <c r="I4971" s="93">
        <v>80</v>
      </c>
      <c r="J4971" s="93" t="s">
        <v>1523</v>
      </c>
    </row>
    <row r="4972" spans="1:10">
      <c r="A4972" s="93">
        <v>1</v>
      </c>
      <c r="B4972" s="93">
        <v>14</v>
      </c>
      <c r="C4972" s="93" t="s">
        <v>673</v>
      </c>
      <c r="D4972" s="93" t="s">
        <v>1527</v>
      </c>
      <c r="E4972" s="93" t="s">
        <v>1544</v>
      </c>
      <c r="F4972" s="93">
        <v>7210703</v>
      </c>
      <c r="G4972" s="93" t="s">
        <v>1541</v>
      </c>
      <c r="H4972" s="719">
        <v>480</v>
      </c>
      <c r="I4972" s="93">
        <v>80</v>
      </c>
      <c r="J4972" s="93" t="s">
        <v>1523</v>
      </c>
    </row>
    <row r="4973" spans="1:10">
      <c r="A4973" s="93">
        <v>1</v>
      </c>
      <c r="B4973" s="93">
        <v>14</v>
      </c>
      <c r="C4973" s="93" t="s">
        <v>673</v>
      </c>
      <c r="D4973" s="93" t="s">
        <v>1527</v>
      </c>
      <c r="E4973" s="93" t="s">
        <v>1544</v>
      </c>
      <c r="F4973" s="93">
        <v>7220106</v>
      </c>
      <c r="G4973" s="93" t="s">
        <v>1541</v>
      </c>
      <c r="H4973" s="719">
        <v>1529</v>
      </c>
      <c r="I4973" s="93">
        <v>80</v>
      </c>
      <c r="J4973" s="93" t="s">
        <v>1523</v>
      </c>
    </row>
    <row r="4974" spans="1:10">
      <c r="A4974" s="93">
        <v>1</v>
      </c>
      <c r="B4974" s="93">
        <v>14</v>
      </c>
      <c r="C4974" s="93" t="s">
        <v>673</v>
      </c>
      <c r="D4974" s="93" t="s">
        <v>1527</v>
      </c>
      <c r="E4974" s="93" t="s">
        <v>1531</v>
      </c>
      <c r="F4974" s="93">
        <v>7220106</v>
      </c>
      <c r="G4974" s="93" t="s">
        <v>1541</v>
      </c>
      <c r="H4974" s="719">
        <v>3052</v>
      </c>
      <c r="I4974" s="93">
        <v>80</v>
      </c>
      <c r="J4974" s="93" t="s">
        <v>1523</v>
      </c>
    </row>
    <row r="4975" spans="1:10">
      <c r="A4975" s="93">
        <v>1</v>
      </c>
      <c r="B4975" s="93">
        <v>14</v>
      </c>
      <c r="C4975" s="93" t="s">
        <v>673</v>
      </c>
      <c r="D4975" s="93" t="s">
        <v>1527</v>
      </c>
      <c r="E4975" s="93" t="s">
        <v>1531</v>
      </c>
      <c r="F4975" s="93">
        <v>7220101</v>
      </c>
      <c r="G4975" s="93" t="s">
        <v>1541</v>
      </c>
      <c r="H4975" s="719">
        <v>3414</v>
      </c>
      <c r="I4975" s="93">
        <v>80</v>
      </c>
      <c r="J4975" s="93" t="s">
        <v>1523</v>
      </c>
    </row>
    <row r="4976" spans="1:10">
      <c r="A4976" s="93">
        <v>1</v>
      </c>
      <c r="B4976" s="93">
        <v>14</v>
      </c>
      <c r="C4976" s="93" t="s">
        <v>673</v>
      </c>
      <c r="D4976" s="93" t="s">
        <v>1527</v>
      </c>
      <c r="E4976" s="93" t="s">
        <v>1531</v>
      </c>
      <c r="F4976" s="93">
        <v>7220106</v>
      </c>
      <c r="G4976" s="93" t="s">
        <v>1541</v>
      </c>
      <c r="H4976" s="719">
        <v>1102</v>
      </c>
      <c r="I4976" s="93">
        <v>80</v>
      </c>
      <c r="J4976" s="93" t="s">
        <v>1523</v>
      </c>
    </row>
    <row r="4977" spans="1:10">
      <c r="A4977" s="93">
        <v>1</v>
      </c>
      <c r="B4977" s="93">
        <v>14</v>
      </c>
      <c r="C4977" s="93" t="s">
        <v>1671</v>
      </c>
      <c r="D4977" s="93" t="s">
        <v>69</v>
      </c>
      <c r="E4977" s="93" t="s">
        <v>1744</v>
      </c>
      <c r="F4977" s="93">
        <v>5210722</v>
      </c>
      <c r="G4977" s="93" t="s">
        <v>1540</v>
      </c>
      <c r="H4977" s="719">
        <v>5200</v>
      </c>
      <c r="I4977" s="93">
        <v>200</v>
      </c>
      <c r="J4977" s="93" t="s">
        <v>1523</v>
      </c>
    </row>
    <row r="4978" spans="1:10">
      <c r="A4978" s="93">
        <v>1</v>
      </c>
      <c r="B4978" s="93">
        <v>14</v>
      </c>
      <c r="C4978" s="93" t="s">
        <v>1671</v>
      </c>
      <c r="D4978" s="93" t="s">
        <v>69</v>
      </c>
      <c r="E4978" s="93" t="s">
        <v>3404</v>
      </c>
      <c r="F4978" s="93">
        <v>5210722</v>
      </c>
      <c r="G4978" s="93" t="s">
        <v>1540</v>
      </c>
      <c r="H4978" s="719">
        <v>4680</v>
      </c>
      <c r="I4978" s="93">
        <v>200</v>
      </c>
      <c r="J4978" s="93" t="s">
        <v>1523</v>
      </c>
    </row>
    <row r="4979" spans="1:10">
      <c r="A4979" s="93">
        <v>1</v>
      </c>
      <c r="B4979" s="93">
        <v>14</v>
      </c>
      <c r="C4979" s="93" t="s">
        <v>1665</v>
      </c>
      <c r="D4979" s="93" t="s">
        <v>69</v>
      </c>
      <c r="E4979" s="93" t="s">
        <v>1799</v>
      </c>
      <c r="F4979" s="93" t="s">
        <v>1715</v>
      </c>
      <c r="G4979" s="93" t="s">
        <v>1542</v>
      </c>
      <c r="H4979" s="719">
        <v>7500</v>
      </c>
      <c r="I4979" s="93">
        <v>200</v>
      </c>
      <c r="J4979" s="93" t="s">
        <v>1523</v>
      </c>
    </row>
    <row r="4980" spans="1:10">
      <c r="A4980" s="93">
        <v>1</v>
      </c>
      <c r="B4980" s="93">
        <v>14</v>
      </c>
      <c r="C4980" s="93" t="s">
        <v>1665</v>
      </c>
      <c r="D4980" s="93" t="s">
        <v>69</v>
      </c>
      <c r="E4980" s="93" t="s">
        <v>1797</v>
      </c>
      <c r="F4980" s="93" t="s">
        <v>1715</v>
      </c>
      <c r="G4980" s="93" t="s">
        <v>1542</v>
      </c>
      <c r="H4980" s="719">
        <v>6504</v>
      </c>
      <c r="I4980" s="93">
        <v>200</v>
      </c>
      <c r="J4980" s="93" t="s">
        <v>1523</v>
      </c>
    </row>
    <row r="4981" spans="1:10">
      <c r="A4981" s="93">
        <v>1</v>
      </c>
      <c r="B4981" s="93">
        <v>14</v>
      </c>
      <c r="C4981" s="93" t="s">
        <v>1665</v>
      </c>
      <c r="D4981" s="93" t="s">
        <v>69</v>
      </c>
      <c r="E4981" s="93" t="s">
        <v>1800</v>
      </c>
      <c r="F4981" s="93" t="s">
        <v>1715</v>
      </c>
      <c r="G4981" s="93" t="s">
        <v>1542</v>
      </c>
      <c r="H4981" s="719">
        <v>4000</v>
      </c>
      <c r="I4981" s="93">
        <v>200</v>
      </c>
      <c r="J4981" s="93" t="s">
        <v>1523</v>
      </c>
    </row>
    <row r="4982" spans="1:10">
      <c r="A4982" s="93">
        <v>1</v>
      </c>
      <c r="B4982" s="93">
        <v>14</v>
      </c>
      <c r="C4982" s="93" t="s">
        <v>1665</v>
      </c>
      <c r="D4982" s="93" t="s">
        <v>69</v>
      </c>
      <c r="E4982" s="93" t="s">
        <v>1686</v>
      </c>
      <c r="F4982" s="93" t="s">
        <v>1715</v>
      </c>
      <c r="G4982" s="93" t="s">
        <v>1542</v>
      </c>
      <c r="H4982" s="719">
        <v>5000</v>
      </c>
      <c r="I4982" s="93">
        <v>200</v>
      </c>
      <c r="J4982" s="93" t="s">
        <v>1523</v>
      </c>
    </row>
    <row r="4983" spans="1:10">
      <c r="A4983" s="93">
        <v>1</v>
      </c>
      <c r="B4983" s="93">
        <v>14</v>
      </c>
      <c r="C4983" s="93" t="s">
        <v>1665</v>
      </c>
      <c r="D4983" s="93" t="s">
        <v>69</v>
      </c>
      <c r="E4983" s="93" t="s">
        <v>1803</v>
      </c>
      <c r="F4983" s="93" t="s">
        <v>1804</v>
      </c>
      <c r="G4983" s="93" t="s">
        <v>1542</v>
      </c>
      <c r="H4983" s="719">
        <v>8500</v>
      </c>
      <c r="I4983" s="93">
        <v>200</v>
      </c>
      <c r="J4983" s="93" t="s">
        <v>1523</v>
      </c>
    </row>
    <row r="4984" spans="1:10">
      <c r="A4984" s="93">
        <v>1</v>
      </c>
      <c r="B4984" s="93">
        <v>14</v>
      </c>
      <c r="C4984" s="93" t="s">
        <v>1665</v>
      </c>
      <c r="D4984" s="93" t="s">
        <v>69</v>
      </c>
      <c r="E4984" s="93" t="s">
        <v>1693</v>
      </c>
      <c r="F4984" s="93">
        <v>5210722</v>
      </c>
      <c r="G4984" s="93" t="s">
        <v>1542</v>
      </c>
      <c r="H4984" s="719">
        <v>3840</v>
      </c>
      <c r="I4984" s="93">
        <v>200</v>
      </c>
      <c r="J4984" s="93" t="s">
        <v>1523</v>
      </c>
    </row>
    <row r="4985" spans="1:10">
      <c r="A4985" s="93">
        <v>1</v>
      </c>
      <c r="B4985" s="93">
        <v>14</v>
      </c>
      <c r="C4985" s="93" t="s">
        <v>3375</v>
      </c>
      <c r="D4985" s="93" t="s">
        <v>1553</v>
      </c>
      <c r="E4985" s="93" t="s">
        <v>3377</v>
      </c>
      <c r="F4985" s="93">
        <v>7220125</v>
      </c>
      <c r="G4985" s="93" t="s">
        <v>1640</v>
      </c>
      <c r="H4985" s="719">
        <v>864</v>
      </c>
      <c r="I4985" s="93">
        <v>80</v>
      </c>
      <c r="J4985" s="93" t="s">
        <v>1523</v>
      </c>
    </row>
    <row r="4986" spans="1:10">
      <c r="A4986" s="93">
        <v>1</v>
      </c>
      <c r="B4986" s="93">
        <v>14</v>
      </c>
      <c r="C4986" s="93" t="s">
        <v>1676</v>
      </c>
      <c r="D4986" s="93" t="s">
        <v>66</v>
      </c>
      <c r="E4986" s="93" t="s">
        <v>3405</v>
      </c>
      <c r="F4986" s="93">
        <v>5210722</v>
      </c>
      <c r="G4986" s="93" t="s">
        <v>1540</v>
      </c>
      <c r="H4986" s="719">
        <v>740</v>
      </c>
      <c r="I4986" s="93">
        <v>80</v>
      </c>
      <c r="J4986" s="93" t="s">
        <v>1523</v>
      </c>
    </row>
    <row r="4987" spans="1:10">
      <c r="A4987" s="93">
        <v>1</v>
      </c>
      <c r="B4987" s="93">
        <v>14</v>
      </c>
      <c r="C4987" s="93" t="s">
        <v>1676</v>
      </c>
      <c r="D4987" s="93" t="s">
        <v>66</v>
      </c>
      <c r="E4987" s="93" t="s">
        <v>3406</v>
      </c>
      <c r="F4987" s="93">
        <v>5210722</v>
      </c>
      <c r="G4987" s="93" t="s">
        <v>1540</v>
      </c>
      <c r="H4987" s="719">
        <v>1829</v>
      </c>
      <c r="I4987" s="93">
        <v>125</v>
      </c>
      <c r="J4987" s="93" t="s">
        <v>1523</v>
      </c>
    </row>
    <row r="4988" spans="1:10">
      <c r="A4988" s="93">
        <v>1</v>
      </c>
      <c r="B4988" s="93">
        <v>14</v>
      </c>
      <c r="C4988" s="93" t="s">
        <v>1676</v>
      </c>
      <c r="D4988" s="93" t="s">
        <v>66</v>
      </c>
      <c r="E4988" s="93" t="s">
        <v>3407</v>
      </c>
      <c r="F4988" s="93">
        <v>5210722</v>
      </c>
      <c r="G4988" s="93" t="s">
        <v>1540</v>
      </c>
      <c r="H4988" s="719">
        <v>2482</v>
      </c>
      <c r="I4988" s="93">
        <v>125</v>
      </c>
      <c r="J4988" s="93" t="s">
        <v>1523</v>
      </c>
    </row>
    <row r="4989" spans="1:10">
      <c r="A4989" s="93">
        <v>1</v>
      </c>
      <c r="B4989" s="93">
        <v>14</v>
      </c>
      <c r="C4989" s="93" t="s">
        <v>1676</v>
      </c>
      <c r="D4989" s="93" t="s">
        <v>66</v>
      </c>
      <c r="E4989" s="93" t="s">
        <v>3408</v>
      </c>
      <c r="F4989" s="93">
        <v>5210722</v>
      </c>
      <c r="G4989" s="93" t="s">
        <v>1540</v>
      </c>
      <c r="H4989" s="719">
        <v>1960</v>
      </c>
      <c r="I4989" s="93">
        <v>125</v>
      </c>
      <c r="J4989" s="93" t="s">
        <v>1523</v>
      </c>
    </row>
    <row r="4990" spans="1:10">
      <c r="A4990" s="93">
        <v>1</v>
      </c>
      <c r="B4990" s="93">
        <v>14</v>
      </c>
      <c r="C4990" s="93" t="s">
        <v>457</v>
      </c>
      <c r="D4990" s="93" t="s">
        <v>1527</v>
      </c>
      <c r="E4990" s="93" t="s">
        <v>3409</v>
      </c>
      <c r="F4990" s="93" t="s">
        <v>1715</v>
      </c>
      <c r="G4990" s="93" t="s">
        <v>1540</v>
      </c>
      <c r="H4990" s="719">
        <v>240</v>
      </c>
      <c r="I4990" s="93">
        <v>50</v>
      </c>
      <c r="J4990" s="93" t="s">
        <v>1523</v>
      </c>
    </row>
    <row r="4991" spans="1:10">
      <c r="A4991" s="93">
        <v>1</v>
      </c>
      <c r="B4991" s="93">
        <v>14</v>
      </c>
      <c r="C4991" s="93" t="s">
        <v>457</v>
      </c>
      <c r="D4991" s="93" t="s">
        <v>1527</v>
      </c>
      <c r="E4991" s="93" t="s">
        <v>1530</v>
      </c>
      <c r="F4991" s="93">
        <v>7220101</v>
      </c>
      <c r="G4991" s="93" t="s">
        <v>1540</v>
      </c>
      <c r="H4991" s="719">
        <v>1069</v>
      </c>
      <c r="I4991" s="93">
        <v>80</v>
      </c>
      <c r="J4991" s="93" t="s">
        <v>1523</v>
      </c>
    </row>
    <row r="4992" spans="1:10">
      <c r="A4992" s="93">
        <v>1</v>
      </c>
      <c r="B4992" s="93">
        <v>14</v>
      </c>
      <c r="C4992" s="93" t="s">
        <v>457</v>
      </c>
      <c r="D4992" s="93" t="s">
        <v>1527</v>
      </c>
      <c r="E4992" s="93" t="s">
        <v>1530</v>
      </c>
      <c r="F4992" s="93">
        <v>7220121</v>
      </c>
      <c r="G4992" s="93" t="s">
        <v>1540</v>
      </c>
      <c r="H4992" s="719">
        <v>709</v>
      </c>
      <c r="I4992" s="93">
        <v>80</v>
      </c>
      <c r="J4992" s="93" t="s">
        <v>1523</v>
      </c>
    </row>
    <row r="4993" spans="1:10">
      <c r="A4993" s="93">
        <v>1</v>
      </c>
      <c r="B4993" s="93">
        <v>10</v>
      </c>
      <c r="C4993" s="93" t="s">
        <v>1698</v>
      </c>
      <c r="D4993" s="93" t="s">
        <v>66</v>
      </c>
      <c r="E4993" s="93" t="s">
        <v>3362</v>
      </c>
      <c r="F4993" s="93" t="s">
        <v>1700</v>
      </c>
      <c r="G4993" s="93" t="s">
        <v>1539</v>
      </c>
      <c r="H4993" s="719">
        <v>318</v>
      </c>
      <c r="I4993" s="93">
        <v>50</v>
      </c>
      <c r="J4993" s="93" t="s">
        <v>1523</v>
      </c>
    </row>
    <row r="4994" spans="1:10">
      <c r="A4994" s="93">
        <v>1</v>
      </c>
      <c r="B4994" s="93">
        <v>11</v>
      </c>
      <c r="C4994" s="93" t="s">
        <v>677</v>
      </c>
      <c r="D4994" s="93" t="s">
        <v>1527</v>
      </c>
      <c r="E4994" s="93" t="s">
        <v>1561</v>
      </c>
      <c r="F4994" s="93">
        <v>72210128</v>
      </c>
      <c r="G4994" s="93" t="s">
        <v>1539</v>
      </c>
      <c r="H4994" s="719">
        <v>2376</v>
      </c>
      <c r="I4994" s="93">
        <v>125</v>
      </c>
      <c r="J4994" s="93" t="s">
        <v>1523</v>
      </c>
    </row>
    <row r="4995" spans="1:10">
      <c r="A4995" s="93">
        <v>1</v>
      </c>
      <c r="B4995" s="93">
        <v>11</v>
      </c>
      <c r="C4995" s="93" t="s">
        <v>677</v>
      </c>
      <c r="D4995" s="93" t="s">
        <v>1527</v>
      </c>
      <c r="E4995" s="93" t="s">
        <v>1561</v>
      </c>
      <c r="F4995" s="93">
        <v>7220129</v>
      </c>
      <c r="G4995" s="93" t="s">
        <v>1539</v>
      </c>
      <c r="H4995" s="719">
        <v>2376</v>
      </c>
      <c r="I4995" s="93">
        <v>125</v>
      </c>
      <c r="J4995" s="93" t="s">
        <v>1523</v>
      </c>
    </row>
    <row r="4996" spans="1:10">
      <c r="A4996" s="93">
        <v>1</v>
      </c>
      <c r="B4996" s="93">
        <v>11</v>
      </c>
      <c r="C4996" s="93" t="s">
        <v>677</v>
      </c>
      <c r="D4996" s="93" t="s">
        <v>1527</v>
      </c>
      <c r="E4996" s="93" t="s">
        <v>1561</v>
      </c>
      <c r="F4996" s="93" t="s">
        <v>3410</v>
      </c>
      <c r="G4996" s="93" t="s">
        <v>1539</v>
      </c>
      <c r="H4996" s="719">
        <v>84</v>
      </c>
      <c r="I4996" s="93">
        <v>13</v>
      </c>
      <c r="J4996" s="93" t="s">
        <v>1523</v>
      </c>
    </row>
    <row r="4997" spans="1:10">
      <c r="A4997" s="93">
        <v>1</v>
      </c>
      <c r="B4997" s="93">
        <v>11</v>
      </c>
      <c r="C4997" s="93" t="s">
        <v>677</v>
      </c>
      <c r="D4997" s="93" t="s">
        <v>1527</v>
      </c>
      <c r="E4997" s="93" t="s">
        <v>1561</v>
      </c>
      <c r="F4997" s="93" t="s">
        <v>1792</v>
      </c>
      <c r="G4997" s="93" t="s">
        <v>1539</v>
      </c>
      <c r="H4997" s="719">
        <v>168</v>
      </c>
      <c r="I4997" s="93">
        <v>32</v>
      </c>
      <c r="J4997" s="93" t="s">
        <v>1523</v>
      </c>
    </row>
    <row r="4998" spans="1:10">
      <c r="A4998" s="93">
        <v>1</v>
      </c>
      <c r="B4998" s="93">
        <v>11</v>
      </c>
      <c r="C4998" s="93" t="s">
        <v>677</v>
      </c>
      <c r="D4998" s="93" t="s">
        <v>1527</v>
      </c>
      <c r="E4998" s="93" t="s">
        <v>1561</v>
      </c>
      <c r="F4998" s="93" t="s">
        <v>3410</v>
      </c>
      <c r="G4998" s="93" t="s">
        <v>1539</v>
      </c>
      <c r="H4998" s="719">
        <v>168</v>
      </c>
      <c r="I4998" s="93">
        <v>32</v>
      </c>
      <c r="J4998" s="93" t="s">
        <v>1523</v>
      </c>
    </row>
    <row r="4999" spans="1:10">
      <c r="A4999" s="93">
        <v>1</v>
      </c>
      <c r="B4999" s="93">
        <v>11</v>
      </c>
      <c r="C4999" s="93" t="s">
        <v>677</v>
      </c>
      <c r="D4999" s="93" t="s">
        <v>1527</v>
      </c>
      <c r="E4999" s="93" t="s">
        <v>1561</v>
      </c>
      <c r="F4999" s="93" t="s">
        <v>3410</v>
      </c>
      <c r="G4999" s="93" t="s">
        <v>1539</v>
      </c>
      <c r="H4999" s="719">
        <v>84</v>
      </c>
      <c r="I4999" s="93">
        <v>13</v>
      </c>
      <c r="J4999" s="93" t="s">
        <v>1523</v>
      </c>
    </row>
    <row r="5000" spans="1:10">
      <c r="A5000" s="93">
        <v>1</v>
      </c>
      <c r="B5000" s="93">
        <v>11</v>
      </c>
      <c r="C5000" s="93" t="s">
        <v>677</v>
      </c>
      <c r="D5000" s="93" t="s">
        <v>1527</v>
      </c>
      <c r="E5000" s="93" t="s">
        <v>1561</v>
      </c>
      <c r="F5000" s="93">
        <v>7220205</v>
      </c>
      <c r="G5000" s="93" t="s">
        <v>1539</v>
      </c>
      <c r="H5000" s="719">
        <v>2272</v>
      </c>
      <c r="I5000" s="93">
        <v>125</v>
      </c>
      <c r="J5000" s="93" t="s">
        <v>1523</v>
      </c>
    </row>
    <row r="5001" spans="1:10">
      <c r="A5001" s="93">
        <v>1</v>
      </c>
      <c r="B5001" s="93">
        <v>13</v>
      </c>
      <c r="C5001" s="93" t="s">
        <v>551</v>
      </c>
      <c r="D5001" s="93" t="s">
        <v>1527</v>
      </c>
      <c r="E5001" s="93" t="s">
        <v>1795</v>
      </c>
      <c r="F5001" s="93" t="s">
        <v>3411</v>
      </c>
      <c r="G5001" s="93" t="s">
        <v>1539</v>
      </c>
      <c r="H5001" s="719">
        <v>3414</v>
      </c>
      <c r="I5001" s="93">
        <v>200</v>
      </c>
      <c r="J5001" s="93" t="s">
        <v>1523</v>
      </c>
    </row>
    <row r="5002" spans="1:10">
      <c r="A5002" s="93">
        <v>1</v>
      </c>
      <c r="B5002" s="93">
        <v>13</v>
      </c>
      <c r="C5002" s="93" t="s">
        <v>551</v>
      </c>
      <c r="D5002" s="93" t="s">
        <v>1527</v>
      </c>
      <c r="E5002" s="93" t="s">
        <v>1795</v>
      </c>
      <c r="F5002" s="93" t="s">
        <v>3411</v>
      </c>
      <c r="G5002" s="93" t="s">
        <v>1539</v>
      </c>
      <c r="H5002" s="719">
        <v>3414</v>
      </c>
      <c r="I5002" s="93">
        <v>200</v>
      </c>
      <c r="J5002" s="93" t="s">
        <v>1523</v>
      </c>
    </row>
    <row r="5003" spans="1:10">
      <c r="A5003" s="93">
        <v>1</v>
      </c>
      <c r="B5003" s="93">
        <v>13</v>
      </c>
      <c r="C5003" s="93" t="s">
        <v>551</v>
      </c>
      <c r="D5003" s="93" t="s">
        <v>1527</v>
      </c>
      <c r="E5003" s="93" t="s">
        <v>1795</v>
      </c>
      <c r="F5003" s="93" t="s">
        <v>3411</v>
      </c>
      <c r="G5003" s="93" t="s">
        <v>1539</v>
      </c>
      <c r="H5003" s="719">
        <v>3414</v>
      </c>
      <c r="I5003" s="93">
        <v>200</v>
      </c>
      <c r="J5003" s="93" t="s">
        <v>1523</v>
      </c>
    </row>
    <row r="5004" spans="1:10">
      <c r="A5004" s="93">
        <v>1</v>
      </c>
      <c r="B5004" s="93">
        <v>13</v>
      </c>
      <c r="C5004" s="93" t="s">
        <v>551</v>
      </c>
      <c r="D5004" s="93" t="s">
        <v>1527</v>
      </c>
      <c r="E5004" s="93" t="s">
        <v>1795</v>
      </c>
      <c r="F5004" s="93" t="s">
        <v>3411</v>
      </c>
      <c r="G5004" s="93" t="s">
        <v>1539</v>
      </c>
      <c r="H5004" s="719">
        <v>3414</v>
      </c>
      <c r="I5004" s="93">
        <v>200</v>
      </c>
      <c r="J5004" s="93" t="s">
        <v>1523</v>
      </c>
    </row>
    <row r="5005" spans="1:10">
      <c r="A5005" s="93">
        <v>1</v>
      </c>
      <c r="B5005" s="93">
        <v>13</v>
      </c>
      <c r="C5005" s="93" t="s">
        <v>551</v>
      </c>
      <c r="D5005" s="93" t="s">
        <v>1527</v>
      </c>
      <c r="E5005" s="93" t="s">
        <v>1795</v>
      </c>
      <c r="F5005" s="93">
        <v>7220140</v>
      </c>
      <c r="G5005" s="93" t="s">
        <v>1539</v>
      </c>
      <c r="H5005" s="719">
        <v>2060</v>
      </c>
      <c r="I5005" s="93">
        <v>125</v>
      </c>
      <c r="J5005" s="93" t="s">
        <v>1523</v>
      </c>
    </row>
    <row r="5006" spans="1:10">
      <c r="A5006" s="93">
        <v>1</v>
      </c>
      <c r="B5006" s="93">
        <v>13</v>
      </c>
      <c r="C5006" s="93" t="s">
        <v>551</v>
      </c>
      <c r="D5006" s="93" t="s">
        <v>1527</v>
      </c>
      <c r="E5006" s="93" t="s">
        <v>1795</v>
      </c>
      <c r="F5006" s="93">
        <v>7220140</v>
      </c>
      <c r="G5006" s="93" t="s">
        <v>1539</v>
      </c>
      <c r="H5006" s="719">
        <v>2060</v>
      </c>
      <c r="I5006" s="93">
        <v>125</v>
      </c>
      <c r="J5006" s="93" t="s">
        <v>1523</v>
      </c>
    </row>
    <row r="5007" spans="1:10">
      <c r="A5007" s="93">
        <v>1</v>
      </c>
      <c r="B5007" s="93">
        <v>13</v>
      </c>
      <c r="C5007" s="93" t="s">
        <v>551</v>
      </c>
      <c r="D5007" s="93" t="s">
        <v>1527</v>
      </c>
      <c r="E5007" s="93" t="s">
        <v>1795</v>
      </c>
      <c r="F5007" s="93">
        <v>7220139</v>
      </c>
      <c r="G5007" s="93" t="s">
        <v>1539</v>
      </c>
      <c r="H5007" s="719">
        <v>864</v>
      </c>
      <c r="I5007" s="93">
        <v>80</v>
      </c>
      <c r="J5007" s="93" t="s">
        <v>1523</v>
      </c>
    </row>
    <row r="5008" spans="1:10">
      <c r="A5008" s="93">
        <v>1</v>
      </c>
      <c r="B5008" s="93">
        <v>13</v>
      </c>
      <c r="C5008" s="93" t="s">
        <v>551</v>
      </c>
      <c r="D5008" s="93" t="s">
        <v>1527</v>
      </c>
      <c r="E5008" s="93" t="s">
        <v>1795</v>
      </c>
      <c r="F5008" s="93">
        <v>7220140</v>
      </c>
      <c r="G5008" s="93" t="s">
        <v>1539</v>
      </c>
      <c r="H5008" s="719">
        <v>2060</v>
      </c>
      <c r="I5008" s="93">
        <v>125</v>
      </c>
      <c r="J5008" s="93" t="s">
        <v>1523</v>
      </c>
    </row>
    <row r="5009" spans="1:10">
      <c r="A5009" s="93">
        <v>1</v>
      </c>
      <c r="B5009" s="93">
        <v>13</v>
      </c>
      <c r="C5009" s="93" t="s">
        <v>551</v>
      </c>
      <c r="D5009" s="93" t="s">
        <v>1527</v>
      </c>
      <c r="E5009" s="93" t="s">
        <v>1795</v>
      </c>
      <c r="F5009" s="93">
        <v>7220139</v>
      </c>
      <c r="G5009" s="93" t="s">
        <v>1539</v>
      </c>
      <c r="H5009" s="719">
        <v>864</v>
      </c>
      <c r="I5009" s="93">
        <v>80</v>
      </c>
      <c r="J5009" s="93" t="s">
        <v>1523</v>
      </c>
    </row>
    <row r="5010" spans="1:10">
      <c r="A5010" s="93">
        <v>1</v>
      </c>
      <c r="B5010" s="93">
        <v>13</v>
      </c>
      <c r="C5010" s="93" t="s">
        <v>551</v>
      </c>
      <c r="D5010" s="93" t="s">
        <v>1527</v>
      </c>
      <c r="E5010" s="93" t="s">
        <v>1795</v>
      </c>
      <c r="F5010" s="93">
        <v>7220140</v>
      </c>
      <c r="G5010" s="93" t="s">
        <v>1539</v>
      </c>
      <c r="H5010" s="719">
        <v>2060</v>
      </c>
      <c r="I5010" s="93">
        <v>125</v>
      </c>
      <c r="J5010" s="93" t="s">
        <v>1523</v>
      </c>
    </row>
    <row r="5011" spans="1:10">
      <c r="A5011" s="93">
        <v>1</v>
      </c>
      <c r="B5011" s="93">
        <v>13</v>
      </c>
      <c r="C5011" s="93" t="s">
        <v>551</v>
      </c>
      <c r="D5011" s="93" t="s">
        <v>1527</v>
      </c>
      <c r="E5011" s="93" t="s">
        <v>1795</v>
      </c>
      <c r="F5011" s="93">
        <v>7220139</v>
      </c>
      <c r="G5011" s="93" t="s">
        <v>1539</v>
      </c>
      <c r="H5011" s="719">
        <v>864</v>
      </c>
      <c r="I5011" s="93">
        <v>80</v>
      </c>
      <c r="J5011" s="93" t="s">
        <v>1523</v>
      </c>
    </row>
    <row r="5012" spans="1:10">
      <c r="A5012" s="93">
        <v>1</v>
      </c>
      <c r="B5012" s="93">
        <v>13</v>
      </c>
      <c r="C5012" s="93" t="s">
        <v>551</v>
      </c>
      <c r="D5012" s="93" t="s">
        <v>1527</v>
      </c>
      <c r="E5012" s="93" t="s">
        <v>1795</v>
      </c>
      <c r="F5012" s="93">
        <v>7220138</v>
      </c>
      <c r="G5012" s="93" t="s">
        <v>1539</v>
      </c>
      <c r="H5012" s="719">
        <v>2060</v>
      </c>
      <c r="I5012" s="93">
        <v>125</v>
      </c>
      <c r="J5012" s="93" t="s">
        <v>1523</v>
      </c>
    </row>
    <row r="5013" spans="1:10">
      <c r="A5013" s="93">
        <v>1</v>
      </c>
      <c r="B5013" s="93">
        <v>13</v>
      </c>
      <c r="C5013" s="93" t="s">
        <v>551</v>
      </c>
      <c r="D5013" s="93" t="s">
        <v>1527</v>
      </c>
      <c r="E5013" s="93" t="s">
        <v>1795</v>
      </c>
      <c r="F5013" s="93">
        <v>7220137</v>
      </c>
      <c r="G5013" s="93" t="s">
        <v>1539</v>
      </c>
      <c r="H5013" s="719">
        <v>864</v>
      </c>
      <c r="I5013" s="93">
        <v>80</v>
      </c>
      <c r="J5013" s="93" t="s">
        <v>1523</v>
      </c>
    </row>
    <row r="5014" spans="1:10">
      <c r="A5014" s="93">
        <v>1</v>
      </c>
      <c r="B5014" s="93">
        <v>13</v>
      </c>
      <c r="C5014" s="93" t="s">
        <v>551</v>
      </c>
      <c r="D5014" s="93" t="s">
        <v>1527</v>
      </c>
      <c r="E5014" s="93" t="s">
        <v>1795</v>
      </c>
      <c r="F5014" s="93">
        <v>7220138</v>
      </c>
      <c r="G5014" s="93" t="s">
        <v>1539</v>
      </c>
      <c r="H5014" s="719">
        <v>2060</v>
      </c>
      <c r="I5014" s="93">
        <v>125</v>
      </c>
      <c r="J5014" s="93" t="s">
        <v>1523</v>
      </c>
    </row>
    <row r="5015" spans="1:10">
      <c r="A5015" s="93">
        <v>1</v>
      </c>
      <c r="B5015" s="93">
        <v>13</v>
      </c>
      <c r="C5015" s="93" t="s">
        <v>551</v>
      </c>
      <c r="D5015" s="93" t="s">
        <v>1527</v>
      </c>
      <c r="E5015" s="93" t="s">
        <v>1795</v>
      </c>
      <c r="F5015" s="93">
        <v>7220137</v>
      </c>
      <c r="G5015" s="93" t="s">
        <v>1539</v>
      </c>
      <c r="H5015" s="719">
        <v>864</v>
      </c>
      <c r="I5015" s="93">
        <v>80</v>
      </c>
      <c r="J5015" s="93" t="s">
        <v>1523</v>
      </c>
    </row>
    <row r="5016" spans="1:10">
      <c r="A5016" s="93">
        <v>1</v>
      </c>
      <c r="B5016" s="93">
        <v>13</v>
      </c>
      <c r="C5016" s="93" t="s">
        <v>551</v>
      </c>
      <c r="D5016" s="93" t="s">
        <v>1527</v>
      </c>
      <c r="E5016" s="93" t="s">
        <v>1795</v>
      </c>
      <c r="F5016" s="93">
        <v>7220138</v>
      </c>
      <c r="G5016" s="93" t="s">
        <v>1539</v>
      </c>
      <c r="H5016" s="719">
        <v>2060</v>
      </c>
      <c r="I5016" s="93">
        <v>125</v>
      </c>
      <c r="J5016" s="93" t="s">
        <v>1523</v>
      </c>
    </row>
    <row r="5017" spans="1:10">
      <c r="A5017" s="93">
        <v>1</v>
      </c>
      <c r="B5017" s="93">
        <v>13</v>
      </c>
      <c r="C5017" s="93" t="s">
        <v>551</v>
      </c>
      <c r="D5017" s="93" t="s">
        <v>1527</v>
      </c>
      <c r="E5017" s="93" t="s">
        <v>1795</v>
      </c>
      <c r="F5017" s="93">
        <v>7221039</v>
      </c>
      <c r="G5017" s="93" t="s">
        <v>1539</v>
      </c>
      <c r="H5017" s="719">
        <v>864</v>
      </c>
      <c r="I5017" s="93">
        <v>80</v>
      </c>
      <c r="J5017" s="93" t="s">
        <v>1523</v>
      </c>
    </row>
    <row r="5018" spans="1:10">
      <c r="A5018" s="93">
        <v>1</v>
      </c>
      <c r="B5018" s="93">
        <v>13</v>
      </c>
      <c r="C5018" s="93" t="s">
        <v>551</v>
      </c>
      <c r="D5018" s="93" t="s">
        <v>1527</v>
      </c>
      <c r="E5018" s="93" t="s">
        <v>1563</v>
      </c>
      <c r="F5018" s="93">
        <v>7220137</v>
      </c>
      <c r="G5018" s="93" t="s">
        <v>1539</v>
      </c>
      <c r="H5018" s="719">
        <v>244</v>
      </c>
      <c r="I5018" s="93">
        <v>32</v>
      </c>
      <c r="J5018" s="93" t="s">
        <v>1523</v>
      </c>
    </row>
    <row r="5019" spans="1:10">
      <c r="A5019" s="93">
        <v>1</v>
      </c>
      <c r="B5019" s="93">
        <v>13</v>
      </c>
      <c r="C5019" s="93" t="s">
        <v>551</v>
      </c>
      <c r="D5019" s="93" t="s">
        <v>1527</v>
      </c>
      <c r="E5019" s="93" t="s">
        <v>1795</v>
      </c>
      <c r="F5019" s="93">
        <v>7220137</v>
      </c>
      <c r="G5019" s="93" t="s">
        <v>1539</v>
      </c>
      <c r="H5019" s="719">
        <v>864</v>
      </c>
      <c r="I5019" s="93">
        <v>80</v>
      </c>
      <c r="J5019" s="93" t="s">
        <v>1523</v>
      </c>
    </row>
    <row r="5020" spans="1:10">
      <c r="A5020" s="93">
        <v>1</v>
      </c>
      <c r="B5020" s="93">
        <v>13</v>
      </c>
      <c r="C5020" s="93" t="s">
        <v>551</v>
      </c>
      <c r="D5020" s="93" t="s">
        <v>1527</v>
      </c>
      <c r="E5020" s="93" t="s">
        <v>1795</v>
      </c>
      <c r="F5020" s="93">
        <v>7220138</v>
      </c>
      <c r="G5020" s="93" t="s">
        <v>1539</v>
      </c>
      <c r="H5020" s="719">
        <v>2060</v>
      </c>
      <c r="I5020" s="93">
        <v>125</v>
      </c>
      <c r="J5020" s="93" t="s">
        <v>1523</v>
      </c>
    </row>
    <row r="5021" spans="1:10">
      <c r="A5021" s="93">
        <v>1</v>
      </c>
      <c r="B5021" s="93">
        <v>13</v>
      </c>
      <c r="C5021" s="93" t="s">
        <v>551</v>
      </c>
      <c r="D5021" s="93" t="s">
        <v>1527</v>
      </c>
      <c r="E5021" s="93" t="s">
        <v>1795</v>
      </c>
      <c r="F5021" s="93">
        <v>7220137</v>
      </c>
      <c r="G5021" s="93" t="s">
        <v>1539</v>
      </c>
      <c r="H5021" s="719">
        <v>864</v>
      </c>
      <c r="I5021" s="93">
        <v>80</v>
      </c>
      <c r="J5021" s="93" t="s">
        <v>1523</v>
      </c>
    </row>
    <row r="5022" spans="1:10">
      <c r="A5022" s="93" t="s">
        <v>2297</v>
      </c>
      <c r="B5022" s="93" t="s">
        <v>2855</v>
      </c>
      <c r="C5022" s="93" t="s">
        <v>673</v>
      </c>
      <c r="D5022" s="93" t="s">
        <v>1527</v>
      </c>
      <c r="E5022" s="93" t="s">
        <v>1544</v>
      </c>
      <c r="F5022" s="93">
        <v>7220101</v>
      </c>
      <c r="G5022" s="93" t="s">
        <v>1539</v>
      </c>
      <c r="H5022" s="719">
        <v>864</v>
      </c>
      <c r="I5022" s="93">
        <v>80</v>
      </c>
      <c r="J5022" s="93" t="s">
        <v>1523</v>
      </c>
    </row>
    <row r="5023" spans="1:10">
      <c r="A5023" s="93" t="s">
        <v>2297</v>
      </c>
      <c r="B5023" s="93" t="s">
        <v>2855</v>
      </c>
      <c r="C5023" s="93" t="s">
        <v>673</v>
      </c>
      <c r="D5023" s="93" t="s">
        <v>1527</v>
      </c>
      <c r="E5023" s="93" t="s">
        <v>1531</v>
      </c>
      <c r="F5023" s="93" t="s">
        <v>3412</v>
      </c>
      <c r="G5023" s="93" t="s">
        <v>1539</v>
      </c>
      <c r="H5023" s="719">
        <v>3414</v>
      </c>
      <c r="I5023" s="93">
        <v>200</v>
      </c>
      <c r="J5023" s="93" t="s">
        <v>1523</v>
      </c>
    </row>
    <row r="5024" spans="1:10">
      <c r="A5024" s="93" t="s">
        <v>2297</v>
      </c>
      <c r="B5024" s="93" t="s">
        <v>2855</v>
      </c>
      <c r="C5024" s="93" t="s">
        <v>673</v>
      </c>
      <c r="D5024" s="93" t="s">
        <v>1527</v>
      </c>
      <c r="E5024" s="93" t="s">
        <v>1531</v>
      </c>
      <c r="F5024" s="93" t="s">
        <v>3412</v>
      </c>
      <c r="G5024" s="93" t="s">
        <v>1539</v>
      </c>
      <c r="H5024" s="719">
        <v>6828</v>
      </c>
      <c r="I5024" s="93">
        <v>200</v>
      </c>
      <c r="J5024" s="93" t="s">
        <v>1523</v>
      </c>
    </row>
    <row r="5025" spans="1:10">
      <c r="A5025" s="93" t="s">
        <v>2297</v>
      </c>
      <c r="B5025" s="93" t="s">
        <v>2855</v>
      </c>
      <c r="C5025" s="93" t="s">
        <v>673</v>
      </c>
      <c r="D5025" s="93" t="s">
        <v>1527</v>
      </c>
      <c r="E5025" s="93" t="s">
        <v>1531</v>
      </c>
      <c r="F5025" s="93">
        <v>7220102</v>
      </c>
      <c r="G5025" s="93" t="s">
        <v>1539</v>
      </c>
      <c r="H5025" s="719">
        <v>7056</v>
      </c>
      <c r="I5025" s="93">
        <v>200</v>
      </c>
      <c r="J5025" s="93" t="s">
        <v>1523</v>
      </c>
    </row>
    <row r="5026" spans="1:10">
      <c r="A5026" s="93" t="s">
        <v>2297</v>
      </c>
      <c r="B5026" s="93" t="s">
        <v>2855</v>
      </c>
      <c r="C5026" s="93" t="s">
        <v>673</v>
      </c>
      <c r="D5026" s="93" t="s">
        <v>1527</v>
      </c>
      <c r="E5026" s="93" t="s">
        <v>1531</v>
      </c>
      <c r="F5026" s="93">
        <v>7220102</v>
      </c>
      <c r="G5026" s="93" t="s">
        <v>1539</v>
      </c>
      <c r="H5026" s="719">
        <v>2580</v>
      </c>
      <c r="I5026" s="93">
        <v>125</v>
      </c>
      <c r="J5026" s="93" t="s">
        <v>1523</v>
      </c>
    </row>
    <row r="5027" spans="1:10">
      <c r="A5027" s="93" t="s">
        <v>2297</v>
      </c>
      <c r="B5027" s="93" t="s">
        <v>2855</v>
      </c>
      <c r="C5027" s="93" t="s">
        <v>673</v>
      </c>
      <c r="D5027" s="93" t="s">
        <v>1527</v>
      </c>
      <c r="E5027" s="93" t="s">
        <v>1531</v>
      </c>
      <c r="F5027" s="93">
        <v>7220102</v>
      </c>
      <c r="G5027" s="93" t="s">
        <v>1539</v>
      </c>
      <c r="H5027" s="719">
        <v>7056</v>
      </c>
      <c r="I5027" s="93">
        <v>200</v>
      </c>
      <c r="J5027" s="93" t="s">
        <v>1523</v>
      </c>
    </row>
    <row r="5028" spans="1:10">
      <c r="A5028" s="93" t="s">
        <v>2297</v>
      </c>
      <c r="B5028" s="93" t="s">
        <v>2855</v>
      </c>
      <c r="C5028" s="93" t="s">
        <v>673</v>
      </c>
      <c r="D5028" s="93" t="s">
        <v>1527</v>
      </c>
      <c r="E5028" s="93" t="s">
        <v>1544</v>
      </c>
      <c r="F5028" s="93">
        <v>7220102</v>
      </c>
      <c r="G5028" s="93" t="s">
        <v>1539</v>
      </c>
      <c r="H5028" s="719">
        <v>1767</v>
      </c>
      <c r="I5028" s="93">
        <v>125</v>
      </c>
      <c r="J5028" s="93" t="s">
        <v>1523</v>
      </c>
    </row>
    <row r="5029" spans="1:10">
      <c r="A5029" s="93" t="s">
        <v>2297</v>
      </c>
      <c r="B5029" s="93" t="s">
        <v>2855</v>
      </c>
      <c r="C5029" s="93" t="s">
        <v>673</v>
      </c>
      <c r="D5029" s="93" t="s">
        <v>1527</v>
      </c>
      <c r="E5029" s="93" t="s">
        <v>1531</v>
      </c>
      <c r="F5029" s="93">
        <v>7220102</v>
      </c>
      <c r="G5029" s="93" t="s">
        <v>1539</v>
      </c>
      <c r="H5029" s="719">
        <v>948</v>
      </c>
      <c r="I5029" s="93">
        <v>80</v>
      </c>
      <c r="J5029" s="93" t="s">
        <v>1523</v>
      </c>
    </row>
    <row r="5030" spans="1:10">
      <c r="A5030" s="93" t="s">
        <v>2297</v>
      </c>
      <c r="B5030" s="93" t="s">
        <v>2855</v>
      </c>
      <c r="C5030" s="93" t="s">
        <v>673</v>
      </c>
      <c r="D5030" s="93" t="s">
        <v>1527</v>
      </c>
      <c r="E5030" s="93" t="s">
        <v>1531</v>
      </c>
      <c r="F5030" s="93" t="s">
        <v>3410</v>
      </c>
      <c r="G5030" s="93" t="s">
        <v>1539</v>
      </c>
      <c r="H5030" s="719">
        <v>4640</v>
      </c>
      <c r="I5030" s="93">
        <v>200</v>
      </c>
      <c r="J5030" s="93" t="s">
        <v>1523</v>
      </c>
    </row>
    <row r="5031" spans="1:10">
      <c r="A5031" s="93" t="s">
        <v>2297</v>
      </c>
      <c r="B5031" s="93" t="s">
        <v>2855</v>
      </c>
      <c r="C5031" s="93" t="s">
        <v>673</v>
      </c>
      <c r="D5031" s="93" t="s">
        <v>1527</v>
      </c>
      <c r="E5031" s="93" t="s">
        <v>1531</v>
      </c>
      <c r="F5031" s="93" t="s">
        <v>3410</v>
      </c>
      <c r="G5031" s="93" t="s">
        <v>1539</v>
      </c>
      <c r="H5031" s="719">
        <v>5040</v>
      </c>
      <c r="I5031" s="93">
        <v>200</v>
      </c>
      <c r="J5031" s="93" t="s">
        <v>1523</v>
      </c>
    </row>
    <row r="5032" spans="1:10">
      <c r="A5032" s="93" t="s">
        <v>2297</v>
      </c>
      <c r="B5032" s="93" t="s">
        <v>2855</v>
      </c>
      <c r="C5032" s="93" t="s">
        <v>673</v>
      </c>
      <c r="D5032" s="93" t="s">
        <v>1527</v>
      </c>
      <c r="E5032" s="93" t="s">
        <v>1531</v>
      </c>
      <c r="F5032" s="93" t="s">
        <v>3410</v>
      </c>
      <c r="G5032" s="93" t="s">
        <v>1539</v>
      </c>
      <c r="H5032" s="719">
        <v>5040</v>
      </c>
      <c r="I5032" s="93">
        <v>200</v>
      </c>
      <c r="J5032" s="93" t="s">
        <v>1523</v>
      </c>
    </row>
    <row r="5033" spans="1:10">
      <c r="A5033" s="93" t="s">
        <v>2297</v>
      </c>
      <c r="B5033" s="93" t="s">
        <v>2855</v>
      </c>
      <c r="C5033" s="93" t="s">
        <v>673</v>
      </c>
      <c r="D5033" s="93" t="s">
        <v>1527</v>
      </c>
      <c r="E5033" s="93" t="s">
        <v>1531</v>
      </c>
      <c r="F5033" s="93" t="s">
        <v>3410</v>
      </c>
      <c r="G5033" s="93" t="s">
        <v>1539</v>
      </c>
      <c r="H5033" s="719">
        <v>756</v>
      </c>
      <c r="I5033" s="93">
        <v>80</v>
      </c>
      <c r="J5033" s="93" t="s">
        <v>1523</v>
      </c>
    </row>
    <row r="5034" spans="1:10">
      <c r="A5034" s="93" t="s">
        <v>2297</v>
      </c>
      <c r="B5034" s="93" t="s">
        <v>2855</v>
      </c>
      <c r="C5034" s="93" t="s">
        <v>673</v>
      </c>
      <c r="D5034" s="93" t="s">
        <v>1527</v>
      </c>
      <c r="E5034" s="93" t="s">
        <v>1531</v>
      </c>
      <c r="F5034" s="93" t="s">
        <v>3410</v>
      </c>
      <c r="G5034" s="93" t="s">
        <v>1539</v>
      </c>
      <c r="H5034" s="719">
        <v>504</v>
      </c>
      <c r="I5034" s="93">
        <v>80</v>
      </c>
      <c r="J5034" s="93" t="s">
        <v>1523</v>
      </c>
    </row>
    <row r="5035" spans="1:10">
      <c r="A5035" s="93" t="s">
        <v>2297</v>
      </c>
      <c r="B5035" s="93" t="s">
        <v>2855</v>
      </c>
      <c r="C5035" s="93" t="s">
        <v>673</v>
      </c>
      <c r="D5035" s="93" t="s">
        <v>1527</v>
      </c>
      <c r="E5035" s="93" t="s">
        <v>1531</v>
      </c>
      <c r="F5035" s="93" t="s">
        <v>3410</v>
      </c>
      <c r="G5035" s="93" t="s">
        <v>1539</v>
      </c>
      <c r="H5035" s="719">
        <v>504</v>
      </c>
      <c r="I5035" s="93">
        <v>80</v>
      </c>
      <c r="J5035" s="93" t="s">
        <v>1523</v>
      </c>
    </row>
    <row r="5036" spans="1:10">
      <c r="A5036" s="93" t="s">
        <v>2297</v>
      </c>
      <c r="B5036" s="93" t="s">
        <v>2855</v>
      </c>
      <c r="C5036" s="93" t="s">
        <v>673</v>
      </c>
      <c r="D5036" s="93" t="s">
        <v>1527</v>
      </c>
      <c r="E5036" s="93" t="s">
        <v>1531</v>
      </c>
      <c r="F5036" s="93" t="s">
        <v>3410</v>
      </c>
      <c r="G5036" s="93" t="s">
        <v>1539</v>
      </c>
      <c r="H5036" s="719">
        <v>504</v>
      </c>
      <c r="I5036" s="93">
        <v>80</v>
      </c>
      <c r="J5036" s="93" t="s">
        <v>1523</v>
      </c>
    </row>
    <row r="5037" spans="1:10">
      <c r="A5037" s="93" t="s">
        <v>2297</v>
      </c>
      <c r="B5037" s="93" t="s">
        <v>2855</v>
      </c>
      <c r="C5037" s="93" t="s">
        <v>673</v>
      </c>
      <c r="D5037" s="93" t="s">
        <v>1527</v>
      </c>
      <c r="E5037" s="93" t="s">
        <v>1531</v>
      </c>
      <c r="F5037" s="93" t="s">
        <v>3410</v>
      </c>
      <c r="G5037" s="93" t="s">
        <v>1539</v>
      </c>
      <c r="H5037" s="719">
        <v>400</v>
      </c>
      <c r="I5037" s="93">
        <v>50</v>
      </c>
      <c r="J5037" s="93" t="s">
        <v>1523</v>
      </c>
    </row>
    <row r="5038" spans="1:10">
      <c r="A5038" s="93" t="s">
        <v>2297</v>
      </c>
      <c r="B5038" s="93" t="s">
        <v>2855</v>
      </c>
      <c r="C5038" s="93" t="s">
        <v>673</v>
      </c>
      <c r="D5038" s="93" t="s">
        <v>1527</v>
      </c>
      <c r="E5038" s="93" t="s">
        <v>1531</v>
      </c>
      <c r="F5038" s="93" t="s">
        <v>3410</v>
      </c>
      <c r="G5038" s="93" t="s">
        <v>1539</v>
      </c>
      <c r="H5038" s="719">
        <v>15120</v>
      </c>
      <c r="I5038" s="93">
        <v>315</v>
      </c>
      <c r="J5038" s="93" t="s">
        <v>1523</v>
      </c>
    </row>
    <row r="5039" spans="1:10">
      <c r="A5039" s="93" t="s">
        <v>2297</v>
      </c>
      <c r="B5039" s="93" t="s">
        <v>2855</v>
      </c>
      <c r="C5039" s="93" t="s">
        <v>673</v>
      </c>
      <c r="D5039" s="93" t="s">
        <v>1527</v>
      </c>
      <c r="E5039" s="93" t="s">
        <v>1531</v>
      </c>
      <c r="F5039" s="93" t="s">
        <v>3410</v>
      </c>
      <c r="G5039" s="93" t="s">
        <v>1539</v>
      </c>
      <c r="H5039" s="719">
        <v>5040</v>
      </c>
      <c r="I5039" s="93">
        <v>200</v>
      </c>
      <c r="J5039" s="93" t="s">
        <v>1523</v>
      </c>
    </row>
    <row r="5040" spans="1:10">
      <c r="A5040" s="93" t="s">
        <v>2297</v>
      </c>
      <c r="B5040" s="93" t="s">
        <v>2855</v>
      </c>
      <c r="C5040" s="93" t="s">
        <v>676</v>
      </c>
      <c r="D5040" s="93" t="s">
        <v>1527</v>
      </c>
      <c r="E5040" s="93" t="s">
        <v>2599</v>
      </c>
      <c r="F5040" s="93">
        <v>7220102</v>
      </c>
      <c r="G5040" s="93" t="s">
        <v>1539</v>
      </c>
      <c r="H5040" s="719">
        <v>3000</v>
      </c>
      <c r="I5040" s="93">
        <v>125</v>
      </c>
      <c r="J5040" s="93" t="s">
        <v>1523</v>
      </c>
    </row>
    <row r="5041" spans="1:10">
      <c r="A5041" s="93" t="s">
        <v>2297</v>
      </c>
      <c r="B5041" s="93" t="s">
        <v>2855</v>
      </c>
      <c r="C5041" s="93" t="s">
        <v>676</v>
      </c>
      <c r="D5041" s="93" t="s">
        <v>1527</v>
      </c>
      <c r="E5041" s="93" t="s">
        <v>2599</v>
      </c>
      <c r="F5041" s="93">
        <v>7220102</v>
      </c>
      <c r="G5041" s="93" t="s">
        <v>1539</v>
      </c>
      <c r="H5041" s="719">
        <v>7056</v>
      </c>
      <c r="I5041" s="93">
        <v>200</v>
      </c>
      <c r="J5041" s="93" t="s">
        <v>1523</v>
      </c>
    </row>
    <row r="5042" spans="1:10">
      <c r="A5042" s="93" t="s">
        <v>2297</v>
      </c>
      <c r="B5042" s="93" t="s">
        <v>2855</v>
      </c>
      <c r="C5042" s="93" t="s">
        <v>676</v>
      </c>
      <c r="D5042" s="93" t="s">
        <v>1527</v>
      </c>
      <c r="E5042" s="93" t="s">
        <v>2599</v>
      </c>
      <c r="F5042" s="93">
        <v>7220102</v>
      </c>
      <c r="G5042" s="93" t="s">
        <v>1539</v>
      </c>
      <c r="H5042" s="719">
        <v>2292</v>
      </c>
      <c r="I5042" s="93">
        <v>125</v>
      </c>
      <c r="J5042" s="93" t="s">
        <v>1523</v>
      </c>
    </row>
    <row r="5043" spans="1:10">
      <c r="A5043" s="93" t="s">
        <v>2297</v>
      </c>
      <c r="B5043" s="93" t="s">
        <v>2855</v>
      </c>
      <c r="C5043" s="93" t="s">
        <v>676</v>
      </c>
      <c r="D5043" s="93" t="s">
        <v>1527</v>
      </c>
      <c r="E5043" s="93" t="s">
        <v>2599</v>
      </c>
      <c r="F5043" s="93">
        <v>7220119</v>
      </c>
      <c r="G5043" s="93" t="s">
        <v>1539</v>
      </c>
      <c r="H5043" s="719">
        <v>792</v>
      </c>
      <c r="I5043" s="93">
        <v>80</v>
      </c>
      <c r="J5043" s="93" t="s">
        <v>1523</v>
      </c>
    </row>
    <row r="5044" spans="1:10">
      <c r="A5044" s="93" t="s">
        <v>2297</v>
      </c>
      <c r="B5044" s="93" t="s">
        <v>2855</v>
      </c>
      <c r="C5044" s="93" t="s">
        <v>676</v>
      </c>
      <c r="D5044" s="93" t="s">
        <v>1527</v>
      </c>
      <c r="E5044" s="93" t="s">
        <v>2599</v>
      </c>
      <c r="F5044" s="93">
        <v>7220121</v>
      </c>
      <c r="G5044" s="93" t="s">
        <v>1539</v>
      </c>
      <c r="H5044" s="719">
        <v>792</v>
      </c>
      <c r="I5044" s="93">
        <v>80</v>
      </c>
      <c r="J5044" s="93" t="s">
        <v>1523</v>
      </c>
    </row>
    <row r="5045" spans="1:10">
      <c r="A5045" s="93" t="s">
        <v>2297</v>
      </c>
      <c r="B5045" s="93" t="s">
        <v>2638</v>
      </c>
      <c r="C5045" s="93" t="s">
        <v>1796</v>
      </c>
      <c r="D5045" s="93" t="s">
        <v>1527</v>
      </c>
      <c r="E5045" s="93" t="s">
        <v>1794</v>
      </c>
      <c r="F5045" s="93">
        <v>7220121</v>
      </c>
      <c r="G5045" s="93" t="s">
        <v>1539</v>
      </c>
      <c r="H5045" s="719">
        <v>160</v>
      </c>
      <c r="I5045" s="93">
        <v>32</v>
      </c>
      <c r="J5045" s="93" t="s">
        <v>1523</v>
      </c>
    </row>
    <row r="5046" spans="1:10">
      <c r="A5046" s="93" t="s">
        <v>2297</v>
      </c>
      <c r="B5046" s="93" t="s">
        <v>2638</v>
      </c>
      <c r="C5046" s="93" t="s">
        <v>1796</v>
      </c>
      <c r="D5046" s="93" t="s">
        <v>1527</v>
      </c>
      <c r="E5046" s="93" t="s">
        <v>1794</v>
      </c>
      <c r="F5046" s="93">
        <v>7220121</v>
      </c>
      <c r="G5046" s="93" t="s">
        <v>1539</v>
      </c>
      <c r="H5046" s="719">
        <v>160</v>
      </c>
      <c r="I5046" s="93">
        <v>32</v>
      </c>
      <c r="J5046" s="93" t="s">
        <v>1523</v>
      </c>
    </row>
    <row r="5047" spans="1:10">
      <c r="A5047" s="93" t="s">
        <v>2297</v>
      </c>
      <c r="B5047" s="93" t="s">
        <v>2638</v>
      </c>
      <c r="C5047" s="93" t="s">
        <v>1796</v>
      </c>
      <c r="D5047" s="93" t="s">
        <v>1527</v>
      </c>
      <c r="E5047" s="93" t="s">
        <v>1794</v>
      </c>
      <c r="F5047" s="93">
        <v>7221021</v>
      </c>
      <c r="G5047" s="93" t="s">
        <v>1539</v>
      </c>
      <c r="H5047" s="719">
        <v>160</v>
      </c>
      <c r="I5047" s="93">
        <v>32</v>
      </c>
      <c r="J5047" s="93" t="s">
        <v>1523</v>
      </c>
    </row>
    <row r="5048" spans="1:10">
      <c r="A5048" s="93" t="s">
        <v>2297</v>
      </c>
      <c r="B5048" s="93" t="s">
        <v>2638</v>
      </c>
      <c r="C5048" s="93" t="s">
        <v>1796</v>
      </c>
      <c r="D5048" s="93" t="s">
        <v>1527</v>
      </c>
      <c r="E5048" s="93" t="s">
        <v>1794</v>
      </c>
      <c r="F5048" s="93">
        <v>7221020</v>
      </c>
      <c r="G5048" s="93" t="s">
        <v>1539</v>
      </c>
      <c r="H5048" s="719">
        <v>792</v>
      </c>
      <c r="I5048" s="93">
        <v>80</v>
      </c>
      <c r="J5048" s="93" t="s">
        <v>1523</v>
      </c>
    </row>
    <row r="5049" spans="1:10">
      <c r="A5049" s="93" t="s">
        <v>2297</v>
      </c>
      <c r="B5049" s="93" t="s">
        <v>2638</v>
      </c>
      <c r="C5049" s="93" t="s">
        <v>1796</v>
      </c>
      <c r="D5049" s="93" t="s">
        <v>1527</v>
      </c>
      <c r="E5049" s="93" t="s">
        <v>1794</v>
      </c>
      <c r="F5049" s="93">
        <v>7220120</v>
      </c>
      <c r="G5049" s="93" t="s">
        <v>1539</v>
      </c>
      <c r="H5049" s="719">
        <v>792</v>
      </c>
      <c r="I5049" s="93">
        <v>80</v>
      </c>
      <c r="J5049" s="93" t="s">
        <v>1523</v>
      </c>
    </row>
    <row r="5050" spans="1:10">
      <c r="A5050" s="93" t="s">
        <v>2297</v>
      </c>
      <c r="B5050" s="93" t="s">
        <v>2638</v>
      </c>
      <c r="C5050" s="93" t="s">
        <v>1796</v>
      </c>
      <c r="D5050" s="93" t="s">
        <v>1527</v>
      </c>
      <c r="E5050" s="93" t="s">
        <v>1794</v>
      </c>
      <c r="F5050" s="93">
        <v>7221020</v>
      </c>
      <c r="G5050" s="93" t="s">
        <v>1539</v>
      </c>
      <c r="H5050" s="719">
        <v>792</v>
      </c>
      <c r="I5050" s="93">
        <v>80</v>
      </c>
      <c r="J5050" s="93" t="s">
        <v>1523</v>
      </c>
    </row>
    <row r="5051" spans="1:10">
      <c r="A5051" s="93" t="s">
        <v>2297</v>
      </c>
      <c r="B5051" s="93" t="s">
        <v>2638</v>
      </c>
      <c r="C5051" s="93" t="s">
        <v>1796</v>
      </c>
      <c r="D5051" s="93" t="s">
        <v>1527</v>
      </c>
      <c r="E5051" s="93" t="s">
        <v>1794</v>
      </c>
      <c r="F5051" s="93">
        <v>7220123</v>
      </c>
      <c r="G5051" s="93" t="s">
        <v>1539</v>
      </c>
      <c r="H5051" s="719">
        <v>308</v>
      </c>
      <c r="I5051" s="93">
        <v>50</v>
      </c>
      <c r="J5051" s="93" t="s">
        <v>1523</v>
      </c>
    </row>
    <row r="5052" spans="1:10">
      <c r="A5052" s="93" t="s">
        <v>2297</v>
      </c>
      <c r="B5052" s="93" t="s">
        <v>2638</v>
      </c>
      <c r="C5052" s="93" t="s">
        <v>1796</v>
      </c>
      <c r="D5052" s="93" t="s">
        <v>1527</v>
      </c>
      <c r="E5052" s="93" t="s">
        <v>1794</v>
      </c>
      <c r="F5052" s="93">
        <v>7220123</v>
      </c>
      <c r="G5052" s="93" t="s">
        <v>1539</v>
      </c>
      <c r="H5052" s="719">
        <v>308</v>
      </c>
      <c r="I5052" s="93">
        <v>50</v>
      </c>
      <c r="J5052" s="93" t="s">
        <v>1523</v>
      </c>
    </row>
    <row r="5053" spans="1:10">
      <c r="A5053" s="93" t="s">
        <v>2297</v>
      </c>
      <c r="B5053" s="93" t="s">
        <v>2638</v>
      </c>
      <c r="C5053" s="93" t="s">
        <v>1796</v>
      </c>
      <c r="D5053" s="93" t="s">
        <v>1527</v>
      </c>
      <c r="E5053" s="93" t="s">
        <v>1794</v>
      </c>
      <c r="F5053" s="93">
        <v>7220123</v>
      </c>
      <c r="G5053" s="93" t="s">
        <v>1539</v>
      </c>
      <c r="H5053" s="719">
        <v>308</v>
      </c>
      <c r="I5053" s="93">
        <v>50</v>
      </c>
      <c r="J5053" s="93" t="s">
        <v>1523</v>
      </c>
    </row>
    <row r="5054" spans="1:10">
      <c r="A5054" s="93" t="s">
        <v>2297</v>
      </c>
      <c r="B5054" s="93">
        <v>14</v>
      </c>
      <c r="C5054" s="93" t="s">
        <v>169</v>
      </c>
      <c r="D5054" s="93" t="s">
        <v>69</v>
      </c>
      <c r="E5054" s="93" t="s">
        <v>3413</v>
      </c>
      <c r="F5054" s="93" t="s">
        <v>1715</v>
      </c>
      <c r="G5054" s="93" t="s">
        <v>1540</v>
      </c>
      <c r="H5054" s="719">
        <v>22000</v>
      </c>
      <c r="I5054" s="93">
        <v>315</v>
      </c>
      <c r="J5054" s="93" t="s">
        <v>1523</v>
      </c>
    </row>
    <row r="5055" spans="1:10">
      <c r="A5055" s="93" t="s">
        <v>2297</v>
      </c>
      <c r="B5055" s="93">
        <v>14</v>
      </c>
      <c r="C5055" s="93" t="s">
        <v>169</v>
      </c>
      <c r="D5055" s="93" t="s">
        <v>69</v>
      </c>
      <c r="E5055" s="93" t="s">
        <v>3414</v>
      </c>
      <c r="F5055" s="93" t="s">
        <v>1715</v>
      </c>
      <c r="G5055" s="93" t="s">
        <v>1540</v>
      </c>
      <c r="H5055" s="719">
        <v>17000</v>
      </c>
      <c r="I5055" s="93">
        <v>315</v>
      </c>
      <c r="J5055" s="93" t="s">
        <v>1543</v>
      </c>
    </row>
    <row r="5056" spans="1:10">
      <c r="A5056" s="93" t="s">
        <v>2297</v>
      </c>
      <c r="B5056" s="93">
        <v>14</v>
      </c>
      <c r="C5056" s="93" t="s">
        <v>169</v>
      </c>
      <c r="D5056" s="93" t="s">
        <v>69</v>
      </c>
      <c r="E5056" s="93" t="s">
        <v>3415</v>
      </c>
      <c r="F5056" s="93" t="s">
        <v>1715</v>
      </c>
      <c r="G5056" s="93" t="s">
        <v>1540</v>
      </c>
      <c r="H5056" s="719">
        <v>35000</v>
      </c>
      <c r="I5056" s="93">
        <v>315</v>
      </c>
      <c r="J5056" s="93" t="s">
        <v>1523</v>
      </c>
    </row>
    <row r="5057" spans="1:10">
      <c r="A5057" s="93" t="s">
        <v>2297</v>
      </c>
      <c r="B5057" s="93">
        <v>14</v>
      </c>
      <c r="C5057" s="93" t="s">
        <v>169</v>
      </c>
      <c r="D5057" s="93" t="s">
        <v>69</v>
      </c>
      <c r="E5057" s="93" t="s">
        <v>3416</v>
      </c>
      <c r="F5057" s="93" t="s">
        <v>1715</v>
      </c>
      <c r="G5057" s="93" t="s">
        <v>1540</v>
      </c>
      <c r="H5057" s="719">
        <v>22000</v>
      </c>
      <c r="I5057" s="93">
        <v>315</v>
      </c>
      <c r="J5057" s="93" t="s">
        <v>1523</v>
      </c>
    </row>
    <row r="5058" spans="1:10">
      <c r="A5058" s="93" t="s">
        <v>2297</v>
      </c>
      <c r="B5058" s="93">
        <v>14</v>
      </c>
      <c r="C5058" s="93" t="s">
        <v>169</v>
      </c>
      <c r="D5058" s="93" t="s">
        <v>69</v>
      </c>
      <c r="E5058" s="93" t="s">
        <v>3417</v>
      </c>
      <c r="F5058" s="93" t="s">
        <v>1715</v>
      </c>
      <c r="G5058" s="93" t="s">
        <v>1540</v>
      </c>
      <c r="H5058" s="719">
        <v>2000</v>
      </c>
      <c r="I5058" s="93">
        <v>125</v>
      </c>
      <c r="J5058" s="93" t="s">
        <v>1523</v>
      </c>
    </row>
    <row r="5059" spans="1:10">
      <c r="A5059" s="93" t="s">
        <v>2297</v>
      </c>
      <c r="B5059" s="93">
        <v>14</v>
      </c>
      <c r="C5059" s="93" t="s">
        <v>169</v>
      </c>
      <c r="D5059" s="93" t="s">
        <v>69</v>
      </c>
      <c r="E5059" s="93" t="s">
        <v>3418</v>
      </c>
      <c r="F5059" s="93" t="s">
        <v>1715</v>
      </c>
      <c r="G5059" s="93" t="s">
        <v>1540</v>
      </c>
      <c r="H5059" s="719">
        <v>56000</v>
      </c>
      <c r="I5059" s="93">
        <v>500</v>
      </c>
      <c r="J5059" s="93" t="s">
        <v>1523</v>
      </c>
    </row>
    <row r="5060" spans="1:10">
      <c r="A5060" s="93" t="s">
        <v>2297</v>
      </c>
      <c r="B5060" s="93">
        <v>14</v>
      </c>
      <c r="C5060" s="93" t="s">
        <v>169</v>
      </c>
      <c r="D5060" s="93" t="s">
        <v>69</v>
      </c>
      <c r="E5060" s="93" t="s">
        <v>3414</v>
      </c>
      <c r="F5060" s="93" t="s">
        <v>1715</v>
      </c>
      <c r="G5060" s="93" t="s">
        <v>1540</v>
      </c>
      <c r="H5060" s="719">
        <v>42000</v>
      </c>
      <c r="I5060" s="93">
        <v>500</v>
      </c>
      <c r="J5060" s="93" t="s">
        <v>1543</v>
      </c>
    </row>
    <row r="5061" spans="1:10">
      <c r="A5061" s="93" t="s">
        <v>2297</v>
      </c>
      <c r="B5061" s="93">
        <v>14</v>
      </c>
      <c r="C5061" s="93" t="s">
        <v>169</v>
      </c>
      <c r="D5061" s="93" t="s">
        <v>69</v>
      </c>
      <c r="E5061" s="93" t="s">
        <v>3419</v>
      </c>
      <c r="F5061" s="93" t="s">
        <v>1715</v>
      </c>
      <c r="G5061" s="93" t="s">
        <v>1540</v>
      </c>
      <c r="H5061" s="719">
        <v>10000</v>
      </c>
      <c r="I5061" s="93">
        <v>200</v>
      </c>
      <c r="J5061" s="93" t="s">
        <v>1523</v>
      </c>
    </row>
    <row r="5062" spans="1:10">
      <c r="A5062" s="93" t="s">
        <v>2297</v>
      </c>
      <c r="B5062" s="93">
        <v>14</v>
      </c>
      <c r="C5062" s="93" t="s">
        <v>169</v>
      </c>
      <c r="D5062" s="93" t="s">
        <v>69</v>
      </c>
      <c r="E5062" s="93" t="s">
        <v>3420</v>
      </c>
      <c r="F5062" s="93">
        <v>5210722</v>
      </c>
      <c r="G5062" s="93" t="s">
        <v>1540</v>
      </c>
      <c r="H5062" s="719">
        <v>18000</v>
      </c>
      <c r="I5062" s="93">
        <v>315</v>
      </c>
      <c r="J5062" s="93" t="s">
        <v>1523</v>
      </c>
    </row>
    <row r="5063" spans="1:10">
      <c r="A5063" s="93" t="s">
        <v>2297</v>
      </c>
      <c r="B5063" s="93">
        <v>14</v>
      </c>
      <c r="C5063" s="93" t="s">
        <v>169</v>
      </c>
      <c r="D5063" s="93" t="s">
        <v>69</v>
      </c>
      <c r="E5063" s="93" t="s">
        <v>3421</v>
      </c>
      <c r="F5063" s="93">
        <v>5210722</v>
      </c>
      <c r="G5063" s="93" t="s">
        <v>1540</v>
      </c>
      <c r="H5063" s="719">
        <v>12000</v>
      </c>
      <c r="I5063" s="93">
        <v>315</v>
      </c>
      <c r="J5063" s="93" t="s">
        <v>1523</v>
      </c>
    </row>
    <row r="5064" spans="1:10">
      <c r="A5064" s="93" t="s">
        <v>2297</v>
      </c>
      <c r="B5064" s="93">
        <v>14</v>
      </c>
      <c r="C5064" s="93" t="s">
        <v>169</v>
      </c>
      <c r="D5064" s="93" t="s">
        <v>69</v>
      </c>
      <c r="E5064" s="93" t="s">
        <v>3422</v>
      </c>
      <c r="F5064" s="93">
        <v>5210722</v>
      </c>
      <c r="G5064" s="93" t="s">
        <v>1540</v>
      </c>
      <c r="H5064" s="719">
        <v>6000</v>
      </c>
      <c r="I5064" s="93">
        <v>200</v>
      </c>
      <c r="J5064" s="93" t="s">
        <v>1523</v>
      </c>
    </row>
    <row r="5065" spans="1:10">
      <c r="A5065" s="93" t="s">
        <v>2297</v>
      </c>
      <c r="B5065" s="93">
        <v>14</v>
      </c>
      <c r="C5065" s="93" t="s">
        <v>169</v>
      </c>
      <c r="D5065" s="93" t="s">
        <v>69</v>
      </c>
      <c r="E5065" s="93" t="s">
        <v>3423</v>
      </c>
      <c r="F5065" s="93">
        <v>5210722</v>
      </c>
      <c r="G5065" s="93" t="s">
        <v>1540</v>
      </c>
      <c r="H5065" s="719">
        <v>15000</v>
      </c>
      <c r="I5065" s="93">
        <v>315</v>
      </c>
      <c r="J5065" s="93" t="s">
        <v>1523</v>
      </c>
    </row>
    <row r="5066" spans="1:10">
      <c r="A5066" s="93" t="s">
        <v>2297</v>
      </c>
      <c r="B5066" s="93">
        <v>14</v>
      </c>
      <c r="C5066" s="93" t="s">
        <v>169</v>
      </c>
      <c r="D5066" s="93" t="s">
        <v>69</v>
      </c>
      <c r="E5066" s="93" t="s">
        <v>3424</v>
      </c>
      <c r="F5066" s="93">
        <v>5210722</v>
      </c>
      <c r="G5066" s="93" t="s">
        <v>1540</v>
      </c>
      <c r="H5066" s="719">
        <v>10000</v>
      </c>
      <c r="I5066" s="93">
        <v>200</v>
      </c>
      <c r="J5066" s="93" t="s">
        <v>1523</v>
      </c>
    </row>
    <row r="5067" spans="1:10">
      <c r="A5067" s="93" t="s">
        <v>2297</v>
      </c>
      <c r="B5067" s="93">
        <v>14</v>
      </c>
      <c r="C5067" s="93" t="s">
        <v>169</v>
      </c>
      <c r="D5067" s="93" t="s">
        <v>69</v>
      </c>
      <c r="E5067" s="93" t="s">
        <v>3425</v>
      </c>
      <c r="F5067" s="93">
        <v>5210722</v>
      </c>
      <c r="G5067" s="93" t="s">
        <v>1540</v>
      </c>
      <c r="H5067" s="719">
        <v>5000</v>
      </c>
      <c r="I5067" s="93">
        <v>200</v>
      </c>
      <c r="J5067" s="93" t="s">
        <v>1523</v>
      </c>
    </row>
    <row r="5068" spans="1:10">
      <c r="A5068" s="93" t="s">
        <v>2297</v>
      </c>
      <c r="B5068" s="93">
        <v>17</v>
      </c>
      <c r="C5068" s="93" t="s">
        <v>551</v>
      </c>
      <c r="D5068" s="93" t="s">
        <v>1527</v>
      </c>
      <c r="E5068" s="93" t="s">
        <v>1563</v>
      </c>
      <c r="F5068" s="93">
        <v>7220101</v>
      </c>
      <c r="G5068" s="93" t="s">
        <v>1522</v>
      </c>
      <c r="H5068" s="719">
        <v>3414</v>
      </c>
      <c r="I5068" s="93">
        <v>200</v>
      </c>
      <c r="J5068" s="93" t="s">
        <v>1523</v>
      </c>
    </row>
    <row r="5069" spans="1:10">
      <c r="A5069" s="93" t="s">
        <v>2297</v>
      </c>
      <c r="B5069" s="93">
        <v>17</v>
      </c>
      <c r="C5069" s="93" t="s">
        <v>551</v>
      </c>
      <c r="D5069" s="93" t="s">
        <v>1527</v>
      </c>
      <c r="E5069" s="93" t="s">
        <v>1563</v>
      </c>
      <c r="F5069" s="93">
        <v>7220139</v>
      </c>
      <c r="G5069" s="93" t="s">
        <v>1522</v>
      </c>
      <c r="H5069" s="719">
        <v>864</v>
      </c>
      <c r="I5069" s="93">
        <v>80</v>
      </c>
      <c r="J5069" s="93" t="s">
        <v>1523</v>
      </c>
    </row>
    <row r="5070" spans="1:10">
      <c r="A5070" s="93" t="s">
        <v>2297</v>
      </c>
      <c r="B5070" s="93">
        <v>17</v>
      </c>
      <c r="C5070" s="93" t="s">
        <v>551</v>
      </c>
      <c r="D5070" s="93" t="s">
        <v>1527</v>
      </c>
      <c r="E5070" s="93" t="s">
        <v>1563</v>
      </c>
      <c r="F5070" s="93">
        <v>7220140</v>
      </c>
      <c r="G5070" s="93" t="s">
        <v>1522</v>
      </c>
      <c r="H5070" s="719">
        <v>2060</v>
      </c>
      <c r="I5070" s="93">
        <v>125</v>
      </c>
      <c r="J5070" s="93" t="s">
        <v>1523</v>
      </c>
    </row>
    <row r="5071" spans="1:10">
      <c r="A5071" s="93" t="s">
        <v>2297</v>
      </c>
      <c r="B5071" s="93">
        <v>17</v>
      </c>
      <c r="C5071" s="93" t="s">
        <v>551</v>
      </c>
      <c r="D5071" s="93" t="s">
        <v>1527</v>
      </c>
      <c r="E5071" s="93" t="s">
        <v>1563</v>
      </c>
      <c r="F5071" s="93">
        <v>7220137</v>
      </c>
      <c r="G5071" s="93" t="s">
        <v>1522</v>
      </c>
      <c r="H5071" s="719">
        <v>620</v>
      </c>
      <c r="I5071" s="93">
        <v>80</v>
      </c>
      <c r="J5071" s="93" t="s">
        <v>1523</v>
      </c>
    </row>
    <row r="5072" spans="1:10">
      <c r="A5072" s="93" t="s">
        <v>2297</v>
      </c>
      <c r="B5072" s="93">
        <v>17</v>
      </c>
      <c r="C5072" s="93" t="s">
        <v>551</v>
      </c>
      <c r="D5072" s="93" t="s">
        <v>1527</v>
      </c>
      <c r="E5072" s="93" t="s">
        <v>1563</v>
      </c>
      <c r="F5072" s="93">
        <v>7220138</v>
      </c>
      <c r="G5072" s="93" t="s">
        <v>1522</v>
      </c>
      <c r="H5072" s="719">
        <v>2060</v>
      </c>
      <c r="I5072" s="93">
        <v>125</v>
      </c>
      <c r="J5072" s="93" t="s">
        <v>1523</v>
      </c>
    </row>
    <row r="5073" spans="1:10">
      <c r="A5073" s="93" t="s">
        <v>2297</v>
      </c>
      <c r="B5073" s="93">
        <v>17</v>
      </c>
      <c r="C5073" s="93" t="s">
        <v>551</v>
      </c>
      <c r="D5073" s="93" t="s">
        <v>1527</v>
      </c>
      <c r="E5073" s="93" t="s">
        <v>1563</v>
      </c>
      <c r="F5073" s="93">
        <v>7220128</v>
      </c>
      <c r="G5073" s="93" t="s">
        <v>1522</v>
      </c>
      <c r="H5073" s="719">
        <v>792</v>
      </c>
      <c r="I5073" s="93">
        <v>80</v>
      </c>
      <c r="J5073" s="93" t="s">
        <v>1523</v>
      </c>
    </row>
    <row r="5074" spans="1:10">
      <c r="A5074" s="93" t="s">
        <v>2297</v>
      </c>
      <c r="B5074" s="93">
        <v>17</v>
      </c>
      <c r="C5074" s="93" t="s">
        <v>551</v>
      </c>
      <c r="D5074" s="93" t="s">
        <v>1527</v>
      </c>
      <c r="E5074" s="93" t="s">
        <v>1563</v>
      </c>
      <c r="F5074" s="93">
        <v>7220129</v>
      </c>
      <c r="G5074" s="93" t="s">
        <v>1522</v>
      </c>
      <c r="H5074" s="719">
        <v>792</v>
      </c>
      <c r="I5074" s="93">
        <v>80</v>
      </c>
      <c r="J5074" s="93" t="s">
        <v>1523</v>
      </c>
    </row>
    <row r="5075" spans="1:10">
      <c r="A5075" s="93" t="s">
        <v>2297</v>
      </c>
      <c r="B5075" s="93">
        <v>17</v>
      </c>
      <c r="C5075" s="93" t="s">
        <v>551</v>
      </c>
      <c r="D5075" s="93" t="s">
        <v>1527</v>
      </c>
      <c r="E5075" s="93" t="s">
        <v>1563</v>
      </c>
      <c r="F5075" s="93">
        <v>7220128</v>
      </c>
      <c r="G5075" s="93" t="s">
        <v>1522</v>
      </c>
      <c r="H5075" s="719">
        <v>792</v>
      </c>
      <c r="I5075" s="93">
        <v>80</v>
      </c>
      <c r="J5075" s="93" t="s">
        <v>1523</v>
      </c>
    </row>
    <row r="5076" spans="1:10">
      <c r="A5076" s="93" t="s">
        <v>2297</v>
      </c>
      <c r="B5076" s="93">
        <v>17</v>
      </c>
      <c r="C5076" s="93" t="s">
        <v>551</v>
      </c>
      <c r="D5076" s="93" t="s">
        <v>1527</v>
      </c>
      <c r="E5076" s="93" t="s">
        <v>1563</v>
      </c>
      <c r="F5076" s="93">
        <v>7220129</v>
      </c>
      <c r="G5076" s="93" t="s">
        <v>1522</v>
      </c>
      <c r="H5076" s="719">
        <v>792</v>
      </c>
      <c r="I5076" s="93">
        <v>80</v>
      </c>
      <c r="J5076" s="93" t="s">
        <v>1523</v>
      </c>
    </row>
    <row r="5077" spans="1:10">
      <c r="A5077" s="93" t="s">
        <v>2297</v>
      </c>
      <c r="B5077" s="93">
        <v>17</v>
      </c>
      <c r="C5077" s="93" t="s">
        <v>673</v>
      </c>
      <c r="D5077" s="93" t="s">
        <v>1527</v>
      </c>
      <c r="E5077" s="93" t="s">
        <v>1544</v>
      </c>
      <c r="F5077" s="93">
        <v>7220127</v>
      </c>
      <c r="G5077" s="93" t="s">
        <v>1539</v>
      </c>
      <c r="H5077" s="719">
        <v>1529</v>
      </c>
      <c r="I5077" s="93">
        <v>125</v>
      </c>
      <c r="J5077" s="93" t="s">
        <v>1523</v>
      </c>
    </row>
    <row r="5078" spans="1:10">
      <c r="A5078" s="93" t="s">
        <v>2297</v>
      </c>
      <c r="B5078" s="93">
        <v>17</v>
      </c>
      <c r="C5078" s="93" t="s">
        <v>673</v>
      </c>
      <c r="D5078" s="93" t="s">
        <v>1527</v>
      </c>
      <c r="E5078" s="93" t="s">
        <v>1531</v>
      </c>
      <c r="F5078" s="93">
        <v>7220127</v>
      </c>
      <c r="G5078" s="93" t="s">
        <v>1539</v>
      </c>
      <c r="H5078" s="719">
        <v>1900</v>
      </c>
      <c r="I5078" s="93">
        <v>125</v>
      </c>
      <c r="J5078" s="93" t="s">
        <v>1523</v>
      </c>
    </row>
    <row r="5079" spans="1:10">
      <c r="A5079" s="93" t="s">
        <v>2297</v>
      </c>
      <c r="B5079" s="93">
        <v>17</v>
      </c>
      <c r="C5079" s="93" t="s">
        <v>673</v>
      </c>
      <c r="D5079" s="93" t="s">
        <v>1527</v>
      </c>
      <c r="E5079" s="93" t="s">
        <v>1544</v>
      </c>
      <c r="F5079" s="93">
        <v>7220110</v>
      </c>
      <c r="G5079" s="93" t="s">
        <v>1539</v>
      </c>
      <c r="H5079" s="719">
        <v>1003</v>
      </c>
      <c r="I5079" s="93">
        <v>80</v>
      </c>
      <c r="J5079" s="93" t="s">
        <v>1523</v>
      </c>
    </row>
    <row r="5080" spans="1:10">
      <c r="A5080" s="93" t="s">
        <v>2297</v>
      </c>
      <c r="B5080" s="93">
        <v>17</v>
      </c>
      <c r="C5080" s="93" t="s">
        <v>673</v>
      </c>
      <c r="D5080" s="93" t="s">
        <v>1527</v>
      </c>
      <c r="E5080" s="93" t="s">
        <v>1544</v>
      </c>
      <c r="F5080" s="93">
        <v>7220131</v>
      </c>
      <c r="G5080" s="93" t="s">
        <v>1539</v>
      </c>
      <c r="H5080" s="719">
        <v>203</v>
      </c>
      <c r="I5080" s="93">
        <v>32</v>
      </c>
      <c r="J5080" s="93" t="s">
        <v>1523</v>
      </c>
    </row>
    <row r="5081" spans="1:10">
      <c r="A5081" s="93" t="s">
        <v>2297</v>
      </c>
      <c r="B5081" s="93">
        <v>17</v>
      </c>
      <c r="C5081" s="93" t="s">
        <v>673</v>
      </c>
      <c r="D5081" s="93" t="s">
        <v>1527</v>
      </c>
      <c r="E5081" s="93" t="s">
        <v>1544</v>
      </c>
      <c r="F5081" s="93">
        <v>7220133</v>
      </c>
      <c r="G5081" s="93" t="s">
        <v>1539</v>
      </c>
      <c r="H5081" s="719">
        <v>203</v>
      </c>
      <c r="I5081" s="93">
        <v>32</v>
      </c>
      <c r="J5081" s="93" t="s">
        <v>1523</v>
      </c>
    </row>
    <row r="5082" spans="1:10">
      <c r="A5082" s="93" t="s">
        <v>2297</v>
      </c>
      <c r="B5082" s="93">
        <v>17</v>
      </c>
      <c r="C5082" s="93" t="s">
        <v>673</v>
      </c>
      <c r="D5082" s="93" t="s">
        <v>1527</v>
      </c>
      <c r="E5082" s="93" t="s">
        <v>1544</v>
      </c>
      <c r="F5082" s="93">
        <v>7220134</v>
      </c>
      <c r="G5082" s="93" t="s">
        <v>1539</v>
      </c>
      <c r="H5082" s="719">
        <v>53</v>
      </c>
      <c r="I5082" s="93">
        <v>13</v>
      </c>
      <c r="J5082" s="93" t="s">
        <v>1523</v>
      </c>
    </row>
    <row r="5083" spans="1:10">
      <c r="A5083" s="93" t="s">
        <v>2297</v>
      </c>
      <c r="B5083" s="93">
        <v>17</v>
      </c>
      <c r="C5083" s="93" t="s">
        <v>673</v>
      </c>
      <c r="D5083" s="93" t="s">
        <v>1527</v>
      </c>
      <c r="E5083" s="93" t="s">
        <v>1544</v>
      </c>
      <c r="F5083" s="93">
        <v>7220124</v>
      </c>
      <c r="G5083" s="93" t="s">
        <v>1539</v>
      </c>
      <c r="H5083" s="719">
        <v>1053</v>
      </c>
      <c r="I5083" s="93">
        <v>80</v>
      </c>
      <c r="J5083" s="93" t="s">
        <v>1523</v>
      </c>
    </row>
    <row r="5084" spans="1:10">
      <c r="A5084" s="93" t="s">
        <v>2297</v>
      </c>
      <c r="B5084" s="93">
        <v>17</v>
      </c>
      <c r="C5084" s="93" t="s">
        <v>673</v>
      </c>
      <c r="D5084" s="93" t="s">
        <v>1527</v>
      </c>
      <c r="E5084" s="93" t="s">
        <v>1544</v>
      </c>
      <c r="F5084" s="93">
        <v>7220132</v>
      </c>
      <c r="G5084" s="93" t="s">
        <v>1539</v>
      </c>
      <c r="H5084" s="719">
        <v>53</v>
      </c>
      <c r="I5084" s="93">
        <v>13</v>
      </c>
      <c r="J5084" s="93" t="s">
        <v>1523</v>
      </c>
    </row>
    <row r="5085" spans="1:10">
      <c r="A5085" s="93" t="s">
        <v>2297</v>
      </c>
      <c r="B5085" s="93">
        <v>17</v>
      </c>
      <c r="C5085" s="93" t="s">
        <v>673</v>
      </c>
      <c r="D5085" s="93" t="s">
        <v>1527</v>
      </c>
      <c r="E5085" s="93" t="s">
        <v>1531</v>
      </c>
      <c r="F5085" s="93" t="s">
        <v>1792</v>
      </c>
      <c r="G5085" s="93" t="s">
        <v>1539</v>
      </c>
      <c r="H5085" s="719">
        <v>5040</v>
      </c>
      <c r="I5085" s="93">
        <v>200</v>
      </c>
      <c r="J5085" s="93" t="s">
        <v>1523</v>
      </c>
    </row>
    <row r="5086" spans="1:10">
      <c r="A5086" s="93" t="s">
        <v>2297</v>
      </c>
      <c r="B5086" s="93">
        <v>17</v>
      </c>
      <c r="C5086" s="93" t="s">
        <v>673</v>
      </c>
      <c r="D5086" s="93" t="s">
        <v>1527</v>
      </c>
      <c r="E5086" s="93" t="s">
        <v>1531</v>
      </c>
      <c r="F5086" s="93" t="s">
        <v>1792</v>
      </c>
      <c r="G5086" s="93" t="s">
        <v>1539</v>
      </c>
      <c r="H5086" s="719">
        <v>5040</v>
      </c>
      <c r="I5086" s="93">
        <v>200</v>
      </c>
      <c r="J5086" s="93" t="s">
        <v>1523</v>
      </c>
    </row>
    <row r="5087" spans="1:10">
      <c r="A5087" s="93" t="s">
        <v>2297</v>
      </c>
      <c r="B5087" s="93">
        <v>17</v>
      </c>
      <c r="C5087" s="93" t="s">
        <v>673</v>
      </c>
      <c r="D5087" s="93" t="s">
        <v>1527</v>
      </c>
      <c r="E5087" s="93" t="s">
        <v>1531</v>
      </c>
      <c r="F5087" s="93" t="s">
        <v>1792</v>
      </c>
      <c r="G5087" s="93" t="s">
        <v>1539</v>
      </c>
      <c r="H5087" s="719">
        <v>5040</v>
      </c>
      <c r="I5087" s="93">
        <v>200</v>
      </c>
      <c r="J5087" s="93" t="s">
        <v>1523</v>
      </c>
    </row>
    <row r="5088" spans="1:10">
      <c r="A5088" s="93" t="s">
        <v>2297</v>
      </c>
      <c r="B5088" s="93">
        <v>17</v>
      </c>
      <c r="C5088" s="93" t="s">
        <v>676</v>
      </c>
      <c r="D5088" s="93" t="s">
        <v>1527</v>
      </c>
      <c r="E5088" s="93" t="s">
        <v>2599</v>
      </c>
      <c r="F5088" s="93">
        <v>7220119</v>
      </c>
      <c r="G5088" s="93" t="s">
        <v>1539</v>
      </c>
      <c r="H5088" s="719">
        <v>1584</v>
      </c>
      <c r="I5088" s="93">
        <v>125</v>
      </c>
      <c r="J5088" s="93" t="s">
        <v>1523</v>
      </c>
    </row>
    <row r="5089" spans="1:10">
      <c r="A5089" s="93" t="s">
        <v>2297</v>
      </c>
      <c r="B5089" s="93">
        <v>17</v>
      </c>
      <c r="C5089" s="93" t="s">
        <v>676</v>
      </c>
      <c r="D5089" s="93" t="s">
        <v>1527</v>
      </c>
      <c r="E5089" s="93" t="s">
        <v>2599</v>
      </c>
      <c r="F5089" s="93">
        <v>7221020</v>
      </c>
      <c r="G5089" s="93" t="s">
        <v>1539</v>
      </c>
      <c r="H5089" s="719">
        <v>792</v>
      </c>
      <c r="I5089" s="93">
        <v>80</v>
      </c>
      <c r="J5089" s="93" t="s">
        <v>1523</v>
      </c>
    </row>
    <row r="5090" spans="1:10">
      <c r="A5090" s="93" t="s">
        <v>2297</v>
      </c>
      <c r="B5090" s="93">
        <v>17</v>
      </c>
      <c r="C5090" s="93" t="s">
        <v>676</v>
      </c>
      <c r="D5090" s="93" t="s">
        <v>1527</v>
      </c>
      <c r="E5090" s="93" t="s">
        <v>2599</v>
      </c>
      <c r="F5090" s="93">
        <v>7220120</v>
      </c>
      <c r="G5090" s="93" t="s">
        <v>1539</v>
      </c>
      <c r="H5090" s="719">
        <v>1584</v>
      </c>
      <c r="I5090" s="93">
        <v>125</v>
      </c>
      <c r="J5090" s="93" t="s">
        <v>1523</v>
      </c>
    </row>
    <row r="5091" spans="1:10">
      <c r="A5091" s="93" t="s">
        <v>2297</v>
      </c>
      <c r="B5091" s="93">
        <v>17</v>
      </c>
      <c r="C5091" s="93" t="s">
        <v>676</v>
      </c>
      <c r="D5091" s="93" t="s">
        <v>1527</v>
      </c>
      <c r="E5091" s="93" t="s">
        <v>2599</v>
      </c>
      <c r="F5091" s="93">
        <v>7220121</v>
      </c>
      <c r="G5091" s="93" t="s">
        <v>1539</v>
      </c>
      <c r="H5091" s="719">
        <v>1584</v>
      </c>
      <c r="I5091" s="93">
        <v>125</v>
      </c>
      <c r="J5091" s="93" t="s">
        <v>1523</v>
      </c>
    </row>
    <row r="5092" spans="1:10">
      <c r="A5092" s="93" t="s">
        <v>2297</v>
      </c>
      <c r="B5092" s="93">
        <v>17</v>
      </c>
      <c r="C5092" s="93" t="s">
        <v>676</v>
      </c>
      <c r="D5092" s="93" t="s">
        <v>1527</v>
      </c>
      <c r="E5092" s="93" t="s">
        <v>2599</v>
      </c>
      <c r="F5092" s="93">
        <v>7220122</v>
      </c>
      <c r="G5092" s="93" t="s">
        <v>1539</v>
      </c>
      <c r="H5092" s="719">
        <v>792</v>
      </c>
      <c r="I5092" s="93">
        <v>80</v>
      </c>
      <c r="J5092" s="93" t="s">
        <v>1523</v>
      </c>
    </row>
    <row r="5093" spans="1:10">
      <c r="A5093" s="93" t="s">
        <v>2297</v>
      </c>
      <c r="B5093" s="93">
        <v>17</v>
      </c>
      <c r="C5093" s="93" t="s">
        <v>676</v>
      </c>
      <c r="D5093" s="93" t="s">
        <v>1527</v>
      </c>
      <c r="E5093" s="93" t="s">
        <v>2599</v>
      </c>
      <c r="F5093" s="93">
        <v>7220122</v>
      </c>
      <c r="G5093" s="93" t="s">
        <v>1539</v>
      </c>
      <c r="H5093" s="719">
        <v>1584</v>
      </c>
      <c r="I5093" s="93">
        <v>125</v>
      </c>
      <c r="J5093" s="93" t="s">
        <v>1523</v>
      </c>
    </row>
    <row r="5094" spans="1:10">
      <c r="A5094" s="93" t="s">
        <v>2297</v>
      </c>
      <c r="B5094" s="93">
        <v>17</v>
      </c>
      <c r="C5094" s="93" t="s">
        <v>676</v>
      </c>
      <c r="D5094" s="93" t="s">
        <v>1527</v>
      </c>
      <c r="E5094" s="93" t="s">
        <v>2599</v>
      </c>
      <c r="F5094" s="93">
        <v>7220123</v>
      </c>
      <c r="G5094" s="93" t="s">
        <v>1539</v>
      </c>
      <c r="H5094" s="719">
        <v>792</v>
      </c>
      <c r="I5094" s="93">
        <v>80</v>
      </c>
      <c r="J5094" s="93" t="s">
        <v>1523</v>
      </c>
    </row>
    <row r="5095" spans="1:10">
      <c r="A5095" s="93" t="s">
        <v>2297</v>
      </c>
      <c r="B5095" s="93">
        <v>17</v>
      </c>
      <c r="C5095" s="93" t="s">
        <v>676</v>
      </c>
      <c r="D5095" s="93" t="s">
        <v>1527</v>
      </c>
      <c r="E5095" s="93" t="s">
        <v>2599</v>
      </c>
      <c r="F5095" s="93">
        <v>7220123</v>
      </c>
      <c r="G5095" s="93" t="s">
        <v>1539</v>
      </c>
      <c r="H5095" s="719">
        <v>1584</v>
      </c>
      <c r="I5095" s="93">
        <v>125</v>
      </c>
      <c r="J5095" s="93" t="s">
        <v>1523</v>
      </c>
    </row>
    <row r="5096" spans="1:10">
      <c r="A5096" s="93" t="s">
        <v>2297</v>
      </c>
      <c r="B5096" s="93">
        <v>17</v>
      </c>
      <c r="C5096" s="93" t="s">
        <v>676</v>
      </c>
      <c r="D5096" s="93" t="s">
        <v>1527</v>
      </c>
      <c r="E5096" s="93" t="s">
        <v>2599</v>
      </c>
      <c r="F5096" s="93">
        <v>7220128</v>
      </c>
      <c r="G5096" s="93" t="s">
        <v>1539</v>
      </c>
      <c r="H5096" s="719">
        <v>792</v>
      </c>
      <c r="I5096" s="93">
        <v>80</v>
      </c>
      <c r="J5096" s="93" t="s">
        <v>1523</v>
      </c>
    </row>
    <row r="5097" spans="1:10">
      <c r="A5097" s="93" t="s">
        <v>2297</v>
      </c>
      <c r="B5097" s="93">
        <v>17</v>
      </c>
      <c r="C5097" s="93" t="s">
        <v>676</v>
      </c>
      <c r="D5097" s="93" t="s">
        <v>1527</v>
      </c>
      <c r="E5097" s="93" t="s">
        <v>2599</v>
      </c>
      <c r="F5097" s="93">
        <v>7220128</v>
      </c>
      <c r="G5097" s="93" t="s">
        <v>1539</v>
      </c>
      <c r="H5097" s="719">
        <v>1584</v>
      </c>
      <c r="I5097" s="93">
        <v>125</v>
      </c>
      <c r="J5097" s="93" t="s">
        <v>1523</v>
      </c>
    </row>
    <row r="5098" spans="1:10">
      <c r="A5098" s="93" t="s">
        <v>2297</v>
      </c>
      <c r="B5098" s="93">
        <v>17</v>
      </c>
      <c r="C5098" s="93" t="s">
        <v>676</v>
      </c>
      <c r="D5098" s="93" t="s">
        <v>1527</v>
      </c>
      <c r="E5098" s="93" t="s">
        <v>2599</v>
      </c>
      <c r="F5098" s="93">
        <v>7220129</v>
      </c>
      <c r="G5098" s="93" t="s">
        <v>1539</v>
      </c>
      <c r="H5098" s="719">
        <v>792</v>
      </c>
      <c r="I5098" s="93">
        <v>80</v>
      </c>
      <c r="J5098" s="93" t="s">
        <v>1523</v>
      </c>
    </row>
    <row r="5099" spans="1:10">
      <c r="A5099" s="93" t="s">
        <v>2297</v>
      </c>
      <c r="B5099" s="93">
        <v>17</v>
      </c>
      <c r="C5099" s="93" t="s">
        <v>676</v>
      </c>
      <c r="D5099" s="93" t="s">
        <v>1527</v>
      </c>
      <c r="E5099" s="93" t="s">
        <v>2599</v>
      </c>
      <c r="F5099" s="93">
        <v>7220129</v>
      </c>
      <c r="G5099" s="93" t="s">
        <v>1539</v>
      </c>
      <c r="H5099" s="719">
        <v>1584</v>
      </c>
      <c r="I5099" s="93">
        <v>125</v>
      </c>
      <c r="J5099" s="93" t="s">
        <v>1523</v>
      </c>
    </row>
    <row r="5100" spans="1:10">
      <c r="A5100" s="93" t="s">
        <v>2297</v>
      </c>
      <c r="B5100" s="93">
        <v>17</v>
      </c>
      <c r="C5100" s="93" t="s">
        <v>676</v>
      </c>
      <c r="D5100" s="93" t="s">
        <v>1527</v>
      </c>
      <c r="E5100" s="93" t="s">
        <v>2599</v>
      </c>
      <c r="F5100" s="93">
        <v>7220130</v>
      </c>
      <c r="G5100" s="93" t="s">
        <v>1539</v>
      </c>
      <c r="H5100" s="719">
        <v>966</v>
      </c>
      <c r="I5100" s="93">
        <v>80</v>
      </c>
      <c r="J5100" s="93" t="s">
        <v>1523</v>
      </c>
    </row>
    <row r="5101" spans="1:10">
      <c r="A5101" s="93" t="s">
        <v>2297</v>
      </c>
      <c r="B5101" s="93">
        <v>17</v>
      </c>
      <c r="C5101" s="93" t="s">
        <v>676</v>
      </c>
      <c r="D5101" s="93" t="s">
        <v>1527</v>
      </c>
      <c r="E5101" s="93" t="s">
        <v>2599</v>
      </c>
      <c r="F5101" s="93">
        <v>7220205</v>
      </c>
      <c r="G5101" s="93" t="s">
        <v>1539</v>
      </c>
      <c r="H5101" s="719">
        <v>1136</v>
      </c>
      <c r="I5101" s="93">
        <v>80</v>
      </c>
      <c r="J5101" s="93" t="s">
        <v>1523</v>
      </c>
    </row>
    <row r="5102" spans="1:10">
      <c r="A5102" s="93" t="s">
        <v>2297</v>
      </c>
      <c r="B5102" s="93">
        <v>17</v>
      </c>
      <c r="C5102" s="93" t="s">
        <v>676</v>
      </c>
      <c r="D5102" s="93" t="s">
        <v>1527</v>
      </c>
      <c r="E5102" s="93" t="s">
        <v>1806</v>
      </c>
      <c r="F5102" s="93">
        <v>7220205</v>
      </c>
      <c r="G5102" s="93" t="s">
        <v>1539</v>
      </c>
      <c r="H5102" s="719">
        <v>2272</v>
      </c>
      <c r="I5102" s="93">
        <v>125</v>
      </c>
      <c r="J5102" s="93" t="s">
        <v>1523</v>
      </c>
    </row>
    <row r="5103" spans="1:10">
      <c r="A5103" s="93" t="s">
        <v>2297</v>
      </c>
      <c r="B5103" s="93">
        <v>19</v>
      </c>
      <c r="C5103" s="93" t="s">
        <v>1665</v>
      </c>
      <c r="D5103" s="93" t="s">
        <v>69</v>
      </c>
      <c r="E5103" s="93" t="s">
        <v>1691</v>
      </c>
      <c r="F5103" s="93">
        <v>5210722</v>
      </c>
      <c r="G5103" s="93" t="s">
        <v>1542</v>
      </c>
      <c r="H5103" s="719">
        <v>6006</v>
      </c>
      <c r="I5103" s="93">
        <v>200</v>
      </c>
      <c r="J5103" s="93" t="s">
        <v>1523</v>
      </c>
    </row>
    <row r="5104" spans="1:10">
      <c r="A5104" s="93" t="s">
        <v>2297</v>
      </c>
      <c r="B5104" s="93">
        <v>19</v>
      </c>
      <c r="C5104" s="93" t="s">
        <v>1665</v>
      </c>
      <c r="D5104" s="93" t="s">
        <v>69</v>
      </c>
      <c r="E5104" s="93" t="s">
        <v>3426</v>
      </c>
      <c r="F5104" s="93">
        <v>5210722</v>
      </c>
      <c r="G5104" s="93" t="s">
        <v>1542</v>
      </c>
      <c r="H5104" s="719">
        <v>6010</v>
      </c>
      <c r="I5104" s="93">
        <v>200</v>
      </c>
      <c r="J5104" s="93" t="s">
        <v>1523</v>
      </c>
    </row>
    <row r="5105" spans="1:10">
      <c r="A5105" s="93" t="s">
        <v>2297</v>
      </c>
      <c r="B5105" s="93">
        <v>19</v>
      </c>
      <c r="C5105" s="93" t="s">
        <v>1665</v>
      </c>
      <c r="D5105" s="93" t="s">
        <v>69</v>
      </c>
      <c r="E5105" s="93" t="s">
        <v>1693</v>
      </c>
      <c r="F5105" s="93">
        <v>5210722</v>
      </c>
      <c r="G5105" s="93" t="s">
        <v>1542</v>
      </c>
      <c r="H5105" s="719">
        <v>2160</v>
      </c>
      <c r="I5105" s="93">
        <v>125</v>
      </c>
      <c r="J5105" s="93" t="s">
        <v>1523</v>
      </c>
    </row>
    <row r="5106" spans="1:10">
      <c r="A5106" s="93" t="s">
        <v>2297</v>
      </c>
      <c r="B5106" s="93">
        <v>19</v>
      </c>
      <c r="C5106" s="93" t="s">
        <v>1665</v>
      </c>
      <c r="D5106" s="93" t="s">
        <v>69</v>
      </c>
      <c r="E5106" s="93" t="s">
        <v>1696</v>
      </c>
      <c r="F5106" s="93">
        <v>5210722</v>
      </c>
      <c r="G5106" s="93" t="s">
        <v>1542</v>
      </c>
      <c r="H5106" s="719">
        <v>6002</v>
      </c>
      <c r="I5106" s="93">
        <v>200</v>
      </c>
      <c r="J5106" s="93" t="s">
        <v>1523</v>
      </c>
    </row>
    <row r="5107" spans="1:10">
      <c r="A5107" s="93" t="s">
        <v>2297</v>
      </c>
      <c r="B5107" s="93">
        <v>19</v>
      </c>
      <c r="C5107" s="93" t="s">
        <v>672</v>
      </c>
      <c r="D5107" s="93" t="s">
        <v>1527</v>
      </c>
      <c r="E5107" s="93" t="s">
        <v>1530</v>
      </c>
      <c r="F5107" s="93">
        <v>7220128</v>
      </c>
      <c r="G5107" s="93" t="s">
        <v>1542</v>
      </c>
      <c r="H5107" s="719">
        <v>795</v>
      </c>
      <c r="I5107" s="93">
        <v>80</v>
      </c>
      <c r="J5107" s="93" t="s">
        <v>1523</v>
      </c>
    </row>
    <row r="5108" spans="1:10">
      <c r="A5108" s="93" t="s">
        <v>2297</v>
      </c>
      <c r="B5108" s="93">
        <v>19</v>
      </c>
      <c r="C5108" s="93" t="s">
        <v>672</v>
      </c>
      <c r="D5108" s="93" t="s">
        <v>1527</v>
      </c>
      <c r="E5108" s="93" t="s">
        <v>1530</v>
      </c>
      <c r="F5108" s="93">
        <v>7220129</v>
      </c>
      <c r="G5108" s="93" t="s">
        <v>1542</v>
      </c>
      <c r="H5108" s="719">
        <v>795</v>
      </c>
      <c r="I5108" s="93">
        <v>80</v>
      </c>
      <c r="J5108" s="93" t="s">
        <v>1523</v>
      </c>
    </row>
    <row r="5109" spans="1:10">
      <c r="A5109" s="93" t="s">
        <v>2297</v>
      </c>
      <c r="B5109" s="93">
        <v>19</v>
      </c>
      <c r="C5109" s="93" t="s">
        <v>672</v>
      </c>
      <c r="D5109" s="93" t="s">
        <v>1527</v>
      </c>
      <c r="E5109" s="93" t="s">
        <v>1530</v>
      </c>
      <c r="F5109" s="93">
        <v>7220137</v>
      </c>
      <c r="G5109" s="93" t="s">
        <v>1542</v>
      </c>
      <c r="H5109" s="719">
        <v>867</v>
      </c>
      <c r="I5109" s="93">
        <v>80</v>
      </c>
      <c r="J5109" s="93" t="s">
        <v>1523</v>
      </c>
    </row>
    <row r="5110" spans="1:10">
      <c r="A5110" s="93" t="s">
        <v>2297</v>
      </c>
      <c r="B5110" s="93">
        <v>19</v>
      </c>
      <c r="C5110" s="93" t="s">
        <v>672</v>
      </c>
      <c r="D5110" s="93" t="s">
        <v>1527</v>
      </c>
      <c r="E5110" s="93" t="s">
        <v>1530</v>
      </c>
      <c r="F5110" s="93">
        <v>7220139</v>
      </c>
      <c r="G5110" s="93" t="s">
        <v>1542</v>
      </c>
      <c r="H5110" s="719">
        <v>867</v>
      </c>
      <c r="I5110" s="93">
        <v>80</v>
      </c>
      <c r="J5110" s="93" t="s">
        <v>1523</v>
      </c>
    </row>
    <row r="5111" spans="1:10">
      <c r="A5111" s="93" t="s">
        <v>2297</v>
      </c>
      <c r="B5111" s="93">
        <v>19</v>
      </c>
      <c r="C5111" s="93" t="s">
        <v>672</v>
      </c>
      <c r="D5111" s="93" t="s">
        <v>1527</v>
      </c>
      <c r="E5111" s="93" t="s">
        <v>1530</v>
      </c>
      <c r="F5111" s="93">
        <v>7220140</v>
      </c>
      <c r="G5111" s="93" t="s">
        <v>1542</v>
      </c>
      <c r="H5111" s="719">
        <v>2063</v>
      </c>
      <c r="I5111" s="93">
        <v>125</v>
      </c>
      <c r="J5111" s="93" t="s">
        <v>1523</v>
      </c>
    </row>
    <row r="5112" spans="1:10">
      <c r="A5112" s="93" t="s">
        <v>2297</v>
      </c>
      <c r="B5112" s="93">
        <v>19</v>
      </c>
      <c r="C5112" s="93" t="s">
        <v>672</v>
      </c>
      <c r="D5112" s="93" t="s">
        <v>1527</v>
      </c>
      <c r="E5112" s="93" t="s">
        <v>1530</v>
      </c>
      <c r="F5112" s="93">
        <v>7220138</v>
      </c>
      <c r="G5112" s="93" t="s">
        <v>1542</v>
      </c>
      <c r="H5112" s="719">
        <v>2063</v>
      </c>
      <c r="I5112" s="93">
        <v>125</v>
      </c>
      <c r="J5112" s="93" t="s">
        <v>1523</v>
      </c>
    </row>
    <row r="5113" spans="1:10">
      <c r="A5113" s="93" t="s">
        <v>2297</v>
      </c>
      <c r="B5113" s="93">
        <v>20</v>
      </c>
      <c r="C5113" s="93" t="s">
        <v>1671</v>
      </c>
      <c r="D5113" s="93" t="s">
        <v>69</v>
      </c>
      <c r="E5113" s="93" t="s">
        <v>3353</v>
      </c>
      <c r="F5113" s="93" t="s">
        <v>3355</v>
      </c>
      <c r="G5113" s="93" t="s">
        <v>1542</v>
      </c>
      <c r="H5113" s="719">
        <v>2300</v>
      </c>
      <c r="I5113" s="93">
        <v>125</v>
      </c>
      <c r="J5113" s="93" t="s">
        <v>1523</v>
      </c>
    </row>
    <row r="5114" spans="1:10">
      <c r="A5114" s="93" t="s">
        <v>2297</v>
      </c>
      <c r="B5114" s="93">
        <v>20</v>
      </c>
      <c r="C5114" s="93" t="s">
        <v>1671</v>
      </c>
      <c r="D5114" s="93" t="s">
        <v>69</v>
      </c>
      <c r="E5114" s="93" t="s">
        <v>3404</v>
      </c>
      <c r="F5114" s="93">
        <v>5210722</v>
      </c>
      <c r="G5114" s="93" t="s">
        <v>1542</v>
      </c>
      <c r="H5114" s="719">
        <v>6320</v>
      </c>
      <c r="I5114" s="93">
        <v>200</v>
      </c>
      <c r="J5114" s="93" t="s">
        <v>1523</v>
      </c>
    </row>
    <row r="5115" spans="1:10">
      <c r="A5115" s="93" t="s">
        <v>2297</v>
      </c>
      <c r="B5115" s="93">
        <v>20</v>
      </c>
      <c r="C5115" s="93" t="s">
        <v>1671</v>
      </c>
      <c r="D5115" s="93" t="s">
        <v>69</v>
      </c>
      <c r="E5115" s="93" t="s">
        <v>3386</v>
      </c>
      <c r="F5115" s="93" t="s">
        <v>1801</v>
      </c>
      <c r="G5115" s="93" t="s">
        <v>1542</v>
      </c>
      <c r="H5115" s="719">
        <v>1200</v>
      </c>
      <c r="I5115" s="93">
        <v>80</v>
      </c>
      <c r="J5115" s="93" t="s">
        <v>1523</v>
      </c>
    </row>
    <row r="5116" spans="1:10">
      <c r="A5116" s="93" t="s">
        <v>2297</v>
      </c>
      <c r="B5116" s="93">
        <v>20</v>
      </c>
      <c r="C5116" s="93" t="s">
        <v>1671</v>
      </c>
      <c r="D5116" s="93" t="s">
        <v>69</v>
      </c>
      <c r="E5116" s="93" t="s">
        <v>1744</v>
      </c>
      <c r="F5116" s="93">
        <v>5210722</v>
      </c>
      <c r="G5116" s="93" t="s">
        <v>1542</v>
      </c>
      <c r="H5116" s="719">
        <v>5800</v>
      </c>
      <c r="I5116" s="93">
        <v>200</v>
      </c>
      <c r="J5116" s="93" t="s">
        <v>1523</v>
      </c>
    </row>
    <row r="5117" spans="1:10">
      <c r="A5117" s="93" t="s">
        <v>2297</v>
      </c>
      <c r="B5117" s="93">
        <v>20</v>
      </c>
      <c r="C5117" s="93" t="s">
        <v>1671</v>
      </c>
      <c r="D5117" s="93" t="s">
        <v>69</v>
      </c>
      <c r="E5117" s="93" t="s">
        <v>3385</v>
      </c>
      <c r="F5117" s="93" t="s">
        <v>1801</v>
      </c>
      <c r="G5117" s="93" t="s">
        <v>1542</v>
      </c>
      <c r="H5117" s="719">
        <v>12500</v>
      </c>
      <c r="I5117" s="93">
        <v>315</v>
      </c>
      <c r="J5117" s="93" t="s">
        <v>1523</v>
      </c>
    </row>
    <row r="5118" spans="1:10">
      <c r="A5118" s="93" t="s">
        <v>2297</v>
      </c>
      <c r="B5118" s="93">
        <v>18</v>
      </c>
      <c r="C5118" s="93" t="s">
        <v>205</v>
      </c>
      <c r="D5118" s="93" t="s">
        <v>67</v>
      </c>
      <c r="E5118" s="93" t="s">
        <v>3427</v>
      </c>
      <c r="F5118" s="93" t="s">
        <v>3428</v>
      </c>
      <c r="G5118" s="93" t="s">
        <v>1540</v>
      </c>
      <c r="H5118" s="719">
        <v>48000</v>
      </c>
      <c r="I5118" s="93">
        <v>500</v>
      </c>
      <c r="J5118" s="93" t="s">
        <v>1523</v>
      </c>
    </row>
    <row r="5119" spans="1:10">
      <c r="A5119" s="93" t="s">
        <v>2297</v>
      </c>
      <c r="B5119" s="93">
        <v>18</v>
      </c>
      <c r="C5119" s="93" t="s">
        <v>1676</v>
      </c>
      <c r="D5119" s="93" t="s">
        <v>66</v>
      </c>
      <c r="E5119" s="93" t="s">
        <v>3429</v>
      </c>
      <c r="F5119" s="93">
        <v>5210722</v>
      </c>
      <c r="G5119" s="93" t="s">
        <v>1540</v>
      </c>
      <c r="H5119" s="719">
        <v>636</v>
      </c>
      <c r="I5119" s="93">
        <v>80</v>
      </c>
      <c r="J5119" s="93" t="s">
        <v>1523</v>
      </c>
    </row>
    <row r="5120" spans="1:10">
      <c r="A5120" s="93" t="s">
        <v>2297</v>
      </c>
      <c r="B5120" s="93">
        <v>18</v>
      </c>
      <c r="C5120" s="93" t="s">
        <v>1676</v>
      </c>
      <c r="D5120" s="93" t="s">
        <v>66</v>
      </c>
      <c r="E5120" s="93" t="s">
        <v>3430</v>
      </c>
      <c r="F5120" s="93">
        <v>5210722</v>
      </c>
      <c r="G5120" s="93" t="s">
        <v>1540</v>
      </c>
      <c r="H5120" s="719">
        <v>1141</v>
      </c>
      <c r="I5120" s="93">
        <v>80</v>
      </c>
      <c r="J5120" s="93" t="s">
        <v>1523</v>
      </c>
    </row>
    <row r="5121" spans="1:10">
      <c r="A5121" s="93" t="s">
        <v>2297</v>
      </c>
      <c r="B5121" s="93">
        <v>18</v>
      </c>
      <c r="C5121" s="93" t="s">
        <v>1698</v>
      </c>
      <c r="D5121" s="93" t="s">
        <v>66</v>
      </c>
      <c r="E5121" s="93" t="s">
        <v>3431</v>
      </c>
      <c r="F5121" s="93">
        <v>5210722</v>
      </c>
      <c r="G5121" s="93" t="s">
        <v>1540</v>
      </c>
      <c r="H5121" s="719">
        <v>2030</v>
      </c>
      <c r="I5121" s="93">
        <v>125</v>
      </c>
      <c r="J5121" s="93" t="s">
        <v>1523</v>
      </c>
    </row>
    <row r="5122" spans="1:10">
      <c r="A5122" s="93" t="s">
        <v>2297</v>
      </c>
      <c r="B5122" s="93">
        <v>18</v>
      </c>
      <c r="C5122" s="93" t="s">
        <v>1698</v>
      </c>
      <c r="D5122" s="93" t="s">
        <v>66</v>
      </c>
      <c r="E5122" s="93" t="s">
        <v>3432</v>
      </c>
      <c r="F5122" s="93">
        <v>5210722</v>
      </c>
      <c r="G5122" s="93" t="s">
        <v>1540</v>
      </c>
      <c r="H5122" s="719">
        <v>360</v>
      </c>
      <c r="I5122" s="93">
        <v>50</v>
      </c>
      <c r="J5122" s="93" t="s">
        <v>1523</v>
      </c>
    </row>
    <row r="5123" spans="1:10">
      <c r="A5123" s="93" t="s">
        <v>2297</v>
      </c>
      <c r="B5123" s="93">
        <v>20</v>
      </c>
      <c r="C5123" s="93" t="s">
        <v>3380</v>
      </c>
      <c r="D5123" s="93" t="s">
        <v>1527</v>
      </c>
      <c r="E5123" s="93" t="s">
        <v>1530</v>
      </c>
      <c r="F5123" s="93" t="s">
        <v>1801</v>
      </c>
      <c r="G5123" s="93" t="s">
        <v>1542</v>
      </c>
      <c r="H5123" s="719">
        <v>221</v>
      </c>
      <c r="I5123" s="93">
        <v>50</v>
      </c>
      <c r="J5123" s="93" t="s">
        <v>1523</v>
      </c>
    </row>
    <row r="5124" spans="1:10">
      <c r="A5124" s="93" t="s">
        <v>2297</v>
      </c>
      <c r="B5124" s="93">
        <v>21</v>
      </c>
      <c r="C5124" s="93" t="s">
        <v>672</v>
      </c>
      <c r="D5124" s="93" t="s">
        <v>1527</v>
      </c>
      <c r="E5124" s="93" t="s">
        <v>1528</v>
      </c>
      <c r="F5124" s="93">
        <v>7220127</v>
      </c>
      <c r="G5124" s="93" t="s">
        <v>1542</v>
      </c>
      <c r="H5124" s="719">
        <v>3055</v>
      </c>
      <c r="I5124" s="93">
        <v>125</v>
      </c>
      <c r="J5124" s="93" t="s">
        <v>1523</v>
      </c>
    </row>
    <row r="5125" spans="1:10">
      <c r="A5125" s="93" t="s">
        <v>2297</v>
      </c>
      <c r="B5125" s="93">
        <v>21</v>
      </c>
      <c r="C5125" s="93" t="s">
        <v>672</v>
      </c>
      <c r="D5125" s="93" t="s">
        <v>1527</v>
      </c>
      <c r="E5125" s="93" t="s">
        <v>1528</v>
      </c>
      <c r="F5125" s="93">
        <v>7220109</v>
      </c>
      <c r="G5125" s="93" t="s">
        <v>1542</v>
      </c>
      <c r="H5125" s="719">
        <v>3055</v>
      </c>
      <c r="I5125" s="93">
        <v>125</v>
      </c>
      <c r="J5125" s="93" t="s">
        <v>1523</v>
      </c>
    </row>
    <row r="5126" spans="1:10">
      <c r="A5126" s="93" t="s">
        <v>2297</v>
      </c>
      <c r="B5126" s="93">
        <v>21</v>
      </c>
      <c r="C5126" s="93" t="s">
        <v>672</v>
      </c>
      <c r="D5126" s="93" t="s">
        <v>1527</v>
      </c>
      <c r="E5126" s="93" t="s">
        <v>1528</v>
      </c>
      <c r="F5126" s="93">
        <v>7220130</v>
      </c>
      <c r="G5126" s="93" t="s">
        <v>1542</v>
      </c>
      <c r="H5126" s="719">
        <v>969</v>
      </c>
      <c r="I5126" s="93">
        <v>80</v>
      </c>
      <c r="J5126" s="93" t="s">
        <v>1523</v>
      </c>
    </row>
    <row r="5127" spans="1:10">
      <c r="A5127" s="93" t="s">
        <v>2297</v>
      </c>
      <c r="B5127" s="93">
        <v>21</v>
      </c>
      <c r="C5127" s="93" t="s">
        <v>672</v>
      </c>
      <c r="D5127" s="93" t="s">
        <v>1527</v>
      </c>
      <c r="E5127" s="93" t="s">
        <v>1530</v>
      </c>
      <c r="F5127" s="93">
        <v>7220123</v>
      </c>
      <c r="G5127" s="93" t="s">
        <v>1542</v>
      </c>
      <c r="H5127" s="719">
        <v>795</v>
      </c>
      <c r="I5127" s="93">
        <v>80</v>
      </c>
      <c r="J5127" s="93" t="s">
        <v>1523</v>
      </c>
    </row>
    <row r="5128" spans="1:10">
      <c r="A5128" s="93" t="s">
        <v>2297</v>
      </c>
      <c r="B5128" s="93">
        <v>21</v>
      </c>
      <c r="C5128" s="93" t="s">
        <v>672</v>
      </c>
      <c r="D5128" s="93" t="s">
        <v>1527</v>
      </c>
      <c r="E5128" s="93" t="s">
        <v>1530</v>
      </c>
      <c r="F5128" s="93">
        <v>7220122</v>
      </c>
      <c r="G5128" s="93" t="s">
        <v>1542</v>
      </c>
      <c r="H5128" s="719">
        <v>795</v>
      </c>
      <c r="I5128" s="93">
        <v>80</v>
      </c>
      <c r="J5128" s="93" t="s">
        <v>1523</v>
      </c>
    </row>
    <row r="5129" spans="1:10">
      <c r="A5129" s="93" t="s">
        <v>2297</v>
      </c>
      <c r="B5129" s="93">
        <v>21</v>
      </c>
      <c r="C5129" s="93" t="s">
        <v>672</v>
      </c>
      <c r="D5129" s="93" t="s">
        <v>1527</v>
      </c>
      <c r="E5129" s="93" t="s">
        <v>1530</v>
      </c>
      <c r="F5129" s="93">
        <v>7220201</v>
      </c>
      <c r="G5129" s="93" t="s">
        <v>1542</v>
      </c>
      <c r="H5129" s="719">
        <v>795</v>
      </c>
      <c r="I5129" s="93">
        <v>80</v>
      </c>
      <c r="J5129" s="93" t="s">
        <v>1523</v>
      </c>
    </row>
    <row r="5130" spans="1:10">
      <c r="A5130" s="93" t="s">
        <v>2297</v>
      </c>
      <c r="B5130" s="93">
        <v>21</v>
      </c>
      <c r="C5130" s="93" t="s">
        <v>672</v>
      </c>
      <c r="D5130" s="93" t="s">
        <v>1527</v>
      </c>
      <c r="E5130" s="93" t="s">
        <v>1530</v>
      </c>
      <c r="F5130" s="93">
        <v>7220206</v>
      </c>
      <c r="G5130" s="93" t="s">
        <v>1542</v>
      </c>
      <c r="H5130" s="719">
        <v>2275</v>
      </c>
      <c r="I5130" s="93">
        <v>125</v>
      </c>
      <c r="J5130" s="93" t="s">
        <v>1523</v>
      </c>
    </row>
    <row r="5131" spans="1:10">
      <c r="A5131" s="93" t="s">
        <v>2297</v>
      </c>
      <c r="B5131" s="93">
        <v>18</v>
      </c>
      <c r="C5131" s="93" t="s">
        <v>673</v>
      </c>
      <c r="D5131" s="93" t="s">
        <v>1527</v>
      </c>
      <c r="E5131" s="93" t="s">
        <v>1531</v>
      </c>
      <c r="F5131" s="93">
        <v>7220137</v>
      </c>
      <c r="G5131" s="93" t="s">
        <v>1539</v>
      </c>
      <c r="H5131" s="719">
        <v>1728</v>
      </c>
      <c r="I5131" s="93">
        <v>125</v>
      </c>
      <c r="J5131" s="93" t="s">
        <v>1523</v>
      </c>
    </row>
    <row r="5132" spans="1:10">
      <c r="A5132" s="93" t="s">
        <v>2297</v>
      </c>
      <c r="B5132" s="93">
        <v>18</v>
      </c>
      <c r="C5132" s="93" t="s">
        <v>673</v>
      </c>
      <c r="D5132" s="93" t="s">
        <v>1527</v>
      </c>
      <c r="E5132" s="93" t="s">
        <v>1531</v>
      </c>
      <c r="F5132" s="93">
        <v>7220137</v>
      </c>
      <c r="G5132" s="93" t="s">
        <v>1539</v>
      </c>
      <c r="H5132" s="719">
        <v>864</v>
      </c>
      <c r="I5132" s="93">
        <v>80</v>
      </c>
      <c r="J5132" s="93" t="s">
        <v>1523</v>
      </c>
    </row>
    <row r="5133" spans="1:10">
      <c r="A5133" s="93" t="s">
        <v>2297</v>
      </c>
      <c r="B5133" s="93">
        <v>18</v>
      </c>
      <c r="C5133" s="93" t="s">
        <v>673</v>
      </c>
      <c r="D5133" s="93" t="s">
        <v>1527</v>
      </c>
      <c r="E5133" s="93" t="s">
        <v>1531</v>
      </c>
      <c r="F5133" s="93">
        <v>7221038</v>
      </c>
      <c r="G5133" s="93" t="s">
        <v>1539</v>
      </c>
      <c r="H5133" s="719">
        <v>4120</v>
      </c>
      <c r="I5133" s="93">
        <v>200</v>
      </c>
      <c r="J5133" s="93" t="s">
        <v>1523</v>
      </c>
    </row>
    <row r="5134" spans="1:10">
      <c r="A5134" s="93" t="s">
        <v>2297</v>
      </c>
      <c r="B5134" s="93">
        <v>18</v>
      </c>
      <c r="C5134" s="93" t="s">
        <v>673</v>
      </c>
      <c r="D5134" s="93" t="s">
        <v>1527</v>
      </c>
      <c r="E5134" s="93" t="s">
        <v>1531</v>
      </c>
      <c r="F5134" s="93">
        <v>7220138</v>
      </c>
      <c r="G5134" s="93" t="s">
        <v>1539</v>
      </c>
      <c r="H5134" s="719">
        <v>2060</v>
      </c>
      <c r="I5134" s="93">
        <v>125</v>
      </c>
      <c r="J5134" s="93" t="s">
        <v>1523</v>
      </c>
    </row>
    <row r="5135" spans="1:10">
      <c r="A5135" s="93" t="s">
        <v>2297</v>
      </c>
      <c r="B5135" s="93">
        <v>18</v>
      </c>
      <c r="C5135" s="93" t="s">
        <v>673</v>
      </c>
      <c r="D5135" s="93" t="s">
        <v>1527</v>
      </c>
      <c r="E5135" s="93" t="s">
        <v>1531</v>
      </c>
      <c r="F5135" s="93">
        <v>7220138</v>
      </c>
      <c r="G5135" s="93" t="s">
        <v>1539</v>
      </c>
      <c r="H5135" s="719">
        <v>1924</v>
      </c>
      <c r="I5135" s="93">
        <v>125</v>
      </c>
      <c r="J5135" s="93" t="s">
        <v>1523</v>
      </c>
    </row>
    <row r="5136" spans="1:10">
      <c r="A5136" s="93" t="s">
        <v>2297</v>
      </c>
      <c r="B5136" s="93">
        <v>18</v>
      </c>
      <c r="C5136" s="93" t="s">
        <v>673</v>
      </c>
      <c r="D5136" s="93" t="s">
        <v>1527</v>
      </c>
      <c r="E5136" s="93" t="s">
        <v>1531</v>
      </c>
      <c r="F5136" s="93">
        <v>7220139</v>
      </c>
      <c r="G5136" s="93" t="s">
        <v>1539</v>
      </c>
      <c r="H5136" s="719">
        <v>1728</v>
      </c>
      <c r="I5136" s="93">
        <v>125</v>
      </c>
      <c r="J5136" s="93" t="s">
        <v>1523</v>
      </c>
    </row>
    <row r="5137" spans="1:10">
      <c r="A5137" s="93" t="s">
        <v>2297</v>
      </c>
      <c r="B5137" s="93">
        <v>18</v>
      </c>
      <c r="C5137" s="93" t="s">
        <v>673</v>
      </c>
      <c r="D5137" s="93" t="s">
        <v>1527</v>
      </c>
      <c r="E5137" s="93" t="s">
        <v>1531</v>
      </c>
      <c r="F5137" s="93">
        <v>7220139</v>
      </c>
      <c r="G5137" s="93" t="s">
        <v>1539</v>
      </c>
      <c r="H5137" s="719">
        <v>864</v>
      </c>
      <c r="I5137" s="93">
        <v>80</v>
      </c>
      <c r="J5137" s="93" t="s">
        <v>1523</v>
      </c>
    </row>
    <row r="5138" spans="1:10">
      <c r="A5138" s="93" t="s">
        <v>2297</v>
      </c>
      <c r="B5138" s="93">
        <v>18</v>
      </c>
      <c r="C5138" s="93" t="s">
        <v>673</v>
      </c>
      <c r="D5138" s="93" t="s">
        <v>1527</v>
      </c>
      <c r="E5138" s="93" t="s">
        <v>1531</v>
      </c>
      <c r="F5138" s="93">
        <v>7220139</v>
      </c>
      <c r="G5138" s="93" t="s">
        <v>1539</v>
      </c>
      <c r="H5138" s="719">
        <v>864</v>
      </c>
      <c r="I5138" s="93">
        <v>80</v>
      </c>
      <c r="J5138" s="93" t="s">
        <v>1523</v>
      </c>
    </row>
    <row r="5139" spans="1:10">
      <c r="A5139" s="93" t="s">
        <v>2297</v>
      </c>
      <c r="B5139" s="93">
        <v>18</v>
      </c>
      <c r="C5139" s="93" t="s">
        <v>673</v>
      </c>
      <c r="D5139" s="93" t="s">
        <v>1527</v>
      </c>
      <c r="E5139" s="93" t="s">
        <v>1531</v>
      </c>
      <c r="F5139" s="93">
        <v>7220140</v>
      </c>
      <c r="G5139" s="93" t="s">
        <v>1539</v>
      </c>
      <c r="H5139" s="719">
        <v>4120</v>
      </c>
      <c r="I5139" s="93">
        <v>200</v>
      </c>
      <c r="J5139" s="93" t="s">
        <v>1523</v>
      </c>
    </row>
    <row r="5140" spans="1:10">
      <c r="A5140" s="93" t="s">
        <v>2297</v>
      </c>
      <c r="B5140" s="93">
        <v>18</v>
      </c>
      <c r="C5140" s="93" t="s">
        <v>673</v>
      </c>
      <c r="D5140" s="93" t="s">
        <v>1527</v>
      </c>
      <c r="E5140" s="93" t="s">
        <v>1531</v>
      </c>
      <c r="F5140" s="93">
        <v>7220140</v>
      </c>
      <c r="G5140" s="93" t="s">
        <v>1539</v>
      </c>
      <c r="H5140" s="719">
        <v>2060</v>
      </c>
      <c r="I5140" s="93">
        <v>125</v>
      </c>
      <c r="J5140" s="93" t="s">
        <v>1523</v>
      </c>
    </row>
    <row r="5141" spans="1:10">
      <c r="A5141" s="93" t="s">
        <v>2297</v>
      </c>
      <c r="B5141" s="93">
        <v>18</v>
      </c>
      <c r="C5141" s="93" t="s">
        <v>673</v>
      </c>
      <c r="D5141" s="93" t="s">
        <v>1527</v>
      </c>
      <c r="E5141" s="93" t="s">
        <v>1531</v>
      </c>
      <c r="F5141" s="93">
        <v>7220140</v>
      </c>
      <c r="G5141" s="93" t="s">
        <v>1539</v>
      </c>
      <c r="H5141" s="719">
        <v>2060</v>
      </c>
      <c r="I5141" s="93">
        <v>125</v>
      </c>
      <c r="J5141" s="93" t="s">
        <v>1523</v>
      </c>
    </row>
    <row r="5142" spans="1:10">
      <c r="A5142" s="93" t="s">
        <v>2297</v>
      </c>
      <c r="B5142" s="93">
        <v>18</v>
      </c>
      <c r="C5142" s="93" t="s">
        <v>673</v>
      </c>
      <c r="D5142" s="93" t="s">
        <v>1527</v>
      </c>
      <c r="E5142" s="93" t="s">
        <v>1544</v>
      </c>
      <c r="F5142" s="93">
        <v>7220109</v>
      </c>
      <c r="G5142" s="93" t="s">
        <v>1539</v>
      </c>
      <c r="H5142" s="719">
        <v>1529</v>
      </c>
      <c r="I5142" s="93">
        <v>125</v>
      </c>
      <c r="J5142" s="93" t="s">
        <v>1523</v>
      </c>
    </row>
    <row r="5143" spans="1:10">
      <c r="A5143" s="93" t="s">
        <v>2297</v>
      </c>
      <c r="B5143" s="93">
        <v>18</v>
      </c>
      <c r="C5143" s="93" t="s">
        <v>673</v>
      </c>
      <c r="D5143" s="93" t="s">
        <v>1527</v>
      </c>
      <c r="E5143" s="93" t="s">
        <v>1531</v>
      </c>
      <c r="F5143" s="93">
        <v>7220109</v>
      </c>
      <c r="G5143" s="93" t="s">
        <v>1539</v>
      </c>
      <c r="H5143" s="719">
        <v>3052</v>
      </c>
      <c r="I5143" s="93">
        <v>125</v>
      </c>
      <c r="J5143" s="93" t="s">
        <v>1523</v>
      </c>
    </row>
    <row r="5144" spans="1:10">
      <c r="A5144" s="93" t="s">
        <v>2297</v>
      </c>
      <c r="B5144" s="93">
        <v>18</v>
      </c>
      <c r="C5144" s="93" t="s">
        <v>673</v>
      </c>
      <c r="D5144" s="93" t="s">
        <v>1527</v>
      </c>
      <c r="E5144" s="93" t="s">
        <v>1531</v>
      </c>
      <c r="F5144" s="93">
        <v>7220109</v>
      </c>
      <c r="G5144" s="93" t="s">
        <v>1539</v>
      </c>
      <c r="H5144" s="719">
        <v>1200</v>
      </c>
      <c r="I5144" s="93">
        <v>80</v>
      </c>
      <c r="J5144" s="93" t="s">
        <v>1523</v>
      </c>
    </row>
    <row r="5145" spans="1:10">
      <c r="A5145" s="93" t="s">
        <v>2297</v>
      </c>
      <c r="B5145" s="93">
        <v>18</v>
      </c>
      <c r="C5145" s="93" t="s">
        <v>673</v>
      </c>
      <c r="D5145" s="93" t="s">
        <v>1527</v>
      </c>
      <c r="E5145" s="93" t="s">
        <v>1531</v>
      </c>
      <c r="F5145" s="93">
        <v>7220109</v>
      </c>
      <c r="G5145" s="93" t="s">
        <v>1539</v>
      </c>
      <c r="H5145" s="719">
        <v>3052</v>
      </c>
      <c r="I5145" s="93">
        <v>125</v>
      </c>
      <c r="J5145" s="93" t="s">
        <v>1523</v>
      </c>
    </row>
    <row r="5146" spans="1:10">
      <c r="A5146" s="93" t="s">
        <v>2297</v>
      </c>
      <c r="B5146" s="93">
        <v>18</v>
      </c>
      <c r="C5146" s="93" t="s">
        <v>673</v>
      </c>
      <c r="D5146" s="93" t="s">
        <v>1527</v>
      </c>
      <c r="E5146" s="93" t="s">
        <v>1531</v>
      </c>
      <c r="F5146" s="93">
        <v>7220127</v>
      </c>
      <c r="G5146" s="93" t="s">
        <v>1539</v>
      </c>
      <c r="H5146" s="719">
        <v>1152</v>
      </c>
      <c r="I5146" s="93">
        <v>80</v>
      </c>
      <c r="J5146" s="93" t="s">
        <v>1523</v>
      </c>
    </row>
    <row r="5147" spans="1:10">
      <c r="A5147" s="93" t="s">
        <v>2297</v>
      </c>
      <c r="B5147" s="93">
        <v>18</v>
      </c>
      <c r="C5147" s="93" t="s">
        <v>673</v>
      </c>
      <c r="D5147" s="93" t="s">
        <v>1527</v>
      </c>
      <c r="E5147" s="93" t="s">
        <v>1531</v>
      </c>
      <c r="F5147" s="93">
        <v>7220127</v>
      </c>
      <c r="G5147" s="93" t="s">
        <v>1539</v>
      </c>
      <c r="H5147" s="719">
        <v>3052</v>
      </c>
      <c r="I5147" s="93">
        <v>125</v>
      </c>
      <c r="J5147" s="93" t="s">
        <v>1523</v>
      </c>
    </row>
    <row r="5148" spans="1:10">
      <c r="A5148" s="93" t="s">
        <v>2297</v>
      </c>
      <c r="B5148" s="93">
        <v>18</v>
      </c>
      <c r="C5148" s="93" t="s">
        <v>673</v>
      </c>
      <c r="D5148" s="93" t="s">
        <v>1527</v>
      </c>
      <c r="E5148" s="93" t="s">
        <v>1531</v>
      </c>
      <c r="F5148" s="93">
        <v>7220109</v>
      </c>
      <c r="G5148" s="93" t="s">
        <v>1539</v>
      </c>
      <c r="H5148" s="719">
        <v>1852</v>
      </c>
      <c r="I5148" s="93">
        <v>125</v>
      </c>
      <c r="J5148" s="93" t="s">
        <v>1523</v>
      </c>
    </row>
    <row r="5149" spans="1:10">
      <c r="A5149" s="93" t="s">
        <v>2297</v>
      </c>
      <c r="B5149" s="93">
        <v>18</v>
      </c>
      <c r="C5149" s="93" t="s">
        <v>673</v>
      </c>
      <c r="D5149" s="93" t="s">
        <v>1527</v>
      </c>
      <c r="E5149" s="93" t="s">
        <v>1531</v>
      </c>
      <c r="F5149" s="93">
        <v>7220127</v>
      </c>
      <c r="G5149" s="93" t="s">
        <v>1539</v>
      </c>
      <c r="H5149" s="719">
        <v>3052</v>
      </c>
      <c r="I5149" s="93">
        <v>125</v>
      </c>
      <c r="J5149" s="93" t="s">
        <v>1523</v>
      </c>
    </row>
    <row r="5150" spans="1:10">
      <c r="A5150" s="93" t="s">
        <v>2297</v>
      </c>
      <c r="B5150" s="93">
        <v>18</v>
      </c>
      <c r="C5150" s="93" t="s">
        <v>673</v>
      </c>
      <c r="D5150" s="93" t="s">
        <v>1527</v>
      </c>
      <c r="E5150" s="93" t="s">
        <v>1531</v>
      </c>
      <c r="F5150" s="93">
        <v>7220137</v>
      </c>
      <c r="G5150" s="93" t="s">
        <v>1539</v>
      </c>
      <c r="H5150" s="719">
        <v>864</v>
      </c>
      <c r="I5150" s="93">
        <v>80</v>
      </c>
      <c r="J5150" s="93" t="s">
        <v>1523</v>
      </c>
    </row>
    <row r="5151" spans="1:10">
      <c r="A5151" s="93" t="s">
        <v>2297</v>
      </c>
      <c r="B5151" s="93">
        <v>18</v>
      </c>
      <c r="C5151" s="93" t="s">
        <v>673</v>
      </c>
      <c r="D5151" s="93" t="s">
        <v>1527</v>
      </c>
      <c r="E5151" s="93" t="s">
        <v>1544</v>
      </c>
      <c r="F5151" s="93">
        <v>7220137</v>
      </c>
      <c r="G5151" s="93" t="s">
        <v>1539</v>
      </c>
      <c r="H5151" s="719">
        <v>867</v>
      </c>
      <c r="I5151" s="93">
        <v>80</v>
      </c>
      <c r="J5151" s="93" t="s">
        <v>1523</v>
      </c>
    </row>
    <row r="5152" spans="1:10">
      <c r="A5152" s="93" t="s">
        <v>2297</v>
      </c>
      <c r="B5152" s="93">
        <v>18</v>
      </c>
      <c r="C5152" s="93" t="s">
        <v>673</v>
      </c>
      <c r="D5152" s="93" t="s">
        <v>1527</v>
      </c>
      <c r="E5152" s="93" t="s">
        <v>1544</v>
      </c>
      <c r="F5152" s="93">
        <v>7220138</v>
      </c>
      <c r="G5152" s="93" t="s">
        <v>1539</v>
      </c>
      <c r="H5152" s="719">
        <v>2063</v>
      </c>
      <c r="I5152" s="93">
        <v>125</v>
      </c>
      <c r="J5152" s="93" t="s">
        <v>1523</v>
      </c>
    </row>
    <row r="5153" spans="1:10">
      <c r="A5153" s="93" t="s">
        <v>2297</v>
      </c>
      <c r="B5153" s="93">
        <v>18</v>
      </c>
      <c r="C5153" s="93" t="s">
        <v>673</v>
      </c>
      <c r="D5153" s="93" t="s">
        <v>1527</v>
      </c>
      <c r="E5153" s="93" t="s">
        <v>1531</v>
      </c>
      <c r="F5153" s="93">
        <v>7220138</v>
      </c>
      <c r="G5153" s="93" t="s">
        <v>1539</v>
      </c>
      <c r="H5153" s="719">
        <v>136</v>
      </c>
      <c r="I5153" s="93">
        <v>20</v>
      </c>
      <c r="J5153" s="93" t="s">
        <v>1523</v>
      </c>
    </row>
    <row r="5154" spans="1:10">
      <c r="A5154" s="93" t="s">
        <v>2297</v>
      </c>
      <c r="B5154" s="93">
        <v>19</v>
      </c>
      <c r="C5154" s="93" t="s">
        <v>673</v>
      </c>
      <c r="D5154" s="93" t="s">
        <v>1527</v>
      </c>
      <c r="E5154" s="93" t="s">
        <v>1544</v>
      </c>
      <c r="F5154" s="93">
        <v>7220139</v>
      </c>
      <c r="G5154" s="93" t="s">
        <v>1539</v>
      </c>
      <c r="H5154" s="719">
        <v>867</v>
      </c>
      <c r="I5154" s="93">
        <v>80</v>
      </c>
      <c r="J5154" s="93" t="s">
        <v>1523</v>
      </c>
    </row>
    <row r="5155" spans="1:10">
      <c r="A5155" s="93" t="s">
        <v>2297</v>
      </c>
      <c r="B5155" s="93">
        <v>19</v>
      </c>
      <c r="C5155" s="93" t="s">
        <v>673</v>
      </c>
      <c r="D5155" s="93" t="s">
        <v>1527</v>
      </c>
      <c r="E5155" s="93" t="s">
        <v>1544</v>
      </c>
      <c r="F5155" s="93">
        <v>7220140</v>
      </c>
      <c r="G5155" s="93" t="s">
        <v>1539</v>
      </c>
      <c r="H5155" s="719">
        <v>2063</v>
      </c>
      <c r="I5155" s="93">
        <v>125</v>
      </c>
      <c r="J5155" s="93" t="s">
        <v>1523</v>
      </c>
    </row>
    <row r="5156" spans="1:10">
      <c r="A5156" s="93" t="s">
        <v>2297</v>
      </c>
      <c r="B5156" s="93">
        <v>19</v>
      </c>
      <c r="C5156" s="93" t="s">
        <v>673</v>
      </c>
      <c r="D5156" s="93" t="s">
        <v>1527</v>
      </c>
      <c r="E5156" s="93" t="s">
        <v>1531</v>
      </c>
      <c r="F5156" s="93">
        <v>7220128</v>
      </c>
      <c r="G5156" s="93" t="s">
        <v>1539</v>
      </c>
      <c r="H5156" s="719">
        <v>1584</v>
      </c>
      <c r="I5156" s="93">
        <v>125</v>
      </c>
      <c r="J5156" s="93" t="s">
        <v>1523</v>
      </c>
    </row>
    <row r="5157" spans="1:10">
      <c r="A5157" s="93" t="s">
        <v>2297</v>
      </c>
      <c r="B5157" s="93">
        <v>19</v>
      </c>
      <c r="C5157" s="93" t="s">
        <v>673</v>
      </c>
      <c r="D5157" s="93" t="s">
        <v>1527</v>
      </c>
      <c r="E5157" s="93" t="s">
        <v>1531</v>
      </c>
      <c r="F5157" s="93">
        <v>7220129</v>
      </c>
      <c r="G5157" s="93" t="s">
        <v>1539</v>
      </c>
      <c r="H5157" s="719">
        <v>1584</v>
      </c>
      <c r="I5157" s="93">
        <v>125</v>
      </c>
      <c r="J5157" s="93" t="s">
        <v>1523</v>
      </c>
    </row>
    <row r="5158" spans="1:10">
      <c r="A5158" s="93" t="s">
        <v>2297</v>
      </c>
      <c r="B5158" s="93">
        <v>19</v>
      </c>
      <c r="C5158" s="93" t="s">
        <v>673</v>
      </c>
      <c r="D5158" s="93" t="s">
        <v>1527</v>
      </c>
      <c r="E5158" s="93" t="s">
        <v>1531</v>
      </c>
      <c r="F5158" s="93">
        <v>7221028</v>
      </c>
      <c r="G5158" s="93" t="s">
        <v>1539</v>
      </c>
      <c r="H5158" s="719">
        <v>2376</v>
      </c>
      <c r="I5158" s="93">
        <v>125</v>
      </c>
      <c r="J5158" s="93" t="s">
        <v>1523</v>
      </c>
    </row>
    <row r="5159" spans="1:10">
      <c r="A5159" s="93" t="s">
        <v>2297</v>
      </c>
      <c r="B5159" s="93">
        <v>19</v>
      </c>
      <c r="C5159" s="93" t="s">
        <v>673</v>
      </c>
      <c r="D5159" s="93" t="s">
        <v>1527</v>
      </c>
      <c r="E5159" s="93" t="s">
        <v>1531</v>
      </c>
      <c r="F5159" s="93">
        <v>7220129</v>
      </c>
      <c r="G5159" s="93" t="s">
        <v>1539</v>
      </c>
      <c r="H5159" s="719">
        <v>2376</v>
      </c>
      <c r="I5159" s="93">
        <v>125</v>
      </c>
      <c r="J5159" s="93" t="s">
        <v>1523</v>
      </c>
    </row>
    <row r="5160" spans="1:10">
      <c r="A5160" s="93" t="s">
        <v>2297</v>
      </c>
      <c r="B5160" s="93">
        <v>19</v>
      </c>
      <c r="C5160" s="93" t="s">
        <v>673</v>
      </c>
      <c r="D5160" s="93" t="s">
        <v>1527</v>
      </c>
      <c r="E5160" s="93" t="s">
        <v>1531</v>
      </c>
      <c r="F5160" s="93">
        <v>7220128</v>
      </c>
      <c r="G5160" s="93" t="s">
        <v>1539</v>
      </c>
      <c r="H5160" s="719">
        <v>792</v>
      </c>
      <c r="I5160" s="93">
        <v>80</v>
      </c>
      <c r="J5160" s="93" t="s">
        <v>1523</v>
      </c>
    </row>
    <row r="5161" spans="1:10">
      <c r="A5161" s="93" t="s">
        <v>2297</v>
      </c>
      <c r="B5161" s="93">
        <v>19</v>
      </c>
      <c r="C5161" s="93" t="s">
        <v>673</v>
      </c>
      <c r="D5161" s="93" t="s">
        <v>1527</v>
      </c>
      <c r="E5161" s="93" t="s">
        <v>1531</v>
      </c>
      <c r="F5161" s="93">
        <v>7220129</v>
      </c>
      <c r="G5161" s="93" t="s">
        <v>1539</v>
      </c>
      <c r="H5161" s="719">
        <v>792</v>
      </c>
      <c r="I5161" s="93">
        <v>80</v>
      </c>
      <c r="J5161" s="93" t="s">
        <v>1523</v>
      </c>
    </row>
    <row r="5162" spans="1:10">
      <c r="A5162" s="93" t="s">
        <v>2297</v>
      </c>
      <c r="B5162" s="93">
        <v>20</v>
      </c>
      <c r="C5162" s="93" t="s">
        <v>1796</v>
      </c>
      <c r="D5162" s="93" t="s">
        <v>1527</v>
      </c>
      <c r="E5162" s="93" t="s">
        <v>1794</v>
      </c>
      <c r="F5162" s="93">
        <v>7220123</v>
      </c>
      <c r="G5162" s="93" t="s">
        <v>1539</v>
      </c>
      <c r="H5162" s="719">
        <v>484</v>
      </c>
      <c r="I5162" s="93">
        <v>50</v>
      </c>
      <c r="J5162" s="93" t="s">
        <v>1523</v>
      </c>
    </row>
    <row r="5163" spans="1:10">
      <c r="A5163" s="93" t="s">
        <v>2297</v>
      </c>
      <c r="B5163" s="93">
        <v>20</v>
      </c>
      <c r="C5163" s="93" t="s">
        <v>1796</v>
      </c>
      <c r="D5163" s="93" t="s">
        <v>1527</v>
      </c>
      <c r="E5163" s="93" t="s">
        <v>1794</v>
      </c>
      <c r="F5163" s="93">
        <v>7220123</v>
      </c>
      <c r="G5163" s="93" t="s">
        <v>1539</v>
      </c>
      <c r="H5163" s="719">
        <v>484</v>
      </c>
      <c r="I5163" s="93">
        <v>50</v>
      </c>
      <c r="J5163" s="93" t="s">
        <v>1523</v>
      </c>
    </row>
    <row r="5164" spans="1:10">
      <c r="A5164" s="93" t="s">
        <v>2297</v>
      </c>
      <c r="B5164" s="93">
        <v>20</v>
      </c>
      <c r="C5164" s="93" t="s">
        <v>1796</v>
      </c>
      <c r="D5164" s="93" t="s">
        <v>1527</v>
      </c>
      <c r="E5164" s="93" t="s">
        <v>1794</v>
      </c>
      <c r="F5164" s="93">
        <v>7220123</v>
      </c>
      <c r="G5164" s="93" t="s">
        <v>1539</v>
      </c>
      <c r="H5164" s="719">
        <v>484</v>
      </c>
      <c r="I5164" s="93">
        <v>50</v>
      </c>
      <c r="J5164" s="93" t="s">
        <v>1523</v>
      </c>
    </row>
    <row r="5165" spans="1:10">
      <c r="A5165" s="93" t="s">
        <v>2297</v>
      </c>
      <c r="B5165" s="93">
        <v>20</v>
      </c>
      <c r="C5165" s="93" t="s">
        <v>1796</v>
      </c>
      <c r="D5165" s="93" t="s">
        <v>1527</v>
      </c>
      <c r="E5165" s="93" t="s">
        <v>1794</v>
      </c>
      <c r="F5165" s="93">
        <v>7220122</v>
      </c>
      <c r="G5165" s="93" t="s">
        <v>1539</v>
      </c>
      <c r="H5165" s="719">
        <v>756</v>
      </c>
      <c r="I5165" s="93">
        <v>80</v>
      </c>
      <c r="J5165" s="93" t="s">
        <v>1523</v>
      </c>
    </row>
    <row r="5166" spans="1:10">
      <c r="A5166" s="93" t="s">
        <v>2297</v>
      </c>
      <c r="B5166" s="93">
        <v>20</v>
      </c>
      <c r="C5166" s="93" t="s">
        <v>1796</v>
      </c>
      <c r="D5166" s="93" t="s">
        <v>1527</v>
      </c>
      <c r="E5166" s="93" t="s">
        <v>1794</v>
      </c>
      <c r="F5166" s="93">
        <v>7220122</v>
      </c>
      <c r="G5166" s="93" t="s">
        <v>1539</v>
      </c>
      <c r="H5166" s="719">
        <v>756</v>
      </c>
      <c r="I5166" s="93">
        <v>80</v>
      </c>
      <c r="J5166" s="93" t="s">
        <v>1523</v>
      </c>
    </row>
    <row r="5167" spans="1:10">
      <c r="A5167" s="93" t="s">
        <v>2297</v>
      </c>
      <c r="B5167" s="93">
        <v>20</v>
      </c>
      <c r="C5167" s="93" t="s">
        <v>1796</v>
      </c>
      <c r="D5167" s="93" t="s">
        <v>1527</v>
      </c>
      <c r="E5167" s="93" t="s">
        <v>1794</v>
      </c>
      <c r="F5167" s="93">
        <v>7220122</v>
      </c>
      <c r="G5167" s="93" t="s">
        <v>1539</v>
      </c>
      <c r="H5167" s="719">
        <v>756</v>
      </c>
      <c r="I5167" s="93">
        <v>80</v>
      </c>
      <c r="J5167" s="93" t="s">
        <v>1523</v>
      </c>
    </row>
    <row r="5168" spans="1:10">
      <c r="A5168" s="93" t="s">
        <v>2297</v>
      </c>
      <c r="B5168" s="93">
        <v>19</v>
      </c>
      <c r="C5168" s="93" t="s">
        <v>673</v>
      </c>
      <c r="D5168" s="93" t="s">
        <v>1527</v>
      </c>
      <c r="E5168" s="93" t="s">
        <v>1531</v>
      </c>
      <c r="F5168" s="93">
        <v>7220128</v>
      </c>
      <c r="G5168" s="93" t="s">
        <v>1539</v>
      </c>
      <c r="H5168" s="719">
        <v>792</v>
      </c>
      <c r="I5168" s="93">
        <v>80</v>
      </c>
      <c r="J5168" s="93" t="s">
        <v>1523</v>
      </c>
    </row>
    <row r="5169" spans="1:10">
      <c r="A5169" s="93" t="s">
        <v>2297</v>
      </c>
      <c r="B5169" s="93">
        <v>19</v>
      </c>
      <c r="C5169" s="93" t="s">
        <v>673</v>
      </c>
      <c r="D5169" s="93" t="s">
        <v>1527</v>
      </c>
      <c r="E5169" s="93" t="s">
        <v>1531</v>
      </c>
      <c r="F5169" s="93">
        <v>7220129</v>
      </c>
      <c r="G5169" s="93" t="s">
        <v>1539</v>
      </c>
      <c r="H5169" s="719">
        <v>792</v>
      </c>
      <c r="I5169" s="93">
        <v>80</v>
      </c>
      <c r="J5169" s="93" t="s">
        <v>1523</v>
      </c>
    </row>
    <row r="5170" spans="1:10">
      <c r="A5170" s="93" t="s">
        <v>2297</v>
      </c>
      <c r="B5170" s="93">
        <v>19</v>
      </c>
      <c r="C5170" s="93" t="s">
        <v>673</v>
      </c>
      <c r="D5170" s="93" t="s">
        <v>1527</v>
      </c>
      <c r="E5170" s="93" t="s">
        <v>1544</v>
      </c>
      <c r="F5170" s="93">
        <v>7220130</v>
      </c>
      <c r="G5170" s="93" t="s">
        <v>1539</v>
      </c>
      <c r="H5170" s="719">
        <v>969</v>
      </c>
      <c r="I5170" s="93">
        <v>80</v>
      </c>
      <c r="J5170" s="93" t="s">
        <v>1523</v>
      </c>
    </row>
    <row r="5171" spans="1:10">
      <c r="A5171" s="93" t="s">
        <v>2297</v>
      </c>
      <c r="B5171" s="93">
        <v>19</v>
      </c>
      <c r="C5171" s="93" t="s">
        <v>673</v>
      </c>
      <c r="D5171" s="93" t="s">
        <v>1527</v>
      </c>
      <c r="E5171" s="93" t="s">
        <v>1531</v>
      </c>
      <c r="F5171" s="93">
        <v>7220130</v>
      </c>
      <c r="G5171" s="93" t="s">
        <v>1539</v>
      </c>
      <c r="H5171" s="719">
        <v>966</v>
      </c>
      <c r="I5171" s="93">
        <v>80</v>
      </c>
      <c r="J5171" s="93" t="s">
        <v>1523</v>
      </c>
    </row>
    <row r="5172" spans="1:10">
      <c r="A5172" s="93" t="s">
        <v>2297</v>
      </c>
      <c r="B5172" s="93">
        <v>19</v>
      </c>
      <c r="C5172" s="93" t="s">
        <v>673</v>
      </c>
      <c r="D5172" s="93" t="s">
        <v>1527</v>
      </c>
      <c r="E5172" s="93" t="s">
        <v>1531</v>
      </c>
      <c r="F5172" s="93">
        <v>7220130</v>
      </c>
      <c r="G5172" s="93" t="s">
        <v>1539</v>
      </c>
      <c r="H5172" s="719">
        <v>966</v>
      </c>
      <c r="I5172" s="93">
        <v>80</v>
      </c>
      <c r="J5172" s="93" t="s">
        <v>1523</v>
      </c>
    </row>
    <row r="5173" spans="1:10">
      <c r="A5173" s="93" t="s">
        <v>2297</v>
      </c>
      <c r="B5173" s="93">
        <v>19</v>
      </c>
      <c r="C5173" s="93" t="s">
        <v>673</v>
      </c>
      <c r="D5173" s="93" t="s">
        <v>1527</v>
      </c>
      <c r="E5173" s="93" t="s">
        <v>1531</v>
      </c>
      <c r="F5173" s="93">
        <v>7220130</v>
      </c>
      <c r="G5173" s="93" t="s">
        <v>1539</v>
      </c>
      <c r="H5173" s="719">
        <v>966</v>
      </c>
      <c r="I5173" s="93">
        <v>80</v>
      </c>
      <c r="J5173" s="93" t="s">
        <v>1523</v>
      </c>
    </row>
    <row r="5174" spans="1:10">
      <c r="A5174" s="93" t="s">
        <v>2297</v>
      </c>
      <c r="B5174" s="93">
        <v>19</v>
      </c>
      <c r="C5174" s="93" t="s">
        <v>673</v>
      </c>
      <c r="D5174" s="93" t="s">
        <v>1527</v>
      </c>
      <c r="E5174" s="93" t="s">
        <v>1531</v>
      </c>
      <c r="F5174" s="93">
        <v>7220205</v>
      </c>
      <c r="G5174" s="93" t="s">
        <v>1539</v>
      </c>
      <c r="H5174" s="719">
        <v>2272</v>
      </c>
      <c r="I5174" s="93">
        <v>125</v>
      </c>
      <c r="J5174" s="93" t="s">
        <v>1523</v>
      </c>
    </row>
    <row r="5175" spans="1:10">
      <c r="A5175" s="93" t="s">
        <v>2297</v>
      </c>
      <c r="B5175" s="93">
        <v>19</v>
      </c>
      <c r="C5175" s="93" t="s">
        <v>673</v>
      </c>
      <c r="D5175" s="93" t="s">
        <v>1527</v>
      </c>
      <c r="E5175" s="93" t="s">
        <v>1531</v>
      </c>
      <c r="F5175" s="93">
        <v>7220205</v>
      </c>
      <c r="G5175" s="93" t="s">
        <v>1539</v>
      </c>
      <c r="H5175" s="719">
        <v>2272</v>
      </c>
      <c r="I5175" s="93">
        <v>125</v>
      </c>
      <c r="J5175" s="93" t="s">
        <v>1523</v>
      </c>
    </row>
    <row r="5176" spans="1:10">
      <c r="A5176" s="93" t="s">
        <v>2297</v>
      </c>
      <c r="B5176" s="93">
        <v>19</v>
      </c>
      <c r="C5176" s="93" t="s">
        <v>673</v>
      </c>
      <c r="D5176" s="93" t="s">
        <v>1527</v>
      </c>
      <c r="E5176" s="93" t="s">
        <v>1531</v>
      </c>
      <c r="F5176" s="93">
        <v>7220205</v>
      </c>
      <c r="G5176" s="93" t="s">
        <v>1539</v>
      </c>
      <c r="H5176" s="719">
        <v>2272</v>
      </c>
      <c r="I5176" s="93">
        <v>125</v>
      </c>
      <c r="J5176" s="93" t="s">
        <v>1523</v>
      </c>
    </row>
    <row r="5177" spans="1:10">
      <c r="A5177" s="93">
        <v>1</v>
      </c>
      <c r="B5177" s="93">
        <v>21</v>
      </c>
      <c r="C5177" s="93" t="s">
        <v>3375</v>
      </c>
      <c r="D5177" s="93" t="s">
        <v>1553</v>
      </c>
      <c r="E5177" s="93" t="s">
        <v>3376</v>
      </c>
      <c r="F5177" s="93">
        <v>7220125</v>
      </c>
      <c r="G5177" s="93" t="s">
        <v>1640</v>
      </c>
      <c r="H5177" s="719">
        <v>864</v>
      </c>
      <c r="I5177" s="93">
        <v>80</v>
      </c>
      <c r="J5177" s="93" t="s">
        <v>1523</v>
      </c>
    </row>
    <row r="5178" spans="1:10">
      <c r="A5178" s="93">
        <v>1</v>
      </c>
      <c r="B5178" s="93">
        <v>21</v>
      </c>
      <c r="C5178" s="93" t="s">
        <v>3375</v>
      </c>
      <c r="D5178" s="93" t="s">
        <v>1553</v>
      </c>
      <c r="E5178" s="93" t="s">
        <v>3377</v>
      </c>
      <c r="F5178" s="93">
        <v>7220125</v>
      </c>
      <c r="G5178" s="93" t="s">
        <v>1640</v>
      </c>
      <c r="H5178" s="719">
        <v>2060</v>
      </c>
      <c r="I5178" s="93">
        <v>125</v>
      </c>
      <c r="J5178" s="93" t="s">
        <v>1523</v>
      </c>
    </row>
    <row r="5179" spans="1:10">
      <c r="A5179" s="93">
        <v>1</v>
      </c>
      <c r="B5179" s="93">
        <v>21</v>
      </c>
      <c r="C5179" s="93" t="s">
        <v>3375</v>
      </c>
      <c r="D5179" s="93" t="s">
        <v>1553</v>
      </c>
      <c r="E5179" s="93" t="s">
        <v>3378</v>
      </c>
      <c r="F5179" s="93">
        <v>7220125</v>
      </c>
      <c r="G5179" s="93" t="s">
        <v>1640</v>
      </c>
      <c r="H5179" s="719">
        <v>2924</v>
      </c>
      <c r="I5179" s="93">
        <v>125</v>
      </c>
      <c r="J5179" s="93" t="s">
        <v>1523</v>
      </c>
    </row>
    <row r="5180" spans="1:10">
      <c r="A5180" s="93" t="s">
        <v>2297</v>
      </c>
      <c r="B5180" s="93">
        <v>21</v>
      </c>
      <c r="C5180" s="93" t="s">
        <v>1578</v>
      </c>
      <c r="D5180" s="93" t="s">
        <v>1527</v>
      </c>
      <c r="E5180" s="93" t="s">
        <v>3433</v>
      </c>
      <c r="F5180" s="93" t="s">
        <v>1805</v>
      </c>
      <c r="G5180" s="93" t="s">
        <v>1542</v>
      </c>
      <c r="H5180" s="719">
        <v>1000</v>
      </c>
      <c r="I5180" s="93">
        <v>80</v>
      </c>
      <c r="J5180" s="93" t="s">
        <v>1523</v>
      </c>
    </row>
    <row r="5181" spans="1:10">
      <c r="A5181" s="93" t="s">
        <v>2297</v>
      </c>
      <c r="B5181" s="93">
        <v>21</v>
      </c>
      <c r="C5181" s="93" t="s">
        <v>1578</v>
      </c>
      <c r="D5181" s="93" t="s">
        <v>1527</v>
      </c>
      <c r="E5181" s="93" t="s">
        <v>3434</v>
      </c>
      <c r="F5181" s="93" t="s">
        <v>1805</v>
      </c>
      <c r="G5181" s="93" t="s">
        <v>1542</v>
      </c>
      <c r="H5181" s="719">
        <v>1000</v>
      </c>
      <c r="I5181" s="93">
        <v>80</v>
      </c>
      <c r="J5181" s="93" t="s">
        <v>1523</v>
      </c>
    </row>
    <row r="5182" spans="1:10">
      <c r="A5182" s="93" t="s">
        <v>2297</v>
      </c>
      <c r="B5182" s="93">
        <v>21</v>
      </c>
      <c r="C5182" s="93" t="s">
        <v>1578</v>
      </c>
      <c r="D5182" s="93" t="s">
        <v>1527</v>
      </c>
      <c r="E5182" s="93" t="s">
        <v>3435</v>
      </c>
      <c r="F5182" s="93" t="s">
        <v>1805</v>
      </c>
      <c r="G5182" s="93" t="s">
        <v>1542</v>
      </c>
      <c r="H5182" s="719">
        <v>400</v>
      </c>
      <c r="I5182" s="93">
        <v>50</v>
      </c>
      <c r="J5182" s="93" t="s">
        <v>1523</v>
      </c>
    </row>
    <row r="5183" spans="1:10">
      <c r="A5183" s="93" t="s">
        <v>2297</v>
      </c>
      <c r="B5183" s="93">
        <v>24</v>
      </c>
      <c r="C5183" s="93" t="s">
        <v>672</v>
      </c>
      <c r="D5183" s="93" t="s">
        <v>1527</v>
      </c>
      <c r="E5183" s="93" t="s">
        <v>1530</v>
      </c>
      <c r="F5183" s="93">
        <v>7220202</v>
      </c>
      <c r="G5183" s="93" t="s">
        <v>1541</v>
      </c>
      <c r="H5183" s="719">
        <v>795</v>
      </c>
      <c r="I5183" s="93">
        <v>80</v>
      </c>
      <c r="J5183" s="93" t="s">
        <v>1523</v>
      </c>
    </row>
    <row r="5184" spans="1:10">
      <c r="A5184" s="93" t="s">
        <v>2297</v>
      </c>
      <c r="B5184" s="93">
        <v>24</v>
      </c>
      <c r="C5184" s="93" t="s">
        <v>672</v>
      </c>
      <c r="D5184" s="93" t="s">
        <v>1527</v>
      </c>
      <c r="E5184" s="93" t="s">
        <v>1530</v>
      </c>
      <c r="F5184" s="93">
        <v>7220203</v>
      </c>
      <c r="G5184" s="93" t="s">
        <v>1541</v>
      </c>
      <c r="H5184" s="719">
        <v>795</v>
      </c>
      <c r="I5184" s="93">
        <v>80</v>
      </c>
      <c r="J5184" s="93" t="s">
        <v>1523</v>
      </c>
    </row>
    <row r="5185" spans="1:10">
      <c r="A5185" s="93" t="s">
        <v>2297</v>
      </c>
      <c r="B5185" s="93">
        <v>24</v>
      </c>
      <c r="C5185" s="93" t="s">
        <v>672</v>
      </c>
      <c r="D5185" s="93" t="s">
        <v>1527</v>
      </c>
      <c r="E5185" s="93" t="s">
        <v>1530</v>
      </c>
      <c r="F5185" s="93">
        <v>7220208</v>
      </c>
      <c r="G5185" s="93" t="s">
        <v>1541</v>
      </c>
      <c r="H5185" s="719">
        <v>1811</v>
      </c>
      <c r="I5185" s="93">
        <v>125</v>
      </c>
      <c r="J5185" s="93" t="s">
        <v>1523</v>
      </c>
    </row>
    <row r="5186" spans="1:10">
      <c r="A5186" s="93" t="s">
        <v>2297</v>
      </c>
      <c r="B5186" s="93">
        <v>25</v>
      </c>
      <c r="C5186" s="93" t="s">
        <v>638</v>
      </c>
      <c r="D5186" s="93" t="s">
        <v>1527</v>
      </c>
      <c r="E5186" s="93" t="s">
        <v>3436</v>
      </c>
      <c r="F5186" s="93" t="s">
        <v>1805</v>
      </c>
      <c r="G5186" s="93" t="s">
        <v>1542</v>
      </c>
      <c r="H5186" s="719">
        <v>1000</v>
      </c>
      <c r="I5186" s="93">
        <v>80</v>
      </c>
      <c r="J5186" s="93" t="s">
        <v>1523</v>
      </c>
    </row>
    <row r="5187" spans="1:10">
      <c r="A5187" s="93" t="s">
        <v>2297</v>
      </c>
      <c r="B5187" s="93">
        <v>21</v>
      </c>
      <c r="C5187" s="93" t="s">
        <v>677</v>
      </c>
      <c r="D5187" s="93" t="s">
        <v>1527</v>
      </c>
      <c r="E5187" s="93" t="s">
        <v>3437</v>
      </c>
      <c r="F5187" s="93">
        <v>7211225</v>
      </c>
      <c r="G5187" s="93" t="s">
        <v>1522</v>
      </c>
      <c r="H5187" s="719">
        <v>7072</v>
      </c>
      <c r="I5187" s="93">
        <v>200</v>
      </c>
      <c r="J5187" s="93" t="s">
        <v>1523</v>
      </c>
    </row>
    <row r="5188" spans="1:10">
      <c r="A5188" s="93" t="s">
        <v>2297</v>
      </c>
      <c r="B5188" s="93">
        <v>21</v>
      </c>
      <c r="C5188" s="93" t="s">
        <v>677</v>
      </c>
      <c r="D5188" s="93" t="s">
        <v>1527</v>
      </c>
      <c r="E5188" s="93" t="s">
        <v>2072</v>
      </c>
      <c r="F5188" s="93">
        <v>7220130</v>
      </c>
      <c r="G5188" s="93" t="s">
        <v>1522</v>
      </c>
      <c r="H5188" s="719">
        <v>1000</v>
      </c>
      <c r="I5188" s="93">
        <v>80</v>
      </c>
      <c r="J5188" s="93" t="s">
        <v>1523</v>
      </c>
    </row>
    <row r="5189" spans="1:10">
      <c r="A5189" s="93" t="s">
        <v>2297</v>
      </c>
      <c r="B5189" s="93">
        <v>21</v>
      </c>
      <c r="C5189" s="93" t="s">
        <v>677</v>
      </c>
      <c r="D5189" s="93" t="s">
        <v>1527</v>
      </c>
      <c r="E5189" s="93" t="s">
        <v>1561</v>
      </c>
      <c r="F5189" s="93">
        <v>7220109</v>
      </c>
      <c r="G5189" s="93" t="s">
        <v>1522</v>
      </c>
      <c r="H5189" s="719">
        <v>3052</v>
      </c>
      <c r="I5189" s="93">
        <v>125</v>
      </c>
      <c r="J5189" s="93" t="s">
        <v>1523</v>
      </c>
    </row>
    <row r="5190" spans="1:10">
      <c r="A5190" s="93" t="s">
        <v>2297</v>
      </c>
      <c r="B5190" s="93">
        <v>21</v>
      </c>
      <c r="C5190" s="93" t="s">
        <v>677</v>
      </c>
      <c r="D5190" s="93" t="s">
        <v>1527</v>
      </c>
      <c r="E5190" s="93" t="s">
        <v>1561</v>
      </c>
      <c r="F5190" s="93">
        <v>7220120</v>
      </c>
      <c r="G5190" s="93" t="s">
        <v>1522</v>
      </c>
      <c r="H5190" s="719">
        <v>2376</v>
      </c>
      <c r="I5190" s="93">
        <v>125</v>
      </c>
      <c r="J5190" s="93" t="s">
        <v>1523</v>
      </c>
    </row>
    <row r="5191" spans="1:10">
      <c r="A5191" s="93" t="s">
        <v>2297</v>
      </c>
      <c r="B5191" s="93">
        <v>21</v>
      </c>
      <c r="C5191" s="93" t="s">
        <v>677</v>
      </c>
      <c r="D5191" s="93" t="s">
        <v>1527</v>
      </c>
      <c r="E5191" s="93" t="s">
        <v>1561</v>
      </c>
      <c r="F5191" s="93">
        <v>7220123</v>
      </c>
      <c r="G5191" s="93" t="s">
        <v>1522</v>
      </c>
      <c r="H5191" s="719">
        <v>2376</v>
      </c>
      <c r="I5191" s="93">
        <v>125</v>
      </c>
      <c r="J5191" s="93" t="s">
        <v>1523</v>
      </c>
    </row>
    <row r="5192" spans="1:10">
      <c r="A5192" s="93" t="s">
        <v>2297</v>
      </c>
      <c r="B5192" s="93">
        <v>21</v>
      </c>
      <c r="C5192" s="93" t="s">
        <v>677</v>
      </c>
      <c r="D5192" s="93" t="s">
        <v>1527</v>
      </c>
      <c r="E5192" s="93" t="s">
        <v>1561</v>
      </c>
      <c r="F5192" s="93">
        <v>7220122</v>
      </c>
      <c r="G5192" s="93" t="s">
        <v>1522</v>
      </c>
      <c r="H5192" s="719">
        <v>2376</v>
      </c>
      <c r="I5192" s="93">
        <v>125</v>
      </c>
      <c r="J5192" s="93" t="s">
        <v>1523</v>
      </c>
    </row>
    <row r="5193" spans="1:10">
      <c r="A5193" s="93">
        <v>1</v>
      </c>
      <c r="B5193" s="93">
        <v>15</v>
      </c>
      <c r="C5193" s="93" t="s">
        <v>1209</v>
      </c>
      <c r="D5193" s="93" t="s">
        <v>68</v>
      </c>
      <c r="E5193" s="93" t="s">
        <v>3438</v>
      </c>
      <c r="F5193" s="93" t="s">
        <v>1616</v>
      </c>
      <c r="G5193" s="93" t="s">
        <v>2633</v>
      </c>
      <c r="H5193" s="719">
        <v>4662</v>
      </c>
      <c r="I5193" s="93">
        <v>200</v>
      </c>
      <c r="J5193" s="93" t="s">
        <v>1523</v>
      </c>
    </row>
    <row r="5194" spans="1:10">
      <c r="A5194" s="93">
        <v>1</v>
      </c>
      <c r="B5194" s="93">
        <v>15</v>
      </c>
      <c r="C5194" s="93" t="s">
        <v>231</v>
      </c>
      <c r="D5194" s="93" t="s">
        <v>68</v>
      </c>
      <c r="E5194" s="93" t="s">
        <v>3439</v>
      </c>
      <c r="F5194" s="93" t="s">
        <v>1616</v>
      </c>
      <c r="G5194" s="93" t="s">
        <v>2641</v>
      </c>
      <c r="H5194" s="719">
        <v>10000</v>
      </c>
      <c r="I5194" s="93">
        <v>200</v>
      </c>
      <c r="J5194" s="93" t="s">
        <v>1523</v>
      </c>
    </row>
    <row r="5195" spans="1:10">
      <c r="A5195" s="93">
        <v>1</v>
      </c>
      <c r="B5195" s="93">
        <v>17</v>
      </c>
      <c r="C5195" s="93" t="s">
        <v>231</v>
      </c>
      <c r="D5195" s="93" t="s">
        <v>68</v>
      </c>
      <c r="E5195" s="93" t="s">
        <v>3439</v>
      </c>
      <c r="F5195" s="93" t="s">
        <v>1616</v>
      </c>
      <c r="G5195" s="93" t="s">
        <v>2641</v>
      </c>
      <c r="H5195" s="719">
        <v>7520</v>
      </c>
      <c r="I5195" s="93">
        <v>200</v>
      </c>
      <c r="J5195" s="93" t="s">
        <v>1523</v>
      </c>
    </row>
    <row r="5196" spans="1:10">
      <c r="A5196" s="93">
        <v>1</v>
      </c>
      <c r="B5196" s="93">
        <v>19</v>
      </c>
      <c r="C5196" s="93" t="s">
        <v>1209</v>
      </c>
      <c r="D5196" s="93" t="s">
        <v>68</v>
      </c>
      <c r="E5196" s="93" t="s">
        <v>3440</v>
      </c>
      <c r="F5196" s="93" t="s">
        <v>1616</v>
      </c>
      <c r="G5196" s="93" t="s">
        <v>2633</v>
      </c>
      <c r="H5196" s="719">
        <v>3052</v>
      </c>
      <c r="I5196" s="93">
        <v>125</v>
      </c>
      <c r="J5196" s="93" t="s">
        <v>1523</v>
      </c>
    </row>
    <row r="5197" spans="1:10">
      <c r="A5197" s="93">
        <v>1</v>
      </c>
      <c r="B5197" s="93">
        <v>19</v>
      </c>
      <c r="C5197" s="93" t="s">
        <v>1209</v>
      </c>
      <c r="D5197" s="93" t="s">
        <v>68</v>
      </c>
      <c r="E5197" s="93" t="s">
        <v>3441</v>
      </c>
      <c r="F5197" s="93" t="s">
        <v>1616</v>
      </c>
      <c r="G5197" s="93" t="s">
        <v>2633</v>
      </c>
      <c r="H5197" s="719">
        <v>600</v>
      </c>
      <c r="I5197" s="93">
        <v>80</v>
      </c>
      <c r="J5197" s="93" t="s">
        <v>1523</v>
      </c>
    </row>
    <row r="5198" spans="1:10">
      <c r="A5198" s="93">
        <v>1</v>
      </c>
      <c r="B5198" s="93">
        <v>19</v>
      </c>
      <c r="C5198" s="93" t="s">
        <v>1209</v>
      </c>
      <c r="D5198" s="93" t="s">
        <v>68</v>
      </c>
      <c r="E5198" s="93" t="s">
        <v>3442</v>
      </c>
      <c r="F5198" s="93" t="s">
        <v>1616</v>
      </c>
      <c r="G5198" s="93" t="s">
        <v>2633</v>
      </c>
      <c r="H5198" s="719">
        <v>390</v>
      </c>
      <c r="I5198" s="93">
        <v>50</v>
      </c>
      <c r="J5198" s="93" t="s">
        <v>1523</v>
      </c>
    </row>
    <row r="5199" spans="1:10">
      <c r="A5199" s="93">
        <v>1</v>
      </c>
      <c r="B5199" s="93">
        <v>19</v>
      </c>
      <c r="C5199" s="93" t="s">
        <v>1209</v>
      </c>
      <c r="D5199" s="93" t="s">
        <v>68</v>
      </c>
      <c r="E5199" s="93" t="s">
        <v>3443</v>
      </c>
      <c r="F5199" s="93" t="s">
        <v>1616</v>
      </c>
      <c r="G5199" s="93" t="s">
        <v>2633</v>
      </c>
      <c r="H5199" s="719">
        <v>894</v>
      </c>
      <c r="I5199" s="93">
        <v>80</v>
      </c>
      <c r="J5199" s="93" t="s">
        <v>1523</v>
      </c>
    </row>
    <row r="5200" spans="1:10">
      <c r="A5200" s="93">
        <v>1</v>
      </c>
      <c r="B5200" s="93">
        <v>14</v>
      </c>
      <c r="C5200" s="93" t="s">
        <v>3444</v>
      </c>
      <c r="D5200" s="93" t="s">
        <v>72</v>
      </c>
      <c r="E5200" s="93" t="s">
        <v>3445</v>
      </c>
      <c r="F5200" s="93" t="s">
        <v>3446</v>
      </c>
      <c r="G5200" s="93" t="s">
        <v>2633</v>
      </c>
      <c r="H5200" s="719">
        <v>771</v>
      </c>
      <c r="I5200" s="93">
        <v>80</v>
      </c>
      <c r="J5200" s="93" t="s">
        <v>1543</v>
      </c>
    </row>
    <row r="5201" spans="1:10">
      <c r="A5201" s="93">
        <v>1</v>
      </c>
      <c r="B5201" s="93">
        <v>14</v>
      </c>
      <c r="C5201" s="93" t="s">
        <v>3444</v>
      </c>
      <c r="D5201" s="93" t="s">
        <v>72</v>
      </c>
      <c r="E5201" s="93" t="s">
        <v>3447</v>
      </c>
      <c r="F5201" s="93" t="s">
        <v>3448</v>
      </c>
      <c r="G5201" s="93" t="s">
        <v>2633</v>
      </c>
      <c r="H5201" s="719">
        <v>1849</v>
      </c>
      <c r="I5201" s="93">
        <v>80</v>
      </c>
      <c r="J5201" s="93" t="s">
        <v>1543</v>
      </c>
    </row>
    <row r="5202" spans="1:10">
      <c r="A5202" s="93">
        <v>1</v>
      </c>
      <c r="B5202" s="93">
        <v>20</v>
      </c>
      <c r="C5202" s="93" t="s">
        <v>1209</v>
      </c>
      <c r="D5202" s="93" t="s">
        <v>68</v>
      </c>
      <c r="E5202" s="93" t="s">
        <v>3441</v>
      </c>
      <c r="F5202" s="93" t="s">
        <v>1616</v>
      </c>
      <c r="G5202" s="93" t="s">
        <v>2633</v>
      </c>
      <c r="H5202" s="719">
        <v>6252</v>
      </c>
      <c r="I5202" s="93">
        <v>200</v>
      </c>
      <c r="J5202" s="93" t="s">
        <v>1523</v>
      </c>
    </row>
    <row r="5203" spans="1:10">
      <c r="A5203" s="93">
        <v>1</v>
      </c>
      <c r="B5203" s="93">
        <v>20</v>
      </c>
      <c r="C5203" s="93" t="s">
        <v>1209</v>
      </c>
      <c r="D5203" s="93" t="s">
        <v>68</v>
      </c>
      <c r="E5203" s="93" t="s">
        <v>3442</v>
      </c>
      <c r="F5203" s="93" t="s">
        <v>1616</v>
      </c>
      <c r="G5203" s="93" t="s">
        <v>2633</v>
      </c>
      <c r="H5203" s="719">
        <v>3510</v>
      </c>
      <c r="I5203" s="93">
        <v>200</v>
      </c>
      <c r="J5203" s="93" t="s">
        <v>1523</v>
      </c>
    </row>
    <row r="5204" spans="1:10">
      <c r="A5204" s="93">
        <v>1</v>
      </c>
      <c r="B5204" s="93">
        <v>20</v>
      </c>
      <c r="C5204" s="93" t="s">
        <v>1209</v>
      </c>
      <c r="D5204" s="93" t="s">
        <v>68</v>
      </c>
      <c r="E5204" s="93" t="s">
        <v>3443</v>
      </c>
      <c r="F5204" s="93" t="s">
        <v>1616</v>
      </c>
      <c r="G5204" s="93" t="s">
        <v>2633</v>
      </c>
      <c r="H5204" s="719">
        <v>1680</v>
      </c>
      <c r="I5204" s="93">
        <v>125</v>
      </c>
      <c r="J5204" s="93" t="s">
        <v>1523</v>
      </c>
    </row>
    <row r="5205" spans="1:10">
      <c r="A5205" s="93">
        <v>1</v>
      </c>
      <c r="B5205" s="93">
        <v>21</v>
      </c>
      <c r="C5205" s="93" t="s">
        <v>1209</v>
      </c>
      <c r="D5205" s="93" t="s">
        <v>68</v>
      </c>
      <c r="E5205" s="93" t="s">
        <v>3443</v>
      </c>
      <c r="F5205" s="93" t="s">
        <v>1616</v>
      </c>
      <c r="G5205" s="93" t="s">
        <v>2633</v>
      </c>
      <c r="H5205" s="719">
        <v>4920</v>
      </c>
      <c r="I5205" s="93">
        <v>200</v>
      </c>
      <c r="J5205" s="93" t="s">
        <v>1523</v>
      </c>
    </row>
    <row r="5206" spans="1:10">
      <c r="A5206" s="93">
        <v>1</v>
      </c>
      <c r="B5206" s="93">
        <v>21</v>
      </c>
      <c r="C5206" s="93" t="s">
        <v>1209</v>
      </c>
      <c r="D5206" s="93" t="s">
        <v>68</v>
      </c>
      <c r="E5206" s="93" t="s">
        <v>3441</v>
      </c>
      <c r="F5206" s="93" t="s">
        <v>1616</v>
      </c>
      <c r="G5206" s="93" t="s">
        <v>2633</v>
      </c>
      <c r="H5206" s="719">
        <v>2146</v>
      </c>
      <c r="I5206" s="93">
        <v>125</v>
      </c>
      <c r="J5206" s="93" t="s">
        <v>1523</v>
      </c>
    </row>
    <row r="5207" spans="1:10">
      <c r="A5207" s="93">
        <v>1</v>
      </c>
      <c r="B5207" s="93">
        <v>14</v>
      </c>
      <c r="C5207" s="93" t="s">
        <v>3444</v>
      </c>
      <c r="D5207" s="93" t="s">
        <v>72</v>
      </c>
      <c r="E5207" s="93" t="s">
        <v>3449</v>
      </c>
      <c r="F5207" s="93" t="s">
        <v>3446</v>
      </c>
      <c r="G5207" s="93" t="s">
        <v>3450</v>
      </c>
      <c r="H5207" s="719">
        <v>2515</v>
      </c>
      <c r="I5207" s="93">
        <v>60</v>
      </c>
      <c r="J5207" s="93" t="s">
        <v>1543</v>
      </c>
    </row>
    <row r="5208" spans="1:10">
      <c r="A5208" s="93">
        <v>1</v>
      </c>
      <c r="B5208" s="93">
        <v>14</v>
      </c>
      <c r="C5208" s="93" t="s">
        <v>3444</v>
      </c>
      <c r="D5208" s="93" t="s">
        <v>72</v>
      </c>
      <c r="E5208" s="93" t="s">
        <v>3451</v>
      </c>
      <c r="F5208" s="93" t="s">
        <v>3448</v>
      </c>
      <c r="G5208" s="93" t="s">
        <v>3450</v>
      </c>
      <c r="H5208" s="719">
        <v>1982</v>
      </c>
      <c r="I5208" s="93">
        <v>60</v>
      </c>
      <c r="J5208" s="93" t="s">
        <v>1543</v>
      </c>
    </row>
    <row r="5209" spans="1:10">
      <c r="A5209" s="93">
        <v>1</v>
      </c>
      <c r="B5209" s="93">
        <v>15</v>
      </c>
      <c r="C5209" s="93" t="s">
        <v>1209</v>
      </c>
      <c r="D5209" s="93" t="s">
        <v>68</v>
      </c>
      <c r="E5209" s="93" t="s">
        <v>3452</v>
      </c>
      <c r="F5209" s="93" t="s">
        <v>1616</v>
      </c>
      <c r="G5209" s="93" t="s">
        <v>3450</v>
      </c>
      <c r="H5209" s="719">
        <v>5171</v>
      </c>
      <c r="I5209" s="93">
        <v>200</v>
      </c>
      <c r="J5209" s="93" t="s">
        <v>1564</v>
      </c>
    </row>
    <row r="5210" spans="1:10">
      <c r="A5210" s="93">
        <v>1</v>
      </c>
      <c r="B5210" s="93">
        <v>4</v>
      </c>
      <c r="C5210" s="93" t="s">
        <v>1948</v>
      </c>
      <c r="D5210" s="93" t="s">
        <v>1947</v>
      </c>
      <c r="E5210" s="93" t="s">
        <v>1959</v>
      </c>
      <c r="F5210" s="93">
        <v>3210818</v>
      </c>
      <c r="G5210" s="93" t="s">
        <v>1951</v>
      </c>
      <c r="H5210" s="719">
        <v>1200</v>
      </c>
      <c r="I5210" s="93">
        <v>80</v>
      </c>
      <c r="J5210" s="93" t="s">
        <v>1523</v>
      </c>
    </row>
    <row r="5211" spans="1:10">
      <c r="A5211" s="93">
        <v>1</v>
      </c>
      <c r="B5211" s="93">
        <v>4</v>
      </c>
      <c r="C5211" s="93" t="s">
        <v>1948</v>
      </c>
      <c r="D5211" s="93" t="s">
        <v>1947</v>
      </c>
      <c r="E5211" s="93" t="s">
        <v>3454</v>
      </c>
      <c r="F5211" s="93">
        <v>3211116</v>
      </c>
      <c r="G5211" s="93" t="s">
        <v>1951</v>
      </c>
      <c r="H5211" s="719">
        <v>125</v>
      </c>
      <c r="I5211" s="93">
        <v>20</v>
      </c>
      <c r="J5211" s="93" t="s">
        <v>1523</v>
      </c>
    </row>
    <row r="5212" spans="1:10">
      <c r="A5212" s="93">
        <v>1</v>
      </c>
      <c r="B5212" s="93">
        <v>4</v>
      </c>
      <c r="C5212" s="93" t="s">
        <v>1948</v>
      </c>
      <c r="D5212" s="93" t="s">
        <v>1947</v>
      </c>
      <c r="E5212" s="93" t="s">
        <v>3455</v>
      </c>
      <c r="F5212" s="93">
        <v>3210219</v>
      </c>
      <c r="G5212" s="93" t="s">
        <v>1951</v>
      </c>
      <c r="H5212" s="719">
        <v>960</v>
      </c>
      <c r="I5212" s="93">
        <v>80</v>
      </c>
      <c r="J5212" s="93" t="s">
        <v>1543</v>
      </c>
    </row>
    <row r="5213" spans="1:10">
      <c r="A5213" s="93">
        <v>1</v>
      </c>
      <c r="B5213" s="93">
        <v>4</v>
      </c>
      <c r="C5213" s="93" t="s">
        <v>1948</v>
      </c>
      <c r="D5213" s="93" t="s">
        <v>67</v>
      </c>
      <c r="E5213" s="93" t="s">
        <v>3456</v>
      </c>
      <c r="F5213" s="93">
        <v>3210219</v>
      </c>
      <c r="G5213" s="93" t="s">
        <v>1951</v>
      </c>
      <c r="H5213" s="719">
        <v>1008</v>
      </c>
      <c r="I5213" s="93">
        <v>80</v>
      </c>
      <c r="J5213" s="93" t="s">
        <v>1523</v>
      </c>
    </row>
    <row r="5214" spans="1:10">
      <c r="A5214" s="93">
        <v>1</v>
      </c>
      <c r="B5214" s="93">
        <v>4</v>
      </c>
      <c r="C5214" s="93" t="s">
        <v>1948</v>
      </c>
      <c r="D5214" s="93" t="s">
        <v>67</v>
      </c>
      <c r="E5214" s="93" t="s">
        <v>3457</v>
      </c>
      <c r="F5214" s="93">
        <v>3211127</v>
      </c>
      <c r="G5214" s="93" t="s">
        <v>1951</v>
      </c>
      <c r="H5214" s="719">
        <v>5000</v>
      </c>
      <c r="I5214" s="93">
        <v>200</v>
      </c>
      <c r="J5214" s="93" t="s">
        <v>1523</v>
      </c>
    </row>
    <row r="5215" spans="1:10">
      <c r="A5215" s="93">
        <v>1</v>
      </c>
      <c r="B5215" s="93">
        <v>4</v>
      </c>
      <c r="C5215" s="93" t="s">
        <v>1948</v>
      </c>
      <c r="D5215" s="93" t="s">
        <v>67</v>
      </c>
      <c r="E5215" s="93" t="s">
        <v>3458</v>
      </c>
      <c r="F5215" s="93">
        <v>3211127</v>
      </c>
      <c r="G5215" s="93" t="s">
        <v>1951</v>
      </c>
      <c r="H5215" s="719">
        <v>3000</v>
      </c>
      <c r="I5215" s="93">
        <v>125</v>
      </c>
      <c r="J5215" s="93" t="s">
        <v>1523</v>
      </c>
    </row>
    <row r="5216" spans="1:10">
      <c r="A5216" s="93">
        <v>1</v>
      </c>
      <c r="B5216" s="93">
        <v>4</v>
      </c>
      <c r="C5216" s="93" t="s">
        <v>1956</v>
      </c>
      <c r="D5216" s="93" t="s">
        <v>67</v>
      </c>
      <c r="E5216" s="93" t="s">
        <v>2106</v>
      </c>
      <c r="F5216" s="93">
        <v>3211123</v>
      </c>
      <c r="G5216" s="93" t="s">
        <v>1951</v>
      </c>
      <c r="H5216" s="719">
        <v>3183</v>
      </c>
      <c r="I5216" s="93">
        <v>125</v>
      </c>
      <c r="J5216" s="93" t="s">
        <v>1523</v>
      </c>
    </row>
    <row r="5217" spans="1:10">
      <c r="A5217" s="93">
        <v>1</v>
      </c>
      <c r="B5217" s="93">
        <v>4</v>
      </c>
      <c r="C5217" s="93" t="s">
        <v>1953</v>
      </c>
      <c r="D5217" s="93" t="s">
        <v>1947</v>
      </c>
      <c r="E5217" s="93" t="s">
        <v>1959</v>
      </c>
      <c r="F5217" s="93">
        <v>3210818</v>
      </c>
      <c r="G5217" s="93" t="s">
        <v>1951</v>
      </c>
      <c r="H5217" s="719">
        <v>354</v>
      </c>
      <c r="I5217" s="93">
        <v>50</v>
      </c>
      <c r="J5217" s="93" t="s">
        <v>1523</v>
      </c>
    </row>
    <row r="5218" spans="1:10">
      <c r="A5218" s="93">
        <v>1</v>
      </c>
      <c r="B5218" s="93">
        <v>4</v>
      </c>
      <c r="C5218" s="93" t="s">
        <v>224</v>
      </c>
      <c r="D5218" s="93" t="s">
        <v>67</v>
      </c>
      <c r="E5218" s="93" t="s">
        <v>3459</v>
      </c>
      <c r="F5218" s="93" t="s">
        <v>1809</v>
      </c>
      <c r="G5218" s="93" t="s">
        <v>1951</v>
      </c>
      <c r="H5218" s="719">
        <v>64</v>
      </c>
      <c r="I5218" s="93">
        <v>13</v>
      </c>
      <c r="J5218" s="93" t="s">
        <v>1523</v>
      </c>
    </row>
    <row r="5219" spans="1:10">
      <c r="A5219" s="93">
        <v>1</v>
      </c>
      <c r="B5219" s="93">
        <v>4</v>
      </c>
      <c r="C5219" s="93" t="s">
        <v>224</v>
      </c>
      <c r="D5219" s="93" t="s">
        <v>67</v>
      </c>
      <c r="E5219" s="93" t="s">
        <v>1964</v>
      </c>
      <c r="F5219" s="93" t="s">
        <v>1809</v>
      </c>
      <c r="G5219" s="93" t="s">
        <v>1951</v>
      </c>
      <c r="H5219" s="719">
        <v>17</v>
      </c>
      <c r="I5219" s="93">
        <v>5</v>
      </c>
      <c r="J5219" s="93" t="s">
        <v>1523</v>
      </c>
    </row>
    <row r="5220" spans="1:10">
      <c r="A5220" s="93">
        <v>1</v>
      </c>
      <c r="B5220" s="93">
        <v>5</v>
      </c>
      <c r="C5220" s="93" t="s">
        <v>1948</v>
      </c>
      <c r="D5220" s="93" t="s">
        <v>1947</v>
      </c>
      <c r="E5220" s="93" t="s">
        <v>3460</v>
      </c>
      <c r="F5220" s="93">
        <v>3211020</v>
      </c>
      <c r="G5220" s="93" t="s">
        <v>1951</v>
      </c>
      <c r="H5220" s="719">
        <v>2636</v>
      </c>
      <c r="I5220" s="93">
        <v>125</v>
      </c>
      <c r="J5220" s="93" t="s">
        <v>1543</v>
      </c>
    </row>
    <row r="5221" spans="1:10">
      <c r="A5221" s="93">
        <v>1</v>
      </c>
      <c r="B5221" s="93">
        <v>5</v>
      </c>
      <c r="C5221" s="93" t="s">
        <v>1948</v>
      </c>
      <c r="D5221" s="93" t="s">
        <v>1947</v>
      </c>
      <c r="E5221" s="93" t="s">
        <v>3461</v>
      </c>
      <c r="F5221" s="93">
        <v>3211127</v>
      </c>
      <c r="G5221" s="93" t="s">
        <v>1951</v>
      </c>
      <c r="H5221" s="719">
        <v>2544</v>
      </c>
      <c r="I5221" s="93">
        <v>125</v>
      </c>
      <c r="J5221" s="93" t="s">
        <v>1543</v>
      </c>
    </row>
    <row r="5222" spans="1:10">
      <c r="A5222" s="93">
        <v>1</v>
      </c>
      <c r="B5222" s="93">
        <v>5</v>
      </c>
      <c r="C5222" s="93" t="s">
        <v>1948</v>
      </c>
      <c r="D5222" s="93" t="s">
        <v>1947</v>
      </c>
      <c r="E5222" s="93" t="s">
        <v>3462</v>
      </c>
      <c r="F5222" s="93">
        <v>3211127</v>
      </c>
      <c r="G5222" s="93" t="s">
        <v>1951</v>
      </c>
      <c r="H5222" s="719">
        <v>1548</v>
      </c>
      <c r="I5222" s="93">
        <v>125</v>
      </c>
      <c r="J5222" s="93" t="s">
        <v>1543</v>
      </c>
    </row>
    <row r="5223" spans="1:10">
      <c r="A5223" s="93">
        <v>1</v>
      </c>
      <c r="B5223" s="93">
        <v>5</v>
      </c>
      <c r="C5223" s="93" t="s">
        <v>1948</v>
      </c>
      <c r="D5223" s="93" t="s">
        <v>67</v>
      </c>
      <c r="E5223" s="93" t="s">
        <v>3463</v>
      </c>
      <c r="F5223" s="93">
        <v>3211127</v>
      </c>
      <c r="G5223" s="93" t="s">
        <v>1951</v>
      </c>
      <c r="H5223" s="719">
        <v>2306</v>
      </c>
      <c r="I5223" s="93">
        <v>125</v>
      </c>
      <c r="J5223" s="93" t="s">
        <v>1523</v>
      </c>
    </row>
    <row r="5224" spans="1:10">
      <c r="A5224" s="93">
        <v>1</v>
      </c>
      <c r="B5224" s="93">
        <v>5</v>
      </c>
      <c r="C5224" s="93" t="s">
        <v>1948</v>
      </c>
      <c r="D5224" s="93" t="s">
        <v>1947</v>
      </c>
      <c r="E5224" s="93" t="s">
        <v>1959</v>
      </c>
      <c r="F5224" s="93">
        <v>3210818</v>
      </c>
      <c r="G5224" s="93" t="s">
        <v>1951</v>
      </c>
      <c r="H5224" s="719">
        <v>1184</v>
      </c>
      <c r="I5224" s="93">
        <v>80</v>
      </c>
      <c r="J5224" s="93" t="s">
        <v>1523</v>
      </c>
    </row>
    <row r="5225" spans="1:10">
      <c r="A5225" s="93">
        <v>1</v>
      </c>
      <c r="B5225" s="93">
        <v>5</v>
      </c>
      <c r="C5225" s="93" t="s">
        <v>1962</v>
      </c>
      <c r="D5225" s="93" t="s">
        <v>67</v>
      </c>
      <c r="E5225" s="93" t="s">
        <v>3464</v>
      </c>
      <c r="F5225" s="93">
        <v>3211137</v>
      </c>
      <c r="G5225" s="93" t="s">
        <v>1951</v>
      </c>
      <c r="H5225" s="719">
        <v>1064</v>
      </c>
      <c r="I5225" s="93">
        <v>80</v>
      </c>
      <c r="J5225" s="93" t="s">
        <v>1523</v>
      </c>
    </row>
    <row r="5226" spans="1:10">
      <c r="A5226" s="93">
        <v>1</v>
      </c>
      <c r="B5226" s="93">
        <v>5</v>
      </c>
      <c r="C5226" s="93" t="s">
        <v>1962</v>
      </c>
      <c r="D5226" s="93" t="s">
        <v>67</v>
      </c>
      <c r="E5226" s="93" t="s">
        <v>3465</v>
      </c>
      <c r="F5226" s="93">
        <v>3211137</v>
      </c>
      <c r="G5226" s="93" t="s">
        <v>1951</v>
      </c>
      <c r="H5226" s="719">
        <v>1064</v>
      </c>
      <c r="I5226" s="93">
        <v>80</v>
      </c>
      <c r="J5226" s="93" t="s">
        <v>1523</v>
      </c>
    </row>
    <row r="5227" spans="1:10">
      <c r="A5227" s="93">
        <v>1</v>
      </c>
      <c r="B5227" s="93">
        <v>5</v>
      </c>
      <c r="C5227" s="93" t="s">
        <v>1962</v>
      </c>
      <c r="D5227" s="93" t="s">
        <v>67</v>
      </c>
      <c r="E5227" s="93" t="s">
        <v>3466</v>
      </c>
      <c r="F5227" s="93">
        <v>3211137</v>
      </c>
      <c r="G5227" s="93" t="s">
        <v>1951</v>
      </c>
      <c r="H5227" s="719">
        <v>1064</v>
      </c>
      <c r="I5227" s="93">
        <v>80</v>
      </c>
      <c r="J5227" s="93" t="s">
        <v>1523</v>
      </c>
    </row>
    <row r="5228" spans="1:10">
      <c r="A5228" s="93">
        <v>1</v>
      </c>
      <c r="B5228" s="93">
        <v>5</v>
      </c>
      <c r="C5228" s="93" t="s">
        <v>1962</v>
      </c>
      <c r="D5228" s="93" t="s">
        <v>67</v>
      </c>
      <c r="E5228" s="93" t="s">
        <v>3467</v>
      </c>
      <c r="F5228" s="93">
        <v>3211137</v>
      </c>
      <c r="G5228" s="93" t="s">
        <v>1951</v>
      </c>
      <c r="H5228" s="719">
        <v>1064</v>
      </c>
      <c r="I5228" s="93">
        <v>80</v>
      </c>
      <c r="J5228" s="93" t="s">
        <v>1523</v>
      </c>
    </row>
    <row r="5229" spans="1:10">
      <c r="A5229" s="93">
        <v>1</v>
      </c>
      <c r="B5229" s="93">
        <v>5</v>
      </c>
      <c r="C5229" s="93" t="s">
        <v>1962</v>
      </c>
      <c r="D5229" s="93" t="s">
        <v>67</v>
      </c>
      <c r="E5229" s="93" t="s">
        <v>3468</v>
      </c>
      <c r="F5229" s="93">
        <v>3211137</v>
      </c>
      <c r="G5229" s="93" t="s">
        <v>1951</v>
      </c>
      <c r="H5229" s="719">
        <v>1064</v>
      </c>
      <c r="I5229" s="93">
        <v>80</v>
      </c>
      <c r="J5229" s="93" t="s">
        <v>1523</v>
      </c>
    </row>
    <row r="5230" spans="1:10">
      <c r="A5230" s="93">
        <v>1</v>
      </c>
      <c r="B5230" s="93">
        <v>5</v>
      </c>
      <c r="C5230" s="93" t="s">
        <v>1962</v>
      </c>
      <c r="D5230" s="93" t="s">
        <v>67</v>
      </c>
      <c r="E5230" s="93" t="s">
        <v>3469</v>
      </c>
      <c r="F5230" s="93">
        <v>3211137</v>
      </c>
      <c r="G5230" s="93" t="s">
        <v>1951</v>
      </c>
      <c r="H5230" s="719">
        <v>1064</v>
      </c>
      <c r="I5230" s="93">
        <v>80</v>
      </c>
      <c r="J5230" s="93" t="s">
        <v>1523</v>
      </c>
    </row>
    <row r="5231" spans="1:10">
      <c r="A5231" s="93">
        <v>1</v>
      </c>
      <c r="B5231" s="93">
        <v>5</v>
      </c>
      <c r="C5231" s="93" t="s">
        <v>1962</v>
      </c>
      <c r="D5231" s="93" t="s">
        <v>67</v>
      </c>
      <c r="E5231" s="93" t="s">
        <v>3470</v>
      </c>
      <c r="F5231" s="93">
        <v>3211137</v>
      </c>
      <c r="G5231" s="93" t="s">
        <v>1951</v>
      </c>
      <c r="H5231" s="719">
        <v>5031</v>
      </c>
      <c r="I5231" s="93">
        <v>200</v>
      </c>
      <c r="J5231" s="93" t="s">
        <v>1523</v>
      </c>
    </row>
    <row r="5232" spans="1:10">
      <c r="A5232" s="93">
        <v>1</v>
      </c>
      <c r="B5232" s="93">
        <v>5</v>
      </c>
      <c r="C5232" s="93" t="s">
        <v>1962</v>
      </c>
      <c r="D5232" s="93" t="s">
        <v>67</v>
      </c>
      <c r="E5232" s="93" t="s">
        <v>3470</v>
      </c>
      <c r="F5232" s="93">
        <v>3211137</v>
      </c>
      <c r="G5232" s="93" t="s">
        <v>1951</v>
      </c>
      <c r="H5232" s="719">
        <v>5031</v>
      </c>
      <c r="I5232" s="93">
        <v>200</v>
      </c>
      <c r="J5232" s="93" t="s">
        <v>1523</v>
      </c>
    </row>
    <row r="5233" spans="1:10">
      <c r="A5233" s="93">
        <v>1</v>
      </c>
      <c r="B5233" s="93">
        <v>5</v>
      </c>
      <c r="C5233" s="93" t="s">
        <v>1946</v>
      </c>
      <c r="D5233" s="93" t="s">
        <v>1947</v>
      </c>
      <c r="E5233" s="93" t="s">
        <v>3471</v>
      </c>
      <c r="F5233" s="93" t="s">
        <v>3472</v>
      </c>
      <c r="G5233" s="93" t="s">
        <v>1951</v>
      </c>
      <c r="H5233" s="719">
        <v>7017</v>
      </c>
      <c r="I5233" s="93">
        <v>200</v>
      </c>
      <c r="J5233" s="93" t="s">
        <v>1543</v>
      </c>
    </row>
    <row r="5234" spans="1:10">
      <c r="A5234" s="93">
        <v>1</v>
      </c>
      <c r="B5234" s="93">
        <v>5</v>
      </c>
      <c r="C5234" s="93" t="s">
        <v>1946</v>
      </c>
      <c r="D5234" s="93" t="s">
        <v>1947</v>
      </c>
      <c r="E5234" s="93" t="s">
        <v>3473</v>
      </c>
      <c r="F5234" s="93">
        <v>3210926</v>
      </c>
      <c r="G5234" s="93" t="s">
        <v>1951</v>
      </c>
      <c r="H5234" s="719">
        <v>510</v>
      </c>
      <c r="I5234" s="93">
        <v>80</v>
      </c>
      <c r="J5234" s="93" t="s">
        <v>1543</v>
      </c>
    </row>
    <row r="5235" spans="1:10">
      <c r="A5235" s="93">
        <v>1</v>
      </c>
      <c r="B5235" s="93">
        <v>5</v>
      </c>
      <c r="C5235" s="93" t="s">
        <v>1946</v>
      </c>
      <c r="D5235" s="93" t="s">
        <v>67</v>
      </c>
      <c r="E5235" s="93" t="s">
        <v>3474</v>
      </c>
      <c r="F5235" s="93">
        <v>3210926</v>
      </c>
      <c r="G5235" s="93" t="s">
        <v>1951</v>
      </c>
      <c r="H5235" s="719">
        <v>646</v>
      </c>
      <c r="I5235" s="93">
        <v>80</v>
      </c>
      <c r="J5235" s="93" t="s">
        <v>1523</v>
      </c>
    </row>
    <row r="5236" spans="1:10">
      <c r="A5236" s="93">
        <v>1</v>
      </c>
      <c r="B5236" s="93">
        <v>5</v>
      </c>
      <c r="C5236" s="93" t="s">
        <v>1946</v>
      </c>
      <c r="D5236" s="93" t="s">
        <v>67</v>
      </c>
      <c r="E5236" s="93" t="s">
        <v>3475</v>
      </c>
      <c r="F5236" s="93">
        <v>3211124</v>
      </c>
      <c r="G5236" s="93" t="s">
        <v>1951</v>
      </c>
      <c r="H5236" s="719">
        <v>6440</v>
      </c>
      <c r="I5236" s="93">
        <v>200</v>
      </c>
      <c r="J5236" s="93" t="s">
        <v>1523</v>
      </c>
    </row>
    <row r="5237" spans="1:10">
      <c r="A5237" s="93">
        <v>1</v>
      </c>
      <c r="B5237" s="93">
        <v>5</v>
      </c>
      <c r="C5237" s="93" t="s">
        <v>1961</v>
      </c>
      <c r="D5237" s="93" t="s">
        <v>67</v>
      </c>
      <c r="E5237" s="93" t="s">
        <v>2106</v>
      </c>
      <c r="F5237" s="93">
        <v>3211123</v>
      </c>
      <c r="G5237" s="93" t="s">
        <v>1951</v>
      </c>
      <c r="H5237" s="719">
        <v>24990</v>
      </c>
      <c r="I5237" s="93">
        <v>315</v>
      </c>
      <c r="J5237" s="93" t="s">
        <v>1523</v>
      </c>
    </row>
    <row r="5238" spans="1:10">
      <c r="A5238" s="93">
        <v>1</v>
      </c>
      <c r="B5238" s="93">
        <v>6</v>
      </c>
      <c r="C5238" s="93" t="s">
        <v>1948</v>
      </c>
      <c r="D5238" s="93" t="s">
        <v>67</v>
      </c>
      <c r="E5238" s="93" t="s">
        <v>3458</v>
      </c>
      <c r="F5238" s="93">
        <v>3211130</v>
      </c>
      <c r="G5238" s="93" t="s">
        <v>1951</v>
      </c>
      <c r="H5238" s="719">
        <v>3000</v>
      </c>
      <c r="I5238" s="93">
        <v>125</v>
      </c>
      <c r="J5238" s="93" t="s">
        <v>1523</v>
      </c>
    </row>
    <row r="5239" spans="1:10">
      <c r="A5239" s="93">
        <v>1</v>
      </c>
      <c r="B5239" s="93">
        <v>6</v>
      </c>
      <c r="C5239" s="93" t="s">
        <v>1948</v>
      </c>
      <c r="D5239" s="93" t="s">
        <v>67</v>
      </c>
      <c r="E5239" s="93" t="s">
        <v>3476</v>
      </c>
      <c r="F5239" s="93" t="s">
        <v>3477</v>
      </c>
      <c r="G5239" s="93" t="s">
        <v>1951</v>
      </c>
      <c r="H5239" s="719">
        <v>10000</v>
      </c>
      <c r="I5239" s="93">
        <v>200</v>
      </c>
      <c r="J5239" s="93" t="s">
        <v>1523</v>
      </c>
    </row>
    <row r="5240" spans="1:10">
      <c r="A5240" s="93">
        <v>1</v>
      </c>
      <c r="B5240" s="93">
        <v>6</v>
      </c>
      <c r="C5240" s="93" t="s">
        <v>1948</v>
      </c>
      <c r="D5240" s="93" t="s">
        <v>67</v>
      </c>
      <c r="E5240" s="93" t="s">
        <v>3478</v>
      </c>
      <c r="F5240" s="93">
        <v>3200751</v>
      </c>
      <c r="G5240" s="93" t="s">
        <v>1951</v>
      </c>
      <c r="H5240" s="719">
        <v>4000</v>
      </c>
      <c r="I5240" s="93">
        <v>200</v>
      </c>
      <c r="J5240" s="93" t="s">
        <v>1523</v>
      </c>
    </row>
    <row r="5241" spans="1:10">
      <c r="A5241" s="93">
        <v>1</v>
      </c>
      <c r="B5241" s="93">
        <v>6</v>
      </c>
      <c r="C5241" s="93" t="s">
        <v>1948</v>
      </c>
      <c r="D5241" s="93" t="s">
        <v>67</v>
      </c>
      <c r="E5241" s="93" t="s">
        <v>3475</v>
      </c>
      <c r="F5241" s="93">
        <v>3201153</v>
      </c>
      <c r="G5241" s="93" t="s">
        <v>1951</v>
      </c>
      <c r="H5241" s="719">
        <v>4000</v>
      </c>
      <c r="I5241" s="93">
        <v>200</v>
      </c>
      <c r="J5241" s="93" t="s">
        <v>1523</v>
      </c>
    </row>
    <row r="5242" spans="1:10">
      <c r="A5242" s="93">
        <v>1</v>
      </c>
      <c r="B5242" s="93">
        <v>6</v>
      </c>
      <c r="C5242" s="93" t="s">
        <v>1952</v>
      </c>
      <c r="D5242" s="93" t="s">
        <v>1947</v>
      </c>
      <c r="E5242" s="93" t="s">
        <v>3479</v>
      </c>
      <c r="F5242" s="93" t="s">
        <v>3480</v>
      </c>
      <c r="G5242" s="93" t="s">
        <v>1951</v>
      </c>
      <c r="H5242" s="719">
        <v>2070</v>
      </c>
      <c r="I5242" s="93">
        <v>125</v>
      </c>
      <c r="J5242" s="93" t="s">
        <v>1543</v>
      </c>
    </row>
    <row r="5243" spans="1:10">
      <c r="A5243" s="93">
        <v>1</v>
      </c>
      <c r="B5243" s="93">
        <v>6</v>
      </c>
      <c r="C5243" s="93" t="s">
        <v>1952</v>
      </c>
      <c r="D5243" s="93" t="s">
        <v>67</v>
      </c>
      <c r="E5243" s="93" t="s">
        <v>3481</v>
      </c>
      <c r="F5243" s="93">
        <v>3211114</v>
      </c>
      <c r="G5243" s="93" t="s">
        <v>1951</v>
      </c>
      <c r="H5243" s="719">
        <v>16016</v>
      </c>
      <c r="I5243" s="93">
        <v>315</v>
      </c>
      <c r="J5243" s="93" t="s">
        <v>1523</v>
      </c>
    </row>
    <row r="5244" spans="1:10">
      <c r="A5244" s="93">
        <v>1</v>
      </c>
      <c r="B5244" s="93">
        <v>6</v>
      </c>
      <c r="C5244" s="93" t="s">
        <v>1952</v>
      </c>
      <c r="D5244" s="93" t="s">
        <v>1947</v>
      </c>
      <c r="E5244" s="93" t="s">
        <v>3471</v>
      </c>
      <c r="F5244" s="93">
        <v>3211124</v>
      </c>
      <c r="G5244" s="93" t="s">
        <v>1951</v>
      </c>
      <c r="H5244" s="719">
        <v>9270</v>
      </c>
      <c r="I5244" s="93">
        <v>200</v>
      </c>
      <c r="J5244" s="93" t="s">
        <v>1543</v>
      </c>
    </row>
    <row r="5245" spans="1:10">
      <c r="A5245" s="93">
        <v>1</v>
      </c>
      <c r="B5245" s="93">
        <v>6</v>
      </c>
      <c r="C5245" s="93" t="s">
        <v>1952</v>
      </c>
      <c r="D5245" s="93" t="s">
        <v>1947</v>
      </c>
      <c r="E5245" s="93" t="s">
        <v>3482</v>
      </c>
      <c r="F5245" s="93">
        <v>3211112</v>
      </c>
      <c r="G5245" s="93" t="s">
        <v>1951</v>
      </c>
      <c r="H5245" s="719">
        <v>1171</v>
      </c>
      <c r="I5245" s="93">
        <v>80</v>
      </c>
      <c r="J5245" s="93" t="s">
        <v>1523</v>
      </c>
    </row>
    <row r="5246" spans="1:10">
      <c r="A5246" s="93">
        <v>1</v>
      </c>
      <c r="B5246" s="93">
        <v>6</v>
      </c>
      <c r="C5246" s="93" t="s">
        <v>1949</v>
      </c>
      <c r="D5246" s="93" t="s">
        <v>66</v>
      </c>
      <c r="E5246" s="93" t="s">
        <v>3483</v>
      </c>
      <c r="F5246" s="93">
        <v>3210803</v>
      </c>
      <c r="G5246" s="93" t="s">
        <v>1951</v>
      </c>
      <c r="H5246" s="719">
        <v>2077</v>
      </c>
      <c r="I5246" s="93">
        <v>125</v>
      </c>
      <c r="J5246" s="93" t="s">
        <v>1543</v>
      </c>
    </row>
    <row r="5247" spans="1:10">
      <c r="A5247" s="93">
        <v>1</v>
      </c>
      <c r="B5247" s="93">
        <v>6</v>
      </c>
      <c r="C5247" s="93" t="s">
        <v>1953</v>
      </c>
      <c r="D5247" s="93" t="s">
        <v>1947</v>
      </c>
      <c r="E5247" s="93" t="s">
        <v>1959</v>
      </c>
      <c r="F5247" s="93">
        <v>3210818</v>
      </c>
      <c r="G5247" s="93" t="s">
        <v>1951</v>
      </c>
      <c r="H5247" s="719">
        <v>511</v>
      </c>
      <c r="I5247" s="93">
        <v>80</v>
      </c>
      <c r="J5247" s="93" t="s">
        <v>1523</v>
      </c>
    </row>
    <row r="5248" spans="1:10">
      <c r="A5248" s="93">
        <v>1</v>
      </c>
      <c r="B5248" s="93">
        <v>7</v>
      </c>
      <c r="C5248" s="93" t="s">
        <v>3484</v>
      </c>
      <c r="D5248" s="93" t="s">
        <v>67</v>
      </c>
      <c r="E5248" s="93" t="s">
        <v>3475</v>
      </c>
      <c r="F5248" s="93">
        <v>3211214</v>
      </c>
      <c r="G5248" s="93" t="s">
        <v>1951</v>
      </c>
      <c r="H5248" s="719">
        <v>6000</v>
      </c>
      <c r="I5248" s="93">
        <v>200</v>
      </c>
      <c r="J5248" s="93" t="s">
        <v>1523</v>
      </c>
    </row>
    <row r="5249" spans="1:10">
      <c r="A5249" s="93">
        <v>1</v>
      </c>
      <c r="B5249" s="93">
        <v>7</v>
      </c>
      <c r="C5249" s="93" t="s">
        <v>1952</v>
      </c>
      <c r="D5249" s="93" t="s">
        <v>1947</v>
      </c>
      <c r="E5249" s="93" t="s">
        <v>3485</v>
      </c>
      <c r="F5249" s="93">
        <v>3211214</v>
      </c>
      <c r="G5249" s="93" t="s">
        <v>1951</v>
      </c>
      <c r="H5249" s="719">
        <v>3960</v>
      </c>
      <c r="I5249" s="93">
        <v>200</v>
      </c>
      <c r="J5249" s="93" t="s">
        <v>1543</v>
      </c>
    </row>
    <row r="5250" spans="1:10">
      <c r="A5250" s="93">
        <v>1</v>
      </c>
      <c r="B5250" s="93">
        <v>7</v>
      </c>
      <c r="C5250" s="93" t="s">
        <v>1946</v>
      </c>
      <c r="D5250" s="93" t="s">
        <v>67</v>
      </c>
      <c r="E5250" s="93" t="s">
        <v>3458</v>
      </c>
      <c r="F5250" s="93" t="s">
        <v>3486</v>
      </c>
      <c r="G5250" s="93" t="s">
        <v>1951</v>
      </c>
      <c r="H5250" s="719">
        <v>6190</v>
      </c>
      <c r="I5250" s="93">
        <v>200</v>
      </c>
      <c r="J5250" s="93" t="s">
        <v>1523</v>
      </c>
    </row>
    <row r="5251" spans="1:10">
      <c r="A5251" s="93">
        <v>1</v>
      </c>
      <c r="B5251" s="93">
        <v>7</v>
      </c>
      <c r="C5251" s="93" t="s">
        <v>1946</v>
      </c>
      <c r="D5251" s="93" t="s">
        <v>67</v>
      </c>
      <c r="E5251" s="93" t="s">
        <v>3473</v>
      </c>
      <c r="F5251" s="93">
        <v>3210926</v>
      </c>
      <c r="G5251" s="93" t="s">
        <v>1951</v>
      </c>
      <c r="H5251" s="719">
        <v>1520</v>
      </c>
      <c r="I5251" s="93">
        <v>125</v>
      </c>
      <c r="J5251" s="93" t="s">
        <v>1523</v>
      </c>
    </row>
    <row r="5252" spans="1:10">
      <c r="A5252" s="93">
        <v>1</v>
      </c>
      <c r="B5252" s="93">
        <v>7</v>
      </c>
      <c r="C5252" s="93" t="s">
        <v>1946</v>
      </c>
      <c r="D5252" s="93" t="s">
        <v>67</v>
      </c>
      <c r="E5252" s="93" t="s">
        <v>3474</v>
      </c>
      <c r="F5252" s="93">
        <v>3210926</v>
      </c>
      <c r="G5252" s="93" t="s">
        <v>1951</v>
      </c>
      <c r="H5252" s="719">
        <v>232</v>
      </c>
      <c r="I5252" s="93">
        <v>32</v>
      </c>
      <c r="J5252" s="93" t="s">
        <v>1523</v>
      </c>
    </row>
    <row r="5253" spans="1:10">
      <c r="A5253" s="93">
        <v>1</v>
      </c>
      <c r="B5253" s="93">
        <v>7</v>
      </c>
      <c r="C5253" s="93" t="s">
        <v>1946</v>
      </c>
      <c r="D5253" s="93" t="s">
        <v>1947</v>
      </c>
      <c r="E5253" s="93" t="s">
        <v>3487</v>
      </c>
      <c r="F5253" s="93">
        <v>3211143</v>
      </c>
      <c r="G5253" s="93" t="s">
        <v>1951</v>
      </c>
      <c r="H5253" s="719">
        <v>1080</v>
      </c>
      <c r="I5253" s="93">
        <v>80</v>
      </c>
      <c r="J5253" s="93" t="s">
        <v>1543</v>
      </c>
    </row>
    <row r="5254" spans="1:10">
      <c r="A5254" s="93">
        <v>1</v>
      </c>
      <c r="B5254" s="93">
        <v>7</v>
      </c>
      <c r="C5254" s="93" t="s">
        <v>1950</v>
      </c>
      <c r="D5254" s="93" t="s">
        <v>1947</v>
      </c>
      <c r="E5254" s="93" t="s">
        <v>3488</v>
      </c>
      <c r="F5254" s="93" t="s">
        <v>3489</v>
      </c>
      <c r="G5254" s="93" t="s">
        <v>1951</v>
      </c>
      <c r="H5254" s="719">
        <v>5360</v>
      </c>
      <c r="I5254" s="93">
        <v>200</v>
      </c>
      <c r="J5254" s="93" t="s">
        <v>1543</v>
      </c>
    </row>
    <row r="5255" spans="1:10">
      <c r="A5255" s="93">
        <v>1</v>
      </c>
      <c r="B5255" s="93">
        <v>7</v>
      </c>
      <c r="C5255" s="93" t="s">
        <v>1950</v>
      </c>
      <c r="D5255" s="93" t="s">
        <v>1947</v>
      </c>
      <c r="E5255" s="93" t="s">
        <v>3490</v>
      </c>
      <c r="F5255" s="93">
        <v>3210454</v>
      </c>
      <c r="G5255" s="93" t="s">
        <v>1951</v>
      </c>
      <c r="H5255" s="719">
        <v>2139</v>
      </c>
      <c r="I5255" s="93">
        <v>125</v>
      </c>
      <c r="J5255" s="93" t="s">
        <v>1543</v>
      </c>
    </row>
    <row r="5256" spans="1:10">
      <c r="A5256" s="93">
        <v>1</v>
      </c>
      <c r="B5256" s="93">
        <v>7</v>
      </c>
      <c r="C5256" s="93" t="s">
        <v>1962</v>
      </c>
      <c r="D5256" s="93" t="s">
        <v>67</v>
      </c>
      <c r="E5256" s="93" t="s">
        <v>3491</v>
      </c>
      <c r="F5256" s="93">
        <v>3211221</v>
      </c>
      <c r="G5256" s="93" t="s">
        <v>1951</v>
      </c>
      <c r="H5256" s="719">
        <v>390</v>
      </c>
      <c r="I5256" s="93">
        <v>50</v>
      </c>
      <c r="J5256" s="93" t="s">
        <v>1523</v>
      </c>
    </row>
    <row r="5257" spans="1:10">
      <c r="A5257" s="93">
        <v>1</v>
      </c>
      <c r="B5257" s="93">
        <v>7</v>
      </c>
      <c r="C5257" s="93" t="s">
        <v>1948</v>
      </c>
      <c r="D5257" s="93" t="s">
        <v>1947</v>
      </c>
      <c r="E5257" s="93" t="s">
        <v>3492</v>
      </c>
      <c r="F5257" s="93">
        <v>3211203</v>
      </c>
      <c r="G5257" s="93" t="s">
        <v>1951</v>
      </c>
      <c r="H5257" s="719">
        <v>8940</v>
      </c>
      <c r="I5257" s="93">
        <v>200</v>
      </c>
      <c r="J5257" s="93" t="s">
        <v>1543</v>
      </c>
    </row>
    <row r="5258" spans="1:10">
      <c r="A5258" s="93">
        <v>1</v>
      </c>
      <c r="B5258" s="93">
        <v>7</v>
      </c>
      <c r="C5258" s="93" t="s">
        <v>1948</v>
      </c>
      <c r="D5258" s="93" t="s">
        <v>1947</v>
      </c>
      <c r="E5258" s="93" t="s">
        <v>3493</v>
      </c>
      <c r="F5258" s="93">
        <v>3211021</v>
      </c>
      <c r="G5258" s="93" t="s">
        <v>1951</v>
      </c>
      <c r="H5258" s="719">
        <v>8352</v>
      </c>
      <c r="I5258" s="93">
        <v>200</v>
      </c>
      <c r="J5258" s="93" t="s">
        <v>1543</v>
      </c>
    </row>
    <row r="5259" spans="1:10">
      <c r="A5259" s="93">
        <v>1</v>
      </c>
      <c r="B5259" s="93">
        <v>7</v>
      </c>
      <c r="C5259" s="93" t="s">
        <v>1948</v>
      </c>
      <c r="D5259" s="93" t="s">
        <v>1947</v>
      </c>
      <c r="E5259" s="93" t="s">
        <v>3461</v>
      </c>
      <c r="F5259" s="93">
        <v>3211003</v>
      </c>
      <c r="G5259" s="93" t="s">
        <v>1951</v>
      </c>
      <c r="H5259" s="719">
        <v>1272</v>
      </c>
      <c r="I5259" s="93">
        <v>125</v>
      </c>
      <c r="J5259" s="93" t="s">
        <v>1543</v>
      </c>
    </row>
    <row r="5260" spans="1:10">
      <c r="A5260" s="93">
        <v>1</v>
      </c>
      <c r="B5260" s="93">
        <v>7</v>
      </c>
      <c r="C5260" s="93" t="s">
        <v>1948</v>
      </c>
      <c r="D5260" s="93" t="s">
        <v>1947</v>
      </c>
      <c r="E5260" s="93" t="s">
        <v>3494</v>
      </c>
      <c r="F5260" s="93">
        <v>3211003</v>
      </c>
      <c r="G5260" s="93" t="s">
        <v>1951</v>
      </c>
      <c r="H5260" s="719">
        <v>1143</v>
      </c>
      <c r="I5260" s="93">
        <v>80</v>
      </c>
      <c r="J5260" s="93" t="s">
        <v>1543</v>
      </c>
    </row>
    <row r="5261" spans="1:10">
      <c r="A5261" s="93">
        <v>1</v>
      </c>
      <c r="B5261" s="93">
        <v>7</v>
      </c>
      <c r="C5261" s="93" t="s">
        <v>1948</v>
      </c>
      <c r="D5261" s="93" t="s">
        <v>1947</v>
      </c>
      <c r="E5261" s="93" t="s">
        <v>3495</v>
      </c>
      <c r="F5261" s="93">
        <v>3210219</v>
      </c>
      <c r="G5261" s="93" t="s">
        <v>1951</v>
      </c>
      <c r="H5261" s="719">
        <v>40</v>
      </c>
      <c r="I5261" s="93">
        <v>8</v>
      </c>
      <c r="J5261" s="93" t="s">
        <v>1523</v>
      </c>
    </row>
    <row r="5262" spans="1:10">
      <c r="A5262" s="93">
        <v>1</v>
      </c>
      <c r="B5262" s="93">
        <v>7</v>
      </c>
      <c r="C5262" s="93" t="s">
        <v>1948</v>
      </c>
      <c r="D5262" s="93" t="s">
        <v>1947</v>
      </c>
      <c r="E5262" s="93" t="s">
        <v>3485</v>
      </c>
      <c r="F5262" s="93">
        <v>3211214</v>
      </c>
      <c r="G5262" s="93" t="s">
        <v>1951</v>
      </c>
      <c r="H5262" s="719">
        <v>720</v>
      </c>
      <c r="I5262" s="93">
        <v>80</v>
      </c>
      <c r="J5262" s="93" t="s">
        <v>1543</v>
      </c>
    </row>
    <row r="5263" spans="1:10">
      <c r="A5263" s="93">
        <v>1</v>
      </c>
      <c r="B5263" s="93">
        <v>7</v>
      </c>
      <c r="C5263" s="93" t="s">
        <v>1948</v>
      </c>
      <c r="D5263" s="93" t="s">
        <v>1947</v>
      </c>
      <c r="E5263" s="93" t="s">
        <v>1959</v>
      </c>
      <c r="F5263" s="93">
        <v>3210818</v>
      </c>
      <c r="G5263" s="93" t="s">
        <v>1951</v>
      </c>
      <c r="H5263" s="719">
        <v>191</v>
      </c>
      <c r="I5263" s="93">
        <v>32</v>
      </c>
      <c r="J5263" s="93" t="s">
        <v>1523</v>
      </c>
    </row>
    <row r="5264" spans="1:10">
      <c r="A5264" s="93">
        <v>1</v>
      </c>
      <c r="B5264" s="93">
        <v>8</v>
      </c>
      <c r="C5264" s="93" t="s">
        <v>1948</v>
      </c>
      <c r="D5264" s="93" t="s">
        <v>1947</v>
      </c>
      <c r="E5264" s="93" t="s">
        <v>3496</v>
      </c>
      <c r="F5264" s="93">
        <v>3210319</v>
      </c>
      <c r="G5264" s="93" t="s">
        <v>1951</v>
      </c>
      <c r="H5264" s="719">
        <v>3021</v>
      </c>
      <c r="I5264" s="93">
        <v>125</v>
      </c>
      <c r="J5264" s="93" t="s">
        <v>1543</v>
      </c>
    </row>
    <row r="5265" spans="1:10">
      <c r="A5265" s="93">
        <v>1</v>
      </c>
      <c r="B5265" s="93">
        <v>8</v>
      </c>
      <c r="C5265" s="93" t="s">
        <v>1956</v>
      </c>
      <c r="D5265" s="93" t="s">
        <v>67</v>
      </c>
      <c r="E5265" s="93" t="s">
        <v>2106</v>
      </c>
      <c r="F5265" s="93">
        <v>3211123</v>
      </c>
      <c r="G5265" s="93" t="s">
        <v>1951</v>
      </c>
      <c r="H5265" s="719">
        <v>3950</v>
      </c>
      <c r="I5265" s="93">
        <v>200</v>
      </c>
      <c r="J5265" s="93" t="s">
        <v>1523</v>
      </c>
    </row>
    <row r="5266" spans="1:10">
      <c r="A5266" s="93">
        <v>1</v>
      </c>
      <c r="B5266" s="93">
        <v>8</v>
      </c>
      <c r="C5266" s="93" t="s">
        <v>1562</v>
      </c>
      <c r="D5266" s="93" t="s">
        <v>1527</v>
      </c>
      <c r="E5266" s="93" t="s">
        <v>3497</v>
      </c>
      <c r="F5266" s="93" t="s">
        <v>3498</v>
      </c>
      <c r="G5266" s="93" t="s">
        <v>1951</v>
      </c>
      <c r="H5266" s="719">
        <v>11902</v>
      </c>
      <c r="I5266" s="93">
        <v>315</v>
      </c>
      <c r="J5266" s="93" t="s">
        <v>1523</v>
      </c>
    </row>
    <row r="5267" spans="1:10">
      <c r="A5267" s="93">
        <v>1</v>
      </c>
      <c r="B5267" s="93">
        <v>8</v>
      </c>
      <c r="C5267" s="93" t="s">
        <v>1952</v>
      </c>
      <c r="D5267" s="93" t="s">
        <v>67</v>
      </c>
      <c r="E5267" s="93" t="s">
        <v>3475</v>
      </c>
      <c r="F5267" s="93" t="s">
        <v>3499</v>
      </c>
      <c r="G5267" s="93" t="s">
        <v>1951</v>
      </c>
      <c r="H5267" s="719">
        <v>2000</v>
      </c>
      <c r="I5267" s="93">
        <v>125</v>
      </c>
      <c r="J5267" s="93" t="s">
        <v>1523</v>
      </c>
    </row>
    <row r="5268" spans="1:10">
      <c r="A5268" s="93">
        <v>1</v>
      </c>
      <c r="B5268" s="93">
        <v>8</v>
      </c>
      <c r="C5268" s="93" t="s">
        <v>1952</v>
      </c>
      <c r="D5268" s="93" t="s">
        <v>1947</v>
      </c>
      <c r="E5268" s="93" t="s">
        <v>3500</v>
      </c>
      <c r="F5268" s="93">
        <v>3211214</v>
      </c>
      <c r="G5268" s="93" t="s">
        <v>1951</v>
      </c>
      <c r="H5268" s="719">
        <v>2434</v>
      </c>
      <c r="I5268" s="93">
        <v>125</v>
      </c>
      <c r="J5268" s="93" t="s">
        <v>1543</v>
      </c>
    </row>
    <row r="5269" spans="1:10">
      <c r="A5269" s="93">
        <v>1</v>
      </c>
      <c r="B5269" s="93">
        <v>8</v>
      </c>
      <c r="C5269" s="93" t="s">
        <v>1952</v>
      </c>
      <c r="D5269" s="93" t="s">
        <v>1947</v>
      </c>
      <c r="E5269" s="93" t="s">
        <v>3482</v>
      </c>
      <c r="F5269" s="93">
        <v>3211112</v>
      </c>
      <c r="G5269" s="93" t="s">
        <v>1951</v>
      </c>
      <c r="H5269" s="719">
        <v>316</v>
      </c>
      <c r="I5269" s="93">
        <v>50</v>
      </c>
      <c r="J5269" s="93" t="s">
        <v>1523</v>
      </c>
    </row>
    <row r="5270" spans="1:10">
      <c r="A5270" s="93">
        <v>1</v>
      </c>
      <c r="B5270" s="93">
        <v>8</v>
      </c>
      <c r="C5270" s="93" t="s">
        <v>1946</v>
      </c>
      <c r="D5270" s="93" t="s">
        <v>1947</v>
      </c>
      <c r="E5270" s="93" t="s">
        <v>3473</v>
      </c>
      <c r="F5270" s="93">
        <v>3210926</v>
      </c>
      <c r="G5270" s="93" t="s">
        <v>1951</v>
      </c>
      <c r="H5270" s="719">
        <v>218</v>
      </c>
      <c r="I5270" s="93">
        <v>32</v>
      </c>
      <c r="J5270" s="93" t="s">
        <v>1523</v>
      </c>
    </row>
    <row r="5271" spans="1:10">
      <c r="A5271" s="93">
        <v>1</v>
      </c>
      <c r="B5271" s="93">
        <v>8</v>
      </c>
      <c r="C5271" s="93" t="s">
        <v>1946</v>
      </c>
      <c r="D5271" s="93" t="s">
        <v>1947</v>
      </c>
      <c r="E5271" s="93" t="s">
        <v>3487</v>
      </c>
      <c r="F5271" s="93">
        <v>3211143</v>
      </c>
      <c r="G5271" s="93" t="s">
        <v>1951</v>
      </c>
      <c r="H5271" s="719">
        <v>211</v>
      </c>
      <c r="I5271" s="93">
        <v>32</v>
      </c>
      <c r="J5271" s="93" t="s">
        <v>1523</v>
      </c>
    </row>
    <row r="5272" spans="1:10">
      <c r="A5272" s="93">
        <v>1</v>
      </c>
      <c r="B5272" s="93">
        <v>8</v>
      </c>
      <c r="C5272" s="93" t="s">
        <v>1946</v>
      </c>
      <c r="D5272" s="93" t="s">
        <v>1947</v>
      </c>
      <c r="E5272" s="93" t="s">
        <v>3500</v>
      </c>
      <c r="F5272" s="93">
        <v>3211214</v>
      </c>
      <c r="G5272" s="93" t="s">
        <v>1951</v>
      </c>
      <c r="H5272" s="719">
        <v>1235</v>
      </c>
      <c r="I5272" s="93">
        <v>125</v>
      </c>
      <c r="J5272" s="93" t="s">
        <v>1523</v>
      </c>
    </row>
    <row r="5273" spans="1:10">
      <c r="A5273" s="93">
        <v>1</v>
      </c>
      <c r="B5273" s="93">
        <v>8</v>
      </c>
      <c r="C5273" s="93" t="s">
        <v>1946</v>
      </c>
      <c r="D5273" s="93" t="s">
        <v>1947</v>
      </c>
      <c r="E5273" s="93" t="s">
        <v>3501</v>
      </c>
      <c r="F5273" s="93">
        <v>3211119</v>
      </c>
      <c r="G5273" s="93" t="s">
        <v>1951</v>
      </c>
      <c r="H5273" s="719">
        <v>2313</v>
      </c>
      <c r="I5273" s="93">
        <v>125</v>
      </c>
      <c r="J5273" s="93" t="s">
        <v>1564</v>
      </c>
    </row>
    <row r="5274" spans="1:10">
      <c r="A5274" s="93">
        <v>1</v>
      </c>
      <c r="B5274" s="93">
        <v>8</v>
      </c>
      <c r="C5274" s="93" t="s">
        <v>1946</v>
      </c>
      <c r="D5274" s="93" t="s">
        <v>67</v>
      </c>
      <c r="E5274" s="93" t="s">
        <v>3502</v>
      </c>
      <c r="F5274" s="93">
        <v>3211107</v>
      </c>
      <c r="G5274" s="93" t="s">
        <v>1951</v>
      </c>
      <c r="H5274" s="719">
        <v>1422</v>
      </c>
      <c r="I5274" s="93">
        <v>125</v>
      </c>
      <c r="J5274" s="93" t="s">
        <v>1523</v>
      </c>
    </row>
    <row r="5275" spans="1:10">
      <c r="A5275" s="93">
        <v>1</v>
      </c>
      <c r="B5275" s="93">
        <v>8</v>
      </c>
      <c r="C5275" s="93" t="s">
        <v>1946</v>
      </c>
      <c r="D5275" s="93" t="s">
        <v>67</v>
      </c>
      <c r="E5275" s="93" t="s">
        <v>3503</v>
      </c>
      <c r="F5275" s="93">
        <v>3211119</v>
      </c>
      <c r="G5275" s="93" t="s">
        <v>1951</v>
      </c>
      <c r="H5275" s="719">
        <v>5976</v>
      </c>
      <c r="I5275" s="93">
        <v>200</v>
      </c>
      <c r="J5275" s="93" t="s">
        <v>1523</v>
      </c>
    </row>
    <row r="5276" spans="1:10">
      <c r="A5276" s="93">
        <v>1</v>
      </c>
      <c r="B5276" s="93">
        <v>8</v>
      </c>
      <c r="C5276" s="93" t="s">
        <v>1946</v>
      </c>
      <c r="D5276" s="93" t="s">
        <v>67</v>
      </c>
      <c r="E5276" s="93" t="s">
        <v>3475</v>
      </c>
      <c r="F5276" s="93">
        <v>3211214</v>
      </c>
      <c r="G5276" s="93" t="s">
        <v>1951</v>
      </c>
      <c r="H5276" s="719">
        <v>8000</v>
      </c>
      <c r="I5276" s="93">
        <v>200</v>
      </c>
      <c r="J5276" s="93" t="s">
        <v>1523</v>
      </c>
    </row>
    <row r="5277" spans="1:10">
      <c r="A5277" s="93">
        <v>1</v>
      </c>
      <c r="B5277" s="93">
        <v>10</v>
      </c>
      <c r="C5277" s="93" t="s">
        <v>3504</v>
      </c>
      <c r="D5277" s="93" t="s">
        <v>67</v>
      </c>
      <c r="E5277" s="93" t="s">
        <v>3505</v>
      </c>
      <c r="F5277" s="93" t="s">
        <v>3506</v>
      </c>
      <c r="G5277" s="93" t="s">
        <v>1951</v>
      </c>
      <c r="H5277" s="719">
        <v>4830</v>
      </c>
      <c r="I5277" s="93">
        <v>200</v>
      </c>
      <c r="J5277" s="93" t="s">
        <v>1523</v>
      </c>
    </row>
    <row r="5278" spans="1:10">
      <c r="A5278" s="93">
        <v>1</v>
      </c>
      <c r="B5278" s="93">
        <v>10</v>
      </c>
      <c r="C5278" s="93" t="s">
        <v>1957</v>
      </c>
      <c r="D5278" s="93" t="s">
        <v>66</v>
      </c>
      <c r="E5278" s="93" t="s">
        <v>1958</v>
      </c>
      <c r="F5278" s="93">
        <v>3211204</v>
      </c>
      <c r="G5278" s="93" t="s">
        <v>1951</v>
      </c>
      <c r="H5278" s="719">
        <v>6000</v>
      </c>
      <c r="I5278" s="93">
        <v>200</v>
      </c>
      <c r="J5278" s="93" t="s">
        <v>1523</v>
      </c>
    </row>
    <row r="5279" spans="1:10">
      <c r="A5279" s="93">
        <v>1</v>
      </c>
      <c r="B5279" s="93">
        <v>10</v>
      </c>
      <c r="C5279" s="93" t="s">
        <v>1961</v>
      </c>
      <c r="D5279" s="93" t="s">
        <v>67</v>
      </c>
      <c r="E5279" s="93" t="s">
        <v>2106</v>
      </c>
      <c r="F5279" s="93">
        <v>3211214</v>
      </c>
      <c r="G5279" s="93" t="s">
        <v>1951</v>
      </c>
      <c r="H5279" s="719">
        <v>26700</v>
      </c>
      <c r="I5279" s="93">
        <v>315</v>
      </c>
      <c r="J5279" s="93" t="s">
        <v>1523</v>
      </c>
    </row>
    <row r="5280" spans="1:10">
      <c r="A5280" s="93">
        <v>1</v>
      </c>
      <c r="B5280" s="93">
        <v>10</v>
      </c>
      <c r="C5280" s="93" t="s">
        <v>3507</v>
      </c>
      <c r="D5280" s="93" t="s">
        <v>66</v>
      </c>
      <c r="E5280" s="93" t="s">
        <v>3508</v>
      </c>
      <c r="F5280" s="93">
        <v>3210396</v>
      </c>
      <c r="G5280" s="93" t="s">
        <v>1951</v>
      </c>
      <c r="H5280" s="719">
        <v>10000</v>
      </c>
      <c r="I5280" s="93">
        <v>200</v>
      </c>
      <c r="J5280" s="93" t="s">
        <v>1523</v>
      </c>
    </row>
    <row r="5281" spans="1:10">
      <c r="A5281" s="93">
        <v>1</v>
      </c>
      <c r="B5281" s="93">
        <v>10</v>
      </c>
      <c r="C5281" s="93" t="s">
        <v>3507</v>
      </c>
      <c r="D5281" s="93" t="s">
        <v>66</v>
      </c>
      <c r="E5281" s="93" t="s">
        <v>3509</v>
      </c>
      <c r="F5281" s="93">
        <v>3210396</v>
      </c>
      <c r="G5281" s="93" t="s">
        <v>1951</v>
      </c>
      <c r="H5281" s="719">
        <v>10000</v>
      </c>
      <c r="I5281" s="93">
        <v>200</v>
      </c>
      <c r="J5281" s="93" t="s">
        <v>1523</v>
      </c>
    </row>
    <row r="5282" spans="1:10">
      <c r="A5282" s="93">
        <v>1</v>
      </c>
      <c r="B5282" s="93">
        <v>10</v>
      </c>
      <c r="C5282" s="93" t="s">
        <v>3507</v>
      </c>
      <c r="D5282" s="93" t="s">
        <v>66</v>
      </c>
      <c r="E5282" s="93" t="s">
        <v>3510</v>
      </c>
      <c r="F5282" s="93" t="s">
        <v>3511</v>
      </c>
      <c r="G5282" s="93" t="s">
        <v>1951</v>
      </c>
      <c r="H5282" s="719">
        <v>5960</v>
      </c>
      <c r="I5282" s="93">
        <v>200</v>
      </c>
      <c r="J5282" s="93" t="s">
        <v>1523</v>
      </c>
    </row>
    <row r="5283" spans="1:10">
      <c r="A5283" s="93">
        <v>1</v>
      </c>
      <c r="B5283" s="93">
        <v>10</v>
      </c>
      <c r="C5283" s="93" t="s">
        <v>1577</v>
      </c>
      <c r="D5283" s="93" t="s">
        <v>67</v>
      </c>
      <c r="E5283" s="93" t="s">
        <v>3512</v>
      </c>
      <c r="F5283" s="93" t="s">
        <v>3511</v>
      </c>
      <c r="G5283" s="93" t="s">
        <v>1951</v>
      </c>
      <c r="H5283" s="719">
        <v>15214</v>
      </c>
      <c r="I5283" s="93">
        <v>315</v>
      </c>
      <c r="J5283" s="93" t="s">
        <v>1523</v>
      </c>
    </row>
    <row r="5284" spans="1:10">
      <c r="A5284" s="93">
        <v>1</v>
      </c>
      <c r="B5284" s="93">
        <v>10</v>
      </c>
      <c r="C5284" s="93" t="s">
        <v>1962</v>
      </c>
      <c r="D5284" s="93" t="s">
        <v>67</v>
      </c>
      <c r="E5284" s="93" t="s">
        <v>3513</v>
      </c>
      <c r="F5284" s="93" t="s">
        <v>3514</v>
      </c>
      <c r="G5284" s="93" t="s">
        <v>1951</v>
      </c>
      <c r="H5284" s="719">
        <v>39768</v>
      </c>
      <c r="I5284" s="93">
        <v>500</v>
      </c>
      <c r="J5284" s="93" t="s">
        <v>1523</v>
      </c>
    </row>
    <row r="5285" spans="1:10">
      <c r="A5285" s="93">
        <v>1</v>
      </c>
      <c r="B5285" s="93">
        <v>10</v>
      </c>
      <c r="C5285" s="93" t="s">
        <v>1962</v>
      </c>
      <c r="D5285" s="93" t="s">
        <v>67</v>
      </c>
      <c r="E5285" s="93" t="s">
        <v>3470</v>
      </c>
      <c r="F5285" s="93">
        <v>3211110</v>
      </c>
      <c r="G5285" s="93" t="s">
        <v>1951</v>
      </c>
      <c r="H5285" s="719">
        <v>14221</v>
      </c>
      <c r="I5285" s="93">
        <v>315</v>
      </c>
      <c r="J5285" s="93" t="s">
        <v>1523</v>
      </c>
    </row>
    <row r="5286" spans="1:10">
      <c r="A5286" s="93">
        <v>1</v>
      </c>
      <c r="B5286" s="93">
        <v>10</v>
      </c>
      <c r="C5286" s="93" t="s">
        <v>1962</v>
      </c>
      <c r="D5286" s="93" t="s">
        <v>67</v>
      </c>
      <c r="E5286" s="93" t="s">
        <v>3515</v>
      </c>
      <c r="F5286" s="93" t="s">
        <v>3516</v>
      </c>
      <c r="G5286" s="93" t="s">
        <v>1951</v>
      </c>
      <c r="H5286" s="719">
        <v>3962</v>
      </c>
      <c r="I5286" s="93">
        <v>200</v>
      </c>
      <c r="J5286" s="93" t="s">
        <v>1523</v>
      </c>
    </row>
    <row r="5287" spans="1:10">
      <c r="A5287" s="93">
        <v>1</v>
      </c>
      <c r="B5287" s="93">
        <v>10</v>
      </c>
      <c r="C5287" s="93" t="s">
        <v>1962</v>
      </c>
      <c r="D5287" s="93" t="s">
        <v>67</v>
      </c>
      <c r="E5287" s="93" t="s">
        <v>3517</v>
      </c>
      <c r="F5287" s="93">
        <v>3211110</v>
      </c>
      <c r="G5287" s="93" t="s">
        <v>1951</v>
      </c>
      <c r="H5287" s="719">
        <v>1352</v>
      </c>
      <c r="I5287" s="93">
        <v>125</v>
      </c>
      <c r="J5287" s="93" t="s">
        <v>1523</v>
      </c>
    </row>
    <row r="5288" spans="1:10">
      <c r="A5288" s="93">
        <v>1</v>
      </c>
      <c r="B5288" s="93">
        <v>10</v>
      </c>
      <c r="C5288" s="93" t="s">
        <v>1962</v>
      </c>
      <c r="D5288" s="93" t="s">
        <v>67</v>
      </c>
      <c r="E5288" s="93" t="s">
        <v>3518</v>
      </c>
      <c r="F5288" s="93">
        <v>3211130</v>
      </c>
      <c r="G5288" s="93" t="s">
        <v>1951</v>
      </c>
      <c r="H5288" s="719">
        <v>1352</v>
      </c>
      <c r="I5288" s="93">
        <v>125</v>
      </c>
      <c r="J5288" s="93" t="s">
        <v>1523</v>
      </c>
    </row>
    <row r="5289" spans="1:10">
      <c r="A5289" s="93">
        <v>1</v>
      </c>
      <c r="B5289" s="93">
        <v>10</v>
      </c>
      <c r="C5289" s="93" t="s">
        <v>1962</v>
      </c>
      <c r="D5289" s="93" t="s">
        <v>67</v>
      </c>
      <c r="E5289" s="93" t="s">
        <v>3519</v>
      </c>
      <c r="F5289" s="93">
        <v>3211236</v>
      </c>
      <c r="G5289" s="93" t="s">
        <v>1951</v>
      </c>
      <c r="H5289" s="719">
        <v>2219</v>
      </c>
      <c r="I5289" s="93">
        <v>125</v>
      </c>
      <c r="J5289" s="93" t="s">
        <v>1523</v>
      </c>
    </row>
    <row r="5290" spans="1:10">
      <c r="A5290" s="93">
        <v>1</v>
      </c>
      <c r="B5290" s="93">
        <v>10</v>
      </c>
      <c r="C5290" s="93" t="s">
        <v>1962</v>
      </c>
      <c r="D5290" s="93" t="s">
        <v>67</v>
      </c>
      <c r="E5290" s="93" t="s">
        <v>3520</v>
      </c>
      <c r="F5290" s="93">
        <v>3211201</v>
      </c>
      <c r="G5290" s="93" t="s">
        <v>1951</v>
      </c>
      <c r="H5290" s="719">
        <v>101976</v>
      </c>
      <c r="I5290" s="93">
        <v>315</v>
      </c>
      <c r="J5290" s="93" t="s">
        <v>1523</v>
      </c>
    </row>
    <row r="5291" spans="1:10">
      <c r="A5291" s="93">
        <v>1</v>
      </c>
      <c r="B5291" s="93">
        <v>10</v>
      </c>
      <c r="C5291" s="93" t="s">
        <v>1962</v>
      </c>
      <c r="D5291" s="93" t="s">
        <v>67</v>
      </c>
      <c r="E5291" s="93" t="s">
        <v>3521</v>
      </c>
      <c r="F5291" s="93">
        <v>3211232</v>
      </c>
      <c r="G5291" s="93" t="s">
        <v>1951</v>
      </c>
      <c r="H5291" s="719">
        <v>28028</v>
      </c>
      <c r="I5291" s="93">
        <v>315</v>
      </c>
      <c r="J5291" s="93" t="s">
        <v>1523</v>
      </c>
    </row>
    <row r="5292" spans="1:10">
      <c r="A5292" s="93">
        <v>1</v>
      </c>
      <c r="B5292" s="93">
        <v>10</v>
      </c>
      <c r="C5292" s="93" t="s">
        <v>1962</v>
      </c>
      <c r="D5292" s="93" t="s">
        <v>67</v>
      </c>
      <c r="E5292" s="93" t="s">
        <v>3522</v>
      </c>
      <c r="F5292" s="93">
        <v>3211232</v>
      </c>
      <c r="G5292" s="93" t="s">
        <v>1951</v>
      </c>
      <c r="H5292" s="719">
        <v>5263</v>
      </c>
      <c r="I5292" s="93">
        <v>200</v>
      </c>
      <c r="J5292" s="93" t="s">
        <v>1523</v>
      </c>
    </row>
    <row r="5293" spans="1:10">
      <c r="A5293" s="93">
        <v>1</v>
      </c>
      <c r="B5293" s="93">
        <v>10</v>
      </c>
      <c r="C5293" s="93" t="s">
        <v>1962</v>
      </c>
      <c r="D5293" s="93" t="s">
        <v>67</v>
      </c>
      <c r="E5293" s="93" t="s">
        <v>3523</v>
      </c>
      <c r="F5293" s="93">
        <v>3211235</v>
      </c>
      <c r="G5293" s="93" t="s">
        <v>1951</v>
      </c>
      <c r="H5293" s="719">
        <v>2610</v>
      </c>
      <c r="I5293" s="93">
        <v>125</v>
      </c>
      <c r="J5293" s="93" t="s">
        <v>1523</v>
      </c>
    </row>
    <row r="5294" spans="1:10">
      <c r="A5294" s="93">
        <v>1</v>
      </c>
      <c r="B5294" s="93">
        <v>10</v>
      </c>
      <c r="C5294" s="93" t="s">
        <v>1962</v>
      </c>
      <c r="D5294" s="93" t="s">
        <v>67</v>
      </c>
      <c r="E5294" s="93" t="s">
        <v>3524</v>
      </c>
      <c r="F5294" s="93">
        <v>3211232</v>
      </c>
      <c r="G5294" s="93" t="s">
        <v>1951</v>
      </c>
      <c r="H5294" s="719">
        <v>5263</v>
      </c>
      <c r="I5294" s="93">
        <v>200</v>
      </c>
      <c r="J5294" s="93" t="s">
        <v>1523</v>
      </c>
    </row>
    <row r="5295" spans="1:10">
      <c r="A5295" s="93">
        <v>1</v>
      </c>
      <c r="B5295" s="93">
        <v>10</v>
      </c>
      <c r="C5295" s="93" t="s">
        <v>1948</v>
      </c>
      <c r="D5295" s="93" t="s">
        <v>1947</v>
      </c>
      <c r="E5295" s="93" t="s">
        <v>3525</v>
      </c>
      <c r="F5295" s="93">
        <v>3211214</v>
      </c>
      <c r="G5295" s="93" t="s">
        <v>1951</v>
      </c>
      <c r="H5295" s="719">
        <v>2880</v>
      </c>
      <c r="I5295" s="93">
        <v>125</v>
      </c>
      <c r="J5295" s="93" t="s">
        <v>1523</v>
      </c>
    </row>
    <row r="5296" spans="1:10">
      <c r="A5296" s="93">
        <v>1</v>
      </c>
      <c r="B5296" s="93">
        <v>10</v>
      </c>
      <c r="C5296" s="93" t="s">
        <v>1946</v>
      </c>
      <c r="D5296" s="93" t="s">
        <v>67</v>
      </c>
      <c r="E5296" s="93" t="s">
        <v>3475</v>
      </c>
      <c r="F5296" s="93" t="s">
        <v>1933</v>
      </c>
      <c r="G5296" s="93" t="s">
        <v>1951</v>
      </c>
      <c r="H5296" s="719">
        <v>37708</v>
      </c>
      <c r="I5296" s="93">
        <v>500</v>
      </c>
      <c r="J5296" s="93" t="s">
        <v>1523</v>
      </c>
    </row>
    <row r="5297" spans="1:10">
      <c r="A5297" s="93">
        <v>1</v>
      </c>
      <c r="B5297" s="93">
        <v>10</v>
      </c>
      <c r="C5297" s="93" t="s">
        <v>1946</v>
      </c>
      <c r="D5297" s="93" t="s">
        <v>67</v>
      </c>
      <c r="E5297" s="93" t="s">
        <v>3476</v>
      </c>
      <c r="F5297" s="93">
        <v>3211229</v>
      </c>
      <c r="G5297" s="93" t="s">
        <v>1951</v>
      </c>
      <c r="H5297" s="719">
        <v>14373</v>
      </c>
      <c r="I5297" s="93">
        <v>315</v>
      </c>
      <c r="J5297" s="93" t="s">
        <v>1523</v>
      </c>
    </row>
    <row r="5298" spans="1:10">
      <c r="A5298" s="93">
        <v>1</v>
      </c>
      <c r="B5298" s="93">
        <v>10</v>
      </c>
      <c r="C5298" s="93" t="s">
        <v>1946</v>
      </c>
      <c r="D5298" s="93" t="s">
        <v>67</v>
      </c>
      <c r="E5298" s="93" t="s">
        <v>3458</v>
      </c>
      <c r="F5298" s="93">
        <v>3200226</v>
      </c>
      <c r="G5298" s="93" t="s">
        <v>1951</v>
      </c>
      <c r="H5298" s="719">
        <v>8000</v>
      </c>
      <c r="I5298" s="93">
        <v>200</v>
      </c>
      <c r="J5298" s="93" t="s">
        <v>1523</v>
      </c>
    </row>
    <row r="5299" spans="1:10">
      <c r="A5299" s="93">
        <v>1</v>
      </c>
      <c r="B5299" s="93">
        <v>10</v>
      </c>
      <c r="C5299" s="93" t="s">
        <v>1946</v>
      </c>
      <c r="D5299" s="93" t="s">
        <v>1947</v>
      </c>
      <c r="E5299" s="93" t="s">
        <v>3494</v>
      </c>
      <c r="F5299" s="93">
        <v>3211208</v>
      </c>
      <c r="G5299" s="93" t="s">
        <v>1951</v>
      </c>
      <c r="H5299" s="719">
        <v>4272</v>
      </c>
      <c r="I5299" s="93">
        <v>200</v>
      </c>
      <c r="J5299" s="93" t="s">
        <v>1543</v>
      </c>
    </row>
    <row r="5300" spans="1:10">
      <c r="A5300" s="93">
        <v>1</v>
      </c>
      <c r="B5300" s="93">
        <v>11</v>
      </c>
      <c r="C5300" s="93" t="s">
        <v>224</v>
      </c>
      <c r="D5300" s="93" t="s">
        <v>67</v>
      </c>
      <c r="E5300" s="93" t="s">
        <v>1964</v>
      </c>
      <c r="F5300" s="93">
        <v>3211208</v>
      </c>
      <c r="G5300" s="93" t="s">
        <v>1951</v>
      </c>
      <c r="H5300" s="719">
        <v>803</v>
      </c>
      <c r="I5300" s="93">
        <v>80</v>
      </c>
      <c r="J5300" s="93" t="s">
        <v>1523</v>
      </c>
    </row>
    <row r="5301" spans="1:10">
      <c r="A5301" s="93">
        <v>1</v>
      </c>
      <c r="B5301" s="93">
        <v>11</v>
      </c>
      <c r="C5301" s="93" t="s">
        <v>224</v>
      </c>
      <c r="D5301" s="93" t="s">
        <v>67</v>
      </c>
      <c r="E5301" s="93" t="s">
        <v>3459</v>
      </c>
      <c r="F5301" s="93">
        <v>3211208</v>
      </c>
      <c r="G5301" s="93" t="s">
        <v>1951</v>
      </c>
      <c r="H5301" s="719">
        <v>4200</v>
      </c>
      <c r="I5301" s="93">
        <v>200</v>
      </c>
      <c r="J5301" s="93" t="s">
        <v>1523</v>
      </c>
    </row>
    <row r="5302" spans="1:10">
      <c r="A5302" s="93">
        <v>1</v>
      </c>
      <c r="B5302" s="93">
        <v>11</v>
      </c>
      <c r="C5302" s="93" t="s">
        <v>1946</v>
      </c>
      <c r="D5302" s="93" t="s">
        <v>1947</v>
      </c>
      <c r="E5302" s="93" t="s">
        <v>3526</v>
      </c>
      <c r="F5302" s="93">
        <v>3211136</v>
      </c>
      <c r="G5302" s="93" t="s">
        <v>1951</v>
      </c>
      <c r="H5302" s="719">
        <v>5407</v>
      </c>
      <c r="I5302" s="93">
        <v>200</v>
      </c>
      <c r="J5302" s="93" t="s">
        <v>1523</v>
      </c>
    </row>
    <row r="5303" spans="1:10">
      <c r="A5303" s="93">
        <v>1</v>
      </c>
      <c r="B5303" s="93">
        <v>11</v>
      </c>
      <c r="C5303" s="93" t="s">
        <v>1946</v>
      </c>
      <c r="D5303" s="93" t="s">
        <v>1947</v>
      </c>
      <c r="E5303" s="93" t="s">
        <v>3485</v>
      </c>
      <c r="F5303" s="93">
        <v>32111214</v>
      </c>
      <c r="G5303" s="93" t="s">
        <v>1951</v>
      </c>
      <c r="H5303" s="719">
        <v>4465</v>
      </c>
      <c r="I5303" s="93">
        <v>200</v>
      </c>
      <c r="J5303" s="93" t="s">
        <v>1523</v>
      </c>
    </row>
    <row r="5304" spans="1:10">
      <c r="A5304" s="93">
        <v>1</v>
      </c>
      <c r="B5304" s="93">
        <v>11</v>
      </c>
      <c r="C5304" s="93" t="s">
        <v>1946</v>
      </c>
      <c r="D5304" s="93" t="s">
        <v>1947</v>
      </c>
      <c r="E5304" s="93" t="s">
        <v>3471</v>
      </c>
      <c r="F5304" s="93">
        <v>3211124</v>
      </c>
      <c r="G5304" s="93" t="s">
        <v>1951</v>
      </c>
      <c r="H5304" s="719">
        <v>2070</v>
      </c>
      <c r="I5304" s="93">
        <v>125</v>
      </c>
      <c r="J5304" s="93" t="s">
        <v>1523</v>
      </c>
    </row>
    <row r="5305" spans="1:10">
      <c r="A5305" s="93">
        <v>1</v>
      </c>
      <c r="B5305" s="93">
        <v>11</v>
      </c>
      <c r="C5305" s="93" t="s">
        <v>1946</v>
      </c>
      <c r="D5305" s="93" t="s">
        <v>67</v>
      </c>
      <c r="E5305" s="93" t="s">
        <v>3476</v>
      </c>
      <c r="F5305" s="93">
        <v>3211136</v>
      </c>
      <c r="G5305" s="93" t="s">
        <v>1951</v>
      </c>
      <c r="H5305" s="719">
        <v>1208</v>
      </c>
      <c r="I5305" s="93">
        <v>125</v>
      </c>
      <c r="J5305" s="93" t="s">
        <v>1523</v>
      </c>
    </row>
    <row r="5306" spans="1:10">
      <c r="A5306" s="93">
        <v>1</v>
      </c>
      <c r="B5306" s="93">
        <v>11</v>
      </c>
      <c r="C5306" s="93" t="s">
        <v>1946</v>
      </c>
      <c r="D5306" s="93" t="s">
        <v>1947</v>
      </c>
      <c r="E5306" s="93" t="s">
        <v>3527</v>
      </c>
      <c r="F5306" s="93" t="s">
        <v>3528</v>
      </c>
      <c r="G5306" s="93" t="s">
        <v>1951</v>
      </c>
      <c r="H5306" s="719">
        <v>40</v>
      </c>
      <c r="I5306" s="93">
        <v>8</v>
      </c>
      <c r="J5306" s="93" t="s">
        <v>1523</v>
      </c>
    </row>
    <row r="5307" spans="1:10">
      <c r="A5307" s="93">
        <v>1</v>
      </c>
      <c r="B5307" s="93">
        <v>11</v>
      </c>
      <c r="C5307" s="93" t="s">
        <v>1946</v>
      </c>
      <c r="D5307" s="93" t="s">
        <v>67</v>
      </c>
      <c r="E5307" s="93" t="s">
        <v>3503</v>
      </c>
      <c r="F5307" s="93">
        <v>3211119</v>
      </c>
      <c r="G5307" s="93" t="s">
        <v>1951</v>
      </c>
      <c r="H5307" s="719">
        <v>5976</v>
      </c>
      <c r="I5307" s="93">
        <v>200</v>
      </c>
      <c r="J5307" s="93" t="s">
        <v>1523</v>
      </c>
    </row>
    <row r="5308" spans="1:10">
      <c r="A5308" s="93">
        <v>1</v>
      </c>
      <c r="B5308" s="93">
        <v>11</v>
      </c>
      <c r="C5308" s="93" t="s">
        <v>1952</v>
      </c>
      <c r="D5308" s="93" t="s">
        <v>1947</v>
      </c>
      <c r="E5308" s="93" t="s">
        <v>3485</v>
      </c>
      <c r="F5308" s="93" t="s">
        <v>3529</v>
      </c>
      <c r="G5308" s="93" t="s">
        <v>1951</v>
      </c>
      <c r="H5308" s="719">
        <v>4248</v>
      </c>
      <c r="I5308" s="93">
        <v>200</v>
      </c>
      <c r="J5308" s="93" t="s">
        <v>1523</v>
      </c>
    </row>
    <row r="5309" spans="1:10">
      <c r="A5309" s="93">
        <v>1</v>
      </c>
      <c r="B5309" s="93">
        <v>11</v>
      </c>
      <c r="C5309" s="93" t="s">
        <v>1952</v>
      </c>
      <c r="D5309" s="93" t="s">
        <v>67</v>
      </c>
      <c r="E5309" s="93" t="s">
        <v>3475</v>
      </c>
      <c r="F5309" s="93">
        <v>3211123</v>
      </c>
      <c r="G5309" s="93" t="s">
        <v>1951</v>
      </c>
      <c r="H5309" s="719">
        <v>5748</v>
      </c>
      <c r="I5309" s="93">
        <v>200</v>
      </c>
      <c r="J5309" s="93" t="s">
        <v>1523</v>
      </c>
    </row>
    <row r="5310" spans="1:10">
      <c r="A5310" s="93">
        <v>1</v>
      </c>
      <c r="B5310" s="93">
        <v>11</v>
      </c>
      <c r="C5310" s="93" t="s">
        <v>1952</v>
      </c>
      <c r="D5310" s="93" t="s">
        <v>1947</v>
      </c>
      <c r="E5310" s="93" t="s">
        <v>3492</v>
      </c>
      <c r="F5310" s="93">
        <v>3211105</v>
      </c>
      <c r="G5310" s="93" t="s">
        <v>1951</v>
      </c>
      <c r="H5310" s="719">
        <v>720</v>
      </c>
      <c r="I5310" s="93">
        <v>80</v>
      </c>
      <c r="J5310" s="93" t="s">
        <v>1523</v>
      </c>
    </row>
    <row r="5311" spans="1:10">
      <c r="A5311" s="93">
        <v>1</v>
      </c>
      <c r="B5311" s="93">
        <v>11</v>
      </c>
      <c r="C5311" s="93" t="s">
        <v>1952</v>
      </c>
      <c r="D5311" s="93" t="s">
        <v>1947</v>
      </c>
      <c r="E5311" s="93" t="s">
        <v>3471</v>
      </c>
      <c r="F5311" s="93">
        <v>3211209</v>
      </c>
      <c r="G5311" s="93" t="s">
        <v>1951</v>
      </c>
      <c r="H5311" s="719">
        <v>2880</v>
      </c>
      <c r="I5311" s="93">
        <v>125</v>
      </c>
      <c r="J5311" s="93" t="s">
        <v>1523</v>
      </c>
    </row>
    <row r="5312" spans="1:10">
      <c r="A5312" s="93">
        <v>1</v>
      </c>
      <c r="B5312" s="93">
        <v>12</v>
      </c>
      <c r="C5312" s="93" t="s">
        <v>1948</v>
      </c>
      <c r="D5312" s="93" t="s">
        <v>1947</v>
      </c>
      <c r="E5312" s="93" t="s">
        <v>3530</v>
      </c>
      <c r="F5312" s="93">
        <v>3211125</v>
      </c>
      <c r="G5312" s="93" t="s">
        <v>1951</v>
      </c>
      <c r="H5312" s="719">
        <v>2170</v>
      </c>
      <c r="I5312" s="93">
        <v>125</v>
      </c>
      <c r="J5312" s="93" t="s">
        <v>1543</v>
      </c>
    </row>
    <row r="5313" spans="1:10">
      <c r="A5313" s="93">
        <v>1</v>
      </c>
      <c r="B5313" s="93">
        <v>12</v>
      </c>
      <c r="C5313" s="93" t="s">
        <v>1948</v>
      </c>
      <c r="D5313" s="93" t="s">
        <v>1947</v>
      </c>
      <c r="E5313" s="93" t="s">
        <v>3485</v>
      </c>
      <c r="F5313" s="93">
        <v>3211214</v>
      </c>
      <c r="G5313" s="93" t="s">
        <v>1951</v>
      </c>
      <c r="H5313" s="719">
        <v>1800</v>
      </c>
      <c r="I5313" s="93">
        <v>125</v>
      </c>
      <c r="J5313" s="93" t="s">
        <v>1543</v>
      </c>
    </row>
    <row r="5314" spans="1:10">
      <c r="A5314" s="93">
        <v>1</v>
      </c>
      <c r="B5314" s="93">
        <v>12</v>
      </c>
      <c r="C5314" s="93" t="s">
        <v>672</v>
      </c>
      <c r="D5314" s="93" t="s">
        <v>1527</v>
      </c>
      <c r="E5314" s="93" t="s">
        <v>3531</v>
      </c>
      <c r="F5314" s="93">
        <v>3211025</v>
      </c>
      <c r="G5314" s="93" t="s">
        <v>1951</v>
      </c>
      <c r="H5314" s="719">
        <v>2009</v>
      </c>
      <c r="I5314" s="93">
        <v>125</v>
      </c>
      <c r="J5314" s="93" t="s">
        <v>1523</v>
      </c>
    </row>
    <row r="5315" spans="1:10">
      <c r="A5315" s="93">
        <v>1</v>
      </c>
      <c r="B5315" s="93">
        <v>12</v>
      </c>
      <c r="C5315" s="93" t="s">
        <v>672</v>
      </c>
      <c r="D5315" s="93" t="s">
        <v>1527</v>
      </c>
      <c r="E5315" s="93" t="s">
        <v>3532</v>
      </c>
      <c r="F5315" s="93">
        <v>3211025</v>
      </c>
      <c r="G5315" s="93" t="s">
        <v>1951</v>
      </c>
      <c r="H5315" s="719">
        <v>2009</v>
      </c>
      <c r="I5315" s="93">
        <v>125</v>
      </c>
      <c r="J5315" s="93" t="s">
        <v>1523</v>
      </c>
    </row>
    <row r="5316" spans="1:10">
      <c r="A5316" s="93">
        <v>1</v>
      </c>
      <c r="B5316" s="93">
        <v>12</v>
      </c>
      <c r="C5316" s="93" t="s">
        <v>672</v>
      </c>
      <c r="D5316" s="93" t="s">
        <v>1527</v>
      </c>
      <c r="E5316" s="93" t="s">
        <v>3533</v>
      </c>
      <c r="F5316" s="93">
        <v>3211136</v>
      </c>
      <c r="G5316" s="93" t="s">
        <v>1951</v>
      </c>
      <c r="H5316" s="719">
        <v>1008</v>
      </c>
      <c r="I5316" s="93">
        <v>80</v>
      </c>
      <c r="J5316" s="93" t="s">
        <v>1564</v>
      </c>
    </row>
    <row r="5317" spans="1:10">
      <c r="A5317" s="93">
        <v>1</v>
      </c>
      <c r="B5317" s="93">
        <v>12</v>
      </c>
      <c r="C5317" s="93" t="s">
        <v>672</v>
      </c>
      <c r="D5317" s="93" t="s">
        <v>1527</v>
      </c>
      <c r="E5317" s="93" t="s">
        <v>1531</v>
      </c>
      <c r="F5317" s="93" t="s">
        <v>3534</v>
      </c>
      <c r="G5317" s="93" t="s">
        <v>1951</v>
      </c>
      <c r="H5317" s="719">
        <v>8642</v>
      </c>
      <c r="I5317" s="93">
        <v>200</v>
      </c>
      <c r="J5317" s="93" t="s">
        <v>1523</v>
      </c>
    </row>
    <row r="5318" spans="1:10">
      <c r="A5318" s="93">
        <v>1</v>
      </c>
      <c r="B5318" s="93">
        <v>12</v>
      </c>
      <c r="C5318" s="93" t="s">
        <v>672</v>
      </c>
      <c r="D5318" s="93" t="s">
        <v>1527</v>
      </c>
      <c r="E5318" s="93" t="s">
        <v>1531</v>
      </c>
      <c r="F5318" s="93" t="s">
        <v>3535</v>
      </c>
      <c r="G5318" s="93" t="s">
        <v>1951</v>
      </c>
      <c r="H5318" s="719">
        <v>5026</v>
      </c>
      <c r="I5318" s="93">
        <v>200</v>
      </c>
      <c r="J5318" s="93" t="s">
        <v>1523</v>
      </c>
    </row>
    <row r="5319" spans="1:10">
      <c r="A5319" s="93">
        <v>1</v>
      </c>
      <c r="B5319" s="93">
        <v>4</v>
      </c>
      <c r="C5319" s="93" t="s">
        <v>1893</v>
      </c>
      <c r="D5319" s="93" t="s">
        <v>1831</v>
      </c>
      <c r="E5319" s="93" t="s">
        <v>3536</v>
      </c>
      <c r="F5319" s="93">
        <v>3211112</v>
      </c>
      <c r="G5319" s="93" t="s">
        <v>1872</v>
      </c>
      <c r="H5319" s="719">
        <v>2101</v>
      </c>
      <c r="I5319" s="93">
        <v>125</v>
      </c>
      <c r="J5319" s="93" t="s">
        <v>1523</v>
      </c>
    </row>
    <row r="5320" spans="1:10">
      <c r="A5320" s="93">
        <v>1</v>
      </c>
      <c r="B5320" s="93">
        <v>4</v>
      </c>
      <c r="C5320" s="93" t="s">
        <v>1552</v>
      </c>
      <c r="D5320" s="93" t="s">
        <v>1807</v>
      </c>
      <c r="E5320" s="93" t="s">
        <v>2109</v>
      </c>
      <c r="F5320" s="93" t="s">
        <v>1809</v>
      </c>
      <c r="G5320" s="93" t="s">
        <v>1872</v>
      </c>
      <c r="H5320" s="719">
        <v>1008</v>
      </c>
      <c r="I5320" s="93">
        <v>80</v>
      </c>
      <c r="J5320" s="93" t="s">
        <v>1523</v>
      </c>
    </row>
    <row r="5321" spans="1:10">
      <c r="A5321" s="93">
        <v>1</v>
      </c>
      <c r="B5321" s="93">
        <v>4</v>
      </c>
      <c r="C5321" s="93" t="s">
        <v>1552</v>
      </c>
      <c r="D5321" s="93" t="s">
        <v>1807</v>
      </c>
      <c r="E5321" s="93" t="s">
        <v>1886</v>
      </c>
      <c r="F5321" s="93">
        <v>3211118</v>
      </c>
      <c r="G5321" s="93" t="s">
        <v>1872</v>
      </c>
      <c r="H5321" s="719">
        <v>2345</v>
      </c>
      <c r="I5321" s="93">
        <v>125</v>
      </c>
      <c r="J5321" s="93" t="s">
        <v>1523</v>
      </c>
    </row>
    <row r="5322" spans="1:10">
      <c r="A5322" s="93">
        <v>1</v>
      </c>
      <c r="B5322" s="93">
        <v>4</v>
      </c>
      <c r="C5322" s="93" t="s">
        <v>1552</v>
      </c>
      <c r="D5322" s="93" t="s">
        <v>1807</v>
      </c>
      <c r="E5322" s="93" t="s">
        <v>1884</v>
      </c>
      <c r="F5322" s="93">
        <v>3211118</v>
      </c>
      <c r="G5322" s="93" t="s">
        <v>1872</v>
      </c>
      <c r="H5322" s="719">
        <v>2345</v>
      </c>
      <c r="I5322" s="93">
        <v>125</v>
      </c>
      <c r="J5322" s="93" t="s">
        <v>1523</v>
      </c>
    </row>
    <row r="5323" spans="1:10">
      <c r="A5323" s="93">
        <v>1</v>
      </c>
      <c r="B5323" s="93">
        <v>4</v>
      </c>
      <c r="C5323" s="93" t="s">
        <v>1552</v>
      </c>
      <c r="D5323" s="93" t="s">
        <v>1807</v>
      </c>
      <c r="E5323" s="93" t="s">
        <v>3537</v>
      </c>
      <c r="F5323" s="93">
        <v>3210320</v>
      </c>
      <c r="G5323" s="93" t="s">
        <v>1872</v>
      </c>
      <c r="H5323" s="719">
        <v>2345</v>
      </c>
      <c r="I5323" s="93">
        <v>125</v>
      </c>
      <c r="J5323" s="93" t="s">
        <v>1523</v>
      </c>
    </row>
    <row r="5324" spans="1:10">
      <c r="A5324" s="93">
        <v>1</v>
      </c>
      <c r="B5324" s="93">
        <v>4</v>
      </c>
      <c r="C5324" s="93" t="s">
        <v>1904</v>
      </c>
      <c r="D5324" s="93" t="s">
        <v>1527</v>
      </c>
      <c r="E5324" s="93" t="s">
        <v>2087</v>
      </c>
      <c r="F5324" s="93">
        <v>3211124</v>
      </c>
      <c r="G5324" s="93" t="s">
        <v>1872</v>
      </c>
      <c r="H5324" s="719">
        <v>25</v>
      </c>
      <c r="I5324" s="93">
        <v>5</v>
      </c>
      <c r="J5324" s="93" t="s">
        <v>1523</v>
      </c>
    </row>
    <row r="5325" spans="1:10">
      <c r="A5325" s="93">
        <v>1</v>
      </c>
      <c r="B5325" s="93">
        <v>4</v>
      </c>
      <c r="C5325" s="93" t="s">
        <v>1904</v>
      </c>
      <c r="D5325" s="93" t="s">
        <v>1527</v>
      </c>
      <c r="E5325" s="93" t="s">
        <v>2088</v>
      </c>
      <c r="F5325" s="93">
        <v>3211124</v>
      </c>
      <c r="G5325" s="93" t="s">
        <v>1872</v>
      </c>
      <c r="H5325" s="719">
        <v>9</v>
      </c>
      <c r="I5325" s="93">
        <v>9</v>
      </c>
      <c r="J5325" s="93" t="s">
        <v>1523</v>
      </c>
    </row>
    <row r="5326" spans="1:10">
      <c r="A5326" s="93">
        <v>1</v>
      </c>
      <c r="B5326" s="93">
        <v>4</v>
      </c>
      <c r="C5326" s="93" t="s">
        <v>3538</v>
      </c>
      <c r="D5326" s="93" t="s">
        <v>1807</v>
      </c>
      <c r="E5326" s="93" t="s">
        <v>3539</v>
      </c>
      <c r="F5326" s="93" t="s">
        <v>1809</v>
      </c>
      <c r="G5326" s="93" t="s">
        <v>1872</v>
      </c>
      <c r="H5326" s="719">
        <v>100</v>
      </c>
      <c r="I5326" s="93">
        <v>20</v>
      </c>
      <c r="J5326" s="93" t="s">
        <v>1523</v>
      </c>
    </row>
    <row r="5327" spans="1:10">
      <c r="A5327" s="93">
        <v>1</v>
      </c>
      <c r="B5327" s="93">
        <v>4</v>
      </c>
      <c r="C5327" s="93" t="s">
        <v>1817</v>
      </c>
      <c r="D5327" s="93" t="s">
        <v>1818</v>
      </c>
      <c r="E5327" s="93" t="s">
        <v>3540</v>
      </c>
      <c r="F5327" s="93">
        <v>3211112</v>
      </c>
      <c r="G5327" s="93" t="s">
        <v>1872</v>
      </c>
      <c r="H5327" s="719">
        <v>5501</v>
      </c>
      <c r="I5327" s="93">
        <v>200</v>
      </c>
      <c r="J5327" s="93" t="s">
        <v>1523</v>
      </c>
    </row>
    <row r="5328" spans="1:10">
      <c r="A5328" s="93">
        <v>1</v>
      </c>
      <c r="B5328" s="93">
        <v>4</v>
      </c>
      <c r="C5328" s="93" t="s">
        <v>486</v>
      </c>
      <c r="D5328" s="93" t="s">
        <v>1807</v>
      </c>
      <c r="E5328" s="93" t="s">
        <v>1828</v>
      </c>
      <c r="F5328" s="93">
        <v>3211204</v>
      </c>
      <c r="G5328" s="93" t="s">
        <v>1872</v>
      </c>
      <c r="H5328" s="719">
        <v>5016</v>
      </c>
      <c r="I5328" s="93">
        <v>200</v>
      </c>
      <c r="J5328" s="93" t="s">
        <v>1523</v>
      </c>
    </row>
    <row r="5329" spans="1:10">
      <c r="A5329" s="93">
        <v>1</v>
      </c>
      <c r="B5329" s="93">
        <v>4</v>
      </c>
      <c r="C5329" s="93" t="s">
        <v>486</v>
      </c>
      <c r="D5329" s="93" t="s">
        <v>1807</v>
      </c>
      <c r="E5329" s="93" t="s">
        <v>1823</v>
      </c>
      <c r="F5329" s="93">
        <v>3211143</v>
      </c>
      <c r="G5329" s="93" t="s">
        <v>1872</v>
      </c>
      <c r="H5329" s="719">
        <v>19086</v>
      </c>
      <c r="I5329" s="93">
        <v>315</v>
      </c>
      <c r="J5329" s="93" t="s">
        <v>1523</v>
      </c>
    </row>
    <row r="5330" spans="1:10">
      <c r="A5330" s="93">
        <v>1</v>
      </c>
      <c r="B5330" s="93">
        <v>4</v>
      </c>
      <c r="C5330" s="93" t="s">
        <v>486</v>
      </c>
      <c r="D5330" s="93" t="s">
        <v>1807</v>
      </c>
      <c r="E5330" s="93" t="s">
        <v>1836</v>
      </c>
      <c r="F5330" s="93">
        <v>3211143</v>
      </c>
      <c r="G5330" s="93" t="s">
        <v>1872</v>
      </c>
      <c r="H5330" s="719">
        <v>44102</v>
      </c>
      <c r="I5330" s="93">
        <v>500</v>
      </c>
      <c r="J5330" s="93" t="s">
        <v>1523</v>
      </c>
    </row>
    <row r="5331" spans="1:10">
      <c r="A5331" s="93">
        <v>1</v>
      </c>
      <c r="B5331" s="93">
        <v>4</v>
      </c>
      <c r="C5331" s="93" t="s">
        <v>486</v>
      </c>
      <c r="D5331" s="93" t="s">
        <v>1807</v>
      </c>
      <c r="E5331" s="93" t="s">
        <v>1827</v>
      </c>
      <c r="F5331" s="93">
        <v>3211143</v>
      </c>
      <c r="G5331" s="93" t="s">
        <v>1872</v>
      </c>
      <c r="H5331" s="719">
        <v>2005</v>
      </c>
      <c r="I5331" s="93">
        <v>125</v>
      </c>
      <c r="J5331" s="93" t="s">
        <v>1523</v>
      </c>
    </row>
    <row r="5332" spans="1:10">
      <c r="A5332" s="93">
        <v>1</v>
      </c>
      <c r="B5332" s="93">
        <v>4</v>
      </c>
      <c r="C5332" s="93" t="s">
        <v>486</v>
      </c>
      <c r="D5332" s="93" t="s">
        <v>1807</v>
      </c>
      <c r="E5332" s="93" t="s">
        <v>3541</v>
      </c>
      <c r="F5332" s="93">
        <v>3211143</v>
      </c>
      <c r="G5332" s="93" t="s">
        <v>1872</v>
      </c>
      <c r="H5332" s="719">
        <v>1018</v>
      </c>
      <c r="I5332" s="93">
        <v>80</v>
      </c>
      <c r="J5332" s="93" t="s">
        <v>1523</v>
      </c>
    </row>
    <row r="5333" spans="1:10">
      <c r="A5333" s="93">
        <v>1</v>
      </c>
      <c r="B5333" s="93">
        <v>4</v>
      </c>
      <c r="C5333" s="93" t="s">
        <v>486</v>
      </c>
      <c r="D5333" s="93" t="s">
        <v>1807</v>
      </c>
      <c r="E5333" s="93" t="s">
        <v>3542</v>
      </c>
      <c r="F5333" s="93">
        <v>3211143</v>
      </c>
      <c r="G5333" s="93" t="s">
        <v>1872</v>
      </c>
      <c r="H5333" s="719">
        <v>1007</v>
      </c>
      <c r="I5333" s="93">
        <v>80</v>
      </c>
      <c r="J5333" s="93" t="s">
        <v>1564</v>
      </c>
    </row>
    <row r="5334" spans="1:10">
      <c r="A5334" s="93">
        <v>1</v>
      </c>
      <c r="B5334" s="93">
        <v>4</v>
      </c>
      <c r="C5334" s="93" t="s">
        <v>486</v>
      </c>
      <c r="D5334" s="93" t="s">
        <v>1807</v>
      </c>
      <c r="E5334" s="93" t="s">
        <v>3543</v>
      </c>
      <c r="F5334" s="93">
        <v>3211118</v>
      </c>
      <c r="G5334" s="93" t="s">
        <v>1872</v>
      </c>
      <c r="H5334" s="719">
        <v>2345</v>
      </c>
      <c r="I5334" s="93">
        <v>125</v>
      </c>
      <c r="J5334" s="93" t="s">
        <v>1523</v>
      </c>
    </row>
    <row r="5335" spans="1:10">
      <c r="A5335" s="93">
        <v>1</v>
      </c>
      <c r="B5335" s="93">
        <v>4</v>
      </c>
      <c r="C5335" s="93" t="s">
        <v>486</v>
      </c>
      <c r="D5335" s="93" t="s">
        <v>1807</v>
      </c>
      <c r="E5335" s="93" t="s">
        <v>3544</v>
      </c>
      <c r="F5335" s="93">
        <v>3211118</v>
      </c>
      <c r="G5335" s="93" t="s">
        <v>1872</v>
      </c>
      <c r="H5335" s="719">
        <v>2700</v>
      </c>
      <c r="I5335" s="93">
        <v>125</v>
      </c>
      <c r="J5335" s="93" t="s">
        <v>1523</v>
      </c>
    </row>
    <row r="5336" spans="1:10">
      <c r="A5336" s="93">
        <v>1</v>
      </c>
      <c r="B5336" s="93">
        <v>4</v>
      </c>
      <c r="C5336" s="93" t="s">
        <v>486</v>
      </c>
      <c r="D5336" s="93" t="s">
        <v>1807</v>
      </c>
      <c r="E5336" s="93" t="s">
        <v>1829</v>
      </c>
      <c r="F5336" s="93">
        <v>3211203</v>
      </c>
      <c r="G5336" s="93" t="s">
        <v>1872</v>
      </c>
      <c r="H5336" s="719">
        <v>2026</v>
      </c>
      <c r="I5336" s="93">
        <v>125</v>
      </c>
      <c r="J5336" s="93" t="s">
        <v>1523</v>
      </c>
    </row>
    <row r="5337" spans="1:10">
      <c r="A5337" s="93">
        <v>1</v>
      </c>
      <c r="B5337" s="93">
        <v>4</v>
      </c>
      <c r="C5337" s="93" t="s">
        <v>486</v>
      </c>
      <c r="D5337" s="93" t="s">
        <v>1807</v>
      </c>
      <c r="E5337" s="93" t="s">
        <v>1830</v>
      </c>
      <c r="F5337" s="93">
        <v>3211203</v>
      </c>
      <c r="G5337" s="93" t="s">
        <v>1872</v>
      </c>
      <c r="H5337" s="719">
        <v>2026</v>
      </c>
      <c r="I5337" s="93">
        <v>125</v>
      </c>
      <c r="J5337" s="93" t="s">
        <v>1523</v>
      </c>
    </row>
    <row r="5338" spans="1:10">
      <c r="A5338" s="93">
        <v>1</v>
      </c>
      <c r="B5338" s="93">
        <v>4</v>
      </c>
      <c r="C5338" s="93" t="s">
        <v>486</v>
      </c>
      <c r="D5338" s="93" t="s">
        <v>1807</v>
      </c>
      <c r="E5338" s="93" t="s">
        <v>1894</v>
      </c>
      <c r="F5338" s="93">
        <v>3211114</v>
      </c>
      <c r="G5338" s="93" t="s">
        <v>1872</v>
      </c>
      <c r="H5338" s="719">
        <v>2016</v>
      </c>
      <c r="I5338" s="93">
        <v>125</v>
      </c>
      <c r="J5338" s="93" t="s">
        <v>1523</v>
      </c>
    </row>
    <row r="5339" spans="1:10">
      <c r="A5339" s="93">
        <v>1</v>
      </c>
      <c r="B5339" s="93">
        <v>4</v>
      </c>
      <c r="C5339" s="93" t="s">
        <v>486</v>
      </c>
      <c r="D5339" s="93" t="s">
        <v>1807</v>
      </c>
      <c r="E5339" s="93" t="s">
        <v>3545</v>
      </c>
      <c r="F5339" s="93">
        <v>3211143</v>
      </c>
      <c r="G5339" s="93" t="s">
        <v>1872</v>
      </c>
      <c r="H5339" s="719">
        <v>1904</v>
      </c>
      <c r="I5339" s="93">
        <v>125</v>
      </c>
      <c r="J5339" s="93" t="s">
        <v>1523</v>
      </c>
    </row>
    <row r="5340" spans="1:10">
      <c r="A5340" s="93">
        <v>1</v>
      </c>
      <c r="B5340" s="93">
        <v>4</v>
      </c>
      <c r="C5340" s="93" t="s">
        <v>486</v>
      </c>
      <c r="D5340" s="93" t="s">
        <v>1818</v>
      </c>
      <c r="E5340" s="93" t="s">
        <v>1839</v>
      </c>
      <c r="F5340" s="93">
        <v>3211143</v>
      </c>
      <c r="G5340" s="93" t="s">
        <v>1872</v>
      </c>
      <c r="H5340" s="719">
        <v>1017</v>
      </c>
      <c r="I5340" s="93">
        <v>80</v>
      </c>
      <c r="J5340" s="93" t="s">
        <v>1523</v>
      </c>
    </row>
    <row r="5341" spans="1:10">
      <c r="A5341" s="93">
        <v>1</v>
      </c>
      <c r="B5341" s="93">
        <v>4</v>
      </c>
      <c r="C5341" s="93" t="s">
        <v>486</v>
      </c>
      <c r="D5341" s="93" t="s">
        <v>1818</v>
      </c>
      <c r="E5341" s="93" t="s">
        <v>3546</v>
      </c>
      <c r="F5341" s="93">
        <v>3211143</v>
      </c>
      <c r="G5341" s="93" t="s">
        <v>1872</v>
      </c>
      <c r="H5341" s="719">
        <v>967</v>
      </c>
      <c r="I5341" s="93">
        <v>80</v>
      </c>
      <c r="J5341" s="93" t="s">
        <v>1523</v>
      </c>
    </row>
    <row r="5342" spans="1:10">
      <c r="A5342" s="93">
        <v>1</v>
      </c>
      <c r="B5342" s="93">
        <v>4</v>
      </c>
      <c r="C5342" s="93" t="s">
        <v>486</v>
      </c>
      <c r="D5342" s="93" t="s">
        <v>1807</v>
      </c>
      <c r="E5342" s="93" t="s">
        <v>3547</v>
      </c>
      <c r="F5342" s="93">
        <v>3211143</v>
      </c>
      <c r="G5342" s="93" t="s">
        <v>1872</v>
      </c>
      <c r="H5342" s="719">
        <v>1002</v>
      </c>
      <c r="I5342" s="93">
        <v>80</v>
      </c>
      <c r="J5342" s="93" t="s">
        <v>1523</v>
      </c>
    </row>
    <row r="5343" spans="1:10">
      <c r="A5343" s="93">
        <v>1</v>
      </c>
      <c r="B5343" s="93">
        <v>4</v>
      </c>
      <c r="C5343" s="93" t="s">
        <v>486</v>
      </c>
      <c r="D5343" s="93" t="s">
        <v>1807</v>
      </c>
      <c r="E5343" s="93" t="s">
        <v>3548</v>
      </c>
      <c r="F5343" s="93">
        <v>3211143</v>
      </c>
      <c r="G5343" s="93" t="s">
        <v>1872</v>
      </c>
      <c r="H5343" s="719">
        <v>1002</v>
      </c>
      <c r="I5343" s="93">
        <v>80</v>
      </c>
      <c r="J5343" s="93" t="s">
        <v>1564</v>
      </c>
    </row>
    <row r="5344" spans="1:10">
      <c r="A5344" s="93">
        <v>1</v>
      </c>
      <c r="B5344" s="93">
        <v>4</v>
      </c>
      <c r="C5344" s="93" t="s">
        <v>486</v>
      </c>
      <c r="D5344" s="93" t="s">
        <v>1807</v>
      </c>
      <c r="E5344" s="93" t="s">
        <v>3549</v>
      </c>
      <c r="F5344" s="93">
        <v>3211143</v>
      </c>
      <c r="G5344" s="93" t="s">
        <v>1872</v>
      </c>
      <c r="H5344" s="719">
        <v>1002</v>
      </c>
      <c r="I5344" s="93">
        <v>80</v>
      </c>
      <c r="J5344" s="93" t="s">
        <v>1523</v>
      </c>
    </row>
    <row r="5345" spans="1:10">
      <c r="A5345" s="93">
        <v>1</v>
      </c>
      <c r="B5345" s="93">
        <v>4</v>
      </c>
      <c r="C5345" s="93" t="s">
        <v>486</v>
      </c>
      <c r="D5345" s="93" t="s">
        <v>1807</v>
      </c>
      <c r="E5345" s="93" t="s">
        <v>1930</v>
      </c>
      <c r="F5345" s="93">
        <v>3211114</v>
      </c>
      <c r="G5345" s="93" t="s">
        <v>1872</v>
      </c>
      <c r="H5345" s="719">
        <v>2304</v>
      </c>
      <c r="I5345" s="93">
        <v>125</v>
      </c>
      <c r="J5345" s="93" t="s">
        <v>1523</v>
      </c>
    </row>
    <row r="5346" spans="1:10">
      <c r="A5346" s="93">
        <v>1</v>
      </c>
      <c r="B5346" s="93">
        <v>4</v>
      </c>
      <c r="C5346" s="93" t="s">
        <v>486</v>
      </c>
      <c r="D5346" s="93" t="s">
        <v>1818</v>
      </c>
      <c r="E5346" s="93" t="s">
        <v>3550</v>
      </c>
      <c r="F5346" s="93">
        <v>3211114</v>
      </c>
      <c r="G5346" s="93" t="s">
        <v>1872</v>
      </c>
      <c r="H5346" s="719">
        <v>1224</v>
      </c>
      <c r="I5346" s="93">
        <v>125</v>
      </c>
      <c r="J5346" s="93" t="s">
        <v>1523</v>
      </c>
    </row>
    <row r="5347" spans="1:10">
      <c r="A5347" s="93">
        <v>1</v>
      </c>
      <c r="B5347" s="93">
        <v>4</v>
      </c>
      <c r="C5347" s="93" t="s">
        <v>486</v>
      </c>
      <c r="D5347" s="93" t="s">
        <v>1807</v>
      </c>
      <c r="E5347" s="93" t="s">
        <v>2076</v>
      </c>
      <c r="F5347" s="93">
        <v>3211114</v>
      </c>
      <c r="G5347" s="93" t="s">
        <v>1872</v>
      </c>
      <c r="H5347" s="719">
        <v>2048</v>
      </c>
      <c r="I5347" s="93">
        <v>125</v>
      </c>
      <c r="J5347" s="93" t="s">
        <v>1523</v>
      </c>
    </row>
    <row r="5348" spans="1:10">
      <c r="A5348" s="93">
        <v>1</v>
      </c>
      <c r="B5348" s="93">
        <v>4</v>
      </c>
      <c r="C5348" s="93" t="s">
        <v>486</v>
      </c>
      <c r="D5348" s="93" t="s">
        <v>1807</v>
      </c>
      <c r="E5348" s="93" t="s">
        <v>1895</v>
      </c>
      <c r="F5348" s="93">
        <v>3211114</v>
      </c>
      <c r="G5348" s="93" t="s">
        <v>1872</v>
      </c>
      <c r="H5348" s="719">
        <v>2240</v>
      </c>
      <c r="I5348" s="93">
        <v>125</v>
      </c>
      <c r="J5348" s="93" t="s">
        <v>1523</v>
      </c>
    </row>
    <row r="5349" spans="1:10">
      <c r="A5349" s="93">
        <v>1</v>
      </c>
      <c r="B5349" s="93">
        <v>4</v>
      </c>
      <c r="C5349" s="93" t="s">
        <v>486</v>
      </c>
      <c r="D5349" s="93" t="s">
        <v>1807</v>
      </c>
      <c r="E5349" s="93" t="s">
        <v>3551</v>
      </c>
      <c r="F5349" s="93">
        <v>3211114</v>
      </c>
      <c r="G5349" s="93" t="s">
        <v>1872</v>
      </c>
      <c r="H5349" s="719">
        <v>2016</v>
      </c>
      <c r="I5349" s="93">
        <v>125</v>
      </c>
      <c r="J5349" s="93" t="s">
        <v>1523</v>
      </c>
    </row>
    <row r="5350" spans="1:10">
      <c r="A5350" s="93">
        <v>1</v>
      </c>
      <c r="B5350" s="93">
        <v>4</v>
      </c>
      <c r="C5350" s="93" t="s">
        <v>672</v>
      </c>
      <c r="D5350" s="93" t="s">
        <v>1527</v>
      </c>
      <c r="E5350" s="93" t="s">
        <v>3552</v>
      </c>
      <c r="F5350" s="93">
        <v>3211021</v>
      </c>
      <c r="G5350" s="93" t="s">
        <v>1872</v>
      </c>
      <c r="H5350" s="719">
        <v>3862</v>
      </c>
      <c r="I5350" s="93">
        <v>200</v>
      </c>
      <c r="J5350" s="93" t="s">
        <v>1523</v>
      </c>
    </row>
    <row r="5351" spans="1:10">
      <c r="A5351" s="93">
        <v>1</v>
      </c>
      <c r="B5351" s="93">
        <v>4</v>
      </c>
      <c r="C5351" s="93" t="s">
        <v>672</v>
      </c>
      <c r="D5351" s="93" t="s">
        <v>1527</v>
      </c>
      <c r="E5351" s="93" t="s">
        <v>3553</v>
      </c>
      <c r="F5351" s="93">
        <v>3211020</v>
      </c>
      <c r="G5351" s="93" t="s">
        <v>1872</v>
      </c>
      <c r="H5351" s="719">
        <v>4630</v>
      </c>
      <c r="I5351" s="93">
        <v>200</v>
      </c>
      <c r="J5351" s="93" t="s">
        <v>1523</v>
      </c>
    </row>
    <row r="5352" spans="1:10">
      <c r="A5352" s="93">
        <v>1</v>
      </c>
      <c r="B5352" s="93">
        <v>4</v>
      </c>
      <c r="C5352" s="93" t="s">
        <v>672</v>
      </c>
      <c r="D5352" s="93" t="s">
        <v>1527</v>
      </c>
      <c r="E5352" s="93" t="s">
        <v>3554</v>
      </c>
      <c r="F5352" s="93">
        <v>3211124</v>
      </c>
      <c r="G5352" s="93" t="s">
        <v>1872</v>
      </c>
      <c r="H5352" s="719">
        <v>13440</v>
      </c>
      <c r="I5352" s="93">
        <v>315</v>
      </c>
      <c r="J5352" s="93" t="s">
        <v>1523</v>
      </c>
    </row>
    <row r="5353" spans="1:10">
      <c r="A5353" s="93">
        <v>1</v>
      </c>
      <c r="B5353" s="93">
        <v>4</v>
      </c>
      <c r="C5353" s="93" t="s">
        <v>2085</v>
      </c>
      <c r="D5353" s="93" t="s">
        <v>1818</v>
      </c>
      <c r="E5353" s="93" t="s">
        <v>3555</v>
      </c>
      <c r="F5353" s="93">
        <v>3211209</v>
      </c>
      <c r="G5353" s="93" t="s">
        <v>1872</v>
      </c>
      <c r="H5353" s="719">
        <v>13440</v>
      </c>
      <c r="I5353" s="93">
        <v>315</v>
      </c>
      <c r="J5353" s="93" t="s">
        <v>1523</v>
      </c>
    </row>
    <row r="5354" spans="1:10">
      <c r="A5354" s="93">
        <v>1</v>
      </c>
      <c r="B5354" s="93">
        <v>4</v>
      </c>
      <c r="C5354" s="93" t="s">
        <v>2085</v>
      </c>
      <c r="D5354" s="93" t="s">
        <v>1807</v>
      </c>
      <c r="E5354" s="93" t="s">
        <v>3556</v>
      </c>
      <c r="F5354" s="93">
        <v>3211209</v>
      </c>
      <c r="G5354" s="93" t="s">
        <v>1872</v>
      </c>
      <c r="H5354" s="719">
        <v>13440</v>
      </c>
      <c r="I5354" s="93">
        <v>315</v>
      </c>
      <c r="J5354" s="93" t="s">
        <v>1523</v>
      </c>
    </row>
    <row r="5355" spans="1:10">
      <c r="A5355" s="93">
        <v>1</v>
      </c>
      <c r="B5355" s="93">
        <v>4</v>
      </c>
      <c r="C5355" s="93" t="s">
        <v>1555</v>
      </c>
      <c r="D5355" s="93" t="s">
        <v>1831</v>
      </c>
      <c r="E5355" s="93" t="s">
        <v>3557</v>
      </c>
      <c r="F5355" s="93">
        <v>3211204</v>
      </c>
      <c r="G5355" s="93" t="s">
        <v>1872</v>
      </c>
      <c r="H5355" s="719">
        <v>4000</v>
      </c>
      <c r="I5355" s="93">
        <v>200</v>
      </c>
      <c r="J5355" s="93" t="s">
        <v>1523</v>
      </c>
    </row>
    <row r="5356" spans="1:10">
      <c r="A5356" s="93">
        <v>1</v>
      </c>
      <c r="B5356" s="93">
        <v>4</v>
      </c>
      <c r="C5356" s="93" t="s">
        <v>1555</v>
      </c>
      <c r="D5356" s="93" t="s">
        <v>1831</v>
      </c>
      <c r="E5356" s="93" t="s">
        <v>2081</v>
      </c>
      <c r="F5356" s="93">
        <v>3211114</v>
      </c>
      <c r="G5356" s="93" t="s">
        <v>1872</v>
      </c>
      <c r="H5356" s="719">
        <v>2016</v>
      </c>
      <c r="I5356" s="93">
        <v>125</v>
      </c>
      <c r="J5356" s="93" t="s">
        <v>1523</v>
      </c>
    </row>
    <row r="5357" spans="1:10">
      <c r="A5357" s="93">
        <v>1</v>
      </c>
      <c r="B5357" s="93">
        <v>4</v>
      </c>
      <c r="C5357" s="93" t="s">
        <v>1873</v>
      </c>
      <c r="D5357" s="93" t="s">
        <v>1818</v>
      </c>
      <c r="E5357" s="93" t="s">
        <v>3558</v>
      </c>
      <c r="F5357" s="93">
        <v>3211204</v>
      </c>
      <c r="G5357" s="93" t="s">
        <v>1872</v>
      </c>
      <c r="H5357" s="719">
        <v>3000</v>
      </c>
      <c r="I5357" s="93">
        <v>125</v>
      </c>
      <c r="J5357" s="93" t="s">
        <v>1523</v>
      </c>
    </row>
    <row r="5358" spans="1:10">
      <c r="A5358" s="93">
        <v>1</v>
      </c>
      <c r="B5358" s="93">
        <v>4</v>
      </c>
      <c r="C5358" s="93" t="s">
        <v>1873</v>
      </c>
      <c r="D5358" s="93" t="s">
        <v>1818</v>
      </c>
      <c r="E5358" s="93" t="s">
        <v>3559</v>
      </c>
      <c r="F5358" s="93">
        <v>3211203</v>
      </c>
      <c r="G5358" s="93" t="s">
        <v>1872</v>
      </c>
      <c r="H5358" s="719">
        <v>1949</v>
      </c>
      <c r="I5358" s="93">
        <v>125</v>
      </c>
      <c r="J5358" s="93" t="s">
        <v>1523</v>
      </c>
    </row>
    <row r="5359" spans="1:10">
      <c r="A5359" s="93">
        <v>1</v>
      </c>
      <c r="B5359" s="93">
        <v>4</v>
      </c>
      <c r="C5359" s="93" t="s">
        <v>1873</v>
      </c>
      <c r="D5359" s="93" t="s">
        <v>1807</v>
      </c>
      <c r="E5359" s="93" t="s">
        <v>1877</v>
      </c>
      <c r="F5359" s="93">
        <v>3211204</v>
      </c>
      <c r="G5359" s="93" t="s">
        <v>1872</v>
      </c>
      <c r="H5359" s="719">
        <v>3000</v>
      </c>
      <c r="I5359" s="93">
        <v>125</v>
      </c>
      <c r="J5359" s="93" t="s">
        <v>1523</v>
      </c>
    </row>
    <row r="5360" spans="1:10">
      <c r="A5360" s="93">
        <v>1</v>
      </c>
      <c r="B5360" s="93">
        <v>4</v>
      </c>
      <c r="C5360" s="93" t="s">
        <v>1873</v>
      </c>
      <c r="D5360" s="93" t="s">
        <v>1807</v>
      </c>
      <c r="E5360" s="93" t="s">
        <v>1878</v>
      </c>
      <c r="F5360" s="93">
        <v>3211204</v>
      </c>
      <c r="G5360" s="93" t="s">
        <v>1872</v>
      </c>
      <c r="H5360" s="719">
        <v>3000</v>
      </c>
      <c r="I5360" s="93">
        <v>125</v>
      </c>
      <c r="J5360" s="93" t="s">
        <v>1523</v>
      </c>
    </row>
    <row r="5361" spans="1:10">
      <c r="A5361" s="93">
        <v>1</v>
      </c>
      <c r="B5361" s="93">
        <v>4</v>
      </c>
      <c r="C5361" s="93" t="s">
        <v>1873</v>
      </c>
      <c r="D5361" s="93" t="s">
        <v>1807</v>
      </c>
      <c r="E5361" s="93" t="s">
        <v>1945</v>
      </c>
      <c r="F5361" s="93">
        <v>3211204</v>
      </c>
      <c r="G5361" s="93" t="s">
        <v>1872</v>
      </c>
      <c r="H5361" s="719">
        <v>5016</v>
      </c>
      <c r="I5361" s="93">
        <v>200</v>
      </c>
      <c r="J5361" s="93" t="s">
        <v>1523</v>
      </c>
    </row>
    <row r="5362" spans="1:10">
      <c r="A5362" s="93">
        <v>1</v>
      </c>
      <c r="B5362" s="93">
        <v>4</v>
      </c>
      <c r="C5362" s="93" t="s">
        <v>1873</v>
      </c>
      <c r="D5362" s="93" t="s">
        <v>1807</v>
      </c>
      <c r="E5362" s="93" t="s">
        <v>1875</v>
      </c>
      <c r="F5362" s="93">
        <v>3211204</v>
      </c>
      <c r="G5362" s="93" t="s">
        <v>1872</v>
      </c>
      <c r="H5362" s="719">
        <v>4285</v>
      </c>
      <c r="I5362" s="93">
        <v>200</v>
      </c>
      <c r="J5362" s="93" t="s">
        <v>1523</v>
      </c>
    </row>
    <row r="5363" spans="1:10">
      <c r="A5363" s="93">
        <v>1</v>
      </c>
      <c r="B5363" s="93">
        <v>4</v>
      </c>
      <c r="C5363" s="93" t="s">
        <v>1873</v>
      </c>
      <c r="D5363" s="93" t="s">
        <v>1807</v>
      </c>
      <c r="E5363" s="93" t="s">
        <v>1876</v>
      </c>
      <c r="F5363" s="93">
        <v>3211204</v>
      </c>
      <c r="G5363" s="93" t="s">
        <v>1872</v>
      </c>
      <c r="H5363" s="719">
        <v>4216</v>
      </c>
      <c r="I5363" s="93">
        <v>200</v>
      </c>
      <c r="J5363" s="93" t="s">
        <v>1523</v>
      </c>
    </row>
    <row r="5364" spans="1:10">
      <c r="A5364" s="93">
        <v>1</v>
      </c>
      <c r="B5364" s="93">
        <v>4</v>
      </c>
      <c r="C5364" s="93" t="s">
        <v>1873</v>
      </c>
      <c r="D5364" s="93" t="s">
        <v>1807</v>
      </c>
      <c r="E5364" s="93" t="s">
        <v>1880</v>
      </c>
      <c r="F5364" s="93">
        <v>3211204</v>
      </c>
      <c r="G5364" s="93" t="s">
        <v>1872</v>
      </c>
      <c r="H5364" s="719">
        <v>3768</v>
      </c>
      <c r="I5364" s="93">
        <v>200</v>
      </c>
      <c r="J5364" s="93" t="s">
        <v>1523</v>
      </c>
    </row>
    <row r="5365" spans="1:10">
      <c r="A5365" s="93">
        <v>1</v>
      </c>
      <c r="B5365" s="93">
        <v>4</v>
      </c>
      <c r="C5365" s="93" t="s">
        <v>1873</v>
      </c>
      <c r="D5365" s="93" t="s">
        <v>1807</v>
      </c>
      <c r="E5365" s="93" t="s">
        <v>3560</v>
      </c>
      <c r="F5365" s="93">
        <v>3211204</v>
      </c>
      <c r="G5365" s="93" t="s">
        <v>1872</v>
      </c>
      <c r="H5365" s="719">
        <v>2712</v>
      </c>
      <c r="I5365" s="93">
        <v>125</v>
      </c>
      <c r="J5365" s="93" t="s">
        <v>1523</v>
      </c>
    </row>
    <row r="5366" spans="1:10">
      <c r="A5366" s="93">
        <v>1</v>
      </c>
      <c r="B5366" s="93">
        <v>4</v>
      </c>
      <c r="C5366" s="93" t="s">
        <v>1873</v>
      </c>
      <c r="D5366" s="93" t="s">
        <v>1807</v>
      </c>
      <c r="E5366" s="93" t="s">
        <v>1879</v>
      </c>
      <c r="F5366" s="93">
        <v>3211203</v>
      </c>
      <c r="G5366" s="93" t="s">
        <v>1872</v>
      </c>
      <c r="H5366" s="719">
        <v>1933</v>
      </c>
      <c r="I5366" s="93">
        <v>125</v>
      </c>
      <c r="J5366" s="93" t="s">
        <v>1523</v>
      </c>
    </row>
    <row r="5367" spans="1:10">
      <c r="A5367" s="93">
        <v>1</v>
      </c>
      <c r="B5367" s="93">
        <v>4</v>
      </c>
      <c r="C5367" s="93" t="s">
        <v>1873</v>
      </c>
      <c r="D5367" s="93" t="s">
        <v>1807</v>
      </c>
      <c r="E5367" s="93" t="s">
        <v>3561</v>
      </c>
      <c r="F5367" s="93">
        <v>3211221</v>
      </c>
      <c r="G5367" s="93" t="s">
        <v>1872</v>
      </c>
      <c r="H5367" s="719">
        <v>1002</v>
      </c>
      <c r="I5367" s="93">
        <v>80</v>
      </c>
      <c r="J5367" s="93" t="s">
        <v>1523</v>
      </c>
    </row>
    <row r="5368" spans="1:10">
      <c r="A5368" s="93">
        <v>1</v>
      </c>
      <c r="B5368" s="93">
        <v>4</v>
      </c>
      <c r="C5368" s="93" t="s">
        <v>1848</v>
      </c>
      <c r="D5368" s="93" t="s">
        <v>1807</v>
      </c>
      <c r="E5368" s="93" t="s">
        <v>2097</v>
      </c>
      <c r="F5368" s="93">
        <v>3211124</v>
      </c>
      <c r="G5368" s="93" t="s">
        <v>1872</v>
      </c>
      <c r="H5368" s="719">
        <v>13440</v>
      </c>
      <c r="I5368" s="93">
        <v>315</v>
      </c>
      <c r="J5368" s="93" t="s">
        <v>1523</v>
      </c>
    </row>
    <row r="5369" spans="1:10">
      <c r="A5369" s="93">
        <v>1</v>
      </c>
      <c r="B5369" s="93">
        <v>4</v>
      </c>
      <c r="C5369" s="93" t="s">
        <v>1848</v>
      </c>
      <c r="D5369" s="93" t="s">
        <v>1807</v>
      </c>
      <c r="E5369" s="93" t="s">
        <v>2098</v>
      </c>
      <c r="F5369" s="93">
        <v>3211124</v>
      </c>
      <c r="G5369" s="93" t="s">
        <v>1872</v>
      </c>
      <c r="H5369" s="719">
        <v>13440</v>
      </c>
      <c r="I5369" s="93">
        <v>315</v>
      </c>
      <c r="J5369" s="93" t="s">
        <v>1523</v>
      </c>
    </row>
    <row r="5370" spans="1:10">
      <c r="A5370" s="93">
        <v>1</v>
      </c>
      <c r="B5370" s="93">
        <v>4</v>
      </c>
      <c r="C5370" s="93" t="s">
        <v>1848</v>
      </c>
      <c r="D5370" s="93" t="s">
        <v>1818</v>
      </c>
      <c r="E5370" s="93" t="s">
        <v>3562</v>
      </c>
      <c r="F5370" s="93">
        <v>3211134</v>
      </c>
      <c r="G5370" s="93" t="s">
        <v>1872</v>
      </c>
      <c r="H5370" s="719">
        <v>1920</v>
      </c>
      <c r="I5370" s="93">
        <v>125</v>
      </c>
      <c r="J5370" s="93" t="s">
        <v>1564</v>
      </c>
    </row>
    <row r="5371" spans="1:10">
      <c r="A5371" s="93">
        <v>1</v>
      </c>
      <c r="B5371" s="93">
        <v>4</v>
      </c>
      <c r="C5371" s="93" t="s">
        <v>1552</v>
      </c>
      <c r="D5371" s="93" t="s">
        <v>1807</v>
      </c>
      <c r="E5371" s="93" t="s">
        <v>3563</v>
      </c>
      <c r="F5371" s="93">
        <v>3211114</v>
      </c>
      <c r="G5371" s="93" t="s">
        <v>1872</v>
      </c>
      <c r="H5371" s="719">
        <v>2033</v>
      </c>
      <c r="I5371" s="93">
        <v>125</v>
      </c>
      <c r="J5371" s="93" t="s">
        <v>1523</v>
      </c>
    </row>
    <row r="5372" spans="1:10">
      <c r="A5372" s="93">
        <v>1</v>
      </c>
      <c r="B5372" s="93">
        <v>4</v>
      </c>
      <c r="C5372" s="93" t="s">
        <v>1552</v>
      </c>
      <c r="D5372" s="93" t="s">
        <v>1807</v>
      </c>
      <c r="E5372" s="93" t="s">
        <v>3564</v>
      </c>
      <c r="F5372" s="93">
        <v>3211114</v>
      </c>
      <c r="G5372" s="93" t="s">
        <v>1872</v>
      </c>
      <c r="H5372" s="719">
        <v>2025</v>
      </c>
      <c r="I5372" s="93">
        <v>125</v>
      </c>
      <c r="J5372" s="93" t="s">
        <v>1523</v>
      </c>
    </row>
    <row r="5373" spans="1:10">
      <c r="A5373" s="93">
        <v>1</v>
      </c>
      <c r="B5373" s="93">
        <v>4</v>
      </c>
      <c r="C5373" s="93" t="s">
        <v>1552</v>
      </c>
      <c r="D5373" s="93" t="s">
        <v>1807</v>
      </c>
      <c r="E5373" s="93" t="s">
        <v>2078</v>
      </c>
      <c r="F5373" s="93">
        <v>3210621</v>
      </c>
      <c r="G5373" s="93" t="s">
        <v>1872</v>
      </c>
      <c r="H5373" s="719">
        <v>2500</v>
      </c>
      <c r="I5373" s="93">
        <v>125</v>
      </c>
      <c r="J5373" s="93" t="s">
        <v>1523</v>
      </c>
    </row>
    <row r="5374" spans="1:10">
      <c r="A5374" s="93">
        <v>1</v>
      </c>
      <c r="B5374" s="93">
        <v>4</v>
      </c>
      <c r="C5374" s="93" t="s">
        <v>1552</v>
      </c>
      <c r="D5374" s="93" t="s">
        <v>1807</v>
      </c>
      <c r="E5374" s="93" t="s">
        <v>1816</v>
      </c>
      <c r="F5374" s="93">
        <v>3211143</v>
      </c>
      <c r="G5374" s="93" t="s">
        <v>1872</v>
      </c>
      <c r="H5374" s="719">
        <v>1008</v>
      </c>
      <c r="I5374" s="93">
        <v>80</v>
      </c>
      <c r="J5374" s="93" t="s">
        <v>1523</v>
      </c>
    </row>
    <row r="5375" spans="1:10">
      <c r="A5375" s="93">
        <v>1</v>
      </c>
      <c r="B5375" s="93">
        <v>4</v>
      </c>
      <c r="C5375" s="93" t="s">
        <v>1552</v>
      </c>
      <c r="D5375" s="93" t="s">
        <v>1807</v>
      </c>
      <c r="E5375" s="93" t="s">
        <v>3537</v>
      </c>
      <c r="F5375" s="93">
        <v>3211210</v>
      </c>
      <c r="G5375" s="93" t="s">
        <v>1872</v>
      </c>
      <c r="H5375" s="719">
        <v>519</v>
      </c>
      <c r="I5375" s="93">
        <v>80</v>
      </c>
      <c r="J5375" s="93" t="s">
        <v>1523</v>
      </c>
    </row>
    <row r="5376" spans="1:10">
      <c r="A5376" s="93">
        <v>1</v>
      </c>
      <c r="B5376" s="93">
        <v>4</v>
      </c>
      <c r="C5376" s="93" t="s">
        <v>1552</v>
      </c>
      <c r="D5376" s="93" t="s">
        <v>1807</v>
      </c>
      <c r="E5376" s="93" t="s">
        <v>3565</v>
      </c>
      <c r="F5376" s="93">
        <v>3211128</v>
      </c>
      <c r="G5376" s="93" t="s">
        <v>1872</v>
      </c>
      <c r="H5376" s="719">
        <v>904</v>
      </c>
      <c r="I5376" s="93">
        <v>80</v>
      </c>
      <c r="J5376" s="93" t="s">
        <v>1523</v>
      </c>
    </row>
    <row r="5377" spans="1:10">
      <c r="A5377" s="93">
        <v>1</v>
      </c>
      <c r="B5377" s="93">
        <v>4</v>
      </c>
      <c r="C5377" s="93" t="s">
        <v>1552</v>
      </c>
      <c r="D5377" s="93" t="s">
        <v>1807</v>
      </c>
      <c r="E5377" s="93" t="s">
        <v>3566</v>
      </c>
      <c r="F5377" s="93">
        <v>3211128</v>
      </c>
      <c r="G5377" s="93" t="s">
        <v>1872</v>
      </c>
      <c r="H5377" s="719">
        <v>907</v>
      </c>
      <c r="I5377" s="93">
        <v>80</v>
      </c>
      <c r="J5377" s="93" t="s">
        <v>1523</v>
      </c>
    </row>
    <row r="5378" spans="1:10">
      <c r="A5378" s="93">
        <v>1</v>
      </c>
      <c r="B5378" s="93">
        <v>4</v>
      </c>
      <c r="C5378" s="93" t="s">
        <v>1552</v>
      </c>
      <c r="D5378" s="93" t="s">
        <v>1807</v>
      </c>
      <c r="E5378" s="93" t="s">
        <v>3567</v>
      </c>
      <c r="F5378" s="93">
        <v>3211128</v>
      </c>
      <c r="G5378" s="93" t="s">
        <v>1872</v>
      </c>
      <c r="H5378" s="719">
        <v>924</v>
      </c>
      <c r="I5378" s="93">
        <v>80</v>
      </c>
      <c r="J5378" s="93" t="s">
        <v>1523</v>
      </c>
    </row>
    <row r="5379" spans="1:10">
      <c r="A5379" s="93">
        <v>1</v>
      </c>
      <c r="B5379" s="93">
        <v>4</v>
      </c>
      <c r="C5379" s="93" t="s">
        <v>672</v>
      </c>
      <c r="D5379" s="93" t="s">
        <v>1527</v>
      </c>
      <c r="E5379" s="93" t="s">
        <v>3568</v>
      </c>
      <c r="F5379" s="93">
        <v>3211143</v>
      </c>
      <c r="G5379" s="93" t="s">
        <v>1872</v>
      </c>
      <c r="H5379" s="719">
        <v>2005</v>
      </c>
      <c r="I5379" s="93">
        <v>125</v>
      </c>
      <c r="J5379" s="93" t="s">
        <v>1523</v>
      </c>
    </row>
    <row r="5380" spans="1:10">
      <c r="A5380" s="93">
        <v>1</v>
      </c>
      <c r="B5380" s="93">
        <v>4</v>
      </c>
      <c r="C5380" s="93" t="s">
        <v>672</v>
      </c>
      <c r="D5380" s="93" t="s">
        <v>1527</v>
      </c>
      <c r="E5380" s="93" t="s">
        <v>3569</v>
      </c>
      <c r="F5380" s="93">
        <v>3210822</v>
      </c>
      <c r="G5380" s="93" t="s">
        <v>1872</v>
      </c>
      <c r="H5380" s="719">
        <v>1999</v>
      </c>
      <c r="I5380" s="93">
        <v>125</v>
      </c>
      <c r="J5380" s="93" t="s">
        <v>1523</v>
      </c>
    </row>
    <row r="5381" spans="1:10">
      <c r="A5381" s="93">
        <v>1</v>
      </c>
      <c r="B5381" s="93">
        <v>4</v>
      </c>
      <c r="C5381" s="93" t="s">
        <v>672</v>
      </c>
      <c r="D5381" s="93" t="s">
        <v>1527</v>
      </c>
      <c r="E5381" s="93" t="s">
        <v>3570</v>
      </c>
      <c r="F5381" s="93">
        <v>3211114</v>
      </c>
      <c r="G5381" s="93" t="s">
        <v>1872</v>
      </c>
      <c r="H5381" s="719">
        <v>2016</v>
      </c>
      <c r="I5381" s="93">
        <v>125</v>
      </c>
      <c r="J5381" s="93" t="s">
        <v>1523</v>
      </c>
    </row>
    <row r="5382" spans="1:10">
      <c r="A5382" s="93">
        <v>1</v>
      </c>
      <c r="B5382" s="93">
        <v>4</v>
      </c>
      <c r="C5382" s="93" t="s">
        <v>672</v>
      </c>
      <c r="D5382" s="93" t="s">
        <v>1527</v>
      </c>
      <c r="E5382" s="93" t="s">
        <v>3571</v>
      </c>
      <c r="F5382" s="93">
        <v>3211114</v>
      </c>
      <c r="G5382" s="93" t="s">
        <v>1872</v>
      </c>
      <c r="H5382" s="719">
        <v>2016</v>
      </c>
      <c r="I5382" s="93">
        <v>125</v>
      </c>
      <c r="J5382" s="93" t="s">
        <v>1523</v>
      </c>
    </row>
    <row r="5383" spans="1:10">
      <c r="A5383" s="93">
        <v>1</v>
      </c>
      <c r="B5383" s="93">
        <v>4</v>
      </c>
      <c r="C5383" s="93" t="s">
        <v>672</v>
      </c>
      <c r="D5383" s="93" t="s">
        <v>1527</v>
      </c>
      <c r="E5383" s="93" t="s">
        <v>3572</v>
      </c>
      <c r="F5383" s="93">
        <v>3211204</v>
      </c>
      <c r="G5383" s="93" t="s">
        <v>1872</v>
      </c>
      <c r="H5383" s="719">
        <v>3000</v>
      </c>
      <c r="I5383" s="93">
        <v>125</v>
      </c>
      <c r="J5383" s="93" t="s">
        <v>1523</v>
      </c>
    </row>
    <row r="5384" spans="1:10">
      <c r="A5384" s="93">
        <v>1</v>
      </c>
      <c r="B5384" s="93">
        <v>4</v>
      </c>
      <c r="C5384" s="93" t="s">
        <v>672</v>
      </c>
      <c r="D5384" s="93" t="s">
        <v>1527</v>
      </c>
      <c r="E5384" s="93" t="s">
        <v>3573</v>
      </c>
      <c r="F5384" s="93">
        <v>3210822</v>
      </c>
      <c r="G5384" s="93" t="s">
        <v>1872</v>
      </c>
      <c r="H5384" s="719">
        <v>1999</v>
      </c>
      <c r="I5384" s="93">
        <v>125</v>
      </c>
      <c r="J5384" s="93" t="s">
        <v>1523</v>
      </c>
    </row>
    <row r="5385" spans="1:10">
      <c r="A5385" s="93">
        <v>1</v>
      </c>
      <c r="B5385" s="93">
        <v>4</v>
      </c>
      <c r="C5385" s="93" t="s">
        <v>672</v>
      </c>
      <c r="D5385" s="93" t="s">
        <v>1527</v>
      </c>
      <c r="E5385" s="93" t="s">
        <v>3574</v>
      </c>
      <c r="F5385" s="93">
        <v>3211112</v>
      </c>
      <c r="G5385" s="93" t="s">
        <v>1872</v>
      </c>
      <c r="H5385" s="719">
        <v>3330</v>
      </c>
      <c r="I5385" s="93">
        <v>200</v>
      </c>
      <c r="J5385" s="93" t="s">
        <v>1523</v>
      </c>
    </row>
    <row r="5386" spans="1:10">
      <c r="A5386" s="93">
        <v>1</v>
      </c>
      <c r="B5386" s="93">
        <v>4</v>
      </c>
      <c r="C5386" s="93" t="s">
        <v>1893</v>
      </c>
      <c r="D5386" s="93" t="s">
        <v>1831</v>
      </c>
      <c r="E5386" s="93" t="s">
        <v>1936</v>
      </c>
      <c r="F5386" s="93">
        <v>3211114</v>
      </c>
      <c r="G5386" s="93" t="s">
        <v>1872</v>
      </c>
      <c r="H5386" s="719">
        <v>2016</v>
      </c>
      <c r="I5386" s="93">
        <v>125</v>
      </c>
      <c r="J5386" s="93" t="s">
        <v>1523</v>
      </c>
    </row>
    <row r="5387" spans="1:10">
      <c r="A5387" s="93">
        <v>1</v>
      </c>
      <c r="B5387" s="93">
        <v>4</v>
      </c>
      <c r="C5387" s="93" t="s">
        <v>1893</v>
      </c>
      <c r="D5387" s="93" t="s">
        <v>1831</v>
      </c>
      <c r="E5387" s="93" t="s">
        <v>1870</v>
      </c>
      <c r="F5387" s="93">
        <v>3211124</v>
      </c>
      <c r="G5387" s="93" t="s">
        <v>1872</v>
      </c>
      <c r="H5387" s="719">
        <v>53628</v>
      </c>
      <c r="I5387" s="93">
        <v>500</v>
      </c>
      <c r="J5387" s="93" t="s">
        <v>1523</v>
      </c>
    </row>
    <row r="5388" spans="1:10">
      <c r="A5388" s="93">
        <v>1</v>
      </c>
      <c r="B5388" s="93">
        <v>4</v>
      </c>
      <c r="C5388" s="93" t="s">
        <v>1893</v>
      </c>
      <c r="D5388" s="93" t="s">
        <v>1831</v>
      </c>
      <c r="E5388" s="93" t="s">
        <v>1857</v>
      </c>
      <c r="F5388" s="93">
        <v>3211214</v>
      </c>
      <c r="G5388" s="93" t="s">
        <v>1872</v>
      </c>
      <c r="H5388" s="719">
        <v>53628</v>
      </c>
      <c r="I5388" s="93">
        <v>500</v>
      </c>
      <c r="J5388" s="93" t="s">
        <v>1523</v>
      </c>
    </row>
    <row r="5389" spans="1:10">
      <c r="A5389" s="93">
        <v>1</v>
      </c>
      <c r="B5389" s="93">
        <v>4</v>
      </c>
      <c r="C5389" s="93" t="s">
        <v>1893</v>
      </c>
      <c r="D5389" s="93" t="s">
        <v>1831</v>
      </c>
      <c r="E5389" s="93" t="s">
        <v>1844</v>
      </c>
      <c r="F5389" s="93">
        <v>3211214</v>
      </c>
      <c r="G5389" s="93" t="s">
        <v>1872</v>
      </c>
      <c r="H5389" s="719">
        <v>470000</v>
      </c>
      <c r="I5389" s="93">
        <v>800</v>
      </c>
      <c r="J5389" s="93" t="s">
        <v>1523</v>
      </c>
    </row>
    <row r="5390" spans="1:10">
      <c r="A5390" s="93">
        <v>1</v>
      </c>
      <c r="B5390" s="93">
        <v>5</v>
      </c>
      <c r="C5390" s="93" t="s">
        <v>1817</v>
      </c>
      <c r="D5390" s="93" t="s">
        <v>1807</v>
      </c>
      <c r="E5390" s="93" t="s">
        <v>3575</v>
      </c>
      <c r="F5390" s="93">
        <v>3211143</v>
      </c>
      <c r="G5390" s="93" t="s">
        <v>1872</v>
      </c>
      <c r="H5390" s="719">
        <v>1008</v>
      </c>
      <c r="I5390" s="93">
        <v>80</v>
      </c>
      <c r="J5390" s="93" t="s">
        <v>1523</v>
      </c>
    </row>
    <row r="5391" spans="1:10">
      <c r="A5391" s="93">
        <v>1</v>
      </c>
      <c r="B5391" s="93">
        <v>5</v>
      </c>
      <c r="C5391" s="93" t="s">
        <v>1817</v>
      </c>
      <c r="D5391" s="93" t="s">
        <v>1807</v>
      </c>
      <c r="E5391" s="93" t="s">
        <v>1871</v>
      </c>
      <c r="F5391" s="93">
        <v>3211208</v>
      </c>
      <c r="G5391" s="93" t="s">
        <v>1872</v>
      </c>
      <c r="H5391" s="719">
        <v>5200</v>
      </c>
      <c r="I5391" s="93">
        <v>200</v>
      </c>
      <c r="J5391" s="93" t="s">
        <v>1523</v>
      </c>
    </row>
    <row r="5392" spans="1:10">
      <c r="A5392" s="93">
        <v>1</v>
      </c>
      <c r="B5392" s="93">
        <v>5</v>
      </c>
      <c r="C5392" s="93" t="s">
        <v>679</v>
      </c>
      <c r="D5392" s="93" t="s">
        <v>1527</v>
      </c>
      <c r="E5392" s="93" t="s">
        <v>3576</v>
      </c>
      <c r="F5392" s="93">
        <v>3211028</v>
      </c>
      <c r="G5392" s="93" t="s">
        <v>1872</v>
      </c>
      <c r="H5392" s="719">
        <v>2940</v>
      </c>
      <c r="I5392" s="93">
        <v>125</v>
      </c>
      <c r="J5392" s="93" t="s">
        <v>1523</v>
      </c>
    </row>
    <row r="5393" spans="1:10">
      <c r="A5393" s="93">
        <v>1</v>
      </c>
      <c r="B5393" s="93">
        <v>5</v>
      </c>
      <c r="C5393" s="93" t="s">
        <v>679</v>
      </c>
      <c r="D5393" s="93" t="s">
        <v>1527</v>
      </c>
      <c r="E5393" s="93" t="s">
        <v>3577</v>
      </c>
      <c r="F5393" s="93">
        <v>3211118</v>
      </c>
      <c r="G5393" s="93" t="s">
        <v>1872</v>
      </c>
      <c r="H5393" s="719">
        <v>2345</v>
      </c>
      <c r="I5393" s="93">
        <v>125</v>
      </c>
      <c r="J5393" s="93" t="s">
        <v>1523</v>
      </c>
    </row>
    <row r="5394" spans="1:10">
      <c r="A5394" s="93">
        <v>1</v>
      </c>
      <c r="B5394" s="93">
        <v>5</v>
      </c>
      <c r="C5394" s="93" t="s">
        <v>551</v>
      </c>
      <c r="D5394" s="93" t="s">
        <v>1527</v>
      </c>
      <c r="E5394" s="93" t="s">
        <v>3578</v>
      </c>
      <c r="F5394" s="93">
        <v>3211134</v>
      </c>
      <c r="G5394" s="93" t="s">
        <v>1872</v>
      </c>
      <c r="H5394" s="719">
        <v>2500</v>
      </c>
      <c r="I5394" s="93">
        <v>125</v>
      </c>
      <c r="J5394" s="93" t="s">
        <v>1523</v>
      </c>
    </row>
    <row r="5395" spans="1:10">
      <c r="A5395" s="93">
        <v>1</v>
      </c>
      <c r="B5395" s="93">
        <v>5</v>
      </c>
      <c r="C5395" s="93" t="s">
        <v>551</v>
      </c>
      <c r="D5395" s="93" t="s">
        <v>1527</v>
      </c>
      <c r="E5395" s="93" t="s">
        <v>3579</v>
      </c>
      <c r="F5395" s="93">
        <v>3211134</v>
      </c>
      <c r="G5395" s="93" t="s">
        <v>1872</v>
      </c>
      <c r="H5395" s="719">
        <v>2500</v>
      </c>
      <c r="I5395" s="93">
        <v>125</v>
      </c>
      <c r="J5395" s="93" t="s">
        <v>1523</v>
      </c>
    </row>
    <row r="5396" spans="1:10">
      <c r="A5396" s="93">
        <v>1</v>
      </c>
      <c r="B5396" s="93">
        <v>5</v>
      </c>
      <c r="C5396" s="93" t="s">
        <v>551</v>
      </c>
      <c r="D5396" s="93" t="s">
        <v>1527</v>
      </c>
      <c r="E5396" s="93" t="s">
        <v>3580</v>
      </c>
      <c r="F5396" s="93">
        <v>3211203</v>
      </c>
      <c r="G5396" s="93" t="s">
        <v>1872</v>
      </c>
      <c r="H5396" s="719">
        <v>2016</v>
      </c>
      <c r="I5396" s="93">
        <v>125</v>
      </c>
      <c r="J5396" s="93" t="s">
        <v>1523</v>
      </c>
    </row>
    <row r="5397" spans="1:10">
      <c r="A5397" s="93">
        <v>1</v>
      </c>
      <c r="B5397" s="93">
        <v>5</v>
      </c>
      <c r="C5397" s="93" t="s">
        <v>551</v>
      </c>
      <c r="D5397" s="93" t="s">
        <v>1527</v>
      </c>
      <c r="E5397" s="93" t="s">
        <v>3581</v>
      </c>
      <c r="F5397" s="93">
        <v>3211124</v>
      </c>
      <c r="G5397" s="93" t="s">
        <v>1872</v>
      </c>
      <c r="H5397" s="719">
        <v>26880</v>
      </c>
      <c r="I5397" s="93">
        <v>315</v>
      </c>
      <c r="J5397" s="93" t="s">
        <v>1523</v>
      </c>
    </row>
    <row r="5398" spans="1:10">
      <c r="A5398" s="93">
        <v>1</v>
      </c>
      <c r="B5398" s="93">
        <v>5</v>
      </c>
      <c r="C5398" s="93" t="s">
        <v>551</v>
      </c>
      <c r="D5398" s="93" t="s">
        <v>1527</v>
      </c>
      <c r="E5398" s="93" t="s">
        <v>1887</v>
      </c>
      <c r="F5398" s="93">
        <v>3211204</v>
      </c>
      <c r="G5398" s="93" t="s">
        <v>1872</v>
      </c>
      <c r="H5398" s="719">
        <v>49284</v>
      </c>
      <c r="I5398" s="93">
        <v>500</v>
      </c>
      <c r="J5398" s="93" t="s">
        <v>1523</v>
      </c>
    </row>
    <row r="5399" spans="1:10">
      <c r="A5399" s="93">
        <v>1</v>
      </c>
      <c r="B5399" s="93">
        <v>5</v>
      </c>
      <c r="C5399" s="93" t="s">
        <v>551</v>
      </c>
      <c r="D5399" s="93" t="s">
        <v>1527</v>
      </c>
      <c r="E5399" s="93" t="s">
        <v>1888</v>
      </c>
      <c r="F5399" s="93">
        <v>3211204</v>
      </c>
      <c r="G5399" s="93" t="s">
        <v>1872</v>
      </c>
      <c r="H5399" s="719">
        <v>8016</v>
      </c>
      <c r="I5399" s="93">
        <v>200</v>
      </c>
      <c r="J5399" s="93" t="s">
        <v>1523</v>
      </c>
    </row>
    <row r="5400" spans="1:10">
      <c r="A5400" s="93">
        <v>1</v>
      </c>
      <c r="B5400" s="93">
        <v>5</v>
      </c>
      <c r="C5400" s="93" t="s">
        <v>551</v>
      </c>
      <c r="D5400" s="93" t="s">
        <v>1527</v>
      </c>
      <c r="E5400" s="93" t="s">
        <v>2019</v>
      </c>
      <c r="F5400" s="93">
        <v>3211125</v>
      </c>
      <c r="G5400" s="93" t="s">
        <v>1872</v>
      </c>
      <c r="H5400" s="719">
        <v>2007</v>
      </c>
      <c r="I5400" s="93">
        <v>125</v>
      </c>
      <c r="J5400" s="93" t="s">
        <v>1523</v>
      </c>
    </row>
    <row r="5401" spans="1:10">
      <c r="A5401" s="93">
        <v>1</v>
      </c>
      <c r="B5401" s="93">
        <v>5</v>
      </c>
      <c r="C5401" s="93" t="s">
        <v>551</v>
      </c>
      <c r="D5401" s="93" t="s">
        <v>1527</v>
      </c>
      <c r="E5401" s="93" t="s">
        <v>2114</v>
      </c>
      <c r="F5401" s="93">
        <v>3211025</v>
      </c>
      <c r="G5401" s="93" t="s">
        <v>1872</v>
      </c>
      <c r="H5401" s="719">
        <v>6023</v>
      </c>
      <c r="I5401" s="93">
        <v>200</v>
      </c>
      <c r="J5401" s="93" t="s">
        <v>1523</v>
      </c>
    </row>
    <row r="5402" spans="1:10">
      <c r="A5402" s="93">
        <v>1</v>
      </c>
      <c r="B5402" s="93">
        <v>5</v>
      </c>
      <c r="C5402" s="93" t="s">
        <v>551</v>
      </c>
      <c r="D5402" s="93" t="s">
        <v>1527</v>
      </c>
      <c r="E5402" s="93" t="s">
        <v>2019</v>
      </c>
      <c r="F5402" s="93">
        <v>3211139</v>
      </c>
      <c r="G5402" s="93" t="s">
        <v>1872</v>
      </c>
      <c r="H5402" s="719">
        <v>5040</v>
      </c>
      <c r="I5402" s="93">
        <v>200</v>
      </c>
      <c r="J5402" s="93" t="s">
        <v>1523</v>
      </c>
    </row>
    <row r="5403" spans="1:10">
      <c r="A5403" s="93">
        <v>1</v>
      </c>
      <c r="B5403" s="93">
        <v>5</v>
      </c>
      <c r="C5403" s="93" t="s">
        <v>551</v>
      </c>
      <c r="D5403" s="93" t="s">
        <v>1527</v>
      </c>
      <c r="E5403" s="93" t="s">
        <v>3582</v>
      </c>
      <c r="F5403" s="93">
        <v>3210822</v>
      </c>
      <c r="G5403" s="93" t="s">
        <v>1872</v>
      </c>
      <c r="H5403" s="719">
        <v>1999</v>
      </c>
      <c r="I5403" s="93">
        <v>125</v>
      </c>
      <c r="J5403" s="93" t="s">
        <v>1523</v>
      </c>
    </row>
    <row r="5404" spans="1:10">
      <c r="A5404" s="93">
        <v>1</v>
      </c>
      <c r="B5404" s="93">
        <v>5</v>
      </c>
      <c r="C5404" s="93" t="s">
        <v>1532</v>
      </c>
      <c r="D5404" s="93" t="s">
        <v>1527</v>
      </c>
      <c r="E5404" s="93" t="s">
        <v>3583</v>
      </c>
      <c r="F5404" s="93">
        <v>3210355</v>
      </c>
      <c r="G5404" s="93" t="s">
        <v>1872</v>
      </c>
      <c r="H5404" s="719">
        <v>11860</v>
      </c>
      <c r="I5404" s="93">
        <v>315</v>
      </c>
      <c r="J5404" s="93" t="s">
        <v>1523</v>
      </c>
    </row>
    <row r="5405" spans="1:10">
      <c r="A5405" s="93">
        <v>1</v>
      </c>
      <c r="B5405" s="93">
        <v>5</v>
      </c>
      <c r="C5405" s="93" t="s">
        <v>1532</v>
      </c>
      <c r="D5405" s="93" t="s">
        <v>1527</v>
      </c>
      <c r="E5405" s="93" t="s">
        <v>3584</v>
      </c>
      <c r="F5405" s="93">
        <v>3210355</v>
      </c>
      <c r="G5405" s="93" t="s">
        <v>1872</v>
      </c>
      <c r="H5405" s="719">
        <v>11860</v>
      </c>
      <c r="I5405" s="93">
        <v>315</v>
      </c>
      <c r="J5405" s="93" t="s">
        <v>1523</v>
      </c>
    </row>
    <row r="5406" spans="1:10">
      <c r="A5406" s="93">
        <v>1</v>
      </c>
      <c r="B5406" s="93">
        <v>5</v>
      </c>
      <c r="C5406" s="93" t="s">
        <v>665</v>
      </c>
      <c r="D5406" s="93" t="s">
        <v>1527</v>
      </c>
      <c r="E5406" s="93" t="s">
        <v>3585</v>
      </c>
      <c r="F5406" s="93">
        <v>3211205</v>
      </c>
      <c r="G5406" s="93" t="s">
        <v>1872</v>
      </c>
      <c r="H5406" s="719">
        <v>4500</v>
      </c>
      <c r="I5406" s="93">
        <v>200</v>
      </c>
      <c r="J5406" s="93" t="s">
        <v>1523</v>
      </c>
    </row>
    <row r="5407" spans="1:10">
      <c r="A5407" s="93">
        <v>1</v>
      </c>
      <c r="B5407" s="93">
        <v>5</v>
      </c>
      <c r="C5407" s="93" t="s">
        <v>2083</v>
      </c>
      <c r="D5407" s="93" t="s">
        <v>1807</v>
      </c>
      <c r="E5407" s="93" t="s">
        <v>2094</v>
      </c>
      <c r="F5407" s="93">
        <v>3211124</v>
      </c>
      <c r="G5407" s="93" t="s">
        <v>1872</v>
      </c>
      <c r="H5407" s="719">
        <v>19889</v>
      </c>
      <c r="I5407" s="93">
        <v>315</v>
      </c>
      <c r="J5407" s="93" t="s">
        <v>1523</v>
      </c>
    </row>
    <row r="5408" spans="1:10">
      <c r="A5408" s="93">
        <v>1</v>
      </c>
      <c r="B5408" s="93">
        <v>5</v>
      </c>
      <c r="C5408" s="93" t="s">
        <v>2083</v>
      </c>
      <c r="D5408" s="93" t="s">
        <v>1807</v>
      </c>
      <c r="E5408" s="93" t="s">
        <v>2092</v>
      </c>
      <c r="F5408" s="93">
        <v>3211124</v>
      </c>
      <c r="G5408" s="93" t="s">
        <v>1872</v>
      </c>
      <c r="H5408" s="719">
        <v>8400</v>
      </c>
      <c r="I5408" s="93">
        <v>200</v>
      </c>
      <c r="J5408" s="93" t="s">
        <v>1523</v>
      </c>
    </row>
    <row r="5409" spans="1:10">
      <c r="A5409" s="93">
        <v>1</v>
      </c>
      <c r="B5409" s="93">
        <v>5</v>
      </c>
      <c r="C5409" s="93" t="s">
        <v>2083</v>
      </c>
      <c r="D5409" s="93" t="s">
        <v>1807</v>
      </c>
      <c r="E5409" s="93" t="s">
        <v>3586</v>
      </c>
      <c r="F5409" s="93">
        <v>3211124</v>
      </c>
      <c r="G5409" s="93" t="s">
        <v>1872</v>
      </c>
      <c r="H5409" s="719">
        <v>29495</v>
      </c>
      <c r="I5409" s="93">
        <v>315</v>
      </c>
      <c r="J5409" s="93" t="s">
        <v>1523</v>
      </c>
    </row>
    <row r="5410" spans="1:10">
      <c r="A5410" s="93">
        <v>1</v>
      </c>
      <c r="B5410" s="93">
        <v>5</v>
      </c>
      <c r="C5410" s="93" t="s">
        <v>2083</v>
      </c>
      <c r="D5410" s="93" t="s">
        <v>1807</v>
      </c>
      <c r="E5410" s="93" t="s">
        <v>2084</v>
      </c>
      <c r="F5410" s="93">
        <v>3211124</v>
      </c>
      <c r="G5410" s="93" t="s">
        <v>1872</v>
      </c>
      <c r="H5410" s="719">
        <v>96250</v>
      </c>
      <c r="I5410" s="93">
        <v>500</v>
      </c>
      <c r="J5410" s="93" t="s">
        <v>1523</v>
      </c>
    </row>
    <row r="5411" spans="1:10">
      <c r="A5411" s="93">
        <v>1</v>
      </c>
      <c r="B5411" s="93">
        <v>5</v>
      </c>
      <c r="C5411" s="93" t="s">
        <v>2083</v>
      </c>
      <c r="D5411" s="93" t="s">
        <v>1807</v>
      </c>
      <c r="E5411" s="93" t="s">
        <v>3587</v>
      </c>
      <c r="F5411" s="93">
        <v>3211124</v>
      </c>
      <c r="G5411" s="93" t="s">
        <v>1872</v>
      </c>
      <c r="H5411" s="719">
        <v>17410</v>
      </c>
      <c r="I5411" s="93">
        <v>315</v>
      </c>
      <c r="J5411" s="93" t="s">
        <v>1523</v>
      </c>
    </row>
    <row r="5412" spans="1:10">
      <c r="A5412" s="93">
        <v>1</v>
      </c>
      <c r="B5412" s="93">
        <v>5</v>
      </c>
      <c r="C5412" s="93" t="s">
        <v>2083</v>
      </c>
      <c r="D5412" s="93" t="s">
        <v>1807</v>
      </c>
      <c r="E5412" s="93" t="s">
        <v>2095</v>
      </c>
      <c r="F5412" s="93">
        <v>3211124</v>
      </c>
      <c r="G5412" s="93" t="s">
        <v>1872</v>
      </c>
      <c r="H5412" s="719">
        <v>16652</v>
      </c>
      <c r="I5412" s="93">
        <v>315</v>
      </c>
      <c r="J5412" s="93" t="s">
        <v>1523</v>
      </c>
    </row>
    <row r="5413" spans="1:10">
      <c r="A5413" s="93">
        <v>1</v>
      </c>
      <c r="B5413" s="93">
        <v>5</v>
      </c>
      <c r="C5413" s="93" t="s">
        <v>2083</v>
      </c>
      <c r="D5413" s="93" t="s">
        <v>1807</v>
      </c>
      <c r="E5413" s="93" t="s">
        <v>2093</v>
      </c>
      <c r="F5413" s="93">
        <v>3211124</v>
      </c>
      <c r="G5413" s="93" t="s">
        <v>1872</v>
      </c>
      <c r="H5413" s="719">
        <v>18065</v>
      </c>
      <c r="I5413" s="93">
        <v>315</v>
      </c>
      <c r="J5413" s="93" t="s">
        <v>1523</v>
      </c>
    </row>
    <row r="5414" spans="1:10">
      <c r="A5414" s="93">
        <v>1</v>
      </c>
      <c r="B5414" s="93">
        <v>5</v>
      </c>
      <c r="C5414" s="93" t="s">
        <v>2083</v>
      </c>
      <c r="D5414" s="93" t="s">
        <v>1807</v>
      </c>
      <c r="E5414" s="93" t="s">
        <v>2104</v>
      </c>
      <c r="F5414" s="93">
        <v>3211124</v>
      </c>
      <c r="G5414" s="93" t="s">
        <v>1872</v>
      </c>
      <c r="H5414" s="719">
        <v>68800</v>
      </c>
      <c r="I5414" s="93">
        <v>500</v>
      </c>
      <c r="J5414" s="93" t="s">
        <v>1523</v>
      </c>
    </row>
    <row r="5415" spans="1:10">
      <c r="A5415" s="93">
        <v>1</v>
      </c>
      <c r="B5415" s="93">
        <v>5</v>
      </c>
      <c r="C5415" s="93" t="s">
        <v>2083</v>
      </c>
      <c r="D5415" s="93" t="s">
        <v>1807</v>
      </c>
      <c r="E5415" s="93" t="s">
        <v>3588</v>
      </c>
      <c r="F5415" s="93">
        <v>3211124</v>
      </c>
      <c r="G5415" s="93" t="s">
        <v>1872</v>
      </c>
      <c r="H5415" s="719">
        <v>34780</v>
      </c>
      <c r="I5415" s="93">
        <v>315</v>
      </c>
      <c r="J5415" s="93" t="s">
        <v>1523</v>
      </c>
    </row>
    <row r="5416" spans="1:10">
      <c r="A5416" s="93">
        <v>1</v>
      </c>
      <c r="B5416" s="93">
        <v>5</v>
      </c>
      <c r="C5416" s="93" t="s">
        <v>486</v>
      </c>
      <c r="D5416" s="93" t="s">
        <v>1807</v>
      </c>
      <c r="E5416" s="93" t="s">
        <v>1883</v>
      </c>
      <c r="F5416" s="93">
        <v>3211122</v>
      </c>
      <c r="G5416" s="93" t="s">
        <v>1872</v>
      </c>
      <c r="H5416" s="719">
        <v>9067</v>
      </c>
      <c r="I5416" s="93">
        <v>200</v>
      </c>
      <c r="J5416" s="93" t="s">
        <v>1523</v>
      </c>
    </row>
    <row r="5417" spans="1:10">
      <c r="A5417" s="93">
        <v>1</v>
      </c>
      <c r="B5417" s="93">
        <v>5</v>
      </c>
      <c r="C5417" s="93" t="s">
        <v>486</v>
      </c>
      <c r="D5417" s="93" t="s">
        <v>1807</v>
      </c>
      <c r="E5417" s="93" t="s">
        <v>1841</v>
      </c>
      <c r="F5417" s="93">
        <v>3211208</v>
      </c>
      <c r="G5417" s="93" t="s">
        <v>1872</v>
      </c>
      <c r="H5417" s="719">
        <v>9067</v>
      </c>
      <c r="I5417" s="93">
        <v>200</v>
      </c>
      <c r="J5417" s="93" t="s">
        <v>1523</v>
      </c>
    </row>
    <row r="5418" spans="1:10">
      <c r="A5418" s="93">
        <v>1</v>
      </c>
      <c r="B5418" s="93">
        <v>5</v>
      </c>
      <c r="C5418" s="93" t="s">
        <v>486</v>
      </c>
      <c r="D5418" s="93" t="s">
        <v>1807</v>
      </c>
      <c r="E5418" s="93" t="s">
        <v>1824</v>
      </c>
      <c r="F5418" s="93">
        <v>3211208</v>
      </c>
      <c r="G5418" s="93" t="s">
        <v>1872</v>
      </c>
      <c r="H5418" s="719">
        <v>6311</v>
      </c>
      <c r="I5418" s="93">
        <v>200</v>
      </c>
      <c r="J5418" s="93" t="s">
        <v>1523</v>
      </c>
    </row>
    <row r="5419" spans="1:10">
      <c r="A5419" s="93">
        <v>1</v>
      </c>
      <c r="B5419" s="93">
        <v>5</v>
      </c>
      <c r="C5419" s="93" t="s">
        <v>486</v>
      </c>
      <c r="D5419" s="93" t="s">
        <v>1818</v>
      </c>
      <c r="E5419" s="93" t="s">
        <v>3589</v>
      </c>
      <c r="F5419" s="93">
        <v>3211114</v>
      </c>
      <c r="G5419" s="93" t="s">
        <v>1872</v>
      </c>
      <c r="H5419" s="719">
        <v>972</v>
      </c>
      <c r="I5419" s="93">
        <v>80</v>
      </c>
      <c r="J5419" s="93" t="s">
        <v>1523</v>
      </c>
    </row>
    <row r="5420" spans="1:10">
      <c r="A5420" s="93">
        <v>1</v>
      </c>
      <c r="B5420" s="93">
        <v>5</v>
      </c>
      <c r="C5420" s="93" t="s">
        <v>486</v>
      </c>
      <c r="D5420" s="93" t="s">
        <v>1818</v>
      </c>
      <c r="E5420" s="93" t="s">
        <v>3546</v>
      </c>
      <c r="F5420" s="93">
        <v>3211143</v>
      </c>
      <c r="G5420" s="93" t="s">
        <v>1872</v>
      </c>
      <c r="H5420" s="719">
        <v>40</v>
      </c>
      <c r="I5420" s="93">
        <v>8</v>
      </c>
      <c r="J5420" s="93" t="s">
        <v>1523</v>
      </c>
    </row>
    <row r="5421" spans="1:10">
      <c r="A5421" s="93">
        <v>1</v>
      </c>
      <c r="B5421" s="93">
        <v>5</v>
      </c>
      <c r="C5421" s="93" t="s">
        <v>486</v>
      </c>
      <c r="D5421" s="93" t="s">
        <v>1807</v>
      </c>
      <c r="E5421" s="93" t="s">
        <v>3590</v>
      </c>
      <c r="F5421" s="93">
        <v>3211134</v>
      </c>
      <c r="G5421" s="93" t="s">
        <v>1872</v>
      </c>
      <c r="H5421" s="719">
        <v>6000</v>
      </c>
      <c r="I5421" s="93">
        <v>200</v>
      </c>
      <c r="J5421" s="93" t="s">
        <v>1523</v>
      </c>
    </row>
    <row r="5422" spans="1:10">
      <c r="A5422" s="93">
        <v>1</v>
      </c>
      <c r="B5422" s="93">
        <v>5</v>
      </c>
      <c r="C5422" s="93" t="s">
        <v>486</v>
      </c>
      <c r="D5422" s="93" t="s">
        <v>1807</v>
      </c>
      <c r="E5422" s="93" t="s">
        <v>3591</v>
      </c>
      <c r="F5422" s="93">
        <v>3211134</v>
      </c>
      <c r="G5422" s="93" t="s">
        <v>1872</v>
      </c>
      <c r="H5422" s="719">
        <v>4500</v>
      </c>
      <c r="I5422" s="93">
        <v>200</v>
      </c>
      <c r="J5422" s="93" t="s">
        <v>1523</v>
      </c>
    </row>
    <row r="5423" spans="1:10">
      <c r="A5423" s="93">
        <v>1</v>
      </c>
      <c r="B5423" s="93">
        <v>5</v>
      </c>
      <c r="C5423" s="93" t="s">
        <v>486</v>
      </c>
      <c r="D5423" s="93" t="s">
        <v>1807</v>
      </c>
      <c r="E5423" s="93" t="s">
        <v>3592</v>
      </c>
      <c r="F5423" s="93">
        <v>3211134</v>
      </c>
      <c r="G5423" s="93" t="s">
        <v>1872</v>
      </c>
      <c r="H5423" s="719">
        <v>6000</v>
      </c>
      <c r="I5423" s="93">
        <v>200</v>
      </c>
      <c r="J5423" s="93" t="s">
        <v>1523</v>
      </c>
    </row>
    <row r="5424" spans="1:10">
      <c r="A5424" s="93">
        <v>1</v>
      </c>
      <c r="B5424" s="93">
        <v>5</v>
      </c>
      <c r="C5424" s="93" t="s">
        <v>486</v>
      </c>
      <c r="D5424" s="93" t="s">
        <v>1807</v>
      </c>
      <c r="E5424" s="93" t="s">
        <v>3593</v>
      </c>
      <c r="F5424" s="93">
        <v>3211134</v>
      </c>
      <c r="G5424" s="93" t="s">
        <v>1872</v>
      </c>
      <c r="H5424" s="719">
        <v>6000</v>
      </c>
      <c r="I5424" s="93">
        <v>200</v>
      </c>
      <c r="J5424" s="93" t="s">
        <v>1523</v>
      </c>
    </row>
    <row r="5425" spans="1:10">
      <c r="A5425" s="93">
        <v>1</v>
      </c>
      <c r="B5425" s="93">
        <v>5</v>
      </c>
      <c r="C5425" s="93" t="s">
        <v>486</v>
      </c>
      <c r="D5425" s="93" t="s">
        <v>1807</v>
      </c>
      <c r="E5425" s="93" t="s">
        <v>3594</v>
      </c>
      <c r="F5425" s="93">
        <v>3211134</v>
      </c>
      <c r="G5425" s="93" t="s">
        <v>1872</v>
      </c>
      <c r="H5425" s="719">
        <v>5280</v>
      </c>
      <c r="I5425" s="93">
        <v>200</v>
      </c>
      <c r="J5425" s="93" t="s">
        <v>1523</v>
      </c>
    </row>
    <row r="5426" spans="1:10">
      <c r="A5426" s="93">
        <v>1</v>
      </c>
      <c r="B5426" s="93">
        <v>5</v>
      </c>
      <c r="C5426" s="93" t="s">
        <v>486</v>
      </c>
      <c r="D5426" s="93" t="s">
        <v>1807</v>
      </c>
      <c r="E5426" s="93" t="s">
        <v>3595</v>
      </c>
      <c r="F5426" s="93">
        <v>3211134</v>
      </c>
      <c r="G5426" s="93" t="s">
        <v>1872</v>
      </c>
      <c r="H5426" s="719">
        <v>6000</v>
      </c>
      <c r="I5426" s="93">
        <v>200</v>
      </c>
      <c r="J5426" s="93" t="s">
        <v>1523</v>
      </c>
    </row>
    <row r="5427" spans="1:10">
      <c r="A5427" s="93">
        <v>1</v>
      </c>
      <c r="B5427" s="93">
        <v>5</v>
      </c>
      <c r="C5427" s="93" t="s">
        <v>486</v>
      </c>
      <c r="D5427" s="93" t="s">
        <v>1807</v>
      </c>
      <c r="E5427" s="93" t="s">
        <v>3596</v>
      </c>
      <c r="F5427" s="93">
        <v>3211134</v>
      </c>
      <c r="G5427" s="93" t="s">
        <v>1872</v>
      </c>
      <c r="H5427" s="719">
        <v>5280</v>
      </c>
      <c r="I5427" s="93">
        <v>200</v>
      </c>
      <c r="J5427" s="93" t="s">
        <v>1523</v>
      </c>
    </row>
    <row r="5428" spans="1:10">
      <c r="A5428" s="93">
        <v>1</v>
      </c>
      <c r="B5428" s="93">
        <v>5</v>
      </c>
      <c r="C5428" s="93" t="s">
        <v>486</v>
      </c>
      <c r="D5428" s="93" t="s">
        <v>1807</v>
      </c>
      <c r="E5428" s="93" t="s">
        <v>3597</v>
      </c>
      <c r="F5428" s="93">
        <v>3211134</v>
      </c>
      <c r="G5428" s="93" t="s">
        <v>1872</v>
      </c>
      <c r="H5428" s="719">
        <v>5280</v>
      </c>
      <c r="I5428" s="93">
        <v>200</v>
      </c>
      <c r="J5428" s="93" t="s">
        <v>1523</v>
      </c>
    </row>
    <row r="5429" spans="1:10">
      <c r="A5429" s="93">
        <v>1</v>
      </c>
      <c r="B5429" s="93">
        <v>5</v>
      </c>
      <c r="C5429" s="93" t="s">
        <v>486</v>
      </c>
      <c r="D5429" s="93" t="s">
        <v>1807</v>
      </c>
      <c r="E5429" s="93" t="s">
        <v>3598</v>
      </c>
      <c r="F5429" s="93">
        <v>3211134</v>
      </c>
      <c r="G5429" s="93" t="s">
        <v>1872</v>
      </c>
      <c r="H5429" s="719">
        <v>10000</v>
      </c>
      <c r="I5429" s="93">
        <v>200</v>
      </c>
      <c r="J5429" s="93" t="s">
        <v>1523</v>
      </c>
    </row>
    <row r="5430" spans="1:10">
      <c r="A5430" s="93">
        <v>1</v>
      </c>
      <c r="B5430" s="93">
        <v>5</v>
      </c>
      <c r="C5430" s="93" t="s">
        <v>486</v>
      </c>
      <c r="D5430" s="93" t="s">
        <v>1807</v>
      </c>
      <c r="E5430" s="93" t="s">
        <v>3599</v>
      </c>
      <c r="F5430" s="93">
        <v>3211134</v>
      </c>
      <c r="G5430" s="93" t="s">
        <v>1872</v>
      </c>
      <c r="H5430" s="719">
        <v>10000</v>
      </c>
      <c r="I5430" s="93">
        <v>200</v>
      </c>
      <c r="J5430" s="93" t="s">
        <v>1523</v>
      </c>
    </row>
    <row r="5431" spans="1:10">
      <c r="A5431" s="93">
        <v>1</v>
      </c>
      <c r="B5431" s="93">
        <v>5</v>
      </c>
      <c r="C5431" s="93" t="s">
        <v>486</v>
      </c>
      <c r="D5431" s="93" t="s">
        <v>1807</v>
      </c>
      <c r="E5431" s="93" t="s">
        <v>1842</v>
      </c>
      <c r="F5431" s="93">
        <v>3211210</v>
      </c>
      <c r="G5431" s="93" t="s">
        <v>1872</v>
      </c>
      <c r="H5431" s="719">
        <v>2954</v>
      </c>
      <c r="I5431" s="93">
        <v>125</v>
      </c>
      <c r="J5431" s="93" t="s">
        <v>1523</v>
      </c>
    </row>
    <row r="5432" spans="1:10">
      <c r="A5432" s="93">
        <v>1</v>
      </c>
      <c r="B5432" s="93">
        <v>5</v>
      </c>
      <c r="C5432" s="93" t="s">
        <v>486</v>
      </c>
      <c r="D5432" s="93" t="s">
        <v>1807</v>
      </c>
      <c r="E5432" s="93" t="s">
        <v>1823</v>
      </c>
      <c r="F5432" s="93">
        <v>3210302</v>
      </c>
      <c r="G5432" s="93" t="s">
        <v>1872</v>
      </c>
      <c r="H5432" s="719">
        <v>20000</v>
      </c>
      <c r="I5432" s="93">
        <v>315</v>
      </c>
      <c r="J5432" s="93" t="s">
        <v>1523</v>
      </c>
    </row>
    <row r="5433" spans="1:10">
      <c r="A5433" s="93">
        <v>1</v>
      </c>
      <c r="B5433" s="93">
        <v>5</v>
      </c>
      <c r="C5433" s="93" t="s">
        <v>486</v>
      </c>
      <c r="D5433" s="93" t="s">
        <v>1807</v>
      </c>
      <c r="E5433" s="93" t="s">
        <v>3600</v>
      </c>
      <c r="F5433" s="93">
        <v>3211134</v>
      </c>
      <c r="G5433" s="93" t="s">
        <v>1872</v>
      </c>
      <c r="H5433" s="719">
        <v>2280</v>
      </c>
      <c r="I5433" s="93">
        <v>125</v>
      </c>
      <c r="J5433" s="93" t="s">
        <v>1523</v>
      </c>
    </row>
    <row r="5434" spans="1:10">
      <c r="A5434" s="93">
        <v>1</v>
      </c>
      <c r="B5434" s="93">
        <v>5</v>
      </c>
      <c r="C5434" s="93" t="s">
        <v>486</v>
      </c>
      <c r="D5434" s="93" t="s">
        <v>1807</v>
      </c>
      <c r="E5434" s="93" t="s">
        <v>3601</v>
      </c>
      <c r="F5434" s="93">
        <v>3211134</v>
      </c>
      <c r="G5434" s="93" t="s">
        <v>1872</v>
      </c>
      <c r="H5434" s="719">
        <v>24000</v>
      </c>
      <c r="I5434" s="93">
        <v>315</v>
      </c>
      <c r="J5434" s="93" t="s">
        <v>1523</v>
      </c>
    </row>
    <row r="5435" spans="1:10">
      <c r="A5435" s="93">
        <v>1</v>
      </c>
      <c r="B5435" s="93">
        <v>5</v>
      </c>
      <c r="C5435" s="93" t="s">
        <v>486</v>
      </c>
      <c r="D5435" s="93" t="s">
        <v>1807</v>
      </c>
      <c r="E5435" s="93" t="s">
        <v>3602</v>
      </c>
      <c r="F5435" s="93">
        <v>3211134</v>
      </c>
      <c r="G5435" s="93" t="s">
        <v>1872</v>
      </c>
      <c r="H5435" s="719">
        <v>8000</v>
      </c>
      <c r="I5435" s="93">
        <v>200</v>
      </c>
      <c r="J5435" s="93" t="s">
        <v>1523</v>
      </c>
    </row>
    <row r="5436" spans="1:10">
      <c r="A5436" s="93">
        <v>1</v>
      </c>
      <c r="B5436" s="93">
        <v>5</v>
      </c>
      <c r="C5436" s="93" t="s">
        <v>486</v>
      </c>
      <c r="D5436" s="93" t="s">
        <v>1807</v>
      </c>
      <c r="E5436" s="93" t="s">
        <v>3603</v>
      </c>
      <c r="F5436" s="93">
        <v>3211134</v>
      </c>
      <c r="G5436" s="93" t="s">
        <v>1872</v>
      </c>
      <c r="H5436" s="719">
        <v>8000</v>
      </c>
      <c r="I5436" s="93">
        <v>200</v>
      </c>
      <c r="J5436" s="93" t="s">
        <v>1523</v>
      </c>
    </row>
    <row r="5437" spans="1:10">
      <c r="A5437" s="93">
        <v>1</v>
      </c>
      <c r="B5437" s="93">
        <v>5</v>
      </c>
      <c r="C5437" s="93" t="s">
        <v>486</v>
      </c>
      <c r="D5437" s="93" t="s">
        <v>1807</v>
      </c>
      <c r="E5437" s="93" t="s">
        <v>3604</v>
      </c>
      <c r="F5437" s="93">
        <v>3211134</v>
      </c>
      <c r="G5437" s="93" t="s">
        <v>1872</v>
      </c>
      <c r="H5437" s="719">
        <v>16000</v>
      </c>
      <c r="I5437" s="93">
        <v>315</v>
      </c>
      <c r="J5437" s="93" t="s">
        <v>1523</v>
      </c>
    </row>
    <row r="5438" spans="1:10">
      <c r="A5438" s="93">
        <v>1</v>
      </c>
      <c r="B5438" s="93">
        <v>5</v>
      </c>
      <c r="C5438" s="93" t="s">
        <v>486</v>
      </c>
      <c r="D5438" s="93" t="s">
        <v>1807</v>
      </c>
      <c r="E5438" s="93" t="s">
        <v>3605</v>
      </c>
      <c r="F5438" s="93">
        <v>3211134</v>
      </c>
      <c r="G5438" s="93" t="s">
        <v>1872</v>
      </c>
      <c r="H5438" s="719">
        <v>32000</v>
      </c>
      <c r="I5438" s="93">
        <v>315</v>
      </c>
      <c r="J5438" s="93" t="s">
        <v>1523</v>
      </c>
    </row>
    <row r="5439" spans="1:10">
      <c r="A5439" s="93">
        <v>1</v>
      </c>
      <c r="B5439" s="93">
        <v>6</v>
      </c>
      <c r="C5439" s="93" t="s">
        <v>1552</v>
      </c>
      <c r="D5439" s="93" t="s">
        <v>1807</v>
      </c>
      <c r="E5439" s="93" t="s">
        <v>1822</v>
      </c>
      <c r="F5439" s="93">
        <v>3211138</v>
      </c>
      <c r="G5439" s="93" t="s">
        <v>1872</v>
      </c>
      <c r="H5439" s="719">
        <v>5040</v>
      </c>
      <c r="I5439" s="93">
        <v>200</v>
      </c>
      <c r="J5439" s="93" t="s">
        <v>1523</v>
      </c>
    </row>
    <row r="5440" spans="1:10">
      <c r="A5440" s="93">
        <v>1</v>
      </c>
      <c r="B5440" s="93">
        <v>6</v>
      </c>
      <c r="C5440" s="93" t="s">
        <v>1552</v>
      </c>
      <c r="D5440" s="93" t="s">
        <v>1807</v>
      </c>
      <c r="E5440" s="93" t="s">
        <v>1811</v>
      </c>
      <c r="F5440" s="93" t="s">
        <v>2099</v>
      </c>
      <c r="G5440" s="93" t="s">
        <v>1872</v>
      </c>
      <c r="H5440" s="719">
        <v>10080</v>
      </c>
      <c r="I5440" s="93">
        <v>315</v>
      </c>
      <c r="J5440" s="93" t="s">
        <v>1523</v>
      </c>
    </row>
    <row r="5441" spans="1:10">
      <c r="A5441" s="93">
        <v>1</v>
      </c>
      <c r="B5441" s="93">
        <v>6</v>
      </c>
      <c r="C5441" s="93" t="s">
        <v>1552</v>
      </c>
      <c r="D5441" s="93" t="s">
        <v>1807</v>
      </c>
      <c r="E5441" s="93" t="s">
        <v>1812</v>
      </c>
      <c r="F5441" s="93" t="s">
        <v>2099</v>
      </c>
      <c r="G5441" s="93" t="s">
        <v>1872</v>
      </c>
      <c r="H5441" s="719">
        <v>10080</v>
      </c>
      <c r="I5441" s="93">
        <v>315</v>
      </c>
      <c r="J5441" s="93" t="s">
        <v>1523</v>
      </c>
    </row>
    <row r="5442" spans="1:10">
      <c r="A5442" s="93">
        <v>1</v>
      </c>
      <c r="B5442" s="93">
        <v>6</v>
      </c>
      <c r="C5442" s="93" t="s">
        <v>677</v>
      </c>
      <c r="D5442" s="93" t="s">
        <v>1527</v>
      </c>
      <c r="E5442" s="93" t="s">
        <v>1847</v>
      </c>
      <c r="F5442" s="93">
        <v>3211204</v>
      </c>
      <c r="G5442" s="93" t="s">
        <v>1872</v>
      </c>
      <c r="H5442" s="719">
        <v>3000</v>
      </c>
      <c r="I5442" s="93">
        <v>125</v>
      </c>
      <c r="J5442" s="93" t="s">
        <v>1523</v>
      </c>
    </row>
    <row r="5443" spans="1:10">
      <c r="A5443" s="93">
        <v>1</v>
      </c>
      <c r="B5443" s="93">
        <v>6</v>
      </c>
      <c r="C5443" s="93" t="s">
        <v>672</v>
      </c>
      <c r="D5443" s="93" t="s">
        <v>1527</v>
      </c>
      <c r="E5443" s="93" t="s">
        <v>3606</v>
      </c>
      <c r="F5443" s="93">
        <v>3211204</v>
      </c>
      <c r="G5443" s="93" t="s">
        <v>1872</v>
      </c>
      <c r="H5443" s="719">
        <v>3009</v>
      </c>
      <c r="I5443" s="93">
        <v>125</v>
      </c>
      <c r="J5443" s="93" t="s">
        <v>1523</v>
      </c>
    </row>
    <row r="5444" spans="1:10">
      <c r="A5444" s="93">
        <v>1</v>
      </c>
      <c r="B5444" s="93">
        <v>6</v>
      </c>
      <c r="C5444" s="93" t="s">
        <v>1832</v>
      </c>
      <c r="D5444" s="93" t="s">
        <v>1831</v>
      </c>
      <c r="E5444" s="93" t="s">
        <v>3607</v>
      </c>
      <c r="F5444" s="93">
        <v>3211214</v>
      </c>
      <c r="G5444" s="93" t="s">
        <v>1872</v>
      </c>
      <c r="H5444" s="719">
        <v>10000</v>
      </c>
      <c r="I5444" s="93">
        <v>200</v>
      </c>
      <c r="J5444" s="93" t="s">
        <v>1523</v>
      </c>
    </row>
    <row r="5445" spans="1:10">
      <c r="A5445" s="93">
        <v>1</v>
      </c>
      <c r="B5445" s="93">
        <v>6</v>
      </c>
      <c r="C5445" s="93" t="s">
        <v>1832</v>
      </c>
      <c r="D5445" s="93" t="s">
        <v>1831</v>
      </c>
      <c r="E5445" s="93" t="s">
        <v>1845</v>
      </c>
      <c r="F5445" s="93">
        <v>3211214</v>
      </c>
      <c r="G5445" s="93" t="s">
        <v>1872</v>
      </c>
      <c r="H5445" s="719">
        <v>2000</v>
      </c>
      <c r="I5445" s="93">
        <v>125</v>
      </c>
      <c r="J5445" s="93" t="s">
        <v>1523</v>
      </c>
    </row>
    <row r="5446" spans="1:10">
      <c r="A5446" s="93">
        <v>1</v>
      </c>
      <c r="B5446" s="93">
        <v>6</v>
      </c>
      <c r="C5446" s="93" t="s">
        <v>1893</v>
      </c>
      <c r="D5446" s="93" t="s">
        <v>1831</v>
      </c>
      <c r="E5446" s="93" t="s">
        <v>1868</v>
      </c>
      <c r="F5446" s="93">
        <v>3211128</v>
      </c>
      <c r="G5446" s="93" t="s">
        <v>1872</v>
      </c>
      <c r="H5446" s="719">
        <v>1201</v>
      </c>
      <c r="I5446" s="93">
        <v>125</v>
      </c>
      <c r="J5446" s="93" t="s">
        <v>1523</v>
      </c>
    </row>
    <row r="5447" spans="1:10">
      <c r="A5447" s="93">
        <v>1</v>
      </c>
      <c r="B5447" s="93">
        <v>6</v>
      </c>
      <c r="C5447" s="93" t="s">
        <v>1893</v>
      </c>
      <c r="D5447" s="93" t="s">
        <v>1831</v>
      </c>
      <c r="E5447" s="93" t="s">
        <v>3608</v>
      </c>
      <c r="F5447" s="93">
        <v>3211137</v>
      </c>
      <c r="G5447" s="93" t="s">
        <v>1872</v>
      </c>
      <c r="H5447" s="719">
        <v>1044</v>
      </c>
      <c r="I5447" s="93">
        <v>80</v>
      </c>
      <c r="J5447" s="93" t="s">
        <v>1523</v>
      </c>
    </row>
    <row r="5448" spans="1:10">
      <c r="A5448" s="93">
        <v>1</v>
      </c>
      <c r="B5448" s="93">
        <v>6</v>
      </c>
      <c r="C5448" s="93" t="s">
        <v>1848</v>
      </c>
      <c r="D5448" s="93" t="s">
        <v>1818</v>
      </c>
      <c r="E5448" s="93" t="s">
        <v>3609</v>
      </c>
      <c r="F5448" s="93">
        <v>3211134</v>
      </c>
      <c r="G5448" s="93" t="s">
        <v>1872</v>
      </c>
      <c r="H5448" s="719">
        <v>3104</v>
      </c>
      <c r="I5448" s="93">
        <v>125</v>
      </c>
      <c r="J5448" s="93" t="s">
        <v>1523</v>
      </c>
    </row>
    <row r="5449" spans="1:10">
      <c r="A5449" s="93">
        <v>1</v>
      </c>
      <c r="B5449" s="93">
        <v>6</v>
      </c>
      <c r="C5449" s="93" t="s">
        <v>1832</v>
      </c>
      <c r="D5449" s="93" t="s">
        <v>1831</v>
      </c>
      <c r="E5449" s="93" t="s">
        <v>3610</v>
      </c>
      <c r="F5449" s="93">
        <v>3211134</v>
      </c>
      <c r="G5449" s="93" t="s">
        <v>1872</v>
      </c>
      <c r="H5449" s="719">
        <v>5000</v>
      </c>
      <c r="I5449" s="93">
        <v>200</v>
      </c>
      <c r="J5449" s="93" t="s">
        <v>1523</v>
      </c>
    </row>
    <row r="5450" spans="1:10">
      <c r="A5450" s="93">
        <v>1</v>
      </c>
      <c r="B5450" s="93">
        <v>6</v>
      </c>
      <c r="C5450" s="93" t="s">
        <v>1832</v>
      </c>
      <c r="D5450" s="93" t="s">
        <v>1807</v>
      </c>
      <c r="E5450" s="93" t="s">
        <v>3611</v>
      </c>
      <c r="F5450" s="93">
        <v>3211134</v>
      </c>
      <c r="G5450" s="93" t="s">
        <v>1872</v>
      </c>
      <c r="H5450" s="719">
        <v>5000</v>
      </c>
      <c r="I5450" s="93">
        <v>200</v>
      </c>
      <c r="J5450" s="93" t="s">
        <v>1523</v>
      </c>
    </row>
    <row r="5451" spans="1:10">
      <c r="A5451" s="93">
        <v>1</v>
      </c>
      <c r="B5451" s="93">
        <v>6</v>
      </c>
      <c r="C5451" s="93" t="s">
        <v>1906</v>
      </c>
      <c r="D5451" s="93" t="s">
        <v>1807</v>
      </c>
      <c r="E5451" s="93" t="s">
        <v>1911</v>
      </c>
      <c r="F5451" s="93">
        <v>3211214</v>
      </c>
      <c r="G5451" s="93" t="s">
        <v>1872</v>
      </c>
      <c r="H5451" s="719">
        <v>26748</v>
      </c>
      <c r="I5451" s="93">
        <v>315</v>
      </c>
      <c r="J5451" s="93" t="s">
        <v>1523</v>
      </c>
    </row>
    <row r="5452" spans="1:10">
      <c r="A5452" s="93">
        <v>1</v>
      </c>
      <c r="B5452" s="93">
        <v>6</v>
      </c>
      <c r="C5452" s="93" t="s">
        <v>1906</v>
      </c>
      <c r="D5452" s="93" t="s">
        <v>1807</v>
      </c>
      <c r="E5452" s="93" t="s">
        <v>1908</v>
      </c>
      <c r="F5452" s="93">
        <v>3211214</v>
      </c>
      <c r="G5452" s="93" t="s">
        <v>1872</v>
      </c>
      <c r="H5452" s="719">
        <v>26748</v>
      </c>
      <c r="I5452" s="93">
        <v>315</v>
      </c>
      <c r="J5452" s="93" t="s">
        <v>1523</v>
      </c>
    </row>
    <row r="5453" spans="1:10">
      <c r="A5453" s="93">
        <v>1</v>
      </c>
      <c r="B5453" s="93">
        <v>6</v>
      </c>
      <c r="C5453" s="93" t="s">
        <v>1906</v>
      </c>
      <c r="D5453" s="93" t="s">
        <v>1818</v>
      </c>
      <c r="E5453" s="93" t="s">
        <v>3612</v>
      </c>
      <c r="F5453" s="93">
        <v>3211214</v>
      </c>
      <c r="G5453" s="93" t="s">
        <v>1872</v>
      </c>
      <c r="H5453" s="719">
        <v>26748</v>
      </c>
      <c r="I5453" s="93">
        <v>315</v>
      </c>
      <c r="J5453" s="93" t="s">
        <v>1523</v>
      </c>
    </row>
    <row r="5454" spans="1:10">
      <c r="A5454" s="93">
        <v>1</v>
      </c>
      <c r="B5454" s="93">
        <v>6</v>
      </c>
      <c r="C5454" s="93" t="s">
        <v>1906</v>
      </c>
      <c r="D5454" s="93" t="s">
        <v>1807</v>
      </c>
      <c r="E5454" s="93" t="s">
        <v>1910</v>
      </c>
      <c r="F5454" s="93">
        <v>3211214</v>
      </c>
      <c r="G5454" s="93" t="s">
        <v>1872</v>
      </c>
      <c r="H5454" s="719">
        <v>26748</v>
      </c>
      <c r="I5454" s="93">
        <v>315</v>
      </c>
      <c r="J5454" s="93" t="s">
        <v>1523</v>
      </c>
    </row>
    <row r="5455" spans="1:10">
      <c r="A5455" s="93">
        <v>1</v>
      </c>
      <c r="B5455" s="93">
        <v>6</v>
      </c>
      <c r="C5455" s="93" t="s">
        <v>1906</v>
      </c>
      <c r="D5455" s="93" t="s">
        <v>1807</v>
      </c>
      <c r="E5455" s="93" t="s">
        <v>1907</v>
      </c>
      <c r="F5455" s="93">
        <v>3211214</v>
      </c>
      <c r="G5455" s="93" t="s">
        <v>1872</v>
      </c>
      <c r="H5455" s="719">
        <v>20268</v>
      </c>
      <c r="I5455" s="93">
        <v>315</v>
      </c>
      <c r="J5455" s="93" t="s">
        <v>1523</v>
      </c>
    </row>
    <row r="5456" spans="1:10">
      <c r="A5456" s="93">
        <v>1</v>
      </c>
      <c r="B5456" s="93">
        <v>6</v>
      </c>
      <c r="C5456" s="93" t="s">
        <v>1906</v>
      </c>
      <c r="D5456" s="93" t="s">
        <v>1807</v>
      </c>
      <c r="E5456" s="93" t="s">
        <v>1929</v>
      </c>
      <c r="F5456" s="93">
        <v>3211214</v>
      </c>
      <c r="G5456" s="93" t="s">
        <v>1872</v>
      </c>
      <c r="H5456" s="719">
        <v>26748</v>
      </c>
      <c r="I5456" s="93">
        <v>315</v>
      </c>
      <c r="J5456" s="93" t="s">
        <v>1523</v>
      </c>
    </row>
    <row r="5457" spans="1:10">
      <c r="A5457" s="93">
        <v>1</v>
      </c>
      <c r="B5457" s="93">
        <v>6</v>
      </c>
      <c r="C5457" s="93" t="s">
        <v>1906</v>
      </c>
      <c r="D5457" s="93" t="s">
        <v>1807</v>
      </c>
      <c r="E5457" s="93" t="s">
        <v>1912</v>
      </c>
      <c r="F5457" s="93">
        <v>3211214</v>
      </c>
      <c r="G5457" s="93" t="s">
        <v>1872</v>
      </c>
      <c r="H5457" s="719">
        <v>26748</v>
      </c>
      <c r="I5457" s="93">
        <v>315</v>
      </c>
      <c r="J5457" s="93" t="s">
        <v>1523</v>
      </c>
    </row>
    <row r="5458" spans="1:10">
      <c r="A5458" s="93">
        <v>1</v>
      </c>
      <c r="B5458" s="93">
        <v>6</v>
      </c>
      <c r="C5458" s="93" t="s">
        <v>1873</v>
      </c>
      <c r="D5458" s="93" t="s">
        <v>1807</v>
      </c>
      <c r="E5458" s="93" t="s">
        <v>1944</v>
      </c>
      <c r="F5458" s="93">
        <v>3211243</v>
      </c>
      <c r="G5458" s="93" t="s">
        <v>1872</v>
      </c>
      <c r="H5458" s="719">
        <v>60</v>
      </c>
      <c r="I5458" s="93">
        <v>13</v>
      </c>
      <c r="J5458" s="93" t="s">
        <v>1523</v>
      </c>
    </row>
    <row r="5459" spans="1:10">
      <c r="A5459" s="93">
        <v>1</v>
      </c>
      <c r="B5459" s="93">
        <v>6</v>
      </c>
      <c r="C5459" s="93" t="s">
        <v>1873</v>
      </c>
      <c r="D5459" s="93" t="s">
        <v>1807</v>
      </c>
      <c r="E5459" s="93" t="s">
        <v>1874</v>
      </c>
      <c r="F5459" s="93">
        <v>3211243</v>
      </c>
      <c r="G5459" s="93" t="s">
        <v>1872</v>
      </c>
      <c r="H5459" s="719">
        <v>60</v>
      </c>
      <c r="I5459" s="93">
        <v>13</v>
      </c>
      <c r="J5459" s="93" t="s">
        <v>1523</v>
      </c>
    </row>
    <row r="5460" spans="1:10">
      <c r="A5460" s="93">
        <v>1</v>
      </c>
      <c r="B5460" s="93">
        <v>6</v>
      </c>
      <c r="C5460" s="93" t="s">
        <v>1873</v>
      </c>
      <c r="D5460" s="93" t="s">
        <v>1807</v>
      </c>
      <c r="E5460" s="93" t="s">
        <v>3613</v>
      </c>
      <c r="F5460" s="93">
        <v>3211243</v>
      </c>
      <c r="G5460" s="93" t="s">
        <v>1872</v>
      </c>
      <c r="H5460" s="719">
        <v>9660</v>
      </c>
      <c r="I5460" s="93">
        <v>200</v>
      </c>
      <c r="J5460" s="93" t="s">
        <v>1523</v>
      </c>
    </row>
    <row r="5461" spans="1:10">
      <c r="A5461" s="93">
        <v>1</v>
      </c>
      <c r="B5461" s="93">
        <v>6</v>
      </c>
      <c r="C5461" s="93" t="s">
        <v>1552</v>
      </c>
      <c r="D5461" s="93" t="s">
        <v>1807</v>
      </c>
      <c r="E5461" s="93" t="s">
        <v>3614</v>
      </c>
      <c r="F5461" s="93">
        <v>3211143</v>
      </c>
      <c r="G5461" s="93" t="s">
        <v>1872</v>
      </c>
      <c r="H5461" s="719">
        <v>1008</v>
      </c>
      <c r="I5461" s="93">
        <v>80</v>
      </c>
      <c r="J5461" s="93" t="s">
        <v>1523</v>
      </c>
    </row>
    <row r="5462" spans="1:10">
      <c r="A5462" s="93">
        <v>1</v>
      </c>
      <c r="B5462" s="93">
        <v>6</v>
      </c>
      <c r="C5462" s="93" t="s">
        <v>1552</v>
      </c>
      <c r="D5462" s="93" t="s">
        <v>1807</v>
      </c>
      <c r="E5462" s="93" t="s">
        <v>1822</v>
      </c>
      <c r="F5462" s="93">
        <v>3211138</v>
      </c>
      <c r="G5462" s="93" t="s">
        <v>1872</v>
      </c>
      <c r="H5462" s="719">
        <v>5040</v>
      </c>
      <c r="I5462" s="93">
        <v>200</v>
      </c>
      <c r="J5462" s="93" t="s">
        <v>1523</v>
      </c>
    </row>
    <row r="5463" spans="1:10">
      <c r="A5463" s="93">
        <v>1</v>
      </c>
      <c r="B5463" s="93">
        <v>6</v>
      </c>
      <c r="C5463" s="93" t="s">
        <v>1817</v>
      </c>
      <c r="D5463" s="93" t="s">
        <v>1807</v>
      </c>
      <c r="E5463" s="93" t="s">
        <v>1811</v>
      </c>
      <c r="F5463" s="93">
        <v>3211208</v>
      </c>
      <c r="G5463" s="93" t="s">
        <v>1872</v>
      </c>
      <c r="H5463" s="719">
        <v>4200</v>
      </c>
      <c r="I5463" s="93">
        <v>200</v>
      </c>
      <c r="J5463" s="93" t="s">
        <v>1523</v>
      </c>
    </row>
    <row r="5464" spans="1:10">
      <c r="A5464" s="93">
        <v>1</v>
      </c>
      <c r="B5464" s="93">
        <v>6</v>
      </c>
      <c r="C5464" s="93" t="s">
        <v>1817</v>
      </c>
      <c r="D5464" s="93" t="s">
        <v>1807</v>
      </c>
      <c r="E5464" s="93" t="s">
        <v>1812</v>
      </c>
      <c r="F5464" s="93">
        <v>3211208</v>
      </c>
      <c r="G5464" s="93" t="s">
        <v>1872</v>
      </c>
      <c r="H5464" s="719">
        <v>4200</v>
      </c>
      <c r="I5464" s="93">
        <v>200</v>
      </c>
      <c r="J5464" s="93" t="s">
        <v>1523</v>
      </c>
    </row>
    <row r="5465" spans="1:10">
      <c r="A5465" s="93">
        <v>1</v>
      </c>
      <c r="B5465" s="93">
        <v>6</v>
      </c>
      <c r="C5465" s="93" t="s">
        <v>1817</v>
      </c>
      <c r="D5465" s="93" t="s">
        <v>1807</v>
      </c>
      <c r="E5465" s="93" t="s">
        <v>3575</v>
      </c>
      <c r="F5465" s="93" t="s">
        <v>2099</v>
      </c>
      <c r="G5465" s="93" t="s">
        <v>1872</v>
      </c>
      <c r="H5465" s="719">
        <v>5000</v>
      </c>
      <c r="I5465" s="93">
        <v>200</v>
      </c>
      <c r="J5465" s="93" t="s">
        <v>1523</v>
      </c>
    </row>
    <row r="5466" spans="1:10">
      <c r="A5466" s="93">
        <v>1</v>
      </c>
      <c r="B5466" s="93">
        <v>6</v>
      </c>
      <c r="C5466" s="93" t="s">
        <v>1817</v>
      </c>
      <c r="D5466" s="93" t="s">
        <v>1807</v>
      </c>
      <c r="E5466" s="93" t="s">
        <v>1814</v>
      </c>
      <c r="F5466" s="93" t="s">
        <v>2099</v>
      </c>
      <c r="G5466" s="93" t="s">
        <v>1872</v>
      </c>
      <c r="H5466" s="719">
        <v>5000</v>
      </c>
      <c r="I5466" s="93">
        <v>200</v>
      </c>
      <c r="J5466" s="93" t="s">
        <v>1523</v>
      </c>
    </row>
    <row r="5467" spans="1:10">
      <c r="A5467" s="93">
        <v>1</v>
      </c>
      <c r="B5467" s="93">
        <v>6</v>
      </c>
      <c r="C5467" s="93" t="s">
        <v>1817</v>
      </c>
      <c r="D5467" s="93" t="s">
        <v>1807</v>
      </c>
      <c r="E5467" s="93" t="s">
        <v>1813</v>
      </c>
      <c r="F5467" s="93" t="s">
        <v>2099</v>
      </c>
      <c r="G5467" s="93" t="s">
        <v>1872</v>
      </c>
      <c r="H5467" s="719">
        <v>5000</v>
      </c>
      <c r="I5467" s="93">
        <v>200</v>
      </c>
      <c r="J5467" s="93" t="s">
        <v>1523</v>
      </c>
    </row>
    <row r="5468" spans="1:10">
      <c r="A5468" s="93">
        <v>1</v>
      </c>
      <c r="B5468" s="93">
        <v>6</v>
      </c>
      <c r="C5468" s="93" t="s">
        <v>1817</v>
      </c>
      <c r="D5468" s="93" t="s">
        <v>1807</v>
      </c>
      <c r="E5468" s="93" t="s">
        <v>1815</v>
      </c>
      <c r="F5468" s="93" t="s">
        <v>2099</v>
      </c>
      <c r="G5468" s="93" t="s">
        <v>1872</v>
      </c>
      <c r="H5468" s="719">
        <v>10000</v>
      </c>
      <c r="I5468" s="93">
        <v>200</v>
      </c>
      <c r="J5468" s="93" t="s">
        <v>1523</v>
      </c>
    </row>
    <row r="5469" spans="1:10">
      <c r="A5469" s="93">
        <v>1</v>
      </c>
      <c r="B5469" s="93">
        <v>6</v>
      </c>
      <c r="C5469" s="93" t="s">
        <v>1817</v>
      </c>
      <c r="D5469" s="93" t="s">
        <v>1807</v>
      </c>
      <c r="E5469" s="93" t="s">
        <v>1824</v>
      </c>
      <c r="F5469" s="93" t="s">
        <v>2099</v>
      </c>
      <c r="G5469" s="93" t="s">
        <v>1872</v>
      </c>
      <c r="H5469" s="719">
        <v>5000</v>
      </c>
      <c r="I5469" s="93">
        <v>200</v>
      </c>
      <c r="J5469" s="93" t="s">
        <v>1523</v>
      </c>
    </row>
    <row r="5470" spans="1:10">
      <c r="A5470" s="93">
        <v>1</v>
      </c>
      <c r="B5470" s="93">
        <v>6</v>
      </c>
      <c r="C5470" s="93" t="s">
        <v>1817</v>
      </c>
      <c r="D5470" s="93" t="s">
        <v>1807</v>
      </c>
      <c r="E5470" s="93" t="s">
        <v>1841</v>
      </c>
      <c r="F5470" s="93" t="s">
        <v>2099</v>
      </c>
      <c r="G5470" s="93" t="s">
        <v>1872</v>
      </c>
      <c r="H5470" s="719">
        <v>5000</v>
      </c>
      <c r="I5470" s="93">
        <v>200</v>
      </c>
      <c r="J5470" s="93" t="s">
        <v>1523</v>
      </c>
    </row>
    <row r="5471" spans="1:10">
      <c r="A5471" s="93">
        <v>1</v>
      </c>
      <c r="B5471" s="93">
        <v>6</v>
      </c>
      <c r="C5471" s="93" t="s">
        <v>1555</v>
      </c>
      <c r="D5471" s="93" t="s">
        <v>1831</v>
      </c>
      <c r="E5471" s="93" t="s">
        <v>3615</v>
      </c>
      <c r="F5471" s="93">
        <v>3211226</v>
      </c>
      <c r="G5471" s="93" t="s">
        <v>1872</v>
      </c>
      <c r="H5471" s="719">
        <v>8524</v>
      </c>
      <c r="I5471" s="93">
        <v>200</v>
      </c>
      <c r="J5471" s="93" t="s">
        <v>1523</v>
      </c>
    </row>
    <row r="5472" spans="1:10">
      <c r="A5472" s="93">
        <v>1</v>
      </c>
      <c r="B5472" s="93">
        <v>6</v>
      </c>
      <c r="C5472" s="93" t="s">
        <v>2085</v>
      </c>
      <c r="D5472" s="93" t="s">
        <v>1807</v>
      </c>
      <c r="E5472" s="93" t="s">
        <v>3616</v>
      </c>
      <c r="F5472" s="93">
        <v>3211124</v>
      </c>
      <c r="G5472" s="93" t="s">
        <v>1872</v>
      </c>
      <c r="H5472" s="719">
        <v>13440</v>
      </c>
      <c r="I5472" s="93">
        <v>315</v>
      </c>
      <c r="J5472" s="93" t="s">
        <v>1523</v>
      </c>
    </row>
    <row r="5473" spans="1:10">
      <c r="A5473" s="93">
        <v>1</v>
      </c>
      <c r="B5473" s="93">
        <v>6</v>
      </c>
      <c r="C5473" s="93" t="s">
        <v>2085</v>
      </c>
      <c r="D5473" s="93" t="s">
        <v>1818</v>
      </c>
      <c r="E5473" s="93" t="s">
        <v>3555</v>
      </c>
      <c r="F5473" s="93">
        <v>3211124</v>
      </c>
      <c r="G5473" s="93" t="s">
        <v>1872</v>
      </c>
      <c r="H5473" s="719">
        <v>3600</v>
      </c>
      <c r="I5473" s="93">
        <v>200</v>
      </c>
      <c r="J5473" s="93" t="s">
        <v>1523</v>
      </c>
    </row>
    <row r="5474" spans="1:10">
      <c r="A5474" s="93">
        <v>1</v>
      </c>
      <c r="B5474" s="93">
        <v>7</v>
      </c>
      <c r="C5474" s="93" t="s">
        <v>1965</v>
      </c>
      <c r="D5474" s="93" t="s">
        <v>1527</v>
      </c>
      <c r="E5474" s="93" t="s">
        <v>2010</v>
      </c>
      <c r="F5474" s="93">
        <v>3211138</v>
      </c>
      <c r="G5474" s="93" t="s">
        <v>1872</v>
      </c>
      <c r="H5474" s="719">
        <v>3033</v>
      </c>
      <c r="I5474" s="93">
        <v>125</v>
      </c>
      <c r="J5474" s="93" t="s">
        <v>1523</v>
      </c>
    </row>
    <row r="5475" spans="1:10">
      <c r="A5475" s="93">
        <v>1</v>
      </c>
      <c r="B5475" s="93">
        <v>7</v>
      </c>
      <c r="C5475" s="93" t="s">
        <v>1965</v>
      </c>
      <c r="D5475" s="93" t="s">
        <v>1527</v>
      </c>
      <c r="E5475" s="93" t="s">
        <v>3617</v>
      </c>
      <c r="F5475" s="93">
        <v>3211134</v>
      </c>
      <c r="G5475" s="93" t="s">
        <v>1872</v>
      </c>
      <c r="H5475" s="719">
        <v>4500</v>
      </c>
      <c r="I5475" s="93">
        <v>200</v>
      </c>
      <c r="J5475" s="93" t="s">
        <v>1523</v>
      </c>
    </row>
    <row r="5476" spans="1:10">
      <c r="A5476" s="93">
        <v>1</v>
      </c>
      <c r="B5476" s="93">
        <v>7</v>
      </c>
      <c r="C5476" s="93" t="s">
        <v>1965</v>
      </c>
      <c r="D5476" s="93" t="s">
        <v>1527</v>
      </c>
      <c r="E5476" s="93" t="s">
        <v>2008</v>
      </c>
      <c r="F5476" s="93">
        <v>3211140</v>
      </c>
      <c r="G5476" s="93" t="s">
        <v>1872</v>
      </c>
      <c r="H5476" s="719">
        <v>10757</v>
      </c>
      <c r="I5476" s="93">
        <v>315</v>
      </c>
      <c r="J5476" s="93" t="s">
        <v>1523</v>
      </c>
    </row>
    <row r="5477" spans="1:10">
      <c r="A5477" s="93">
        <v>1</v>
      </c>
      <c r="B5477" s="93">
        <v>7</v>
      </c>
      <c r="C5477" s="93" t="s">
        <v>1965</v>
      </c>
      <c r="D5477" s="93" t="s">
        <v>1527</v>
      </c>
      <c r="E5477" s="93" t="s">
        <v>2009</v>
      </c>
      <c r="F5477" s="93">
        <v>3211128</v>
      </c>
      <c r="G5477" s="93" t="s">
        <v>1872</v>
      </c>
      <c r="H5477" s="719">
        <v>6419</v>
      </c>
      <c r="I5477" s="93">
        <v>200</v>
      </c>
      <c r="J5477" s="93" t="s">
        <v>1523</v>
      </c>
    </row>
    <row r="5478" spans="1:10">
      <c r="A5478" s="93">
        <v>1</v>
      </c>
      <c r="B5478" s="93">
        <v>7</v>
      </c>
      <c r="C5478" s="93" t="s">
        <v>649</v>
      </c>
      <c r="D5478" s="93" t="s">
        <v>1527</v>
      </c>
      <c r="E5478" s="93" t="s">
        <v>1905</v>
      </c>
      <c r="F5478" s="93">
        <v>3210355</v>
      </c>
      <c r="G5478" s="93" t="s">
        <v>1872</v>
      </c>
      <c r="H5478" s="719">
        <v>120</v>
      </c>
      <c r="I5478" s="93">
        <v>20</v>
      </c>
      <c r="J5478" s="93" t="s">
        <v>1523</v>
      </c>
    </row>
    <row r="5479" spans="1:10">
      <c r="A5479" s="93">
        <v>1</v>
      </c>
      <c r="B5479" s="93">
        <v>7</v>
      </c>
      <c r="C5479" s="93" t="s">
        <v>1524</v>
      </c>
      <c r="D5479" s="93" t="s">
        <v>66</v>
      </c>
      <c r="E5479" s="93" t="s">
        <v>3618</v>
      </c>
      <c r="F5479" s="93">
        <v>3211136</v>
      </c>
      <c r="G5479" s="93" t="s">
        <v>1872</v>
      </c>
      <c r="H5479" s="719">
        <v>3</v>
      </c>
      <c r="I5479" s="93">
        <v>3</v>
      </c>
      <c r="J5479" s="93" t="s">
        <v>1523</v>
      </c>
    </row>
    <row r="5480" spans="1:10">
      <c r="A5480" s="93">
        <v>1</v>
      </c>
      <c r="B5480" s="93">
        <v>7</v>
      </c>
      <c r="C5480" s="93" t="s">
        <v>670</v>
      </c>
      <c r="D5480" s="93" t="s">
        <v>1527</v>
      </c>
      <c r="E5480" s="93" t="s">
        <v>2090</v>
      </c>
      <c r="F5480" s="93">
        <v>3211124</v>
      </c>
      <c r="G5480" s="93" t="s">
        <v>1872</v>
      </c>
      <c r="H5480" s="719">
        <v>420</v>
      </c>
      <c r="I5480" s="93">
        <v>50</v>
      </c>
      <c r="J5480" s="93" t="s">
        <v>1523</v>
      </c>
    </row>
    <row r="5481" spans="1:10">
      <c r="A5481" s="93">
        <v>1</v>
      </c>
      <c r="B5481" s="93">
        <v>7</v>
      </c>
      <c r="C5481" s="93" t="s">
        <v>672</v>
      </c>
      <c r="D5481" s="93" t="s">
        <v>1527</v>
      </c>
      <c r="E5481" s="93" t="s">
        <v>3619</v>
      </c>
      <c r="F5481" s="93">
        <v>3211203</v>
      </c>
      <c r="G5481" s="93" t="s">
        <v>1872</v>
      </c>
      <c r="H5481" s="719">
        <v>2026</v>
      </c>
      <c r="I5481" s="93">
        <v>125</v>
      </c>
      <c r="J5481" s="93" t="s">
        <v>1523</v>
      </c>
    </row>
    <row r="5482" spans="1:10">
      <c r="A5482" s="93">
        <v>1</v>
      </c>
      <c r="B5482" s="93">
        <v>7</v>
      </c>
      <c r="C5482" s="93" t="s">
        <v>1555</v>
      </c>
      <c r="D5482" s="93" t="s">
        <v>1831</v>
      </c>
      <c r="E5482" s="93" t="s">
        <v>1934</v>
      </c>
      <c r="F5482" s="93">
        <v>3211211</v>
      </c>
      <c r="G5482" s="93" t="s">
        <v>1872</v>
      </c>
      <c r="H5482" s="719">
        <v>17520</v>
      </c>
      <c r="I5482" s="93">
        <v>315</v>
      </c>
      <c r="J5482" s="93" t="s">
        <v>1523</v>
      </c>
    </row>
    <row r="5483" spans="1:10">
      <c r="A5483" s="93">
        <v>1</v>
      </c>
      <c r="B5483" s="93">
        <v>7</v>
      </c>
      <c r="C5483" s="93" t="s">
        <v>486</v>
      </c>
      <c r="D5483" s="93" t="s">
        <v>1807</v>
      </c>
      <c r="E5483" s="93" t="s">
        <v>3620</v>
      </c>
      <c r="F5483" s="93">
        <v>3210319</v>
      </c>
      <c r="G5483" s="93" t="s">
        <v>1872</v>
      </c>
      <c r="H5483" s="719">
        <v>2880</v>
      </c>
      <c r="I5483" s="93">
        <v>125</v>
      </c>
      <c r="J5483" s="93" t="s">
        <v>1523</v>
      </c>
    </row>
    <row r="5484" spans="1:10">
      <c r="A5484" s="93">
        <v>1</v>
      </c>
      <c r="B5484" s="93">
        <v>7</v>
      </c>
      <c r="C5484" s="93" t="s">
        <v>486</v>
      </c>
      <c r="D5484" s="93" t="s">
        <v>1807</v>
      </c>
      <c r="E5484" s="93" t="s">
        <v>2077</v>
      </c>
      <c r="F5484" s="93">
        <v>3211249</v>
      </c>
      <c r="G5484" s="93" t="s">
        <v>1872</v>
      </c>
      <c r="H5484" s="719">
        <v>2161</v>
      </c>
      <c r="I5484" s="93">
        <v>125</v>
      </c>
      <c r="J5484" s="93" t="s">
        <v>1523</v>
      </c>
    </row>
    <row r="5485" spans="1:10">
      <c r="A5485" s="93">
        <v>1</v>
      </c>
      <c r="B5485" s="93">
        <v>7</v>
      </c>
      <c r="C5485" s="93" t="s">
        <v>486</v>
      </c>
      <c r="D5485" s="93" t="s">
        <v>1807</v>
      </c>
      <c r="E5485" s="93" t="s">
        <v>1842</v>
      </c>
      <c r="F5485" s="93">
        <v>3211249</v>
      </c>
      <c r="G5485" s="93" t="s">
        <v>1872</v>
      </c>
      <c r="H5485" s="719">
        <v>9520</v>
      </c>
      <c r="I5485" s="93">
        <v>200</v>
      </c>
      <c r="J5485" s="93" t="s">
        <v>1523</v>
      </c>
    </row>
    <row r="5486" spans="1:10">
      <c r="A5486" s="93">
        <v>1</v>
      </c>
      <c r="B5486" s="93">
        <v>7</v>
      </c>
      <c r="C5486" s="93" t="s">
        <v>486</v>
      </c>
      <c r="D5486" s="93" t="s">
        <v>1807</v>
      </c>
      <c r="E5486" s="93" t="s">
        <v>1823</v>
      </c>
      <c r="F5486" s="93">
        <v>3211249</v>
      </c>
      <c r="G5486" s="93" t="s">
        <v>1872</v>
      </c>
      <c r="H5486" s="719">
        <v>10000</v>
      </c>
      <c r="I5486" s="93">
        <v>200</v>
      </c>
      <c r="J5486" s="93" t="s">
        <v>1523</v>
      </c>
    </row>
    <row r="5487" spans="1:10">
      <c r="A5487" s="93">
        <v>1</v>
      </c>
      <c r="B5487" s="93">
        <v>7</v>
      </c>
      <c r="C5487" s="93" t="s">
        <v>486</v>
      </c>
      <c r="D5487" s="93" t="s">
        <v>1807</v>
      </c>
      <c r="E5487" s="93" t="s">
        <v>3544</v>
      </c>
      <c r="F5487" s="93">
        <v>3211028</v>
      </c>
      <c r="G5487" s="93" t="s">
        <v>1872</v>
      </c>
      <c r="H5487" s="719">
        <v>1620</v>
      </c>
      <c r="I5487" s="93">
        <v>125</v>
      </c>
      <c r="J5487" s="93" t="s">
        <v>1523</v>
      </c>
    </row>
    <row r="5488" spans="1:10">
      <c r="A5488" s="93">
        <v>1</v>
      </c>
      <c r="B5488" s="93">
        <v>7</v>
      </c>
      <c r="C5488" s="93" t="s">
        <v>486</v>
      </c>
      <c r="D5488" s="93" t="s">
        <v>1807</v>
      </c>
      <c r="E5488" s="93" t="s">
        <v>3621</v>
      </c>
      <c r="F5488" s="93">
        <v>3210319</v>
      </c>
      <c r="G5488" s="93" t="s">
        <v>1872</v>
      </c>
      <c r="H5488" s="719">
        <v>2880</v>
      </c>
      <c r="I5488" s="93">
        <v>125</v>
      </c>
      <c r="J5488" s="93" t="s">
        <v>1523</v>
      </c>
    </row>
    <row r="5489" spans="1:10">
      <c r="A5489" s="93">
        <v>1</v>
      </c>
      <c r="B5489" s="93">
        <v>7</v>
      </c>
      <c r="C5489" s="93" t="s">
        <v>486</v>
      </c>
      <c r="D5489" s="93" t="s">
        <v>1807</v>
      </c>
      <c r="E5489" s="93" t="s">
        <v>3622</v>
      </c>
      <c r="F5489" s="93">
        <v>3210319</v>
      </c>
      <c r="G5489" s="93" t="s">
        <v>1872</v>
      </c>
      <c r="H5489" s="719">
        <v>2880</v>
      </c>
      <c r="I5489" s="93">
        <v>125</v>
      </c>
      <c r="J5489" s="93" t="s">
        <v>1523</v>
      </c>
    </row>
    <row r="5490" spans="1:10">
      <c r="A5490" s="93">
        <v>1</v>
      </c>
      <c r="B5490" s="93">
        <v>7</v>
      </c>
      <c r="C5490" s="93" t="s">
        <v>486</v>
      </c>
      <c r="D5490" s="93" t="s">
        <v>1807</v>
      </c>
      <c r="E5490" s="93" t="s">
        <v>3623</v>
      </c>
      <c r="F5490" s="93">
        <v>3210319</v>
      </c>
      <c r="G5490" s="93" t="s">
        <v>1872</v>
      </c>
      <c r="H5490" s="719">
        <v>2860</v>
      </c>
      <c r="I5490" s="93">
        <v>125</v>
      </c>
      <c r="J5490" s="93" t="s">
        <v>1523</v>
      </c>
    </row>
    <row r="5491" spans="1:10">
      <c r="A5491" s="93">
        <v>1</v>
      </c>
      <c r="B5491" s="93">
        <v>7</v>
      </c>
      <c r="C5491" s="93" t="s">
        <v>486</v>
      </c>
      <c r="D5491" s="93" t="s">
        <v>1818</v>
      </c>
      <c r="E5491" s="93" t="s">
        <v>3624</v>
      </c>
      <c r="F5491" s="93">
        <v>3210319</v>
      </c>
      <c r="G5491" s="93" t="s">
        <v>1872</v>
      </c>
      <c r="H5491" s="719">
        <v>2880</v>
      </c>
      <c r="I5491" s="93">
        <v>125</v>
      </c>
      <c r="J5491" s="93" t="s">
        <v>1523</v>
      </c>
    </row>
    <row r="5492" spans="1:10">
      <c r="A5492" s="93">
        <v>1</v>
      </c>
      <c r="B5492" s="93">
        <v>7</v>
      </c>
      <c r="C5492" s="93" t="s">
        <v>486</v>
      </c>
      <c r="D5492" s="93" t="s">
        <v>1807</v>
      </c>
      <c r="E5492" s="93" t="s">
        <v>3625</v>
      </c>
      <c r="F5492" s="93">
        <v>3210319</v>
      </c>
      <c r="G5492" s="93" t="s">
        <v>1872</v>
      </c>
      <c r="H5492" s="719">
        <v>2860</v>
      </c>
      <c r="I5492" s="93">
        <v>125</v>
      </c>
      <c r="J5492" s="93" t="s">
        <v>1523</v>
      </c>
    </row>
    <row r="5493" spans="1:10">
      <c r="A5493" s="93">
        <v>1</v>
      </c>
      <c r="B5493" s="93">
        <v>7</v>
      </c>
      <c r="C5493" s="93" t="s">
        <v>486</v>
      </c>
      <c r="D5493" s="93" t="s">
        <v>1807</v>
      </c>
      <c r="E5493" s="93" t="s">
        <v>3626</v>
      </c>
      <c r="F5493" s="93">
        <v>3211134</v>
      </c>
      <c r="G5493" s="93" t="s">
        <v>1872</v>
      </c>
      <c r="H5493" s="719">
        <v>2736</v>
      </c>
      <c r="I5493" s="93">
        <v>125</v>
      </c>
      <c r="J5493" s="93" t="s">
        <v>1523</v>
      </c>
    </row>
    <row r="5494" spans="1:10">
      <c r="A5494" s="93">
        <v>1</v>
      </c>
      <c r="B5494" s="93">
        <v>7</v>
      </c>
      <c r="C5494" s="93" t="s">
        <v>1552</v>
      </c>
      <c r="D5494" s="93" t="s">
        <v>1807</v>
      </c>
      <c r="E5494" s="93" t="s">
        <v>2078</v>
      </c>
      <c r="F5494" s="93">
        <v>3210334</v>
      </c>
      <c r="G5494" s="93" t="s">
        <v>1872</v>
      </c>
      <c r="H5494" s="719">
        <v>1826</v>
      </c>
      <c r="I5494" s="93">
        <v>125</v>
      </c>
      <c r="J5494" s="93" t="s">
        <v>1523</v>
      </c>
    </row>
    <row r="5495" spans="1:10">
      <c r="A5495" s="93">
        <v>1</v>
      </c>
      <c r="B5495" s="93">
        <v>7</v>
      </c>
      <c r="C5495" s="93" t="s">
        <v>1552</v>
      </c>
      <c r="D5495" s="93" t="s">
        <v>1807</v>
      </c>
      <c r="E5495" s="93" t="s">
        <v>1814</v>
      </c>
      <c r="F5495" s="93">
        <v>3211243</v>
      </c>
      <c r="G5495" s="93" t="s">
        <v>1872</v>
      </c>
      <c r="H5495" s="719">
        <v>120</v>
      </c>
      <c r="I5495" s="93">
        <v>20</v>
      </c>
      <c r="J5495" s="93" t="s">
        <v>1523</v>
      </c>
    </row>
    <row r="5496" spans="1:10">
      <c r="A5496" s="93">
        <v>1</v>
      </c>
      <c r="B5496" s="93">
        <v>7</v>
      </c>
      <c r="C5496" s="93" t="s">
        <v>1552</v>
      </c>
      <c r="D5496" s="93" t="s">
        <v>1807</v>
      </c>
      <c r="E5496" s="93" t="s">
        <v>1813</v>
      </c>
      <c r="F5496" s="93">
        <v>3211206</v>
      </c>
      <c r="G5496" s="93" t="s">
        <v>1872</v>
      </c>
      <c r="H5496" s="719">
        <v>3033</v>
      </c>
      <c r="I5496" s="93">
        <v>125</v>
      </c>
      <c r="J5496" s="93" t="s">
        <v>1523</v>
      </c>
    </row>
    <row r="5497" spans="1:10">
      <c r="A5497" s="93">
        <v>1</v>
      </c>
      <c r="B5497" s="93">
        <v>7</v>
      </c>
      <c r="C5497" s="93" t="s">
        <v>1552</v>
      </c>
      <c r="D5497" s="93" t="s">
        <v>1807</v>
      </c>
      <c r="E5497" s="93" t="s">
        <v>1884</v>
      </c>
      <c r="F5497" s="93">
        <v>3211106</v>
      </c>
      <c r="G5497" s="93" t="s">
        <v>1872</v>
      </c>
      <c r="H5497" s="719">
        <v>9169</v>
      </c>
      <c r="I5497" s="93">
        <v>200</v>
      </c>
      <c r="J5497" s="93" t="s">
        <v>1523</v>
      </c>
    </row>
    <row r="5498" spans="1:10">
      <c r="A5498" s="93">
        <v>1</v>
      </c>
      <c r="B5498" s="93">
        <v>7</v>
      </c>
      <c r="C5498" s="93" t="s">
        <v>1552</v>
      </c>
      <c r="D5498" s="93" t="s">
        <v>1807</v>
      </c>
      <c r="E5498" s="93" t="s">
        <v>1886</v>
      </c>
      <c r="F5498" s="93">
        <v>3211208</v>
      </c>
      <c r="G5498" s="93" t="s">
        <v>1872</v>
      </c>
      <c r="H5498" s="719">
        <v>6234</v>
      </c>
      <c r="I5498" s="93">
        <v>200</v>
      </c>
      <c r="J5498" s="93" t="s">
        <v>1523</v>
      </c>
    </row>
    <row r="5499" spans="1:10">
      <c r="A5499" s="93">
        <v>1</v>
      </c>
      <c r="B5499" s="93">
        <v>7</v>
      </c>
      <c r="C5499" s="93" t="s">
        <v>1552</v>
      </c>
      <c r="D5499" s="93" t="s">
        <v>1807</v>
      </c>
      <c r="E5499" s="93" t="s">
        <v>1918</v>
      </c>
      <c r="F5499" s="93">
        <v>3211208</v>
      </c>
      <c r="G5499" s="93" t="s">
        <v>1872</v>
      </c>
      <c r="H5499" s="719">
        <v>1600</v>
      </c>
      <c r="I5499" s="93">
        <v>200</v>
      </c>
      <c r="J5499" s="93" t="s">
        <v>1523</v>
      </c>
    </row>
    <row r="5500" spans="1:10">
      <c r="A5500" s="93">
        <v>1</v>
      </c>
      <c r="B5500" s="93">
        <v>7</v>
      </c>
      <c r="C5500" s="93" t="s">
        <v>1848</v>
      </c>
      <c r="D5500" s="93" t="s">
        <v>1807</v>
      </c>
      <c r="E5500" s="93" t="s">
        <v>2097</v>
      </c>
      <c r="F5500" s="93">
        <v>3211209</v>
      </c>
      <c r="G5500" s="93" t="s">
        <v>1872</v>
      </c>
      <c r="H5500" s="719">
        <v>13440</v>
      </c>
      <c r="I5500" s="93">
        <v>315</v>
      </c>
      <c r="J5500" s="93" t="s">
        <v>1523</v>
      </c>
    </row>
    <row r="5501" spans="1:10">
      <c r="A5501" s="93">
        <v>1</v>
      </c>
      <c r="B5501" s="93">
        <v>7</v>
      </c>
      <c r="C5501" s="93" t="s">
        <v>1848</v>
      </c>
      <c r="D5501" s="93" t="s">
        <v>1807</v>
      </c>
      <c r="E5501" s="93" t="s">
        <v>2098</v>
      </c>
      <c r="F5501" s="93">
        <v>3211209</v>
      </c>
      <c r="G5501" s="93" t="s">
        <v>1872</v>
      </c>
      <c r="H5501" s="719">
        <v>13440</v>
      </c>
      <c r="I5501" s="93">
        <v>315</v>
      </c>
      <c r="J5501" s="93" t="s">
        <v>1523</v>
      </c>
    </row>
    <row r="5502" spans="1:10">
      <c r="A5502" s="93">
        <v>1</v>
      </c>
      <c r="B5502" s="93">
        <v>7</v>
      </c>
      <c r="C5502" s="93" t="s">
        <v>1832</v>
      </c>
      <c r="D5502" s="93" t="s">
        <v>1831</v>
      </c>
      <c r="E5502" s="93" t="s">
        <v>1845</v>
      </c>
      <c r="F5502" s="93">
        <v>3211214</v>
      </c>
      <c r="G5502" s="93" t="s">
        <v>1872</v>
      </c>
      <c r="H5502" s="719">
        <v>24748</v>
      </c>
      <c r="I5502" s="93">
        <v>315</v>
      </c>
      <c r="J5502" s="93" t="s">
        <v>1523</v>
      </c>
    </row>
    <row r="5503" spans="1:10">
      <c r="A5503" s="93">
        <v>1</v>
      </c>
      <c r="B5503" s="93">
        <v>7</v>
      </c>
      <c r="C5503" s="93" t="s">
        <v>1832</v>
      </c>
      <c r="D5503" s="93" t="s">
        <v>1831</v>
      </c>
      <c r="E5503" s="93" t="s">
        <v>3607</v>
      </c>
      <c r="F5503" s="93">
        <v>3211214</v>
      </c>
      <c r="G5503" s="93" t="s">
        <v>1872</v>
      </c>
      <c r="H5503" s="719">
        <v>16748</v>
      </c>
      <c r="I5503" s="93">
        <v>315</v>
      </c>
      <c r="J5503" s="93" t="s">
        <v>1523</v>
      </c>
    </row>
    <row r="5504" spans="1:10">
      <c r="A5504" s="93">
        <v>1</v>
      </c>
      <c r="B5504" s="93">
        <v>8</v>
      </c>
      <c r="C5504" s="93" t="s">
        <v>1904</v>
      </c>
      <c r="D5504" s="93" t="s">
        <v>1527</v>
      </c>
      <c r="E5504" s="93" t="s">
        <v>2087</v>
      </c>
      <c r="F5504" s="93">
        <v>3211209</v>
      </c>
      <c r="G5504" s="93" t="s">
        <v>1872</v>
      </c>
      <c r="H5504" s="719">
        <v>66</v>
      </c>
      <c r="I5504" s="93">
        <v>13</v>
      </c>
      <c r="J5504" s="93" t="s">
        <v>1523</v>
      </c>
    </row>
    <row r="5505" spans="1:10">
      <c r="A5505" s="93">
        <v>1</v>
      </c>
      <c r="B5505" s="93">
        <v>8</v>
      </c>
      <c r="C5505" s="93" t="s">
        <v>1904</v>
      </c>
      <c r="D5505" s="93" t="s">
        <v>1527</v>
      </c>
      <c r="E5505" s="93" t="s">
        <v>2088</v>
      </c>
      <c r="F5505" s="93">
        <v>3211209</v>
      </c>
      <c r="G5505" s="93" t="s">
        <v>1872</v>
      </c>
      <c r="H5505" s="719">
        <v>45</v>
      </c>
      <c r="I5505" s="93">
        <v>8</v>
      </c>
      <c r="J5505" s="93" t="s">
        <v>1523</v>
      </c>
    </row>
    <row r="5506" spans="1:10">
      <c r="A5506" s="93">
        <v>1</v>
      </c>
      <c r="B5506" s="93">
        <v>8</v>
      </c>
      <c r="C5506" s="93" t="s">
        <v>672</v>
      </c>
      <c r="D5506" s="93" t="s">
        <v>1527</v>
      </c>
      <c r="E5506" s="93" t="s">
        <v>3627</v>
      </c>
      <c r="F5506" s="93">
        <v>3211119</v>
      </c>
      <c r="G5506" s="93" t="s">
        <v>1872</v>
      </c>
      <c r="H5506" s="719">
        <v>2800</v>
      </c>
      <c r="I5506" s="93">
        <v>125</v>
      </c>
      <c r="J5506" s="93" t="s">
        <v>1523</v>
      </c>
    </row>
    <row r="5507" spans="1:10">
      <c r="A5507" s="93">
        <v>1</v>
      </c>
      <c r="B5507" s="93">
        <v>8</v>
      </c>
      <c r="C5507" s="93" t="s">
        <v>672</v>
      </c>
      <c r="D5507" s="93" t="s">
        <v>1527</v>
      </c>
      <c r="E5507" s="93" t="s">
        <v>3628</v>
      </c>
      <c r="F5507" s="93">
        <v>3210355</v>
      </c>
      <c r="G5507" s="93" t="s">
        <v>1872</v>
      </c>
      <c r="H5507" s="719">
        <v>5976</v>
      </c>
      <c r="I5507" s="93">
        <v>200</v>
      </c>
      <c r="J5507" s="93" t="s">
        <v>1523</v>
      </c>
    </row>
    <row r="5508" spans="1:10">
      <c r="A5508" s="93">
        <v>1</v>
      </c>
      <c r="B5508" s="93">
        <v>8</v>
      </c>
      <c r="C5508" s="93" t="s">
        <v>672</v>
      </c>
      <c r="D5508" s="93" t="s">
        <v>1527</v>
      </c>
      <c r="E5508" s="93" t="s">
        <v>2086</v>
      </c>
      <c r="F5508" s="93">
        <v>3211209</v>
      </c>
      <c r="G5508" s="93" t="s">
        <v>1872</v>
      </c>
      <c r="H5508" s="719">
        <v>22318</v>
      </c>
      <c r="I5508" s="93">
        <v>315</v>
      </c>
      <c r="J5508" s="93" t="s">
        <v>1523</v>
      </c>
    </row>
    <row r="5509" spans="1:10">
      <c r="A5509" s="93">
        <v>1</v>
      </c>
      <c r="B5509" s="93">
        <v>8</v>
      </c>
      <c r="C5509" s="93" t="s">
        <v>672</v>
      </c>
      <c r="D5509" s="93" t="s">
        <v>1527</v>
      </c>
      <c r="E5509" s="93" t="s">
        <v>3629</v>
      </c>
      <c r="F5509" s="93">
        <v>3211210</v>
      </c>
      <c r="G5509" s="93" t="s">
        <v>1872</v>
      </c>
      <c r="H5509" s="719">
        <v>2760</v>
      </c>
      <c r="I5509" s="93">
        <v>125</v>
      </c>
      <c r="J5509" s="93" t="s">
        <v>1523</v>
      </c>
    </row>
    <row r="5510" spans="1:10">
      <c r="A5510" s="93">
        <v>1</v>
      </c>
      <c r="B5510" s="93">
        <v>8</v>
      </c>
      <c r="C5510" s="93" t="s">
        <v>1832</v>
      </c>
      <c r="D5510" s="93" t="s">
        <v>1831</v>
      </c>
      <c r="E5510" s="93" t="s">
        <v>1846</v>
      </c>
      <c r="F5510" s="93">
        <v>3211029</v>
      </c>
      <c r="G5510" s="93" t="s">
        <v>1872</v>
      </c>
      <c r="H5510" s="719">
        <v>17529</v>
      </c>
      <c r="I5510" s="93">
        <v>315</v>
      </c>
      <c r="J5510" s="93" t="s">
        <v>1523</v>
      </c>
    </row>
    <row r="5511" spans="1:10">
      <c r="A5511" s="93">
        <v>1</v>
      </c>
      <c r="B5511" s="93">
        <v>8</v>
      </c>
      <c r="C5511" s="93" t="s">
        <v>1832</v>
      </c>
      <c r="D5511" s="93" t="s">
        <v>1831</v>
      </c>
      <c r="E5511" s="93" t="s">
        <v>1845</v>
      </c>
      <c r="F5511" s="93">
        <v>3211216</v>
      </c>
      <c r="G5511" s="93" t="s">
        <v>1872</v>
      </c>
      <c r="H5511" s="719">
        <v>166908</v>
      </c>
      <c r="I5511" s="93">
        <v>500</v>
      </c>
      <c r="J5511" s="93" t="s">
        <v>1523</v>
      </c>
    </row>
    <row r="5512" spans="1:10">
      <c r="A5512" s="93">
        <v>1</v>
      </c>
      <c r="B5512" s="93">
        <v>8</v>
      </c>
      <c r="C5512" s="93" t="s">
        <v>677</v>
      </c>
      <c r="D5512" s="93" t="s">
        <v>1527</v>
      </c>
      <c r="E5512" s="93" t="s">
        <v>3630</v>
      </c>
      <c r="F5512" s="93">
        <v>3211210</v>
      </c>
      <c r="G5512" s="93" t="s">
        <v>1872</v>
      </c>
      <c r="H5512" s="719">
        <v>2860</v>
      </c>
      <c r="I5512" s="93">
        <v>125</v>
      </c>
      <c r="J5512" s="93" t="s">
        <v>1523</v>
      </c>
    </row>
    <row r="5513" spans="1:10">
      <c r="A5513" s="93">
        <v>1</v>
      </c>
      <c r="B5513" s="93">
        <v>8</v>
      </c>
      <c r="C5513" s="93" t="s">
        <v>677</v>
      </c>
      <c r="D5513" s="93" t="s">
        <v>1527</v>
      </c>
      <c r="E5513" s="93" t="s">
        <v>3631</v>
      </c>
      <c r="F5513" s="93">
        <v>3211210</v>
      </c>
      <c r="G5513" s="93" t="s">
        <v>1872</v>
      </c>
      <c r="H5513" s="719">
        <v>2860</v>
      </c>
      <c r="I5513" s="93">
        <v>125</v>
      </c>
      <c r="J5513" s="93" t="s">
        <v>1523</v>
      </c>
    </row>
    <row r="5514" spans="1:10">
      <c r="A5514" s="93">
        <v>1</v>
      </c>
      <c r="B5514" s="93">
        <v>8</v>
      </c>
      <c r="C5514" s="93" t="s">
        <v>486</v>
      </c>
      <c r="D5514" s="93" t="s">
        <v>1807</v>
      </c>
      <c r="E5514" s="93" t="s">
        <v>1886</v>
      </c>
      <c r="F5514" s="93">
        <v>3211028</v>
      </c>
      <c r="G5514" s="93" t="s">
        <v>1872</v>
      </c>
      <c r="H5514" s="719">
        <v>2912</v>
      </c>
      <c r="I5514" s="93">
        <v>125</v>
      </c>
      <c r="J5514" s="93" t="s">
        <v>1523</v>
      </c>
    </row>
    <row r="5515" spans="1:10">
      <c r="A5515" s="93">
        <v>1</v>
      </c>
      <c r="B5515" s="93">
        <v>8</v>
      </c>
      <c r="C5515" s="93" t="s">
        <v>486</v>
      </c>
      <c r="D5515" s="93" t="s">
        <v>1807</v>
      </c>
      <c r="E5515" s="93" t="s">
        <v>3543</v>
      </c>
      <c r="F5515" s="93">
        <v>3211028</v>
      </c>
      <c r="G5515" s="93" t="s">
        <v>1872</v>
      </c>
      <c r="H5515" s="719">
        <v>3940</v>
      </c>
      <c r="I5515" s="93">
        <v>200</v>
      </c>
      <c r="J5515" s="93" t="s">
        <v>1523</v>
      </c>
    </row>
    <row r="5516" spans="1:10">
      <c r="A5516" s="93">
        <v>1</v>
      </c>
      <c r="B5516" s="93">
        <v>8</v>
      </c>
      <c r="C5516" s="93" t="s">
        <v>486</v>
      </c>
      <c r="D5516" s="93" t="s">
        <v>1807</v>
      </c>
      <c r="E5516" s="93" t="s">
        <v>3537</v>
      </c>
      <c r="F5516" s="93">
        <v>3211028</v>
      </c>
      <c r="G5516" s="93" t="s">
        <v>1872</v>
      </c>
      <c r="H5516" s="719">
        <v>1082</v>
      </c>
      <c r="I5516" s="93">
        <v>80</v>
      </c>
      <c r="J5516" s="93" t="s">
        <v>1523</v>
      </c>
    </row>
    <row r="5517" spans="1:10">
      <c r="A5517" s="93">
        <v>1</v>
      </c>
      <c r="B5517" s="93">
        <v>8</v>
      </c>
      <c r="C5517" s="93" t="s">
        <v>486</v>
      </c>
      <c r="D5517" s="93" t="s">
        <v>1807</v>
      </c>
      <c r="E5517" s="93" t="s">
        <v>1825</v>
      </c>
      <c r="F5517" s="93">
        <v>3211208</v>
      </c>
      <c r="G5517" s="93" t="s">
        <v>1872</v>
      </c>
      <c r="H5517" s="719">
        <v>4203</v>
      </c>
      <c r="I5517" s="93">
        <v>200</v>
      </c>
      <c r="J5517" s="93" t="s">
        <v>1523</v>
      </c>
    </row>
    <row r="5518" spans="1:10">
      <c r="A5518" s="93">
        <v>1</v>
      </c>
      <c r="B5518" s="93">
        <v>8</v>
      </c>
      <c r="C5518" s="93" t="s">
        <v>486</v>
      </c>
      <c r="D5518" s="93" t="s">
        <v>1807</v>
      </c>
      <c r="E5518" s="93" t="s">
        <v>3544</v>
      </c>
      <c r="F5518" s="93">
        <v>3211106</v>
      </c>
      <c r="G5518" s="93" t="s">
        <v>1872</v>
      </c>
      <c r="H5518" s="719">
        <v>1080</v>
      </c>
      <c r="I5518" s="93">
        <v>80</v>
      </c>
      <c r="J5518" s="93" t="s">
        <v>1523</v>
      </c>
    </row>
    <row r="5519" spans="1:10">
      <c r="A5519" s="93">
        <v>1</v>
      </c>
      <c r="B5519" s="93">
        <v>8</v>
      </c>
      <c r="C5519" s="93" t="s">
        <v>486</v>
      </c>
      <c r="D5519" s="93" t="s">
        <v>1807</v>
      </c>
      <c r="E5519" s="93" t="s">
        <v>1919</v>
      </c>
      <c r="F5519" s="93">
        <v>3211208</v>
      </c>
      <c r="G5519" s="93" t="s">
        <v>1872</v>
      </c>
      <c r="H5519" s="719">
        <v>4206</v>
      </c>
      <c r="I5519" s="93">
        <v>200</v>
      </c>
      <c r="J5519" s="93" t="s">
        <v>1523</v>
      </c>
    </row>
    <row r="5520" spans="1:10">
      <c r="A5520" s="93">
        <v>1</v>
      </c>
      <c r="B5520" s="93">
        <v>8</v>
      </c>
      <c r="C5520" s="93" t="s">
        <v>486</v>
      </c>
      <c r="D5520" s="93" t="s">
        <v>1807</v>
      </c>
      <c r="E5520" s="93" t="s">
        <v>2103</v>
      </c>
      <c r="F5520" s="93">
        <v>3211119</v>
      </c>
      <c r="G5520" s="93" t="s">
        <v>1872</v>
      </c>
      <c r="H5520" s="719">
        <v>5883</v>
      </c>
      <c r="I5520" s="93">
        <v>200</v>
      </c>
      <c r="J5520" s="93" t="s">
        <v>1523</v>
      </c>
    </row>
    <row r="5521" spans="1:10">
      <c r="A5521" s="93">
        <v>1</v>
      </c>
      <c r="B5521" s="93">
        <v>8</v>
      </c>
      <c r="C5521" s="93" t="s">
        <v>486</v>
      </c>
      <c r="D5521" s="93" t="s">
        <v>1807</v>
      </c>
      <c r="E5521" s="93" t="s">
        <v>3632</v>
      </c>
      <c r="F5521" s="93">
        <v>3211119</v>
      </c>
      <c r="G5521" s="93" t="s">
        <v>1872</v>
      </c>
      <c r="H5521" s="719">
        <v>5976</v>
      </c>
      <c r="I5521" s="93">
        <v>200</v>
      </c>
      <c r="J5521" s="93" t="s">
        <v>1523</v>
      </c>
    </row>
    <row r="5522" spans="1:10">
      <c r="A5522" s="93">
        <v>1</v>
      </c>
      <c r="B5522" s="93">
        <v>8</v>
      </c>
      <c r="C5522" s="93" t="s">
        <v>486</v>
      </c>
      <c r="D5522" s="93" t="s">
        <v>1807</v>
      </c>
      <c r="E5522" s="93" t="s">
        <v>3633</v>
      </c>
      <c r="F5522" s="93">
        <v>3211119</v>
      </c>
      <c r="G5522" s="93" t="s">
        <v>1872</v>
      </c>
      <c r="H5522" s="719">
        <v>6000</v>
      </c>
      <c r="I5522" s="93">
        <v>200</v>
      </c>
      <c r="J5522" s="93" t="s">
        <v>1523</v>
      </c>
    </row>
    <row r="5523" spans="1:10">
      <c r="A5523" s="93">
        <v>1</v>
      </c>
      <c r="B5523" s="93">
        <v>8</v>
      </c>
      <c r="C5523" s="93" t="s">
        <v>486</v>
      </c>
      <c r="D5523" s="93" t="s">
        <v>1807</v>
      </c>
      <c r="E5523" s="93" t="s">
        <v>1923</v>
      </c>
      <c r="F5523" s="93">
        <v>3211119</v>
      </c>
      <c r="G5523" s="93" t="s">
        <v>1872</v>
      </c>
      <c r="H5523" s="719">
        <v>5976</v>
      </c>
      <c r="I5523" s="93">
        <v>200</v>
      </c>
      <c r="J5523" s="93" t="s">
        <v>1523</v>
      </c>
    </row>
    <row r="5524" spans="1:10">
      <c r="A5524" s="93">
        <v>1</v>
      </c>
      <c r="B5524" s="93">
        <v>8</v>
      </c>
      <c r="C5524" s="93" t="s">
        <v>486</v>
      </c>
      <c r="D5524" s="93" t="s">
        <v>1807</v>
      </c>
      <c r="E5524" s="93" t="s">
        <v>1924</v>
      </c>
      <c r="F5524" s="93">
        <v>3211119</v>
      </c>
      <c r="G5524" s="93" t="s">
        <v>1872</v>
      </c>
      <c r="H5524" s="719">
        <v>5976</v>
      </c>
      <c r="I5524" s="93">
        <v>200</v>
      </c>
      <c r="J5524" s="93" t="s">
        <v>1523</v>
      </c>
    </row>
    <row r="5525" spans="1:10">
      <c r="A5525" s="93">
        <v>1</v>
      </c>
      <c r="B5525" s="93">
        <v>8</v>
      </c>
      <c r="C5525" s="93" t="s">
        <v>486</v>
      </c>
      <c r="D5525" s="93" t="s">
        <v>1807</v>
      </c>
      <c r="E5525" s="93" t="s">
        <v>1922</v>
      </c>
      <c r="F5525" s="93">
        <v>3211119</v>
      </c>
      <c r="G5525" s="93" t="s">
        <v>1872</v>
      </c>
      <c r="H5525" s="719">
        <v>5976</v>
      </c>
      <c r="I5525" s="93">
        <v>200</v>
      </c>
      <c r="J5525" s="93" t="s">
        <v>1523</v>
      </c>
    </row>
    <row r="5526" spans="1:10">
      <c r="A5526" s="93">
        <v>1</v>
      </c>
      <c r="B5526" s="93">
        <v>8</v>
      </c>
      <c r="C5526" s="93" t="s">
        <v>486</v>
      </c>
      <c r="D5526" s="93" t="s">
        <v>1807</v>
      </c>
      <c r="E5526" s="93" t="s">
        <v>3634</v>
      </c>
      <c r="F5526" s="93">
        <v>3211119</v>
      </c>
      <c r="G5526" s="93" t="s">
        <v>1872</v>
      </c>
      <c r="H5526" s="719">
        <v>6105</v>
      </c>
      <c r="I5526" s="93">
        <v>200</v>
      </c>
      <c r="J5526" s="93" t="s">
        <v>1523</v>
      </c>
    </row>
    <row r="5527" spans="1:10">
      <c r="A5527" s="93">
        <v>1</v>
      </c>
      <c r="B5527" s="93">
        <v>8</v>
      </c>
      <c r="C5527" s="93" t="s">
        <v>486</v>
      </c>
      <c r="D5527" s="93" t="s">
        <v>1807</v>
      </c>
      <c r="E5527" s="93" t="s">
        <v>3635</v>
      </c>
      <c r="F5527" s="93">
        <v>3211119</v>
      </c>
      <c r="G5527" s="93" t="s">
        <v>1872</v>
      </c>
      <c r="H5527" s="719">
        <v>5976</v>
      </c>
      <c r="I5527" s="93">
        <v>200</v>
      </c>
      <c r="J5527" s="93" t="s">
        <v>1523</v>
      </c>
    </row>
    <row r="5528" spans="1:10">
      <c r="A5528" s="93">
        <v>1</v>
      </c>
      <c r="B5528" s="93">
        <v>8</v>
      </c>
      <c r="C5528" s="93" t="s">
        <v>486</v>
      </c>
      <c r="D5528" s="93" t="s">
        <v>1807</v>
      </c>
      <c r="E5528" s="93" t="s">
        <v>2100</v>
      </c>
      <c r="F5528" s="93">
        <v>3211119</v>
      </c>
      <c r="G5528" s="93" t="s">
        <v>1872</v>
      </c>
      <c r="H5528" s="719">
        <v>5960</v>
      </c>
      <c r="I5528" s="93">
        <v>200</v>
      </c>
      <c r="J5528" s="93" t="s">
        <v>1523</v>
      </c>
    </row>
    <row r="5529" spans="1:10">
      <c r="A5529" s="93">
        <v>1</v>
      </c>
      <c r="B5529" s="93">
        <v>8</v>
      </c>
      <c r="C5529" s="93" t="s">
        <v>486</v>
      </c>
      <c r="D5529" s="93" t="s">
        <v>1807</v>
      </c>
      <c r="E5529" s="93" t="s">
        <v>3636</v>
      </c>
      <c r="F5529" s="93">
        <v>3211119</v>
      </c>
      <c r="G5529" s="93" t="s">
        <v>1872</v>
      </c>
      <c r="H5529" s="719">
        <v>2000</v>
      </c>
      <c r="I5529" s="93">
        <v>125</v>
      </c>
      <c r="J5529" s="93" t="s">
        <v>1523</v>
      </c>
    </row>
    <row r="5530" spans="1:10">
      <c r="A5530" s="93">
        <v>1</v>
      </c>
      <c r="B5530" s="93">
        <v>8</v>
      </c>
      <c r="C5530" s="93" t="s">
        <v>486</v>
      </c>
      <c r="D5530" s="93" t="s">
        <v>1807</v>
      </c>
      <c r="E5530" s="93" t="s">
        <v>2101</v>
      </c>
      <c r="F5530" s="93">
        <v>3211119</v>
      </c>
      <c r="G5530" s="93" t="s">
        <v>1872</v>
      </c>
      <c r="H5530" s="719">
        <v>2000</v>
      </c>
      <c r="I5530" s="93">
        <v>125</v>
      </c>
      <c r="J5530" s="93" t="s">
        <v>1523</v>
      </c>
    </row>
    <row r="5531" spans="1:10">
      <c r="A5531" s="93">
        <v>1</v>
      </c>
      <c r="B5531" s="93">
        <v>8</v>
      </c>
      <c r="C5531" s="93" t="s">
        <v>486</v>
      </c>
      <c r="D5531" s="93" t="s">
        <v>1807</v>
      </c>
      <c r="E5531" s="93" t="s">
        <v>3637</v>
      </c>
      <c r="F5531" s="93">
        <v>3211119</v>
      </c>
      <c r="G5531" s="93" t="s">
        <v>1872</v>
      </c>
      <c r="H5531" s="719">
        <v>2000</v>
      </c>
      <c r="I5531" s="93">
        <v>125</v>
      </c>
      <c r="J5531" s="93" t="s">
        <v>1523</v>
      </c>
    </row>
    <row r="5532" spans="1:10">
      <c r="A5532" s="93">
        <v>1</v>
      </c>
      <c r="B5532" s="93">
        <v>8</v>
      </c>
      <c r="C5532" s="93" t="s">
        <v>486</v>
      </c>
      <c r="D5532" s="93" t="s">
        <v>1807</v>
      </c>
      <c r="E5532" s="93" t="s">
        <v>3638</v>
      </c>
      <c r="F5532" s="93">
        <v>3211119</v>
      </c>
      <c r="G5532" s="93" t="s">
        <v>1872</v>
      </c>
      <c r="H5532" s="719">
        <v>2003</v>
      </c>
      <c r="I5532" s="93">
        <v>125</v>
      </c>
      <c r="J5532" s="93" t="s">
        <v>1523</v>
      </c>
    </row>
    <row r="5533" spans="1:10">
      <c r="A5533" s="93">
        <v>1</v>
      </c>
      <c r="B5533" s="93">
        <v>8</v>
      </c>
      <c r="C5533" s="93" t="s">
        <v>486</v>
      </c>
      <c r="D5533" s="93" t="s">
        <v>1807</v>
      </c>
      <c r="E5533" s="93" t="s">
        <v>2102</v>
      </c>
      <c r="F5533" s="93">
        <v>3211119</v>
      </c>
      <c r="G5533" s="93" t="s">
        <v>1872</v>
      </c>
      <c r="H5533" s="719">
        <v>1998</v>
      </c>
      <c r="I5533" s="93">
        <v>125</v>
      </c>
      <c r="J5533" s="93" t="s">
        <v>1523</v>
      </c>
    </row>
    <row r="5534" spans="1:10">
      <c r="A5534" s="93">
        <v>1</v>
      </c>
      <c r="B5534" s="93">
        <v>10</v>
      </c>
      <c r="C5534" s="93" t="s">
        <v>3639</v>
      </c>
      <c r="D5534" s="93" t="s">
        <v>1807</v>
      </c>
      <c r="E5534" s="93" t="s">
        <v>3640</v>
      </c>
      <c r="F5534" s="93" t="s">
        <v>3641</v>
      </c>
      <c r="G5534" s="93" t="s">
        <v>1872</v>
      </c>
      <c r="H5534" s="719">
        <v>80</v>
      </c>
      <c r="I5534" s="93">
        <v>13</v>
      </c>
      <c r="J5534" s="93" t="s">
        <v>1523</v>
      </c>
    </row>
    <row r="5535" spans="1:10">
      <c r="A5535" s="93">
        <v>1</v>
      </c>
      <c r="B5535" s="93">
        <v>10</v>
      </c>
      <c r="C5535" s="93" t="s">
        <v>528</v>
      </c>
      <c r="D5535" s="93" t="s">
        <v>1807</v>
      </c>
      <c r="E5535" s="93" t="s">
        <v>3642</v>
      </c>
      <c r="F5535" s="93">
        <v>3210517</v>
      </c>
      <c r="G5535" s="93" t="s">
        <v>1872</v>
      </c>
      <c r="H5535" s="719">
        <v>2000</v>
      </c>
      <c r="I5535" s="93">
        <v>125</v>
      </c>
      <c r="J5535" s="93" t="s">
        <v>1523</v>
      </c>
    </row>
    <row r="5536" spans="1:10">
      <c r="A5536" s="93">
        <v>1</v>
      </c>
      <c r="B5536" s="93">
        <v>10</v>
      </c>
      <c r="C5536" s="93" t="s">
        <v>1843</v>
      </c>
      <c r="D5536" s="93" t="s">
        <v>1831</v>
      </c>
      <c r="E5536" s="93" t="s">
        <v>1861</v>
      </c>
      <c r="F5536" s="93">
        <v>3211247</v>
      </c>
      <c r="G5536" s="93" t="s">
        <v>1872</v>
      </c>
      <c r="H5536" s="719">
        <v>4500</v>
      </c>
      <c r="I5536" s="93">
        <v>200</v>
      </c>
      <c r="J5536" s="93" t="s">
        <v>1523</v>
      </c>
    </row>
    <row r="5537" spans="1:10">
      <c r="A5537" s="93">
        <v>1</v>
      </c>
      <c r="B5537" s="93">
        <v>10</v>
      </c>
      <c r="C5537" s="93" t="s">
        <v>1881</v>
      </c>
      <c r="D5537" s="93" t="s">
        <v>1807</v>
      </c>
      <c r="E5537" s="93" t="s">
        <v>1810</v>
      </c>
      <c r="F5537" s="93">
        <v>3210349</v>
      </c>
      <c r="G5537" s="93" t="s">
        <v>1872</v>
      </c>
      <c r="H5537" s="719">
        <v>30942</v>
      </c>
      <c r="I5537" s="93">
        <v>315</v>
      </c>
      <c r="J5537" s="93" t="s">
        <v>1523</v>
      </c>
    </row>
    <row r="5538" spans="1:10">
      <c r="A5538" s="93">
        <v>1</v>
      </c>
      <c r="B5538" s="93">
        <v>10</v>
      </c>
      <c r="C5538" s="93" t="s">
        <v>1881</v>
      </c>
      <c r="D5538" s="93" t="s">
        <v>1807</v>
      </c>
      <c r="E5538" s="93" t="s">
        <v>3643</v>
      </c>
      <c r="F5538" s="93">
        <v>3211110</v>
      </c>
      <c r="G5538" s="93" t="s">
        <v>1872</v>
      </c>
      <c r="H5538" s="719">
        <v>1422</v>
      </c>
      <c r="I5538" s="93">
        <v>125</v>
      </c>
      <c r="J5538" s="93" t="s">
        <v>1523</v>
      </c>
    </row>
    <row r="5539" spans="1:10">
      <c r="A5539" s="93">
        <v>1</v>
      </c>
      <c r="B5539" s="93">
        <v>10</v>
      </c>
      <c r="C5539" s="93" t="s">
        <v>1817</v>
      </c>
      <c r="D5539" s="93" t="s">
        <v>1807</v>
      </c>
      <c r="E5539" s="93" t="s">
        <v>1811</v>
      </c>
      <c r="F5539" s="93">
        <v>3211130</v>
      </c>
      <c r="G5539" s="93" t="s">
        <v>1872</v>
      </c>
      <c r="H5539" s="719">
        <v>5965</v>
      </c>
      <c r="I5539" s="93">
        <v>200</v>
      </c>
      <c r="J5539" s="93" t="s">
        <v>1523</v>
      </c>
    </row>
    <row r="5540" spans="1:10">
      <c r="A5540" s="93">
        <v>1</v>
      </c>
      <c r="B5540" s="93">
        <v>10</v>
      </c>
      <c r="C5540" s="93" t="s">
        <v>1817</v>
      </c>
      <c r="D5540" s="93" t="s">
        <v>1807</v>
      </c>
      <c r="E5540" s="93" t="s">
        <v>1812</v>
      </c>
      <c r="F5540" s="93">
        <v>3211130</v>
      </c>
      <c r="G5540" s="93" t="s">
        <v>1872</v>
      </c>
      <c r="H5540" s="719">
        <v>5965</v>
      </c>
      <c r="I5540" s="93">
        <v>200</v>
      </c>
      <c r="J5540" s="93" t="s">
        <v>1523</v>
      </c>
    </row>
    <row r="5541" spans="1:10">
      <c r="A5541" s="93">
        <v>1</v>
      </c>
      <c r="B5541" s="93">
        <v>10</v>
      </c>
      <c r="C5541" s="93" t="s">
        <v>1817</v>
      </c>
      <c r="D5541" s="93" t="s">
        <v>1807</v>
      </c>
      <c r="E5541" s="93" t="s">
        <v>1810</v>
      </c>
      <c r="F5541" s="93">
        <v>3211130</v>
      </c>
      <c r="G5541" s="93" t="s">
        <v>1872</v>
      </c>
      <c r="H5541" s="719">
        <v>1200</v>
      </c>
      <c r="I5541" s="93">
        <v>80</v>
      </c>
      <c r="J5541" s="93" t="s">
        <v>1523</v>
      </c>
    </row>
    <row r="5542" spans="1:10">
      <c r="A5542" s="93">
        <v>1</v>
      </c>
      <c r="B5542" s="93">
        <v>10</v>
      </c>
      <c r="C5542" s="93" t="s">
        <v>1817</v>
      </c>
      <c r="D5542" s="93" t="s">
        <v>1807</v>
      </c>
      <c r="E5542" s="93" t="s">
        <v>1871</v>
      </c>
      <c r="F5542" s="93">
        <v>3211229</v>
      </c>
      <c r="G5542" s="93" t="s">
        <v>1872</v>
      </c>
      <c r="H5542" s="719">
        <v>19274</v>
      </c>
      <c r="I5542" s="93">
        <v>315</v>
      </c>
      <c r="J5542" s="93" t="s">
        <v>1523</v>
      </c>
    </row>
    <row r="5543" spans="1:10">
      <c r="A5543" s="93">
        <v>1</v>
      </c>
      <c r="B5543" s="93">
        <v>4</v>
      </c>
      <c r="C5543" s="93" t="s">
        <v>1986</v>
      </c>
      <c r="D5543" s="93" t="s">
        <v>1955</v>
      </c>
      <c r="E5543" s="93" t="s">
        <v>3644</v>
      </c>
      <c r="F5543" s="93">
        <v>3211124</v>
      </c>
      <c r="G5543" s="93" t="s">
        <v>1974</v>
      </c>
      <c r="H5543" s="719">
        <v>21690</v>
      </c>
      <c r="I5543" s="93">
        <v>315</v>
      </c>
      <c r="J5543" s="93" t="s">
        <v>1523</v>
      </c>
    </row>
    <row r="5544" spans="1:10">
      <c r="A5544" s="93">
        <v>1</v>
      </c>
      <c r="B5544" s="93">
        <v>4</v>
      </c>
      <c r="C5544" s="93" t="s">
        <v>1986</v>
      </c>
      <c r="D5544" s="93" t="s">
        <v>1955</v>
      </c>
      <c r="E5544" s="93" t="s">
        <v>3645</v>
      </c>
      <c r="F5544" s="93">
        <v>3211134</v>
      </c>
      <c r="G5544" s="93" t="s">
        <v>1974</v>
      </c>
      <c r="H5544" s="719">
        <v>5000</v>
      </c>
      <c r="I5544" s="93">
        <v>200</v>
      </c>
      <c r="J5544" s="93" t="s">
        <v>1523</v>
      </c>
    </row>
    <row r="5545" spans="1:10">
      <c r="A5545" s="93">
        <v>1</v>
      </c>
      <c r="B5545" s="93">
        <v>4</v>
      </c>
      <c r="C5545" s="93" t="s">
        <v>1986</v>
      </c>
      <c r="D5545" s="93" t="s">
        <v>1955</v>
      </c>
      <c r="E5545" s="93" t="s">
        <v>3646</v>
      </c>
      <c r="F5545" s="93">
        <v>32111143</v>
      </c>
      <c r="G5545" s="93" t="s">
        <v>1974</v>
      </c>
      <c r="H5545" s="719">
        <v>997</v>
      </c>
      <c r="I5545" s="93">
        <v>80</v>
      </c>
      <c r="J5545" s="93" t="s">
        <v>1523</v>
      </c>
    </row>
    <row r="5546" spans="1:10">
      <c r="A5546" s="93">
        <v>1</v>
      </c>
      <c r="B5546" s="93">
        <v>4</v>
      </c>
      <c r="C5546" s="93" t="s">
        <v>1986</v>
      </c>
      <c r="D5546" s="93" t="s">
        <v>1955</v>
      </c>
      <c r="E5546" s="93" t="s">
        <v>3647</v>
      </c>
      <c r="F5546" s="93">
        <v>32111143</v>
      </c>
      <c r="G5546" s="93" t="s">
        <v>1974</v>
      </c>
      <c r="H5546" s="719">
        <v>1008</v>
      </c>
      <c r="I5546" s="93">
        <v>80</v>
      </c>
      <c r="J5546" s="93" t="s">
        <v>1523</v>
      </c>
    </row>
    <row r="5547" spans="1:10">
      <c r="A5547" s="93">
        <v>1</v>
      </c>
      <c r="B5547" s="93">
        <v>4</v>
      </c>
      <c r="C5547" s="93" t="s">
        <v>2057</v>
      </c>
      <c r="D5547" s="93" t="s">
        <v>67</v>
      </c>
      <c r="E5547" s="93" t="s">
        <v>2031</v>
      </c>
      <c r="F5547" s="93" t="s">
        <v>1973</v>
      </c>
      <c r="G5547" s="93" t="s">
        <v>1974</v>
      </c>
      <c r="H5547" s="719">
        <v>200000</v>
      </c>
      <c r="I5547" s="93">
        <v>800</v>
      </c>
      <c r="J5547" s="93" t="s">
        <v>1523</v>
      </c>
    </row>
    <row r="5548" spans="1:10">
      <c r="A5548" s="93">
        <v>1</v>
      </c>
      <c r="B5548" s="93">
        <v>4</v>
      </c>
      <c r="C5548" s="93" t="s">
        <v>2036</v>
      </c>
      <c r="D5548" s="93" t="s">
        <v>1969</v>
      </c>
      <c r="E5548" s="93" t="s">
        <v>3648</v>
      </c>
      <c r="F5548" s="93">
        <v>3210818</v>
      </c>
      <c r="G5548" s="93" t="s">
        <v>1974</v>
      </c>
      <c r="H5548" s="719">
        <v>175</v>
      </c>
      <c r="I5548" s="93">
        <v>32</v>
      </c>
      <c r="J5548" s="93" t="s">
        <v>1523</v>
      </c>
    </row>
    <row r="5549" spans="1:10">
      <c r="A5549" s="93">
        <v>1</v>
      </c>
      <c r="B5549" s="93">
        <v>4</v>
      </c>
      <c r="C5549" s="93" t="s">
        <v>2036</v>
      </c>
      <c r="D5549" s="93" t="s">
        <v>1969</v>
      </c>
      <c r="E5549" s="93" t="s">
        <v>2055</v>
      </c>
      <c r="F5549" s="93">
        <v>3211123</v>
      </c>
      <c r="G5549" s="93" t="s">
        <v>1974</v>
      </c>
      <c r="H5549" s="719">
        <v>59</v>
      </c>
      <c r="I5549" s="93">
        <v>13</v>
      </c>
      <c r="J5549" s="93" t="s">
        <v>1523</v>
      </c>
    </row>
    <row r="5550" spans="1:10">
      <c r="A5550" s="93">
        <v>1</v>
      </c>
      <c r="B5550" s="93">
        <v>4</v>
      </c>
      <c r="C5550" s="93" t="s">
        <v>2036</v>
      </c>
      <c r="D5550" s="93" t="s">
        <v>1969</v>
      </c>
      <c r="E5550" s="93" t="s">
        <v>2045</v>
      </c>
      <c r="F5550" s="93">
        <v>3211123</v>
      </c>
      <c r="G5550" s="93" t="s">
        <v>1974</v>
      </c>
      <c r="H5550" s="719">
        <v>9</v>
      </c>
      <c r="I5550" s="93">
        <v>5</v>
      </c>
      <c r="J5550" s="93" t="s">
        <v>1523</v>
      </c>
    </row>
    <row r="5551" spans="1:10">
      <c r="A5551" s="93">
        <v>1</v>
      </c>
      <c r="B5551" s="93">
        <v>4</v>
      </c>
      <c r="C5551" s="93" t="s">
        <v>2036</v>
      </c>
      <c r="D5551" s="93" t="s">
        <v>1969</v>
      </c>
      <c r="E5551" s="93" t="s">
        <v>3649</v>
      </c>
      <c r="F5551" s="93">
        <v>3210818</v>
      </c>
      <c r="G5551" s="93" t="s">
        <v>1974</v>
      </c>
      <c r="H5551" s="719">
        <v>152</v>
      </c>
      <c r="I5551" s="93">
        <v>32</v>
      </c>
      <c r="J5551" s="93" t="s">
        <v>1523</v>
      </c>
    </row>
    <row r="5552" spans="1:10">
      <c r="A5552" s="93">
        <v>1</v>
      </c>
      <c r="B5552" s="93">
        <v>4</v>
      </c>
      <c r="C5552" s="93" t="s">
        <v>677</v>
      </c>
      <c r="D5552" s="93" t="s">
        <v>1527</v>
      </c>
      <c r="E5552" s="93" t="s">
        <v>2096</v>
      </c>
      <c r="F5552" s="93">
        <v>3211124</v>
      </c>
      <c r="G5552" s="93" t="s">
        <v>1974</v>
      </c>
      <c r="H5552" s="719">
        <v>40320</v>
      </c>
      <c r="I5552" s="93">
        <v>800</v>
      </c>
      <c r="J5552" s="93" t="s">
        <v>1523</v>
      </c>
    </row>
    <row r="5553" spans="1:10">
      <c r="A5553" s="93">
        <v>1</v>
      </c>
      <c r="B5553" s="93">
        <v>4</v>
      </c>
      <c r="C5553" s="93" t="s">
        <v>1954</v>
      </c>
      <c r="D5553" s="93" t="s">
        <v>1955</v>
      </c>
      <c r="E5553" s="93" t="s">
        <v>3650</v>
      </c>
      <c r="F5553" s="93">
        <v>3210811</v>
      </c>
      <c r="G5553" s="93" t="s">
        <v>1974</v>
      </c>
      <c r="H5553" s="719">
        <v>26092</v>
      </c>
      <c r="I5553" s="93">
        <v>200</v>
      </c>
      <c r="J5553" s="93" t="s">
        <v>1523</v>
      </c>
    </row>
    <row r="5554" spans="1:10">
      <c r="A5554" s="93">
        <v>1</v>
      </c>
      <c r="B5554" s="93">
        <v>4</v>
      </c>
      <c r="C5554" s="93" t="s">
        <v>670</v>
      </c>
      <c r="D5554" s="93" t="s">
        <v>1527</v>
      </c>
      <c r="E5554" s="93" t="s">
        <v>1544</v>
      </c>
      <c r="F5554" s="93">
        <v>3211143</v>
      </c>
      <c r="G5554" s="93" t="s">
        <v>1974</v>
      </c>
      <c r="H5554" s="719">
        <v>83</v>
      </c>
      <c r="I5554" s="93">
        <v>13</v>
      </c>
      <c r="J5554" s="93" t="s">
        <v>1523</v>
      </c>
    </row>
    <row r="5555" spans="1:10">
      <c r="A5555" s="93">
        <v>1</v>
      </c>
      <c r="B5555" s="93">
        <v>4</v>
      </c>
      <c r="C5555" s="93" t="s">
        <v>670</v>
      </c>
      <c r="D5555" s="93" t="s">
        <v>1527</v>
      </c>
      <c r="E5555" s="93" t="s">
        <v>1544</v>
      </c>
      <c r="F5555" s="93">
        <v>3211143</v>
      </c>
      <c r="G5555" s="93" t="s">
        <v>1974</v>
      </c>
      <c r="H5555" s="719">
        <v>84</v>
      </c>
      <c r="I5555" s="93">
        <v>13</v>
      </c>
      <c r="J5555" s="93" t="s">
        <v>1523</v>
      </c>
    </row>
    <row r="5556" spans="1:10">
      <c r="A5556" s="93">
        <v>1</v>
      </c>
      <c r="B5556" s="93">
        <v>4</v>
      </c>
      <c r="C5556" s="93" t="s">
        <v>670</v>
      </c>
      <c r="D5556" s="93" t="s">
        <v>1527</v>
      </c>
      <c r="E5556" s="93" t="s">
        <v>1544</v>
      </c>
      <c r="F5556" s="93">
        <v>3211124</v>
      </c>
      <c r="G5556" s="93" t="s">
        <v>1974</v>
      </c>
      <c r="H5556" s="719">
        <v>1700</v>
      </c>
      <c r="I5556" s="93">
        <v>125</v>
      </c>
      <c r="J5556" s="93" t="s">
        <v>1523</v>
      </c>
    </row>
    <row r="5557" spans="1:10">
      <c r="A5557" s="93">
        <v>1</v>
      </c>
      <c r="B5557" s="93">
        <v>4</v>
      </c>
      <c r="C5557" s="93" t="s">
        <v>670</v>
      </c>
      <c r="D5557" s="93" t="s">
        <v>1527</v>
      </c>
      <c r="E5557" s="93" t="s">
        <v>1531</v>
      </c>
      <c r="F5557" s="93">
        <v>3211124</v>
      </c>
      <c r="G5557" s="93" t="s">
        <v>1974</v>
      </c>
      <c r="H5557" s="719">
        <v>3360</v>
      </c>
      <c r="I5557" s="93">
        <v>125</v>
      </c>
      <c r="J5557" s="93" t="s">
        <v>1523</v>
      </c>
    </row>
    <row r="5558" spans="1:10">
      <c r="A5558" s="93">
        <v>1</v>
      </c>
      <c r="B5558" s="93">
        <v>4</v>
      </c>
      <c r="C5558" s="93" t="s">
        <v>670</v>
      </c>
      <c r="D5558" s="93" t="s">
        <v>1527</v>
      </c>
      <c r="E5558" s="93" t="s">
        <v>1531</v>
      </c>
      <c r="F5558" s="93">
        <v>3211124</v>
      </c>
      <c r="G5558" s="93" t="s">
        <v>1974</v>
      </c>
      <c r="H5558" s="719">
        <v>119</v>
      </c>
      <c r="I5558" s="93">
        <v>20</v>
      </c>
      <c r="J5558" s="93" t="s">
        <v>1523</v>
      </c>
    </row>
    <row r="5559" spans="1:10">
      <c r="A5559" s="93">
        <v>1</v>
      </c>
      <c r="B5559" s="93">
        <v>4</v>
      </c>
      <c r="C5559" s="93" t="s">
        <v>670</v>
      </c>
      <c r="D5559" s="93" t="s">
        <v>1527</v>
      </c>
      <c r="E5559" s="93" t="s">
        <v>1531</v>
      </c>
      <c r="F5559" s="93">
        <v>3211118</v>
      </c>
      <c r="G5559" s="93" t="s">
        <v>1974</v>
      </c>
      <c r="H5559" s="719">
        <v>1172</v>
      </c>
      <c r="I5559" s="93">
        <v>80</v>
      </c>
      <c r="J5559" s="93" t="s">
        <v>1523</v>
      </c>
    </row>
    <row r="5560" spans="1:10">
      <c r="A5560" s="93">
        <v>1</v>
      </c>
      <c r="B5560" s="93">
        <v>4</v>
      </c>
      <c r="C5560" s="93" t="s">
        <v>670</v>
      </c>
      <c r="D5560" s="93" t="s">
        <v>1527</v>
      </c>
      <c r="E5560" s="93" t="s">
        <v>1544</v>
      </c>
      <c r="F5560" s="93">
        <v>3211118</v>
      </c>
      <c r="G5560" s="93" t="s">
        <v>1974</v>
      </c>
      <c r="H5560" s="719">
        <v>586</v>
      </c>
      <c r="I5560" s="93">
        <v>80</v>
      </c>
      <c r="J5560" s="93" t="s">
        <v>1523</v>
      </c>
    </row>
    <row r="5561" spans="1:10">
      <c r="A5561" s="93">
        <v>1</v>
      </c>
      <c r="B5561" s="93">
        <v>4</v>
      </c>
      <c r="C5561" s="93" t="s">
        <v>670</v>
      </c>
      <c r="D5561" s="93" t="s">
        <v>1527</v>
      </c>
      <c r="E5561" s="93" t="s">
        <v>1544</v>
      </c>
      <c r="F5561" s="93">
        <v>3211203</v>
      </c>
      <c r="G5561" s="93" t="s">
        <v>1974</v>
      </c>
      <c r="H5561" s="719">
        <v>112</v>
      </c>
      <c r="I5561" s="93">
        <v>20</v>
      </c>
      <c r="J5561" s="93" t="s">
        <v>1523</v>
      </c>
    </row>
    <row r="5562" spans="1:10">
      <c r="A5562" s="93">
        <v>1</v>
      </c>
      <c r="B5562" s="93">
        <v>4</v>
      </c>
      <c r="C5562" s="93" t="s">
        <v>670</v>
      </c>
      <c r="D5562" s="93" t="s">
        <v>1527</v>
      </c>
      <c r="E5562" s="93" t="s">
        <v>1544</v>
      </c>
      <c r="F5562" s="93">
        <v>3211204</v>
      </c>
      <c r="G5562" s="93" t="s">
        <v>1974</v>
      </c>
      <c r="H5562" s="719">
        <v>250</v>
      </c>
      <c r="I5562" s="93">
        <v>32</v>
      </c>
      <c r="J5562" s="93" t="s">
        <v>1523</v>
      </c>
    </row>
    <row r="5563" spans="1:10">
      <c r="A5563" s="93">
        <v>1</v>
      </c>
      <c r="B5563" s="93">
        <v>4</v>
      </c>
      <c r="C5563" s="93" t="s">
        <v>670</v>
      </c>
      <c r="D5563" s="93" t="s">
        <v>1527</v>
      </c>
      <c r="E5563" s="93" t="s">
        <v>1544</v>
      </c>
      <c r="F5563" s="93">
        <v>3211114</v>
      </c>
      <c r="G5563" s="93" t="s">
        <v>1974</v>
      </c>
      <c r="H5563" s="719">
        <v>336</v>
      </c>
      <c r="I5563" s="93">
        <v>50</v>
      </c>
      <c r="J5563" s="93" t="s">
        <v>1523</v>
      </c>
    </row>
    <row r="5564" spans="1:10">
      <c r="A5564" s="93">
        <v>1</v>
      </c>
      <c r="B5564" s="93">
        <v>4</v>
      </c>
      <c r="C5564" s="93" t="s">
        <v>670</v>
      </c>
      <c r="D5564" s="93" t="s">
        <v>1527</v>
      </c>
      <c r="E5564" s="93" t="s">
        <v>1531</v>
      </c>
      <c r="F5564" s="93">
        <v>3211114</v>
      </c>
      <c r="G5564" s="93" t="s">
        <v>1974</v>
      </c>
      <c r="H5564" s="719">
        <v>336</v>
      </c>
      <c r="I5564" s="93">
        <v>50</v>
      </c>
      <c r="J5564" s="93" t="s">
        <v>1523</v>
      </c>
    </row>
    <row r="5565" spans="1:10">
      <c r="A5565" s="93">
        <v>1</v>
      </c>
      <c r="B5565" s="93">
        <v>4</v>
      </c>
      <c r="C5565" s="93" t="s">
        <v>670</v>
      </c>
      <c r="D5565" s="93" t="s">
        <v>1527</v>
      </c>
      <c r="E5565" s="93" t="s">
        <v>1544</v>
      </c>
      <c r="F5565" s="93">
        <v>3211214</v>
      </c>
      <c r="G5565" s="93" t="s">
        <v>1974</v>
      </c>
      <c r="H5565" s="719">
        <v>900</v>
      </c>
      <c r="I5565" s="93">
        <v>80</v>
      </c>
      <c r="J5565" s="93" t="s">
        <v>1523</v>
      </c>
    </row>
    <row r="5566" spans="1:10">
      <c r="A5566" s="93">
        <v>1</v>
      </c>
      <c r="B5566" s="93">
        <v>4</v>
      </c>
      <c r="C5566" s="93" t="s">
        <v>670</v>
      </c>
      <c r="D5566" s="93" t="s">
        <v>1527</v>
      </c>
      <c r="E5566" s="93" t="s">
        <v>3651</v>
      </c>
      <c r="F5566" s="93">
        <v>3211214</v>
      </c>
      <c r="G5566" s="93" t="s">
        <v>1974</v>
      </c>
      <c r="H5566" s="719">
        <v>900</v>
      </c>
      <c r="I5566" s="93">
        <v>80</v>
      </c>
      <c r="J5566" s="93" t="s">
        <v>1523</v>
      </c>
    </row>
    <row r="5567" spans="1:10">
      <c r="A5567" s="93">
        <v>1</v>
      </c>
      <c r="B5567" s="93">
        <v>4</v>
      </c>
      <c r="C5567" s="93" t="s">
        <v>670</v>
      </c>
      <c r="D5567" s="93" t="s">
        <v>1527</v>
      </c>
      <c r="E5567" s="93" t="s">
        <v>3652</v>
      </c>
      <c r="F5567" s="93">
        <v>3211214</v>
      </c>
      <c r="G5567" s="93" t="s">
        <v>1974</v>
      </c>
      <c r="H5567" s="719">
        <v>1800</v>
      </c>
      <c r="I5567" s="93">
        <v>125</v>
      </c>
      <c r="J5567" s="93" t="s">
        <v>1523</v>
      </c>
    </row>
    <row r="5568" spans="1:10">
      <c r="A5568" s="93">
        <v>1</v>
      </c>
      <c r="B5568" s="93">
        <v>4</v>
      </c>
      <c r="C5568" s="93" t="s">
        <v>670</v>
      </c>
      <c r="D5568" s="93" t="s">
        <v>1527</v>
      </c>
      <c r="E5568" s="93" t="s">
        <v>3653</v>
      </c>
      <c r="F5568" s="93">
        <v>3211214</v>
      </c>
      <c r="G5568" s="93" t="s">
        <v>1974</v>
      </c>
      <c r="H5568" s="719">
        <v>2700</v>
      </c>
      <c r="I5568" s="93">
        <v>125</v>
      </c>
      <c r="J5568" s="93" t="s">
        <v>1523</v>
      </c>
    </row>
    <row r="5569" spans="1:10">
      <c r="A5569" s="93">
        <v>1</v>
      </c>
      <c r="B5569" s="93">
        <v>4</v>
      </c>
      <c r="C5569" s="93" t="s">
        <v>670</v>
      </c>
      <c r="D5569" s="93" t="s">
        <v>1527</v>
      </c>
      <c r="E5569" s="93" t="s">
        <v>3654</v>
      </c>
      <c r="F5569" s="93">
        <v>3211214</v>
      </c>
      <c r="G5569" s="93" t="s">
        <v>1974</v>
      </c>
      <c r="H5569" s="719">
        <v>900</v>
      </c>
      <c r="I5569" s="93">
        <v>80</v>
      </c>
      <c r="J5569" s="93" t="s">
        <v>1523</v>
      </c>
    </row>
    <row r="5570" spans="1:10">
      <c r="A5570" s="93">
        <v>1</v>
      </c>
      <c r="B5570" s="93">
        <v>4</v>
      </c>
      <c r="C5570" s="93" t="s">
        <v>670</v>
      </c>
      <c r="D5570" s="93" t="s">
        <v>1527</v>
      </c>
      <c r="E5570" s="93" t="s">
        <v>3655</v>
      </c>
      <c r="F5570" s="93">
        <v>3211214</v>
      </c>
      <c r="G5570" s="93" t="s">
        <v>1974</v>
      </c>
      <c r="H5570" s="719">
        <v>900</v>
      </c>
      <c r="I5570" s="93">
        <v>80</v>
      </c>
      <c r="J5570" s="93" t="s">
        <v>1523</v>
      </c>
    </row>
    <row r="5571" spans="1:10">
      <c r="A5571" s="93">
        <v>1</v>
      </c>
      <c r="B5571" s="93">
        <v>5</v>
      </c>
      <c r="C5571" s="93" t="s">
        <v>3656</v>
      </c>
      <c r="D5571" s="93" t="s">
        <v>2023</v>
      </c>
      <c r="E5571" s="93" t="s">
        <v>3657</v>
      </c>
      <c r="F5571" s="93">
        <v>3210396</v>
      </c>
      <c r="G5571" s="93" t="s">
        <v>1974</v>
      </c>
      <c r="H5571" s="719">
        <v>4440</v>
      </c>
      <c r="I5571" s="93">
        <v>200</v>
      </c>
      <c r="J5571" s="93" t="s">
        <v>1523</v>
      </c>
    </row>
    <row r="5572" spans="1:10">
      <c r="A5572" s="93">
        <v>1</v>
      </c>
      <c r="B5572" s="93">
        <v>5</v>
      </c>
      <c r="C5572" s="93" t="s">
        <v>2022</v>
      </c>
      <c r="D5572" s="93" t="s">
        <v>2023</v>
      </c>
      <c r="E5572" s="93" t="s">
        <v>2024</v>
      </c>
      <c r="F5572" s="93">
        <v>3210616</v>
      </c>
      <c r="G5572" s="93" t="s">
        <v>1974</v>
      </c>
      <c r="H5572" s="719">
        <v>39000</v>
      </c>
      <c r="I5572" s="93">
        <v>500</v>
      </c>
      <c r="J5572" s="93" t="s">
        <v>1523</v>
      </c>
    </row>
    <row r="5573" spans="1:10">
      <c r="A5573" s="93">
        <v>1</v>
      </c>
      <c r="B5573" s="93">
        <v>5</v>
      </c>
      <c r="C5573" s="93" t="s">
        <v>2022</v>
      </c>
      <c r="D5573" s="93" t="s">
        <v>2023</v>
      </c>
      <c r="E5573" s="93" t="s">
        <v>2025</v>
      </c>
      <c r="F5573" s="93">
        <v>3211204</v>
      </c>
      <c r="G5573" s="93" t="s">
        <v>1974</v>
      </c>
      <c r="H5573" s="719">
        <v>3000</v>
      </c>
      <c r="I5573" s="93">
        <v>125</v>
      </c>
      <c r="J5573" s="93" t="s">
        <v>1523</v>
      </c>
    </row>
    <row r="5574" spans="1:10">
      <c r="A5574" s="93">
        <v>1</v>
      </c>
      <c r="B5574" s="93">
        <v>5</v>
      </c>
      <c r="C5574" s="93" t="s">
        <v>676</v>
      </c>
      <c r="D5574" s="93" t="s">
        <v>1527</v>
      </c>
      <c r="E5574" s="93" t="s">
        <v>3658</v>
      </c>
      <c r="F5574" s="93">
        <v>3211134</v>
      </c>
      <c r="G5574" s="93" t="s">
        <v>1974</v>
      </c>
      <c r="H5574" s="719">
        <v>5000</v>
      </c>
      <c r="I5574" s="93">
        <v>200</v>
      </c>
      <c r="J5574" s="93" t="s">
        <v>1523</v>
      </c>
    </row>
    <row r="5575" spans="1:10">
      <c r="A5575" s="93">
        <v>1</v>
      </c>
      <c r="B5575" s="93">
        <v>5</v>
      </c>
      <c r="C5575" s="93" t="s">
        <v>676</v>
      </c>
      <c r="D5575" s="93" t="s">
        <v>1527</v>
      </c>
      <c r="E5575" s="93" t="s">
        <v>1579</v>
      </c>
      <c r="F5575" s="93">
        <v>3211134</v>
      </c>
      <c r="G5575" s="93" t="s">
        <v>1974</v>
      </c>
      <c r="H5575" s="719">
        <v>5000</v>
      </c>
      <c r="I5575" s="93">
        <v>200</v>
      </c>
      <c r="J5575" s="93" t="s">
        <v>1523</v>
      </c>
    </row>
    <row r="5576" spans="1:10">
      <c r="A5576" s="93">
        <v>1</v>
      </c>
      <c r="B5576" s="93">
        <v>5</v>
      </c>
      <c r="C5576" s="93" t="s">
        <v>2040</v>
      </c>
      <c r="D5576" s="93" t="s">
        <v>2011</v>
      </c>
      <c r="E5576" s="93" t="s">
        <v>2041</v>
      </c>
      <c r="F5576" s="93">
        <v>3210818</v>
      </c>
      <c r="G5576" s="93" t="s">
        <v>1974</v>
      </c>
      <c r="H5576" s="719">
        <v>900</v>
      </c>
      <c r="I5576" s="93">
        <v>80</v>
      </c>
      <c r="J5576" s="93" t="s">
        <v>1523</v>
      </c>
    </row>
    <row r="5577" spans="1:10">
      <c r="A5577" s="93">
        <v>1</v>
      </c>
      <c r="B5577" s="93">
        <v>5</v>
      </c>
      <c r="C5577" s="93" t="s">
        <v>1968</v>
      </c>
      <c r="D5577" s="93" t="s">
        <v>1969</v>
      </c>
      <c r="E5577" s="93" t="s">
        <v>3659</v>
      </c>
      <c r="F5577" s="93">
        <v>3211029</v>
      </c>
      <c r="G5577" s="93" t="s">
        <v>1974</v>
      </c>
      <c r="H5577" s="719">
        <v>14</v>
      </c>
      <c r="I5577" s="93">
        <v>5</v>
      </c>
      <c r="J5577" s="93" t="s">
        <v>1523</v>
      </c>
    </row>
    <row r="5578" spans="1:10">
      <c r="A5578" s="93">
        <v>1</v>
      </c>
      <c r="B5578" s="93">
        <v>5</v>
      </c>
      <c r="C5578" s="93" t="s">
        <v>2040</v>
      </c>
      <c r="D5578" s="93" t="s">
        <v>2011</v>
      </c>
      <c r="E5578" s="93" t="s">
        <v>3660</v>
      </c>
      <c r="F5578" s="93" t="s">
        <v>1933</v>
      </c>
      <c r="G5578" s="93" t="s">
        <v>1974</v>
      </c>
      <c r="H5578" s="719">
        <v>12000</v>
      </c>
      <c r="I5578" s="93">
        <v>315</v>
      </c>
      <c r="J5578" s="93" t="s">
        <v>1523</v>
      </c>
    </row>
    <row r="5579" spans="1:10">
      <c r="A5579" s="93">
        <v>1</v>
      </c>
      <c r="B5579" s="93">
        <v>5</v>
      </c>
      <c r="C5579" s="93" t="s">
        <v>1995</v>
      </c>
      <c r="D5579" s="93" t="s">
        <v>1996</v>
      </c>
      <c r="E5579" s="93" t="s">
        <v>1997</v>
      </c>
      <c r="F5579" s="93">
        <v>3211114</v>
      </c>
      <c r="G5579" s="93" t="s">
        <v>1974</v>
      </c>
      <c r="H5579" s="719">
        <v>2016</v>
      </c>
      <c r="I5579" s="93">
        <v>125</v>
      </c>
      <c r="J5579" s="93" t="s">
        <v>1523</v>
      </c>
    </row>
    <row r="5580" spans="1:10">
      <c r="A5580" s="93">
        <v>1</v>
      </c>
      <c r="B5580" s="93">
        <v>5</v>
      </c>
      <c r="C5580" s="93" t="s">
        <v>1995</v>
      </c>
      <c r="D5580" s="93" t="s">
        <v>1996</v>
      </c>
      <c r="E5580" s="93" t="s">
        <v>2070</v>
      </c>
      <c r="F5580" s="93">
        <v>3211026</v>
      </c>
      <c r="G5580" s="93" t="s">
        <v>1974</v>
      </c>
      <c r="H5580" s="719">
        <v>6500</v>
      </c>
      <c r="I5580" s="93">
        <v>200</v>
      </c>
      <c r="J5580" s="93" t="s">
        <v>1523</v>
      </c>
    </row>
    <row r="5581" spans="1:10">
      <c r="A5581" s="93">
        <v>1</v>
      </c>
      <c r="B5581" s="93">
        <v>5</v>
      </c>
      <c r="C5581" s="93" t="s">
        <v>1565</v>
      </c>
      <c r="D5581" s="93" t="s">
        <v>1527</v>
      </c>
      <c r="E5581" s="93" t="s">
        <v>3661</v>
      </c>
      <c r="F5581" s="93">
        <v>3211204</v>
      </c>
      <c r="G5581" s="93" t="s">
        <v>1974</v>
      </c>
      <c r="H5581" s="719">
        <v>3000</v>
      </c>
      <c r="I5581" s="93">
        <v>125</v>
      </c>
      <c r="J5581" s="93" t="s">
        <v>1523</v>
      </c>
    </row>
    <row r="5582" spans="1:10">
      <c r="A5582" s="93">
        <v>1</v>
      </c>
      <c r="B5582" s="93">
        <v>5</v>
      </c>
      <c r="C5582" s="93" t="s">
        <v>1565</v>
      </c>
      <c r="D5582" s="93" t="s">
        <v>1527</v>
      </c>
      <c r="E5582" s="93" t="s">
        <v>3662</v>
      </c>
      <c r="F5582" s="93">
        <v>3211136</v>
      </c>
      <c r="G5582" s="93" t="s">
        <v>1974</v>
      </c>
      <c r="H5582" s="719">
        <v>1008</v>
      </c>
      <c r="I5582" s="93">
        <v>80</v>
      </c>
      <c r="J5582" s="93" t="s">
        <v>1523</v>
      </c>
    </row>
    <row r="5583" spans="1:10">
      <c r="A5583" s="93">
        <v>1</v>
      </c>
      <c r="B5583" s="93">
        <v>5</v>
      </c>
      <c r="C5583" s="93" t="s">
        <v>670</v>
      </c>
      <c r="D5583" s="93" t="s">
        <v>1527</v>
      </c>
      <c r="E5583" s="93" t="s">
        <v>1544</v>
      </c>
      <c r="F5583" s="93">
        <v>3210822</v>
      </c>
      <c r="G5583" s="93" t="s">
        <v>1974</v>
      </c>
      <c r="H5583" s="719">
        <v>333</v>
      </c>
      <c r="I5583" s="93">
        <v>50</v>
      </c>
      <c r="J5583" s="93" t="s">
        <v>1523</v>
      </c>
    </row>
    <row r="5584" spans="1:10">
      <c r="A5584" s="93">
        <v>1</v>
      </c>
      <c r="B5584" s="93">
        <v>5</v>
      </c>
      <c r="C5584" s="93" t="s">
        <v>671</v>
      </c>
      <c r="D5584" s="93" t="s">
        <v>1527</v>
      </c>
      <c r="E5584" s="93" t="s">
        <v>3663</v>
      </c>
      <c r="F5584" s="93">
        <v>3210355</v>
      </c>
      <c r="G5584" s="93" t="s">
        <v>1974</v>
      </c>
      <c r="H5584" s="719">
        <v>5976</v>
      </c>
      <c r="I5584" s="93">
        <v>200</v>
      </c>
      <c r="J5584" s="93" t="s">
        <v>1523</v>
      </c>
    </row>
    <row r="5585" spans="1:10">
      <c r="A5585" s="93">
        <v>1</v>
      </c>
      <c r="B5585" s="93">
        <v>5</v>
      </c>
      <c r="C5585" s="93" t="s">
        <v>671</v>
      </c>
      <c r="D5585" s="93" t="s">
        <v>1527</v>
      </c>
      <c r="E5585" s="93" t="s">
        <v>3664</v>
      </c>
      <c r="F5585" s="93">
        <v>3210355</v>
      </c>
      <c r="G5585" s="93" t="s">
        <v>1974</v>
      </c>
      <c r="H5585" s="719">
        <v>5976</v>
      </c>
      <c r="I5585" s="93">
        <v>200</v>
      </c>
      <c r="J5585" s="93" t="s">
        <v>1523</v>
      </c>
    </row>
    <row r="5586" spans="1:10">
      <c r="A5586" s="93">
        <v>1</v>
      </c>
      <c r="B5586" s="93">
        <v>5</v>
      </c>
      <c r="C5586" s="93" t="s">
        <v>671</v>
      </c>
      <c r="D5586" s="93" t="s">
        <v>1527</v>
      </c>
      <c r="E5586" s="93" t="s">
        <v>3665</v>
      </c>
      <c r="F5586" s="93">
        <v>3210355</v>
      </c>
      <c r="G5586" s="93" t="s">
        <v>1974</v>
      </c>
      <c r="H5586" s="719">
        <v>5976</v>
      </c>
      <c r="I5586" s="93">
        <v>200</v>
      </c>
      <c r="J5586" s="93" t="s">
        <v>1523</v>
      </c>
    </row>
    <row r="5587" spans="1:10">
      <c r="A5587" s="93">
        <v>1</v>
      </c>
      <c r="B5587" s="93">
        <v>5</v>
      </c>
      <c r="C5587" s="93" t="s">
        <v>671</v>
      </c>
      <c r="D5587" s="93" t="s">
        <v>1527</v>
      </c>
      <c r="E5587" s="93" t="s">
        <v>3666</v>
      </c>
      <c r="F5587" s="93">
        <v>3210355</v>
      </c>
      <c r="G5587" s="93" t="s">
        <v>1974</v>
      </c>
      <c r="H5587" s="719">
        <v>5976</v>
      </c>
      <c r="I5587" s="93">
        <v>200</v>
      </c>
      <c r="J5587" s="93" t="s">
        <v>1523</v>
      </c>
    </row>
    <row r="5588" spans="1:10">
      <c r="A5588" s="93">
        <v>1</v>
      </c>
      <c r="B5588" s="93">
        <v>5</v>
      </c>
      <c r="C5588" s="93" t="s">
        <v>671</v>
      </c>
      <c r="D5588" s="93" t="s">
        <v>1527</v>
      </c>
      <c r="E5588" s="93" t="s">
        <v>3664</v>
      </c>
      <c r="F5588" s="93">
        <v>3211119</v>
      </c>
      <c r="G5588" s="93" t="s">
        <v>1974</v>
      </c>
      <c r="H5588" s="719">
        <v>5976</v>
      </c>
      <c r="I5588" s="93">
        <v>200</v>
      </c>
      <c r="J5588" s="93" t="s">
        <v>1523</v>
      </c>
    </row>
    <row r="5589" spans="1:10">
      <c r="A5589" s="93">
        <v>1</v>
      </c>
      <c r="B5589" s="93">
        <v>5</v>
      </c>
      <c r="C5589" s="93" t="s">
        <v>671</v>
      </c>
      <c r="D5589" s="93" t="s">
        <v>1527</v>
      </c>
      <c r="E5589" s="93" t="s">
        <v>3663</v>
      </c>
      <c r="F5589" s="93">
        <v>3211119</v>
      </c>
      <c r="G5589" s="93" t="s">
        <v>1974</v>
      </c>
      <c r="H5589" s="719">
        <v>5976</v>
      </c>
      <c r="I5589" s="93">
        <v>200</v>
      </c>
      <c r="J5589" s="93" t="s">
        <v>1523</v>
      </c>
    </row>
    <row r="5590" spans="1:10">
      <c r="A5590" s="93">
        <v>1</v>
      </c>
      <c r="B5590" s="93">
        <v>5</v>
      </c>
      <c r="C5590" s="93" t="s">
        <v>671</v>
      </c>
      <c r="D5590" s="93" t="s">
        <v>1527</v>
      </c>
      <c r="E5590" s="93" t="s">
        <v>3667</v>
      </c>
      <c r="F5590" s="93">
        <v>3211119</v>
      </c>
      <c r="G5590" s="93" t="s">
        <v>1974</v>
      </c>
      <c r="H5590" s="719">
        <v>1992</v>
      </c>
      <c r="I5590" s="93">
        <v>125</v>
      </c>
      <c r="J5590" s="93" t="s">
        <v>1523</v>
      </c>
    </row>
    <row r="5591" spans="1:10">
      <c r="A5591" s="93">
        <v>1</v>
      </c>
      <c r="B5591" s="93">
        <v>5</v>
      </c>
      <c r="C5591" s="93" t="s">
        <v>671</v>
      </c>
      <c r="D5591" s="93" t="s">
        <v>1527</v>
      </c>
      <c r="E5591" s="93" t="s">
        <v>3668</v>
      </c>
      <c r="F5591" s="93">
        <v>3211119</v>
      </c>
      <c r="G5591" s="93" t="s">
        <v>1974</v>
      </c>
      <c r="H5591" s="719">
        <v>1992</v>
      </c>
      <c r="I5591" s="93">
        <v>125</v>
      </c>
      <c r="J5591" s="93" t="s">
        <v>1523</v>
      </c>
    </row>
    <row r="5592" spans="1:10">
      <c r="A5592" s="93">
        <v>1</v>
      </c>
      <c r="B5592" s="93">
        <v>5</v>
      </c>
      <c r="C5592" s="93" t="s">
        <v>671</v>
      </c>
      <c r="D5592" s="93" t="s">
        <v>1527</v>
      </c>
      <c r="E5592" s="93" t="s">
        <v>3665</v>
      </c>
      <c r="F5592" s="93">
        <v>3211119</v>
      </c>
      <c r="G5592" s="93" t="s">
        <v>1974</v>
      </c>
      <c r="H5592" s="719">
        <v>1992</v>
      </c>
      <c r="I5592" s="93">
        <v>125</v>
      </c>
      <c r="J5592" s="93" t="s">
        <v>1523</v>
      </c>
    </row>
    <row r="5593" spans="1:10">
      <c r="A5593" s="93">
        <v>1</v>
      </c>
      <c r="B5593" s="93">
        <v>5</v>
      </c>
      <c r="C5593" s="93" t="s">
        <v>671</v>
      </c>
      <c r="D5593" s="93" t="s">
        <v>1527</v>
      </c>
      <c r="E5593" s="93" t="s">
        <v>3666</v>
      </c>
      <c r="F5593" s="93">
        <v>3211119</v>
      </c>
      <c r="G5593" s="93" t="s">
        <v>1974</v>
      </c>
      <c r="H5593" s="719">
        <v>1992</v>
      </c>
      <c r="I5593" s="93">
        <v>125</v>
      </c>
      <c r="J5593" s="93" t="s">
        <v>1523</v>
      </c>
    </row>
    <row r="5594" spans="1:10">
      <c r="A5594" s="93">
        <v>1</v>
      </c>
      <c r="B5594" s="93">
        <v>5</v>
      </c>
      <c r="C5594" s="93" t="s">
        <v>671</v>
      </c>
      <c r="D5594" s="93" t="s">
        <v>1527</v>
      </c>
      <c r="E5594" s="93" t="s">
        <v>3669</v>
      </c>
      <c r="F5594" s="93">
        <v>3211119</v>
      </c>
      <c r="G5594" s="93" t="s">
        <v>1974</v>
      </c>
      <c r="H5594" s="719">
        <v>1992</v>
      </c>
      <c r="I5594" s="93">
        <v>125</v>
      </c>
      <c r="J5594" s="93" t="s">
        <v>1523</v>
      </c>
    </row>
    <row r="5595" spans="1:10">
      <c r="A5595" s="93">
        <v>1</v>
      </c>
      <c r="B5595" s="93">
        <v>5</v>
      </c>
      <c r="C5595" s="93" t="s">
        <v>671</v>
      </c>
      <c r="D5595" s="93" t="s">
        <v>1527</v>
      </c>
      <c r="E5595" s="93" t="s">
        <v>3670</v>
      </c>
      <c r="F5595" s="93">
        <v>3211119</v>
      </c>
      <c r="G5595" s="93" t="s">
        <v>1974</v>
      </c>
      <c r="H5595" s="719">
        <v>1992</v>
      </c>
      <c r="I5595" s="93">
        <v>125</v>
      </c>
      <c r="J5595" s="93" t="s">
        <v>1523</v>
      </c>
    </row>
    <row r="5596" spans="1:10">
      <c r="A5596" s="93">
        <v>1</v>
      </c>
      <c r="B5596" s="93">
        <v>5</v>
      </c>
      <c r="C5596" s="93" t="s">
        <v>671</v>
      </c>
      <c r="D5596" s="93" t="s">
        <v>1527</v>
      </c>
      <c r="E5596" s="93" t="s">
        <v>3671</v>
      </c>
      <c r="F5596" s="93">
        <v>3211028</v>
      </c>
      <c r="G5596" s="93" t="s">
        <v>1974</v>
      </c>
      <c r="H5596" s="719">
        <v>2940</v>
      </c>
      <c r="I5596" s="93">
        <v>125</v>
      </c>
      <c r="J5596" s="93" t="s">
        <v>1523</v>
      </c>
    </row>
    <row r="5597" spans="1:10">
      <c r="A5597" s="93">
        <v>1</v>
      </c>
      <c r="B5597" s="93">
        <v>5</v>
      </c>
      <c r="C5597" s="93" t="s">
        <v>671</v>
      </c>
      <c r="D5597" s="93" t="s">
        <v>1527</v>
      </c>
      <c r="E5597" s="93" t="s">
        <v>3672</v>
      </c>
      <c r="F5597" s="93">
        <v>3211213</v>
      </c>
      <c r="G5597" s="93" t="s">
        <v>1974</v>
      </c>
      <c r="H5597" s="719">
        <v>2005</v>
      </c>
      <c r="I5597" s="93">
        <v>125</v>
      </c>
      <c r="J5597" s="93" t="s">
        <v>1523</v>
      </c>
    </row>
    <row r="5598" spans="1:10">
      <c r="A5598" s="93">
        <v>1</v>
      </c>
      <c r="B5598" s="93">
        <v>5</v>
      </c>
      <c r="C5598" s="93" t="s">
        <v>671</v>
      </c>
      <c r="D5598" s="93" t="s">
        <v>1527</v>
      </c>
      <c r="E5598" s="93" t="s">
        <v>3673</v>
      </c>
      <c r="F5598" s="93">
        <v>3211213</v>
      </c>
      <c r="G5598" s="93" t="s">
        <v>1974</v>
      </c>
      <c r="H5598" s="719">
        <v>2005</v>
      </c>
      <c r="I5598" s="93">
        <v>125</v>
      </c>
      <c r="J5598" s="93" t="s">
        <v>1523</v>
      </c>
    </row>
    <row r="5599" spans="1:10">
      <c r="A5599" s="93">
        <v>1</v>
      </c>
      <c r="B5599" s="93">
        <v>5</v>
      </c>
      <c r="C5599" s="93" t="s">
        <v>671</v>
      </c>
      <c r="D5599" s="93" t="s">
        <v>1527</v>
      </c>
      <c r="E5599" s="93" t="s">
        <v>3674</v>
      </c>
      <c r="F5599" s="93">
        <v>3210355</v>
      </c>
      <c r="G5599" s="93" t="s">
        <v>1974</v>
      </c>
      <c r="H5599" s="719">
        <v>5976</v>
      </c>
      <c r="I5599" s="93">
        <v>200</v>
      </c>
      <c r="J5599" s="93" t="s">
        <v>1523</v>
      </c>
    </row>
    <row r="5600" spans="1:10">
      <c r="A5600" s="93">
        <v>1</v>
      </c>
      <c r="B5600" s="93">
        <v>5</v>
      </c>
      <c r="C5600" s="93" t="s">
        <v>671</v>
      </c>
      <c r="D5600" s="93" t="s">
        <v>1527</v>
      </c>
      <c r="E5600" s="93" t="s">
        <v>3675</v>
      </c>
      <c r="F5600" s="93">
        <v>3210355</v>
      </c>
      <c r="G5600" s="93" t="s">
        <v>1974</v>
      </c>
      <c r="H5600" s="719">
        <v>1494</v>
      </c>
      <c r="I5600" s="93">
        <v>125</v>
      </c>
      <c r="J5600" s="93" t="s">
        <v>1523</v>
      </c>
    </row>
    <row r="5601" spans="1:10">
      <c r="A5601" s="93">
        <v>1</v>
      </c>
      <c r="B5601" s="93">
        <v>5</v>
      </c>
      <c r="C5601" s="93" t="s">
        <v>671</v>
      </c>
      <c r="D5601" s="93" t="s">
        <v>1527</v>
      </c>
      <c r="E5601" s="93" t="s">
        <v>3676</v>
      </c>
      <c r="F5601" s="93">
        <v>3210355</v>
      </c>
      <c r="G5601" s="93" t="s">
        <v>1974</v>
      </c>
      <c r="H5601" s="719">
        <v>5976</v>
      </c>
      <c r="I5601" s="93">
        <v>200</v>
      </c>
      <c r="J5601" s="93" t="s">
        <v>1523</v>
      </c>
    </row>
    <row r="5602" spans="1:10">
      <c r="A5602" s="93">
        <v>1</v>
      </c>
      <c r="B5602" s="93">
        <v>5</v>
      </c>
      <c r="C5602" s="93" t="s">
        <v>671</v>
      </c>
      <c r="D5602" s="93" t="s">
        <v>1527</v>
      </c>
      <c r="E5602" s="93" t="s">
        <v>3677</v>
      </c>
      <c r="F5602" s="93">
        <v>3210355</v>
      </c>
      <c r="G5602" s="93" t="s">
        <v>1974</v>
      </c>
      <c r="H5602" s="719">
        <v>5856</v>
      </c>
      <c r="I5602" s="93">
        <v>200</v>
      </c>
      <c r="J5602" s="93" t="s">
        <v>1523</v>
      </c>
    </row>
    <row r="5603" spans="1:10">
      <c r="A5603" s="93">
        <v>1</v>
      </c>
      <c r="B5603" s="93">
        <v>5</v>
      </c>
      <c r="C5603" s="93" t="s">
        <v>671</v>
      </c>
      <c r="D5603" s="93" t="s">
        <v>1527</v>
      </c>
      <c r="E5603" s="93" t="s">
        <v>3678</v>
      </c>
      <c r="F5603" s="93">
        <v>3210355</v>
      </c>
      <c r="G5603" s="93" t="s">
        <v>1974</v>
      </c>
      <c r="H5603" s="719">
        <v>11952</v>
      </c>
      <c r="I5603" s="93">
        <v>315</v>
      </c>
      <c r="J5603" s="93" t="s">
        <v>1523</v>
      </c>
    </row>
    <row r="5604" spans="1:10">
      <c r="A5604" s="93">
        <v>1</v>
      </c>
      <c r="B5604" s="93">
        <v>5</v>
      </c>
      <c r="C5604" s="93" t="s">
        <v>671</v>
      </c>
      <c r="D5604" s="93" t="s">
        <v>1527</v>
      </c>
      <c r="E5604" s="93" t="s">
        <v>3679</v>
      </c>
      <c r="F5604" s="93">
        <v>3211210</v>
      </c>
      <c r="G5604" s="93" t="s">
        <v>1974</v>
      </c>
      <c r="H5604" s="719">
        <v>2860</v>
      </c>
      <c r="I5604" s="93">
        <v>125</v>
      </c>
      <c r="J5604" s="93" t="s">
        <v>1523</v>
      </c>
    </row>
    <row r="5605" spans="1:10">
      <c r="A5605" s="93">
        <v>1</v>
      </c>
      <c r="B5605" s="93">
        <v>5</v>
      </c>
      <c r="C5605" s="93" t="s">
        <v>671</v>
      </c>
      <c r="D5605" s="93" t="s">
        <v>1527</v>
      </c>
      <c r="E5605" s="93" t="s">
        <v>3680</v>
      </c>
      <c r="F5605" s="93">
        <v>3211210</v>
      </c>
      <c r="G5605" s="93" t="s">
        <v>1974</v>
      </c>
      <c r="H5605" s="719">
        <v>2860</v>
      </c>
      <c r="I5605" s="93">
        <v>125</v>
      </c>
      <c r="J5605" s="93" t="s">
        <v>1523</v>
      </c>
    </row>
    <row r="5606" spans="1:10">
      <c r="A5606" s="93">
        <v>1</v>
      </c>
      <c r="B5606" s="93">
        <v>5</v>
      </c>
      <c r="C5606" s="93" t="s">
        <v>671</v>
      </c>
      <c r="D5606" s="93" t="s">
        <v>1527</v>
      </c>
      <c r="E5606" s="93" t="s">
        <v>3681</v>
      </c>
      <c r="F5606" s="93">
        <v>3211119</v>
      </c>
      <c r="G5606" s="93" t="s">
        <v>1974</v>
      </c>
      <c r="H5606" s="719">
        <v>1992</v>
      </c>
      <c r="I5606" s="93">
        <v>125</v>
      </c>
      <c r="J5606" s="93" t="s">
        <v>1523</v>
      </c>
    </row>
    <row r="5607" spans="1:10">
      <c r="A5607" s="93">
        <v>1</v>
      </c>
      <c r="B5607" s="93">
        <v>5</v>
      </c>
      <c r="C5607" s="93" t="s">
        <v>671</v>
      </c>
      <c r="D5607" s="93" t="s">
        <v>1527</v>
      </c>
      <c r="E5607" s="93" t="s">
        <v>3674</v>
      </c>
      <c r="F5607" s="93">
        <v>3211119</v>
      </c>
      <c r="G5607" s="93" t="s">
        <v>1974</v>
      </c>
      <c r="H5607" s="719">
        <v>1992</v>
      </c>
      <c r="I5607" s="93">
        <v>125</v>
      </c>
      <c r="J5607" s="93" t="s">
        <v>1523</v>
      </c>
    </row>
    <row r="5608" spans="1:10">
      <c r="A5608" s="93">
        <v>1</v>
      </c>
      <c r="B5608" s="93">
        <v>5</v>
      </c>
      <c r="C5608" s="93" t="s">
        <v>671</v>
      </c>
      <c r="D5608" s="93" t="s">
        <v>1527</v>
      </c>
      <c r="E5608" s="93" t="s">
        <v>3674</v>
      </c>
      <c r="F5608" s="93">
        <v>3211119</v>
      </c>
      <c r="G5608" s="93" t="s">
        <v>1974</v>
      </c>
      <c r="H5608" s="719">
        <v>1992</v>
      </c>
      <c r="I5608" s="93">
        <v>125</v>
      </c>
      <c r="J5608" s="93" t="s">
        <v>1523</v>
      </c>
    </row>
    <row r="5609" spans="1:10">
      <c r="A5609" s="93">
        <v>1</v>
      </c>
      <c r="B5609" s="93">
        <v>5</v>
      </c>
      <c r="C5609" s="93" t="s">
        <v>671</v>
      </c>
      <c r="D5609" s="93" t="s">
        <v>1527</v>
      </c>
      <c r="E5609" s="93" t="s">
        <v>3682</v>
      </c>
      <c r="F5609" s="93">
        <v>3211119</v>
      </c>
      <c r="G5609" s="93" t="s">
        <v>1974</v>
      </c>
      <c r="H5609" s="719">
        <v>498</v>
      </c>
      <c r="I5609" s="93">
        <v>50</v>
      </c>
      <c r="J5609" s="93" t="s">
        <v>1523</v>
      </c>
    </row>
    <row r="5610" spans="1:10">
      <c r="A5610" s="93">
        <v>1</v>
      </c>
      <c r="B5610" s="93">
        <v>5</v>
      </c>
      <c r="C5610" s="93" t="s">
        <v>671</v>
      </c>
      <c r="D5610" s="93" t="s">
        <v>1527</v>
      </c>
      <c r="E5610" s="93" t="s">
        <v>3675</v>
      </c>
      <c r="F5610" s="93">
        <v>3211119</v>
      </c>
      <c r="G5610" s="93" t="s">
        <v>1974</v>
      </c>
      <c r="H5610" s="719">
        <v>498</v>
      </c>
      <c r="I5610" s="93">
        <v>50</v>
      </c>
      <c r="J5610" s="93" t="s">
        <v>1523</v>
      </c>
    </row>
    <row r="5611" spans="1:10">
      <c r="A5611" s="93">
        <v>1</v>
      </c>
      <c r="B5611" s="93">
        <v>5</v>
      </c>
      <c r="C5611" s="93" t="s">
        <v>671</v>
      </c>
      <c r="D5611" s="93" t="s">
        <v>1527</v>
      </c>
      <c r="E5611" s="93" t="s">
        <v>3683</v>
      </c>
      <c r="F5611" s="93">
        <v>3211119</v>
      </c>
      <c r="G5611" s="93" t="s">
        <v>1974</v>
      </c>
      <c r="H5611" s="719">
        <v>498</v>
      </c>
      <c r="I5611" s="93">
        <v>50</v>
      </c>
      <c r="J5611" s="93" t="s">
        <v>1523</v>
      </c>
    </row>
    <row r="5612" spans="1:10">
      <c r="A5612" s="93">
        <v>1</v>
      </c>
      <c r="B5612" s="93">
        <v>5</v>
      </c>
      <c r="C5612" s="93" t="s">
        <v>671</v>
      </c>
      <c r="D5612" s="93" t="s">
        <v>1527</v>
      </c>
      <c r="E5612" s="93" t="s">
        <v>3684</v>
      </c>
      <c r="F5612" s="93">
        <v>3211119</v>
      </c>
      <c r="G5612" s="93" t="s">
        <v>1974</v>
      </c>
      <c r="H5612" s="719">
        <v>1992</v>
      </c>
      <c r="I5612" s="93">
        <v>125</v>
      </c>
      <c r="J5612" s="93" t="s">
        <v>1523</v>
      </c>
    </row>
    <row r="5613" spans="1:10">
      <c r="A5613" s="93">
        <v>1</v>
      </c>
      <c r="B5613" s="93">
        <v>5</v>
      </c>
      <c r="C5613" s="93" t="s">
        <v>671</v>
      </c>
      <c r="D5613" s="93" t="s">
        <v>1527</v>
      </c>
      <c r="E5613" s="93" t="s">
        <v>3676</v>
      </c>
      <c r="F5613" s="93">
        <v>3211119</v>
      </c>
      <c r="G5613" s="93" t="s">
        <v>1974</v>
      </c>
      <c r="H5613" s="719">
        <v>1992</v>
      </c>
      <c r="I5613" s="93">
        <v>125</v>
      </c>
      <c r="J5613" s="93" t="s">
        <v>1523</v>
      </c>
    </row>
    <row r="5614" spans="1:10">
      <c r="A5614" s="93">
        <v>1</v>
      </c>
      <c r="B5614" s="93">
        <v>5</v>
      </c>
      <c r="C5614" s="93" t="s">
        <v>671</v>
      </c>
      <c r="D5614" s="93" t="s">
        <v>1527</v>
      </c>
      <c r="E5614" s="93" t="s">
        <v>3685</v>
      </c>
      <c r="F5614" s="93">
        <v>3211119</v>
      </c>
      <c r="G5614" s="93" t="s">
        <v>1974</v>
      </c>
      <c r="H5614" s="719">
        <v>1992</v>
      </c>
      <c r="I5614" s="93">
        <v>125</v>
      </c>
      <c r="J5614" s="93" t="s">
        <v>1523</v>
      </c>
    </row>
    <row r="5615" spans="1:10">
      <c r="A5615" s="93">
        <v>1</v>
      </c>
      <c r="B5615" s="93">
        <v>5</v>
      </c>
      <c r="C5615" s="93" t="s">
        <v>671</v>
      </c>
      <c r="D5615" s="93" t="s">
        <v>1527</v>
      </c>
      <c r="E5615" s="93" t="s">
        <v>3686</v>
      </c>
      <c r="F5615" s="93">
        <v>3211143</v>
      </c>
      <c r="G5615" s="93" t="s">
        <v>1974</v>
      </c>
      <c r="H5615" s="719">
        <v>1008</v>
      </c>
      <c r="I5615" s="93">
        <v>80</v>
      </c>
      <c r="J5615" s="93" t="s">
        <v>1523</v>
      </c>
    </row>
    <row r="5616" spans="1:10">
      <c r="A5616" s="93">
        <v>1</v>
      </c>
      <c r="B5616" s="93">
        <v>5</v>
      </c>
      <c r="C5616" s="93" t="s">
        <v>671</v>
      </c>
      <c r="D5616" s="93" t="s">
        <v>1527</v>
      </c>
      <c r="E5616" s="93" t="s">
        <v>3687</v>
      </c>
      <c r="F5616" s="93">
        <v>3211143</v>
      </c>
      <c r="G5616" s="93" t="s">
        <v>1974</v>
      </c>
      <c r="H5616" s="719">
        <v>997</v>
      </c>
      <c r="I5616" s="93">
        <v>80</v>
      </c>
      <c r="J5616" s="93" t="s">
        <v>1523</v>
      </c>
    </row>
    <row r="5617" spans="1:10">
      <c r="A5617" s="93">
        <v>1</v>
      </c>
      <c r="B5617" s="93">
        <v>5</v>
      </c>
      <c r="C5617" s="93" t="s">
        <v>671</v>
      </c>
      <c r="D5617" s="93" t="s">
        <v>1527</v>
      </c>
      <c r="E5617" s="93" t="s">
        <v>3688</v>
      </c>
      <c r="F5617" s="93">
        <v>3211020</v>
      </c>
      <c r="G5617" s="93" t="s">
        <v>1974</v>
      </c>
      <c r="H5617" s="719">
        <v>4630</v>
      </c>
      <c r="I5617" s="93">
        <v>200</v>
      </c>
      <c r="J5617" s="93" t="s">
        <v>1523</v>
      </c>
    </row>
    <row r="5618" spans="1:10">
      <c r="A5618" s="93">
        <v>1</v>
      </c>
      <c r="B5618" s="93">
        <v>5</v>
      </c>
      <c r="C5618" s="93" t="s">
        <v>671</v>
      </c>
      <c r="D5618" s="93" t="s">
        <v>1527</v>
      </c>
      <c r="E5618" s="93" t="s">
        <v>3689</v>
      </c>
      <c r="F5618" s="93">
        <v>3211021</v>
      </c>
      <c r="G5618" s="93" t="s">
        <v>1974</v>
      </c>
      <c r="H5618" s="719">
        <v>3862</v>
      </c>
      <c r="I5618" s="93">
        <v>200</v>
      </c>
      <c r="J5618" s="93" t="s">
        <v>1523</v>
      </c>
    </row>
    <row r="5619" spans="1:10">
      <c r="A5619" s="93">
        <v>1</v>
      </c>
      <c r="B5619" s="93">
        <v>5</v>
      </c>
      <c r="C5619" s="93" t="s">
        <v>671</v>
      </c>
      <c r="D5619" s="93" t="s">
        <v>1527</v>
      </c>
      <c r="E5619" s="93" t="s">
        <v>3690</v>
      </c>
      <c r="F5619" s="93">
        <v>3211020</v>
      </c>
      <c r="G5619" s="93" t="s">
        <v>1974</v>
      </c>
      <c r="H5619" s="719">
        <v>4630</v>
      </c>
      <c r="I5619" s="93">
        <v>200</v>
      </c>
      <c r="J5619" s="93" t="s">
        <v>1523</v>
      </c>
    </row>
    <row r="5620" spans="1:10">
      <c r="A5620" s="93">
        <v>1</v>
      </c>
      <c r="B5620" s="93">
        <v>5</v>
      </c>
      <c r="C5620" s="93" t="s">
        <v>671</v>
      </c>
      <c r="D5620" s="93" t="s">
        <v>1527</v>
      </c>
      <c r="E5620" s="93" t="s">
        <v>3691</v>
      </c>
      <c r="F5620" s="93">
        <v>3211021</v>
      </c>
      <c r="G5620" s="93" t="s">
        <v>1974</v>
      </c>
      <c r="H5620" s="719">
        <v>3862</v>
      </c>
      <c r="I5620" s="93">
        <v>200</v>
      </c>
      <c r="J5620" s="93" t="s">
        <v>1523</v>
      </c>
    </row>
    <row r="5621" spans="1:10">
      <c r="A5621" s="93">
        <v>1</v>
      </c>
      <c r="B5621" s="93">
        <v>5</v>
      </c>
      <c r="C5621" s="93" t="s">
        <v>671</v>
      </c>
      <c r="D5621" s="93" t="s">
        <v>1527</v>
      </c>
      <c r="E5621" s="93" t="s">
        <v>3690</v>
      </c>
      <c r="F5621" s="93">
        <v>3211143</v>
      </c>
      <c r="G5621" s="93" t="s">
        <v>1974</v>
      </c>
      <c r="H5621" s="719">
        <v>1008</v>
      </c>
      <c r="I5621" s="93">
        <v>80</v>
      </c>
      <c r="J5621" s="93" t="s">
        <v>1523</v>
      </c>
    </row>
    <row r="5622" spans="1:10">
      <c r="A5622" s="93">
        <v>1</v>
      </c>
      <c r="B5622" s="93">
        <v>5</v>
      </c>
      <c r="C5622" s="93" t="s">
        <v>671</v>
      </c>
      <c r="D5622" s="93" t="s">
        <v>1527</v>
      </c>
      <c r="E5622" s="93" t="s">
        <v>3691</v>
      </c>
      <c r="F5622" s="93">
        <v>3211143</v>
      </c>
      <c r="G5622" s="93" t="s">
        <v>1974</v>
      </c>
      <c r="H5622" s="719">
        <v>997</v>
      </c>
      <c r="I5622" s="93">
        <v>80</v>
      </c>
      <c r="J5622" s="93" t="s">
        <v>1523</v>
      </c>
    </row>
    <row r="5623" spans="1:10">
      <c r="A5623" s="93">
        <v>1</v>
      </c>
      <c r="B5623" s="93">
        <v>5</v>
      </c>
      <c r="C5623" s="93" t="s">
        <v>671</v>
      </c>
      <c r="D5623" s="93" t="s">
        <v>1527</v>
      </c>
      <c r="E5623" s="93" t="s">
        <v>3692</v>
      </c>
      <c r="F5623" s="93">
        <v>3211213</v>
      </c>
      <c r="G5623" s="93" t="s">
        <v>1974</v>
      </c>
      <c r="H5623" s="719">
        <v>2005</v>
      </c>
      <c r="I5623" s="93">
        <v>125</v>
      </c>
      <c r="J5623" s="93" t="s">
        <v>1523</v>
      </c>
    </row>
    <row r="5624" spans="1:10">
      <c r="A5624" s="93">
        <v>1</v>
      </c>
      <c r="B5624" s="93">
        <v>5</v>
      </c>
      <c r="C5624" s="93" t="s">
        <v>677</v>
      </c>
      <c r="D5624" s="93" t="s">
        <v>1527</v>
      </c>
      <c r="E5624" s="93" t="s">
        <v>3693</v>
      </c>
      <c r="F5624" s="93">
        <v>3211143</v>
      </c>
      <c r="G5624" s="93" t="s">
        <v>1974</v>
      </c>
      <c r="H5624" s="719">
        <v>2005</v>
      </c>
      <c r="I5624" s="93">
        <v>125</v>
      </c>
      <c r="J5624" s="93" t="s">
        <v>1523</v>
      </c>
    </row>
    <row r="5625" spans="1:10">
      <c r="A5625" s="93">
        <v>1</v>
      </c>
      <c r="B5625" s="93">
        <v>5</v>
      </c>
      <c r="C5625" s="93" t="s">
        <v>677</v>
      </c>
      <c r="D5625" s="93" t="s">
        <v>1527</v>
      </c>
      <c r="E5625" s="93" t="s">
        <v>2096</v>
      </c>
      <c r="F5625" s="93">
        <v>3211209</v>
      </c>
      <c r="G5625" s="93" t="s">
        <v>1974</v>
      </c>
      <c r="H5625" s="719">
        <v>40320</v>
      </c>
      <c r="I5625" s="93">
        <v>315</v>
      </c>
      <c r="J5625" s="93" t="s">
        <v>1523</v>
      </c>
    </row>
    <row r="5626" spans="1:10">
      <c r="A5626" s="93">
        <v>1</v>
      </c>
      <c r="B5626" s="93">
        <v>7</v>
      </c>
      <c r="C5626" s="93" t="s">
        <v>677</v>
      </c>
      <c r="D5626" s="93" t="s">
        <v>1527</v>
      </c>
      <c r="E5626" s="93" t="s">
        <v>3694</v>
      </c>
      <c r="F5626" s="93">
        <v>3211139</v>
      </c>
      <c r="G5626" s="93" t="s">
        <v>3785</v>
      </c>
      <c r="H5626" s="719">
        <v>1011</v>
      </c>
      <c r="I5626" s="93">
        <v>80</v>
      </c>
      <c r="J5626" s="93" t="s">
        <v>1523</v>
      </c>
    </row>
    <row r="5627" spans="1:10">
      <c r="A5627" s="93">
        <v>1</v>
      </c>
      <c r="B5627" s="93">
        <v>7</v>
      </c>
      <c r="C5627" s="93" t="s">
        <v>677</v>
      </c>
      <c r="D5627" s="93" t="s">
        <v>1527</v>
      </c>
      <c r="E5627" s="93" t="s">
        <v>1976</v>
      </c>
      <c r="F5627" s="93">
        <v>3211140</v>
      </c>
      <c r="G5627" s="93" t="s">
        <v>3785</v>
      </c>
      <c r="H5627" s="719">
        <v>1011</v>
      </c>
      <c r="I5627" s="93">
        <v>80</v>
      </c>
      <c r="J5627" s="93" t="s">
        <v>1523</v>
      </c>
    </row>
    <row r="5628" spans="1:10">
      <c r="A5628" s="93">
        <v>1</v>
      </c>
      <c r="B5628" s="93">
        <v>7</v>
      </c>
      <c r="C5628" s="93" t="s">
        <v>677</v>
      </c>
      <c r="D5628" s="93" t="s">
        <v>1527</v>
      </c>
      <c r="E5628" s="93" t="s">
        <v>3695</v>
      </c>
      <c r="F5628" s="93">
        <v>3211134</v>
      </c>
      <c r="G5628" s="93" t="s">
        <v>3785</v>
      </c>
      <c r="H5628" s="719">
        <v>10000</v>
      </c>
      <c r="I5628" s="93">
        <v>200</v>
      </c>
      <c r="J5628" s="93" t="s">
        <v>1523</v>
      </c>
    </row>
    <row r="5629" spans="1:10">
      <c r="A5629" s="93">
        <v>1</v>
      </c>
      <c r="B5629" s="93">
        <v>7</v>
      </c>
      <c r="C5629" s="93" t="s">
        <v>677</v>
      </c>
      <c r="D5629" s="93" t="s">
        <v>1527</v>
      </c>
      <c r="E5629" s="93" t="s">
        <v>1927</v>
      </c>
      <c r="F5629" s="93">
        <v>3211138</v>
      </c>
      <c r="G5629" s="93" t="s">
        <v>3785</v>
      </c>
      <c r="H5629" s="719">
        <v>5000</v>
      </c>
      <c r="I5629" s="93">
        <v>200</v>
      </c>
      <c r="J5629" s="93" t="s">
        <v>1523</v>
      </c>
    </row>
    <row r="5630" spans="1:10">
      <c r="A5630" s="93">
        <v>1</v>
      </c>
      <c r="B5630" s="93">
        <v>7</v>
      </c>
      <c r="C5630" s="93" t="s">
        <v>677</v>
      </c>
      <c r="D5630" s="93" t="s">
        <v>1527</v>
      </c>
      <c r="E5630" s="93" t="s">
        <v>3696</v>
      </c>
      <c r="F5630" s="93">
        <v>3211134</v>
      </c>
      <c r="G5630" s="93" t="s">
        <v>3785</v>
      </c>
      <c r="H5630" s="719">
        <v>5000</v>
      </c>
      <c r="I5630" s="93">
        <v>200</v>
      </c>
      <c r="J5630" s="93" t="s">
        <v>1523</v>
      </c>
    </row>
    <row r="5631" spans="1:10">
      <c r="A5631" s="93">
        <v>1</v>
      </c>
      <c r="B5631" s="93">
        <v>7</v>
      </c>
      <c r="C5631" s="93" t="s">
        <v>677</v>
      </c>
      <c r="D5631" s="93" t="s">
        <v>1527</v>
      </c>
      <c r="E5631" s="93" t="s">
        <v>1977</v>
      </c>
      <c r="F5631" s="93">
        <v>3211138</v>
      </c>
      <c r="G5631" s="93" t="s">
        <v>3785</v>
      </c>
      <c r="H5631" s="719">
        <v>1011</v>
      </c>
      <c r="I5631" s="93">
        <v>80</v>
      </c>
      <c r="J5631" s="93" t="s">
        <v>1523</v>
      </c>
    </row>
    <row r="5632" spans="1:10">
      <c r="A5632" s="93">
        <v>1</v>
      </c>
      <c r="B5632" s="93">
        <v>7</v>
      </c>
      <c r="C5632" s="93" t="s">
        <v>677</v>
      </c>
      <c r="D5632" s="93" t="s">
        <v>1527</v>
      </c>
      <c r="E5632" s="93" t="s">
        <v>1977</v>
      </c>
      <c r="F5632" s="93">
        <v>3211139</v>
      </c>
      <c r="G5632" s="93" t="s">
        <v>3785</v>
      </c>
      <c r="H5632" s="719">
        <v>1011</v>
      </c>
      <c r="I5632" s="93">
        <v>80</v>
      </c>
      <c r="J5632" s="93" t="s">
        <v>1523</v>
      </c>
    </row>
    <row r="5633" spans="1:10">
      <c r="A5633" s="93">
        <v>1</v>
      </c>
      <c r="B5633" s="93">
        <v>7</v>
      </c>
      <c r="C5633" s="93" t="s">
        <v>677</v>
      </c>
      <c r="D5633" s="93" t="s">
        <v>1527</v>
      </c>
      <c r="E5633" s="93" t="s">
        <v>1977</v>
      </c>
      <c r="F5633" s="93">
        <v>3211140</v>
      </c>
      <c r="G5633" s="93" t="s">
        <v>3785</v>
      </c>
      <c r="H5633" s="719">
        <v>1011</v>
      </c>
      <c r="I5633" s="93">
        <v>80</v>
      </c>
      <c r="J5633" s="93" t="s">
        <v>1523</v>
      </c>
    </row>
    <row r="5634" spans="1:10">
      <c r="A5634" s="93">
        <v>1</v>
      </c>
      <c r="B5634" s="93">
        <v>7</v>
      </c>
      <c r="C5634" s="93" t="s">
        <v>677</v>
      </c>
      <c r="D5634" s="93" t="s">
        <v>1527</v>
      </c>
      <c r="E5634" s="93" t="s">
        <v>3697</v>
      </c>
      <c r="F5634" s="93">
        <v>3211138</v>
      </c>
      <c r="G5634" s="93" t="s">
        <v>3785</v>
      </c>
      <c r="H5634" s="719">
        <v>1011</v>
      </c>
      <c r="I5634" s="93">
        <v>80</v>
      </c>
      <c r="J5634" s="93" t="s">
        <v>1523</v>
      </c>
    </row>
    <row r="5635" spans="1:10">
      <c r="A5635" s="93">
        <v>1</v>
      </c>
      <c r="B5635" s="93">
        <v>7</v>
      </c>
      <c r="C5635" s="93" t="s">
        <v>677</v>
      </c>
      <c r="D5635" s="93" t="s">
        <v>1527</v>
      </c>
      <c r="E5635" s="93" t="s">
        <v>1808</v>
      </c>
      <c r="F5635" s="93">
        <v>3211128</v>
      </c>
      <c r="G5635" s="93" t="s">
        <v>3785</v>
      </c>
      <c r="H5635" s="719">
        <v>2401</v>
      </c>
      <c r="I5635" s="93">
        <v>125</v>
      </c>
      <c r="J5635" s="93" t="s">
        <v>1523</v>
      </c>
    </row>
    <row r="5636" spans="1:10">
      <c r="A5636" s="93">
        <v>1</v>
      </c>
      <c r="B5636" s="93">
        <v>7</v>
      </c>
      <c r="C5636" s="93" t="s">
        <v>677</v>
      </c>
      <c r="D5636" s="93" t="s">
        <v>1527</v>
      </c>
      <c r="E5636" s="93" t="s">
        <v>3698</v>
      </c>
      <c r="F5636" s="93">
        <v>3211143</v>
      </c>
      <c r="G5636" s="93" t="s">
        <v>3785</v>
      </c>
      <c r="H5636" s="719">
        <v>997</v>
      </c>
      <c r="I5636" s="93">
        <v>80</v>
      </c>
      <c r="J5636" s="93" t="s">
        <v>1523</v>
      </c>
    </row>
    <row r="5637" spans="1:10">
      <c r="A5637" s="93">
        <v>1</v>
      </c>
      <c r="B5637" s="93">
        <v>7</v>
      </c>
      <c r="C5637" s="93" t="s">
        <v>677</v>
      </c>
      <c r="D5637" s="93" t="s">
        <v>1527</v>
      </c>
      <c r="E5637" s="93" t="s">
        <v>3699</v>
      </c>
      <c r="F5637" s="93">
        <v>3211140</v>
      </c>
      <c r="G5637" s="93" t="s">
        <v>3785</v>
      </c>
      <c r="H5637" s="719">
        <v>168</v>
      </c>
      <c r="I5637" s="93">
        <v>32</v>
      </c>
      <c r="J5637" s="93" t="s">
        <v>1523</v>
      </c>
    </row>
    <row r="5638" spans="1:10">
      <c r="A5638" s="93">
        <v>1</v>
      </c>
      <c r="B5638" s="93">
        <v>7</v>
      </c>
      <c r="C5638" s="93" t="s">
        <v>677</v>
      </c>
      <c r="D5638" s="93" t="s">
        <v>1527</v>
      </c>
      <c r="E5638" s="93" t="s">
        <v>3700</v>
      </c>
      <c r="F5638" s="93">
        <v>3211138</v>
      </c>
      <c r="G5638" s="93" t="s">
        <v>3785</v>
      </c>
      <c r="H5638" s="719">
        <v>168</v>
      </c>
      <c r="I5638" s="93">
        <v>32</v>
      </c>
      <c r="J5638" s="93" t="s">
        <v>1523</v>
      </c>
    </row>
    <row r="5639" spans="1:10">
      <c r="A5639" s="93">
        <v>1</v>
      </c>
      <c r="B5639" s="93">
        <v>7</v>
      </c>
      <c r="C5639" s="93" t="s">
        <v>677</v>
      </c>
      <c r="D5639" s="93" t="s">
        <v>1527</v>
      </c>
      <c r="E5639" s="93" t="s">
        <v>3701</v>
      </c>
      <c r="F5639" s="93">
        <v>3211139</v>
      </c>
      <c r="G5639" s="93" t="s">
        <v>3785</v>
      </c>
      <c r="H5639" s="719">
        <v>168</v>
      </c>
      <c r="I5639" s="93">
        <v>32</v>
      </c>
      <c r="J5639" s="93" t="s">
        <v>1523</v>
      </c>
    </row>
    <row r="5640" spans="1:10">
      <c r="A5640" s="93">
        <v>1</v>
      </c>
      <c r="B5640" s="93">
        <v>7</v>
      </c>
      <c r="C5640" s="93" t="s">
        <v>677</v>
      </c>
      <c r="D5640" s="93" t="s">
        <v>1527</v>
      </c>
      <c r="E5640" s="93" t="s">
        <v>3702</v>
      </c>
      <c r="F5640" s="93">
        <v>3211214</v>
      </c>
      <c r="G5640" s="93" t="s">
        <v>3785</v>
      </c>
      <c r="H5640" s="719">
        <v>2229</v>
      </c>
      <c r="I5640" s="93">
        <v>125</v>
      </c>
      <c r="J5640" s="93" t="s">
        <v>1523</v>
      </c>
    </row>
    <row r="5641" spans="1:10">
      <c r="A5641" s="93">
        <v>1</v>
      </c>
      <c r="B5641" s="93">
        <v>7</v>
      </c>
      <c r="C5641" s="93" t="s">
        <v>677</v>
      </c>
      <c r="D5641" s="93" t="s">
        <v>1527</v>
      </c>
      <c r="E5641" s="93" t="s">
        <v>3703</v>
      </c>
      <c r="F5641" s="93">
        <v>3211214</v>
      </c>
      <c r="G5641" s="93" t="s">
        <v>3785</v>
      </c>
      <c r="H5641" s="719">
        <v>60</v>
      </c>
      <c r="I5641" s="93">
        <v>13</v>
      </c>
      <c r="J5641" s="93" t="s">
        <v>1523</v>
      </c>
    </row>
    <row r="5642" spans="1:10">
      <c r="A5642" s="93">
        <v>1</v>
      </c>
      <c r="B5642" s="93">
        <v>7</v>
      </c>
      <c r="C5642" s="93" t="s">
        <v>1562</v>
      </c>
      <c r="D5642" s="93" t="s">
        <v>1527</v>
      </c>
      <c r="E5642" s="93" t="s">
        <v>3704</v>
      </c>
      <c r="F5642" s="93">
        <v>3210355</v>
      </c>
      <c r="G5642" s="93" t="s">
        <v>3785</v>
      </c>
      <c r="H5642" s="719">
        <v>5931</v>
      </c>
      <c r="I5642" s="93">
        <v>200</v>
      </c>
      <c r="J5642" s="93" t="s">
        <v>1523</v>
      </c>
    </row>
    <row r="5643" spans="1:10">
      <c r="A5643" s="93">
        <v>1</v>
      </c>
      <c r="B5643" s="93">
        <v>7</v>
      </c>
      <c r="C5643" s="93" t="s">
        <v>1562</v>
      </c>
      <c r="D5643" s="93" t="s">
        <v>1527</v>
      </c>
      <c r="E5643" s="93" t="s">
        <v>3705</v>
      </c>
      <c r="F5643" s="93">
        <v>3211119</v>
      </c>
      <c r="G5643" s="93" t="s">
        <v>3785</v>
      </c>
      <c r="H5643" s="719">
        <v>5976</v>
      </c>
      <c r="I5643" s="93">
        <v>200</v>
      </c>
      <c r="J5643" s="93" t="s">
        <v>1523</v>
      </c>
    </row>
    <row r="5644" spans="1:10">
      <c r="A5644" s="93">
        <v>1</v>
      </c>
      <c r="B5644" s="93">
        <v>8</v>
      </c>
      <c r="C5644" s="93" t="s">
        <v>1562</v>
      </c>
      <c r="D5644" s="93" t="s">
        <v>1527</v>
      </c>
      <c r="E5644" s="93" t="s">
        <v>3704</v>
      </c>
      <c r="F5644" s="93">
        <v>3210355</v>
      </c>
      <c r="G5644" s="93" t="s">
        <v>3785</v>
      </c>
      <c r="H5644" s="719">
        <v>5776</v>
      </c>
      <c r="I5644" s="93">
        <v>200</v>
      </c>
      <c r="J5644" s="93" t="s">
        <v>1523</v>
      </c>
    </row>
    <row r="5645" spans="1:10">
      <c r="A5645" s="93">
        <v>1</v>
      </c>
      <c r="B5645" s="93">
        <v>8</v>
      </c>
      <c r="C5645" s="93" t="s">
        <v>1562</v>
      </c>
      <c r="D5645" s="93" t="s">
        <v>1527</v>
      </c>
      <c r="E5645" s="93" t="s">
        <v>3705</v>
      </c>
      <c r="F5645" s="93">
        <v>3211119</v>
      </c>
      <c r="G5645" s="93" t="s">
        <v>3785</v>
      </c>
      <c r="H5645" s="719">
        <v>5976</v>
      </c>
      <c r="I5645" s="93">
        <v>200</v>
      </c>
      <c r="J5645" s="93" t="s">
        <v>1523</v>
      </c>
    </row>
    <row r="5646" spans="1:10">
      <c r="A5646" s="93">
        <v>1</v>
      </c>
      <c r="B5646" s="93">
        <v>8</v>
      </c>
      <c r="C5646" s="93" t="s">
        <v>551</v>
      </c>
      <c r="D5646" s="93" t="s">
        <v>1527</v>
      </c>
      <c r="E5646" s="93" t="s">
        <v>2111</v>
      </c>
      <c r="F5646" s="93">
        <v>3211134</v>
      </c>
      <c r="G5646" s="93" t="s">
        <v>3785</v>
      </c>
      <c r="H5646" s="719">
        <v>5000</v>
      </c>
      <c r="I5646" s="93">
        <v>200</v>
      </c>
      <c r="J5646" s="93" t="s">
        <v>1523</v>
      </c>
    </row>
    <row r="5647" spans="1:10">
      <c r="A5647" s="93">
        <v>1</v>
      </c>
      <c r="B5647" s="93">
        <v>8</v>
      </c>
      <c r="C5647" s="93" t="s">
        <v>551</v>
      </c>
      <c r="D5647" s="93" t="s">
        <v>1527</v>
      </c>
      <c r="E5647" s="93" t="s">
        <v>1896</v>
      </c>
      <c r="F5647" s="93">
        <v>3211128</v>
      </c>
      <c r="G5647" s="93" t="s">
        <v>3785</v>
      </c>
      <c r="H5647" s="719">
        <v>2401</v>
      </c>
      <c r="I5647" s="93">
        <v>125</v>
      </c>
      <c r="J5647" s="93" t="s">
        <v>1523</v>
      </c>
    </row>
    <row r="5648" spans="1:10">
      <c r="A5648" s="93">
        <v>1</v>
      </c>
      <c r="B5648" s="93">
        <v>8</v>
      </c>
      <c r="C5648" s="93" t="s">
        <v>551</v>
      </c>
      <c r="D5648" s="93" t="s">
        <v>1527</v>
      </c>
      <c r="E5648" s="93" t="s">
        <v>2067</v>
      </c>
      <c r="F5648" s="93">
        <v>3211128</v>
      </c>
      <c r="G5648" s="93" t="s">
        <v>3785</v>
      </c>
      <c r="H5648" s="719">
        <v>901</v>
      </c>
      <c r="I5648" s="93">
        <v>80</v>
      </c>
      <c r="J5648" s="93" t="s">
        <v>1523</v>
      </c>
    </row>
    <row r="5649" spans="1:10">
      <c r="A5649" s="93">
        <v>1</v>
      </c>
      <c r="B5649" s="93">
        <v>8</v>
      </c>
      <c r="C5649" s="93" t="s">
        <v>551</v>
      </c>
      <c r="D5649" s="93" t="s">
        <v>1527</v>
      </c>
      <c r="E5649" s="93" t="s">
        <v>3706</v>
      </c>
      <c r="F5649" s="93">
        <v>3211137</v>
      </c>
      <c r="G5649" s="93" t="s">
        <v>3785</v>
      </c>
      <c r="H5649" s="719">
        <v>1044</v>
      </c>
      <c r="I5649" s="93">
        <v>80</v>
      </c>
      <c r="J5649" s="93" t="s">
        <v>1523</v>
      </c>
    </row>
    <row r="5650" spans="1:10">
      <c r="A5650" s="93">
        <v>1</v>
      </c>
      <c r="B5650" s="93">
        <v>8</v>
      </c>
      <c r="C5650" s="93" t="s">
        <v>551</v>
      </c>
      <c r="D5650" s="93" t="s">
        <v>1527</v>
      </c>
      <c r="E5650" s="93" t="s">
        <v>3579</v>
      </c>
      <c r="F5650" s="93">
        <v>3211134</v>
      </c>
      <c r="G5650" s="93" t="s">
        <v>3785</v>
      </c>
      <c r="H5650" s="719">
        <v>25</v>
      </c>
      <c r="I5650" s="93">
        <v>5</v>
      </c>
      <c r="J5650" s="93" t="s">
        <v>1523</v>
      </c>
    </row>
    <row r="5651" spans="1:10">
      <c r="A5651" s="93">
        <v>1</v>
      </c>
      <c r="B5651" s="93">
        <v>8</v>
      </c>
      <c r="C5651" s="93" t="s">
        <v>551</v>
      </c>
      <c r="D5651" s="93" t="s">
        <v>1527</v>
      </c>
      <c r="E5651" s="93" t="s">
        <v>2115</v>
      </c>
      <c r="F5651" s="93">
        <v>3211210</v>
      </c>
      <c r="G5651" s="93" t="s">
        <v>3785</v>
      </c>
      <c r="H5651" s="719">
        <v>2765</v>
      </c>
      <c r="I5651" s="93">
        <v>125</v>
      </c>
      <c r="J5651" s="93" t="s">
        <v>1523</v>
      </c>
    </row>
    <row r="5652" spans="1:10">
      <c r="A5652" s="93">
        <v>1</v>
      </c>
      <c r="B5652" s="93">
        <v>8</v>
      </c>
      <c r="C5652" s="93" t="s">
        <v>671</v>
      </c>
      <c r="D5652" s="93" t="s">
        <v>1527</v>
      </c>
      <c r="E5652" s="93" t="s">
        <v>1978</v>
      </c>
      <c r="F5652" s="93">
        <v>3211025</v>
      </c>
      <c r="G5652" s="93" t="s">
        <v>3785</v>
      </c>
      <c r="H5652" s="719">
        <v>4018</v>
      </c>
      <c r="I5652" s="93">
        <v>200</v>
      </c>
      <c r="J5652" s="93" t="s">
        <v>1523</v>
      </c>
    </row>
    <row r="5653" spans="1:10">
      <c r="A5653" s="93">
        <v>1</v>
      </c>
      <c r="B5653" s="93">
        <v>8</v>
      </c>
      <c r="C5653" s="93" t="s">
        <v>671</v>
      </c>
      <c r="D5653" s="93" t="s">
        <v>1527</v>
      </c>
      <c r="E5653" s="93" t="s">
        <v>3707</v>
      </c>
      <c r="F5653" s="93">
        <v>3211119</v>
      </c>
      <c r="G5653" s="93" t="s">
        <v>3785</v>
      </c>
      <c r="H5653" s="719">
        <v>5976</v>
      </c>
      <c r="I5653" s="93">
        <v>200</v>
      </c>
      <c r="J5653" s="93" t="s">
        <v>1523</v>
      </c>
    </row>
    <row r="5654" spans="1:10">
      <c r="A5654" s="93">
        <v>1</v>
      </c>
      <c r="B5654" s="93">
        <v>8</v>
      </c>
      <c r="C5654" s="93" t="s">
        <v>671</v>
      </c>
      <c r="D5654" s="93" t="s">
        <v>1527</v>
      </c>
      <c r="E5654" s="93" t="s">
        <v>3708</v>
      </c>
      <c r="F5654" s="93">
        <v>3211025</v>
      </c>
      <c r="G5654" s="93" t="s">
        <v>3785</v>
      </c>
      <c r="H5654" s="719">
        <v>4018</v>
      </c>
      <c r="I5654" s="93">
        <v>200</v>
      </c>
      <c r="J5654" s="93" t="s">
        <v>1523</v>
      </c>
    </row>
    <row r="5655" spans="1:10">
      <c r="A5655" s="93">
        <v>1</v>
      </c>
      <c r="B5655" s="93">
        <v>8</v>
      </c>
      <c r="C5655" s="93" t="s">
        <v>671</v>
      </c>
      <c r="D5655" s="93" t="s">
        <v>1527</v>
      </c>
      <c r="E5655" s="93" t="s">
        <v>3709</v>
      </c>
      <c r="F5655" s="93">
        <v>3210335</v>
      </c>
      <c r="G5655" s="93" t="s">
        <v>1974</v>
      </c>
      <c r="H5655" s="719">
        <v>5976</v>
      </c>
      <c r="I5655" s="93">
        <v>200</v>
      </c>
      <c r="J5655" s="93" t="s">
        <v>1523</v>
      </c>
    </row>
    <row r="5656" spans="1:10">
      <c r="A5656" s="93">
        <v>1</v>
      </c>
      <c r="B5656" s="93">
        <v>8</v>
      </c>
      <c r="C5656" s="93" t="s">
        <v>671</v>
      </c>
      <c r="D5656" s="93" t="s">
        <v>1527</v>
      </c>
      <c r="E5656" s="93" t="s">
        <v>3710</v>
      </c>
      <c r="F5656" s="93">
        <v>3211137</v>
      </c>
      <c r="G5656" s="93" t="s">
        <v>3785</v>
      </c>
      <c r="H5656" s="719">
        <v>1044</v>
      </c>
      <c r="I5656" s="93">
        <v>80</v>
      </c>
      <c r="J5656" s="93" t="s">
        <v>1523</v>
      </c>
    </row>
    <row r="5657" spans="1:10">
      <c r="A5657" s="93">
        <v>1</v>
      </c>
      <c r="B5657" s="93">
        <v>8</v>
      </c>
      <c r="C5657" s="93" t="s">
        <v>671</v>
      </c>
      <c r="D5657" s="93" t="s">
        <v>1527</v>
      </c>
      <c r="E5657" s="93" t="s">
        <v>3711</v>
      </c>
      <c r="F5657" s="93">
        <v>3211119</v>
      </c>
      <c r="G5657" s="93" t="s">
        <v>3785</v>
      </c>
      <c r="H5657" s="719">
        <v>1992</v>
      </c>
      <c r="I5657" s="93">
        <v>125</v>
      </c>
      <c r="J5657" s="93" t="s">
        <v>1523</v>
      </c>
    </row>
    <row r="5658" spans="1:10">
      <c r="A5658" s="93">
        <v>1</v>
      </c>
      <c r="B5658" s="93">
        <v>8</v>
      </c>
      <c r="C5658" s="93" t="s">
        <v>671</v>
      </c>
      <c r="D5658" s="93" t="s">
        <v>1527</v>
      </c>
      <c r="E5658" s="93" t="s">
        <v>3712</v>
      </c>
      <c r="F5658" s="93">
        <v>3211119</v>
      </c>
      <c r="G5658" s="93" t="s">
        <v>3785</v>
      </c>
      <c r="H5658" s="719">
        <v>1992</v>
      </c>
      <c r="I5658" s="93">
        <v>125</v>
      </c>
      <c r="J5658" s="93" t="s">
        <v>1523</v>
      </c>
    </row>
    <row r="5659" spans="1:10">
      <c r="A5659" s="93">
        <v>1</v>
      </c>
      <c r="B5659" s="93">
        <v>8</v>
      </c>
      <c r="C5659" s="93" t="s">
        <v>671</v>
      </c>
      <c r="D5659" s="93" t="s">
        <v>1527</v>
      </c>
      <c r="E5659" s="93" t="s">
        <v>3713</v>
      </c>
      <c r="F5659" s="93">
        <v>3211119</v>
      </c>
      <c r="G5659" s="93" t="s">
        <v>3785</v>
      </c>
      <c r="H5659" s="719">
        <v>1992</v>
      </c>
      <c r="I5659" s="93">
        <v>125</v>
      </c>
      <c r="J5659" s="93" t="s">
        <v>1523</v>
      </c>
    </row>
    <row r="5660" spans="1:10">
      <c r="A5660" s="93">
        <v>1</v>
      </c>
      <c r="B5660" s="93">
        <v>8</v>
      </c>
      <c r="C5660" s="93" t="s">
        <v>671</v>
      </c>
      <c r="D5660" s="93" t="s">
        <v>1527</v>
      </c>
      <c r="E5660" s="93" t="s">
        <v>3714</v>
      </c>
      <c r="F5660" s="93">
        <v>3211025</v>
      </c>
      <c r="G5660" s="93" t="s">
        <v>3785</v>
      </c>
      <c r="H5660" s="719">
        <v>4018</v>
      </c>
      <c r="I5660" s="93">
        <v>200</v>
      </c>
      <c r="J5660" s="93" t="s">
        <v>1523</v>
      </c>
    </row>
    <row r="5661" spans="1:10">
      <c r="A5661" s="93">
        <v>1</v>
      </c>
      <c r="B5661" s="93">
        <v>11</v>
      </c>
      <c r="C5661" s="93" t="s">
        <v>671</v>
      </c>
      <c r="D5661" s="93" t="s">
        <v>1527</v>
      </c>
      <c r="E5661" s="93" t="s">
        <v>3715</v>
      </c>
      <c r="F5661" s="93">
        <v>3211213</v>
      </c>
      <c r="G5661" s="93" t="s">
        <v>3785</v>
      </c>
      <c r="H5661" s="719">
        <v>334</v>
      </c>
      <c r="I5661" s="93">
        <v>50</v>
      </c>
      <c r="J5661" s="93" t="s">
        <v>1523</v>
      </c>
    </row>
    <row r="5662" spans="1:10">
      <c r="A5662" s="93">
        <v>1</v>
      </c>
      <c r="B5662" s="93">
        <v>11</v>
      </c>
      <c r="C5662" s="93" t="s">
        <v>671</v>
      </c>
      <c r="D5662" s="93" t="s">
        <v>1527</v>
      </c>
      <c r="E5662" s="93" t="s">
        <v>2004</v>
      </c>
      <c r="F5662" s="93">
        <v>3211129</v>
      </c>
      <c r="G5662" s="93" t="s">
        <v>3785</v>
      </c>
      <c r="H5662" s="719">
        <v>2402</v>
      </c>
      <c r="I5662" s="93">
        <v>125</v>
      </c>
      <c r="J5662" s="93" t="s">
        <v>1523</v>
      </c>
    </row>
    <row r="5663" spans="1:10">
      <c r="A5663" s="93">
        <v>1</v>
      </c>
      <c r="B5663" s="93">
        <v>11</v>
      </c>
      <c r="C5663" s="93" t="s">
        <v>671</v>
      </c>
      <c r="D5663" s="93" t="s">
        <v>1527</v>
      </c>
      <c r="E5663" s="93" t="s">
        <v>2004</v>
      </c>
      <c r="F5663" s="93">
        <v>3211130</v>
      </c>
      <c r="G5663" s="93" t="s">
        <v>3785</v>
      </c>
      <c r="H5663" s="719">
        <v>2402</v>
      </c>
      <c r="I5663" s="93">
        <v>125</v>
      </c>
      <c r="J5663" s="93" t="s">
        <v>1523</v>
      </c>
    </row>
    <row r="5664" spans="1:10">
      <c r="A5664" s="93">
        <v>1</v>
      </c>
      <c r="B5664" s="93">
        <v>11</v>
      </c>
      <c r="C5664" s="93" t="s">
        <v>671</v>
      </c>
      <c r="D5664" s="93" t="s">
        <v>1527</v>
      </c>
      <c r="E5664" s="93" t="s">
        <v>3716</v>
      </c>
      <c r="F5664" s="93">
        <v>3211129</v>
      </c>
      <c r="G5664" s="93" t="s">
        <v>3785</v>
      </c>
      <c r="H5664" s="719">
        <v>2402</v>
      </c>
      <c r="I5664" s="93">
        <v>125</v>
      </c>
      <c r="J5664" s="93" t="s">
        <v>1523</v>
      </c>
    </row>
    <row r="5665" spans="1:10">
      <c r="A5665" s="93">
        <v>1</v>
      </c>
      <c r="B5665" s="93">
        <v>11</v>
      </c>
      <c r="C5665" s="93" t="s">
        <v>671</v>
      </c>
      <c r="D5665" s="93" t="s">
        <v>1527</v>
      </c>
      <c r="E5665" s="93" t="s">
        <v>3716</v>
      </c>
      <c r="F5665" s="93">
        <v>3211130</v>
      </c>
      <c r="G5665" s="93" t="s">
        <v>3785</v>
      </c>
      <c r="H5665" s="719">
        <v>2402</v>
      </c>
      <c r="I5665" s="93">
        <v>125</v>
      </c>
      <c r="J5665" s="93" t="s">
        <v>1523</v>
      </c>
    </row>
    <row r="5666" spans="1:10">
      <c r="A5666" s="93">
        <v>1</v>
      </c>
      <c r="B5666" s="93">
        <v>11</v>
      </c>
      <c r="C5666" s="93" t="s">
        <v>671</v>
      </c>
      <c r="D5666" s="93" t="s">
        <v>1527</v>
      </c>
      <c r="E5666" s="93" t="s">
        <v>3717</v>
      </c>
      <c r="F5666" s="93">
        <v>3211208</v>
      </c>
      <c r="G5666" s="93" t="s">
        <v>3785</v>
      </c>
      <c r="H5666" s="719">
        <v>4202</v>
      </c>
      <c r="I5666" s="93">
        <v>200</v>
      </c>
      <c r="J5666" s="93" t="s">
        <v>1523</v>
      </c>
    </row>
    <row r="5667" spans="1:10">
      <c r="A5667" s="93">
        <v>1</v>
      </c>
      <c r="B5667" s="93">
        <v>11</v>
      </c>
      <c r="C5667" s="93" t="s">
        <v>671</v>
      </c>
      <c r="D5667" s="93" t="s">
        <v>1527</v>
      </c>
      <c r="E5667" s="93" t="s">
        <v>3718</v>
      </c>
      <c r="F5667" s="93">
        <v>3211208</v>
      </c>
      <c r="G5667" s="93" t="s">
        <v>3785</v>
      </c>
      <c r="H5667" s="719">
        <v>4202</v>
      </c>
      <c r="I5667" s="93">
        <v>200</v>
      </c>
      <c r="J5667" s="93" t="s">
        <v>1523</v>
      </c>
    </row>
    <row r="5668" spans="1:10">
      <c r="A5668" s="93">
        <v>1</v>
      </c>
      <c r="B5668" s="93">
        <v>11</v>
      </c>
      <c r="C5668" s="93" t="s">
        <v>671</v>
      </c>
      <c r="D5668" s="93" t="s">
        <v>1527</v>
      </c>
      <c r="E5668" s="93" t="s">
        <v>3719</v>
      </c>
      <c r="F5668" s="93">
        <v>3211208</v>
      </c>
      <c r="G5668" s="93" t="s">
        <v>3785</v>
      </c>
      <c r="H5668" s="719">
        <v>4202</v>
      </c>
      <c r="I5668" s="93">
        <v>200</v>
      </c>
      <c r="J5668" s="93" t="s">
        <v>1523</v>
      </c>
    </row>
    <row r="5669" spans="1:10">
      <c r="A5669" s="93">
        <v>1</v>
      </c>
      <c r="B5669" s="93">
        <v>11</v>
      </c>
      <c r="C5669" s="93" t="s">
        <v>671</v>
      </c>
      <c r="D5669" s="93" t="s">
        <v>1527</v>
      </c>
      <c r="E5669" s="93" t="s">
        <v>3720</v>
      </c>
      <c r="F5669" s="93">
        <v>3211218</v>
      </c>
      <c r="G5669" s="93" t="s">
        <v>3785</v>
      </c>
      <c r="H5669" s="719">
        <v>1008</v>
      </c>
      <c r="I5669" s="93">
        <v>80</v>
      </c>
      <c r="J5669" s="93" t="s">
        <v>1523</v>
      </c>
    </row>
    <row r="5670" spans="1:10">
      <c r="A5670" s="93">
        <v>1</v>
      </c>
      <c r="B5670" s="93">
        <v>11</v>
      </c>
      <c r="C5670" s="93" t="s">
        <v>671</v>
      </c>
      <c r="D5670" s="93" t="s">
        <v>1527</v>
      </c>
      <c r="E5670" s="93" t="s">
        <v>3721</v>
      </c>
      <c r="F5670" s="93">
        <v>3211218</v>
      </c>
      <c r="G5670" s="93" t="s">
        <v>3785</v>
      </c>
      <c r="H5670" s="719">
        <v>1008</v>
      </c>
      <c r="I5670" s="93">
        <v>80</v>
      </c>
      <c r="J5670" s="93" t="s">
        <v>1523</v>
      </c>
    </row>
    <row r="5671" spans="1:10">
      <c r="A5671" s="93">
        <v>1</v>
      </c>
      <c r="B5671" s="93">
        <v>11</v>
      </c>
      <c r="C5671" s="93" t="s">
        <v>671</v>
      </c>
      <c r="D5671" s="93" t="s">
        <v>1527</v>
      </c>
      <c r="E5671" s="93" t="s">
        <v>3722</v>
      </c>
      <c r="F5671" s="93">
        <v>3211122</v>
      </c>
      <c r="G5671" s="93" t="s">
        <v>3785</v>
      </c>
      <c r="H5671" s="719">
        <v>2505</v>
      </c>
      <c r="I5671" s="93">
        <v>125</v>
      </c>
      <c r="J5671" s="93" t="s">
        <v>1523</v>
      </c>
    </row>
    <row r="5672" spans="1:10">
      <c r="A5672" s="93">
        <v>1</v>
      </c>
      <c r="B5672" s="93">
        <v>11</v>
      </c>
      <c r="C5672" s="93" t="s">
        <v>671</v>
      </c>
      <c r="D5672" s="93" t="s">
        <v>1527</v>
      </c>
      <c r="E5672" s="93" t="s">
        <v>2003</v>
      </c>
      <c r="F5672" s="93">
        <v>3211129</v>
      </c>
      <c r="G5672" s="93" t="s">
        <v>3785</v>
      </c>
      <c r="H5672" s="719">
        <v>3151</v>
      </c>
      <c r="I5672" s="93">
        <v>125</v>
      </c>
      <c r="J5672" s="93" t="s">
        <v>1523</v>
      </c>
    </row>
    <row r="5673" spans="1:10">
      <c r="A5673" s="93">
        <v>1</v>
      </c>
      <c r="B5673" s="93">
        <v>11</v>
      </c>
      <c r="C5673" s="93" t="s">
        <v>671</v>
      </c>
      <c r="D5673" s="93" t="s">
        <v>1527</v>
      </c>
      <c r="E5673" s="93" t="s">
        <v>3723</v>
      </c>
      <c r="F5673" s="93">
        <v>3211129</v>
      </c>
      <c r="G5673" s="93" t="s">
        <v>3785</v>
      </c>
      <c r="H5673" s="719">
        <v>3151</v>
      </c>
      <c r="I5673" s="93">
        <v>125</v>
      </c>
      <c r="J5673" s="93" t="s">
        <v>1523</v>
      </c>
    </row>
    <row r="5674" spans="1:10">
      <c r="A5674" s="93">
        <v>1</v>
      </c>
      <c r="B5674" s="93">
        <v>11</v>
      </c>
      <c r="C5674" s="93" t="s">
        <v>671</v>
      </c>
      <c r="D5674" s="93" t="s">
        <v>1527</v>
      </c>
      <c r="E5674" s="93" t="s">
        <v>3723</v>
      </c>
      <c r="F5674" s="93">
        <v>3211130</v>
      </c>
      <c r="G5674" s="93" t="s">
        <v>3785</v>
      </c>
      <c r="H5674" s="719">
        <v>3151</v>
      </c>
      <c r="I5674" s="93">
        <v>125</v>
      </c>
      <c r="J5674" s="93" t="s">
        <v>1523</v>
      </c>
    </row>
    <row r="5675" spans="1:10">
      <c r="A5675" s="93">
        <v>1</v>
      </c>
      <c r="B5675" s="93">
        <v>11</v>
      </c>
      <c r="C5675" s="93" t="s">
        <v>671</v>
      </c>
      <c r="D5675" s="93" t="s">
        <v>1527</v>
      </c>
      <c r="E5675" s="93" t="s">
        <v>3724</v>
      </c>
      <c r="F5675" s="93">
        <v>3211129</v>
      </c>
      <c r="G5675" s="93" t="s">
        <v>3785</v>
      </c>
      <c r="H5675" s="719">
        <v>3151</v>
      </c>
      <c r="I5675" s="93">
        <v>125</v>
      </c>
      <c r="J5675" s="93" t="s">
        <v>1523</v>
      </c>
    </row>
    <row r="5676" spans="1:10">
      <c r="A5676" s="93">
        <v>1</v>
      </c>
      <c r="B5676" s="93">
        <v>11</v>
      </c>
      <c r="C5676" s="93" t="s">
        <v>671</v>
      </c>
      <c r="D5676" s="93" t="s">
        <v>1527</v>
      </c>
      <c r="E5676" s="93" t="s">
        <v>3724</v>
      </c>
      <c r="F5676" s="93">
        <v>3211130</v>
      </c>
      <c r="G5676" s="93" t="s">
        <v>3785</v>
      </c>
      <c r="H5676" s="719">
        <v>3151</v>
      </c>
      <c r="I5676" s="93">
        <v>125</v>
      </c>
      <c r="J5676" s="93" t="s">
        <v>1523</v>
      </c>
    </row>
    <row r="5677" spans="1:10">
      <c r="A5677" s="93">
        <v>1</v>
      </c>
      <c r="B5677" s="93">
        <v>11</v>
      </c>
      <c r="C5677" s="93" t="s">
        <v>671</v>
      </c>
      <c r="D5677" s="93" t="s">
        <v>1527</v>
      </c>
      <c r="E5677" s="93" t="s">
        <v>3725</v>
      </c>
      <c r="F5677" s="93">
        <v>3211129</v>
      </c>
      <c r="G5677" s="93" t="s">
        <v>3785</v>
      </c>
      <c r="H5677" s="719">
        <v>601</v>
      </c>
      <c r="I5677" s="93">
        <v>80</v>
      </c>
      <c r="J5677" s="93" t="s">
        <v>1523</v>
      </c>
    </row>
    <row r="5678" spans="1:10">
      <c r="A5678" s="93">
        <v>1</v>
      </c>
      <c r="B5678" s="93">
        <v>11</v>
      </c>
      <c r="C5678" s="93" t="s">
        <v>671</v>
      </c>
      <c r="D5678" s="93" t="s">
        <v>1527</v>
      </c>
      <c r="E5678" s="93" t="s">
        <v>3725</v>
      </c>
      <c r="F5678" s="93">
        <v>3211130</v>
      </c>
      <c r="G5678" s="93" t="s">
        <v>3785</v>
      </c>
      <c r="H5678" s="719">
        <v>601</v>
      </c>
      <c r="I5678" s="93">
        <v>80</v>
      </c>
      <c r="J5678" s="93" t="s">
        <v>1523</v>
      </c>
    </row>
    <row r="5679" spans="1:10">
      <c r="A5679" s="93">
        <v>1</v>
      </c>
      <c r="B5679" s="93">
        <v>11</v>
      </c>
      <c r="C5679" s="93" t="s">
        <v>671</v>
      </c>
      <c r="D5679" s="93" t="s">
        <v>1527</v>
      </c>
      <c r="E5679" s="93" t="s">
        <v>3726</v>
      </c>
      <c r="F5679" s="93">
        <v>3211129</v>
      </c>
      <c r="G5679" s="93" t="s">
        <v>3785</v>
      </c>
      <c r="H5679" s="719">
        <v>600</v>
      </c>
      <c r="I5679" s="93">
        <v>80</v>
      </c>
      <c r="J5679" s="93" t="s">
        <v>1523</v>
      </c>
    </row>
    <row r="5680" spans="1:10">
      <c r="A5680" s="93">
        <v>1</v>
      </c>
      <c r="B5680" s="93">
        <v>11</v>
      </c>
      <c r="C5680" s="93" t="s">
        <v>671</v>
      </c>
      <c r="D5680" s="93" t="s">
        <v>1527</v>
      </c>
      <c r="E5680" s="93" t="s">
        <v>3726</v>
      </c>
      <c r="F5680" s="93">
        <v>3211130</v>
      </c>
      <c r="G5680" s="93" t="s">
        <v>3785</v>
      </c>
      <c r="H5680" s="719">
        <v>600</v>
      </c>
      <c r="I5680" s="93">
        <v>80</v>
      </c>
      <c r="J5680" s="93" t="s">
        <v>1523</v>
      </c>
    </row>
    <row r="5681" spans="1:10">
      <c r="A5681" s="93">
        <v>1</v>
      </c>
      <c r="B5681" s="93">
        <v>11</v>
      </c>
      <c r="C5681" s="93" t="s">
        <v>671</v>
      </c>
      <c r="D5681" s="93" t="s">
        <v>1527</v>
      </c>
      <c r="E5681" s="93" t="s">
        <v>3727</v>
      </c>
      <c r="F5681" s="93">
        <v>3211129</v>
      </c>
      <c r="G5681" s="93" t="s">
        <v>3785</v>
      </c>
      <c r="H5681" s="719">
        <v>601</v>
      </c>
      <c r="I5681" s="93">
        <v>80</v>
      </c>
      <c r="J5681" s="93" t="s">
        <v>1523</v>
      </c>
    </row>
    <row r="5682" spans="1:10">
      <c r="A5682" s="93">
        <v>1</v>
      </c>
      <c r="B5682" s="93">
        <v>11</v>
      </c>
      <c r="C5682" s="93" t="s">
        <v>671</v>
      </c>
      <c r="D5682" s="93" t="s">
        <v>1527</v>
      </c>
      <c r="E5682" s="93" t="s">
        <v>3727</v>
      </c>
      <c r="F5682" s="93">
        <v>3211130</v>
      </c>
      <c r="G5682" s="93" t="s">
        <v>3785</v>
      </c>
      <c r="H5682" s="719">
        <v>601</v>
      </c>
      <c r="I5682" s="93">
        <v>80</v>
      </c>
      <c r="J5682" s="93" t="s">
        <v>1523</v>
      </c>
    </row>
    <row r="5683" spans="1:10">
      <c r="A5683" s="93">
        <v>1</v>
      </c>
      <c r="B5683" s="93">
        <v>11</v>
      </c>
      <c r="C5683" s="93" t="s">
        <v>671</v>
      </c>
      <c r="D5683" s="93" t="s">
        <v>1527</v>
      </c>
      <c r="E5683" s="93" t="s">
        <v>3728</v>
      </c>
      <c r="F5683" s="93">
        <v>3211130</v>
      </c>
      <c r="G5683" s="93" t="s">
        <v>3785</v>
      </c>
      <c r="H5683" s="719">
        <v>1501</v>
      </c>
      <c r="I5683" s="93">
        <v>125</v>
      </c>
      <c r="J5683" s="93" t="s">
        <v>1523</v>
      </c>
    </row>
    <row r="5684" spans="1:10">
      <c r="A5684" s="93">
        <v>1</v>
      </c>
      <c r="B5684" s="93">
        <v>11</v>
      </c>
      <c r="C5684" s="93" t="s">
        <v>671</v>
      </c>
      <c r="D5684" s="93" t="s">
        <v>1527</v>
      </c>
      <c r="E5684" s="93" t="s">
        <v>3729</v>
      </c>
      <c r="F5684" s="93">
        <v>3211130</v>
      </c>
      <c r="G5684" s="93" t="s">
        <v>3785</v>
      </c>
      <c r="H5684" s="719">
        <v>1501</v>
      </c>
      <c r="I5684" s="93">
        <v>125</v>
      </c>
      <c r="J5684" s="93" t="s">
        <v>1523</v>
      </c>
    </row>
    <row r="5685" spans="1:10">
      <c r="A5685" s="93">
        <v>1</v>
      </c>
      <c r="B5685" s="93">
        <v>11</v>
      </c>
      <c r="C5685" s="93" t="s">
        <v>671</v>
      </c>
      <c r="D5685" s="93" t="s">
        <v>1527</v>
      </c>
      <c r="E5685" s="93" t="s">
        <v>2003</v>
      </c>
      <c r="F5685" s="93">
        <v>3211129</v>
      </c>
      <c r="G5685" s="93" t="s">
        <v>3785</v>
      </c>
      <c r="H5685" s="719">
        <v>601</v>
      </c>
      <c r="I5685" s="93">
        <v>80</v>
      </c>
      <c r="J5685" s="93" t="s">
        <v>1523</v>
      </c>
    </row>
    <row r="5686" spans="1:10">
      <c r="A5686" s="93">
        <v>1</v>
      </c>
      <c r="B5686" s="93">
        <v>11</v>
      </c>
      <c r="C5686" s="93" t="s">
        <v>671</v>
      </c>
      <c r="D5686" s="93" t="s">
        <v>1527</v>
      </c>
      <c r="E5686" s="93" t="s">
        <v>2003</v>
      </c>
      <c r="F5686" s="93">
        <v>3211130</v>
      </c>
      <c r="G5686" s="93" t="s">
        <v>3785</v>
      </c>
      <c r="H5686" s="719">
        <v>601</v>
      </c>
      <c r="I5686" s="93">
        <v>80</v>
      </c>
      <c r="J5686" s="93" t="s">
        <v>1523</v>
      </c>
    </row>
    <row r="5687" spans="1:10">
      <c r="A5687" s="93">
        <v>1</v>
      </c>
      <c r="B5687" s="93">
        <v>11</v>
      </c>
      <c r="C5687" s="93" t="s">
        <v>671</v>
      </c>
      <c r="D5687" s="93" t="s">
        <v>1527</v>
      </c>
      <c r="E5687" s="93" t="s">
        <v>2003</v>
      </c>
      <c r="F5687" s="93">
        <v>3211130</v>
      </c>
      <c r="G5687" s="93" t="s">
        <v>3785</v>
      </c>
      <c r="H5687" s="719">
        <v>1501</v>
      </c>
      <c r="I5687" s="93">
        <v>125</v>
      </c>
      <c r="J5687" s="93" t="s">
        <v>1523</v>
      </c>
    </row>
    <row r="5688" spans="1:10">
      <c r="A5688" s="93">
        <v>1</v>
      </c>
      <c r="B5688" s="93">
        <v>11</v>
      </c>
      <c r="C5688" s="93" t="s">
        <v>671</v>
      </c>
      <c r="D5688" s="93" t="s">
        <v>1527</v>
      </c>
      <c r="E5688" s="93" t="s">
        <v>2003</v>
      </c>
      <c r="F5688" s="93">
        <v>3211130</v>
      </c>
      <c r="G5688" s="93" t="s">
        <v>3785</v>
      </c>
      <c r="H5688" s="719">
        <v>3151</v>
      </c>
      <c r="I5688" s="93">
        <v>125</v>
      </c>
      <c r="J5688" s="93" t="s">
        <v>1523</v>
      </c>
    </row>
    <row r="5689" spans="1:10">
      <c r="A5689" s="93">
        <v>1</v>
      </c>
      <c r="B5689" s="93">
        <v>11</v>
      </c>
      <c r="C5689" s="93" t="s">
        <v>671</v>
      </c>
      <c r="D5689" s="93" t="s">
        <v>1527</v>
      </c>
      <c r="E5689" s="93" t="s">
        <v>2004</v>
      </c>
      <c r="F5689" s="93">
        <v>3211129</v>
      </c>
      <c r="G5689" s="93" t="s">
        <v>3785</v>
      </c>
      <c r="H5689" s="719">
        <v>600</v>
      </c>
      <c r="I5689" s="93">
        <v>80</v>
      </c>
      <c r="J5689" s="93" t="s">
        <v>1523</v>
      </c>
    </row>
    <row r="5690" spans="1:10">
      <c r="A5690" s="93">
        <v>1</v>
      </c>
      <c r="B5690" s="93">
        <v>11</v>
      </c>
      <c r="C5690" s="93" t="s">
        <v>671</v>
      </c>
      <c r="D5690" s="93" t="s">
        <v>1527</v>
      </c>
      <c r="E5690" s="93" t="s">
        <v>2004</v>
      </c>
      <c r="F5690" s="93">
        <v>3211130</v>
      </c>
      <c r="G5690" s="93" t="s">
        <v>3785</v>
      </c>
      <c r="H5690" s="719">
        <v>600</v>
      </c>
      <c r="I5690" s="93">
        <v>80</v>
      </c>
      <c r="J5690" s="93" t="s">
        <v>1523</v>
      </c>
    </row>
    <row r="5691" spans="1:10">
      <c r="A5691" s="93">
        <v>1</v>
      </c>
      <c r="B5691" s="93">
        <v>12</v>
      </c>
      <c r="C5691" s="93" t="s">
        <v>551</v>
      </c>
      <c r="D5691" s="93" t="s">
        <v>1527</v>
      </c>
      <c r="E5691" s="93" t="s">
        <v>2112</v>
      </c>
      <c r="F5691" s="93" t="s">
        <v>3730</v>
      </c>
      <c r="G5691" s="93" t="s">
        <v>3785</v>
      </c>
      <c r="H5691" s="719">
        <v>4520</v>
      </c>
      <c r="I5691" s="93">
        <v>200</v>
      </c>
      <c r="J5691" s="93" t="s">
        <v>1523</v>
      </c>
    </row>
    <row r="5692" spans="1:10">
      <c r="A5692" s="93">
        <v>1</v>
      </c>
      <c r="B5692" s="93">
        <v>12</v>
      </c>
      <c r="C5692" s="93" t="s">
        <v>551</v>
      </c>
      <c r="D5692" s="93" t="s">
        <v>1527</v>
      </c>
      <c r="E5692" s="93" t="s">
        <v>2853</v>
      </c>
      <c r="F5692" s="93">
        <v>3211205</v>
      </c>
      <c r="G5692" s="93" t="s">
        <v>3785</v>
      </c>
      <c r="H5692" s="719">
        <v>2020</v>
      </c>
      <c r="I5692" s="93">
        <v>125</v>
      </c>
      <c r="J5692" s="93" t="s">
        <v>1523</v>
      </c>
    </row>
    <row r="5693" spans="1:10">
      <c r="A5693" s="93">
        <v>1</v>
      </c>
      <c r="B5693" s="93">
        <v>12</v>
      </c>
      <c r="C5693" s="93" t="s">
        <v>551</v>
      </c>
      <c r="D5693" s="93" t="s">
        <v>1527</v>
      </c>
      <c r="E5693" s="93" t="s">
        <v>1536</v>
      </c>
      <c r="F5693" s="93">
        <v>3211208</v>
      </c>
      <c r="G5693" s="93" t="s">
        <v>3785</v>
      </c>
      <c r="H5693" s="719">
        <v>4202</v>
      </c>
      <c r="I5693" s="93">
        <v>200</v>
      </c>
      <c r="J5693" s="93" t="s">
        <v>1523</v>
      </c>
    </row>
    <row r="5694" spans="1:10">
      <c r="A5694" s="93">
        <v>1</v>
      </c>
      <c r="B5694" s="93">
        <v>12</v>
      </c>
      <c r="C5694" s="93" t="s">
        <v>551</v>
      </c>
      <c r="D5694" s="93" t="s">
        <v>1527</v>
      </c>
      <c r="E5694" s="93" t="s">
        <v>3731</v>
      </c>
      <c r="F5694" s="93">
        <v>3211122</v>
      </c>
      <c r="G5694" s="93" t="s">
        <v>3785</v>
      </c>
      <c r="H5694" s="719">
        <v>4968</v>
      </c>
      <c r="I5694" s="93">
        <v>200</v>
      </c>
      <c r="J5694" s="93" t="s">
        <v>1523</v>
      </c>
    </row>
    <row r="5695" spans="1:10">
      <c r="A5695" s="93">
        <v>1</v>
      </c>
      <c r="B5695" s="93">
        <v>12</v>
      </c>
      <c r="C5695" s="93" t="s">
        <v>551</v>
      </c>
      <c r="D5695" s="93" t="s">
        <v>1527</v>
      </c>
      <c r="E5695" s="93" t="s">
        <v>1988</v>
      </c>
      <c r="F5695" s="93">
        <v>3211136</v>
      </c>
      <c r="G5695" s="93" t="s">
        <v>3785</v>
      </c>
      <c r="H5695" s="719">
        <v>1008</v>
      </c>
      <c r="I5695" s="93">
        <v>80</v>
      </c>
      <c r="J5695" s="93" t="s">
        <v>1523</v>
      </c>
    </row>
    <row r="5696" spans="1:10">
      <c r="A5696" s="93">
        <v>1</v>
      </c>
      <c r="B5696" s="93">
        <v>12</v>
      </c>
      <c r="C5696" s="93" t="s">
        <v>551</v>
      </c>
      <c r="D5696" s="93" t="s">
        <v>1527</v>
      </c>
      <c r="E5696" s="93" t="s">
        <v>3732</v>
      </c>
      <c r="F5696" s="93">
        <v>3211213</v>
      </c>
      <c r="G5696" s="93" t="s">
        <v>3785</v>
      </c>
      <c r="H5696" s="719">
        <v>2005</v>
      </c>
      <c r="I5696" s="93">
        <v>125</v>
      </c>
      <c r="J5696" s="93" t="s">
        <v>1523</v>
      </c>
    </row>
    <row r="5697" spans="1:10">
      <c r="A5697" s="93">
        <v>1</v>
      </c>
      <c r="B5697" s="93">
        <v>12</v>
      </c>
      <c r="C5697" s="93" t="s">
        <v>551</v>
      </c>
      <c r="D5697" s="93" t="s">
        <v>1527</v>
      </c>
      <c r="E5697" s="93" t="s">
        <v>3578</v>
      </c>
      <c r="F5697" s="93">
        <v>3211205</v>
      </c>
      <c r="G5697" s="93" t="s">
        <v>3785</v>
      </c>
      <c r="H5697" s="719">
        <v>2000</v>
      </c>
      <c r="I5697" s="93">
        <v>125</v>
      </c>
      <c r="J5697" s="93" t="s">
        <v>1523</v>
      </c>
    </row>
    <row r="5698" spans="1:10">
      <c r="A5698" s="93">
        <v>1</v>
      </c>
      <c r="B5698" s="93">
        <v>12</v>
      </c>
      <c r="C5698" s="93" t="s">
        <v>551</v>
      </c>
      <c r="D5698" s="93" t="s">
        <v>1527</v>
      </c>
      <c r="E5698" s="93" t="s">
        <v>3733</v>
      </c>
      <c r="F5698" s="93">
        <v>3211205</v>
      </c>
      <c r="G5698" s="93" t="s">
        <v>3785</v>
      </c>
      <c r="H5698" s="719">
        <v>2020</v>
      </c>
      <c r="I5698" s="93">
        <v>125</v>
      </c>
      <c r="J5698" s="93" t="s">
        <v>1523</v>
      </c>
    </row>
    <row r="5699" spans="1:10">
      <c r="A5699" s="93">
        <v>1</v>
      </c>
      <c r="B5699" s="93">
        <v>12</v>
      </c>
      <c r="C5699" s="93" t="s">
        <v>671</v>
      </c>
      <c r="D5699" s="93" t="s">
        <v>1527</v>
      </c>
      <c r="E5699" s="93" t="s">
        <v>1978</v>
      </c>
      <c r="F5699" s="93" t="s">
        <v>3734</v>
      </c>
      <c r="G5699" s="93" t="s">
        <v>3785</v>
      </c>
      <c r="H5699" s="719">
        <v>3303</v>
      </c>
      <c r="I5699" s="93">
        <v>125</v>
      </c>
      <c r="J5699" s="93" t="s">
        <v>1523</v>
      </c>
    </row>
    <row r="5700" spans="1:10">
      <c r="A5700" s="93">
        <v>1</v>
      </c>
      <c r="B5700" s="93">
        <v>12</v>
      </c>
      <c r="C5700" s="93" t="s">
        <v>671</v>
      </c>
      <c r="D5700" s="93" t="s">
        <v>1527</v>
      </c>
      <c r="E5700" s="93" t="s">
        <v>3735</v>
      </c>
      <c r="F5700" s="93" t="s">
        <v>3734</v>
      </c>
      <c r="G5700" s="93" t="s">
        <v>3785</v>
      </c>
      <c r="H5700" s="719">
        <v>1202</v>
      </c>
      <c r="I5700" s="93">
        <v>125</v>
      </c>
      <c r="J5700" s="93" t="s">
        <v>1523</v>
      </c>
    </row>
    <row r="5701" spans="1:10">
      <c r="A5701" s="93">
        <v>1</v>
      </c>
      <c r="B5701" s="93">
        <v>12</v>
      </c>
      <c r="C5701" s="93" t="s">
        <v>671</v>
      </c>
      <c r="D5701" s="93" t="s">
        <v>1527</v>
      </c>
      <c r="E5701" s="93" t="s">
        <v>3736</v>
      </c>
      <c r="F5701" s="93" t="s">
        <v>3734</v>
      </c>
      <c r="G5701" s="93" t="s">
        <v>3785</v>
      </c>
      <c r="H5701" s="719">
        <v>2702</v>
      </c>
      <c r="I5701" s="93">
        <v>125</v>
      </c>
      <c r="J5701" s="93" t="s">
        <v>1523</v>
      </c>
    </row>
    <row r="5702" spans="1:10">
      <c r="A5702" s="93">
        <v>1</v>
      </c>
      <c r="B5702" s="93">
        <v>24</v>
      </c>
      <c r="C5702" s="93" t="s">
        <v>671</v>
      </c>
      <c r="D5702" s="93" t="s">
        <v>1527</v>
      </c>
      <c r="E5702" s="93" t="s">
        <v>3737</v>
      </c>
      <c r="F5702" s="93">
        <v>3211202</v>
      </c>
      <c r="G5702" s="93" t="s">
        <v>3785</v>
      </c>
      <c r="H5702" s="719">
        <v>4320</v>
      </c>
      <c r="I5702" s="93">
        <v>200</v>
      </c>
      <c r="J5702" s="93" t="s">
        <v>1523</v>
      </c>
    </row>
    <row r="5703" spans="1:10">
      <c r="A5703" s="93">
        <v>1</v>
      </c>
      <c r="B5703" s="93">
        <v>24</v>
      </c>
      <c r="C5703" s="93" t="s">
        <v>671</v>
      </c>
      <c r="D5703" s="93" t="s">
        <v>1527</v>
      </c>
      <c r="E5703" s="93" t="s">
        <v>3738</v>
      </c>
      <c r="F5703" s="93">
        <v>3210246</v>
      </c>
      <c r="G5703" s="93" t="s">
        <v>3785</v>
      </c>
      <c r="H5703" s="719">
        <v>98</v>
      </c>
      <c r="I5703" s="93">
        <v>20</v>
      </c>
      <c r="J5703" s="93" t="s">
        <v>1523</v>
      </c>
    </row>
    <row r="5704" spans="1:10">
      <c r="A5704" s="93">
        <v>1</v>
      </c>
      <c r="B5704" s="93">
        <v>24</v>
      </c>
      <c r="C5704" s="93" t="s">
        <v>551</v>
      </c>
      <c r="D5704" s="93" t="s">
        <v>1527</v>
      </c>
      <c r="E5704" s="93" t="s">
        <v>3739</v>
      </c>
      <c r="F5704" s="93">
        <v>3211122</v>
      </c>
      <c r="G5704" s="93" t="s">
        <v>3785</v>
      </c>
      <c r="H5704" s="719">
        <v>4939</v>
      </c>
      <c r="I5704" s="93">
        <v>200</v>
      </c>
      <c r="J5704" s="93" t="s">
        <v>1523</v>
      </c>
    </row>
    <row r="5705" spans="1:10">
      <c r="A5705" s="93">
        <v>1</v>
      </c>
      <c r="B5705" s="93">
        <v>24</v>
      </c>
      <c r="C5705" s="93" t="s">
        <v>551</v>
      </c>
      <c r="D5705" s="93" t="s">
        <v>1527</v>
      </c>
      <c r="E5705" s="93" t="s">
        <v>3740</v>
      </c>
      <c r="F5705" s="93">
        <v>3211122</v>
      </c>
      <c r="G5705" s="93" t="s">
        <v>3785</v>
      </c>
      <c r="H5705" s="719">
        <v>4948</v>
      </c>
      <c r="I5705" s="93">
        <v>200</v>
      </c>
      <c r="J5705" s="93" t="s">
        <v>1523</v>
      </c>
    </row>
    <row r="5706" spans="1:10">
      <c r="A5706" s="93">
        <v>1</v>
      </c>
      <c r="B5706" s="93">
        <v>24</v>
      </c>
      <c r="C5706" s="93" t="s">
        <v>551</v>
      </c>
      <c r="D5706" s="93" t="s">
        <v>1527</v>
      </c>
      <c r="E5706" s="93" t="s">
        <v>3741</v>
      </c>
      <c r="F5706" s="93">
        <v>3211232</v>
      </c>
      <c r="G5706" s="93" t="s">
        <v>3785</v>
      </c>
      <c r="H5706" s="719">
        <v>5263</v>
      </c>
      <c r="I5706" s="93">
        <v>200</v>
      </c>
      <c r="J5706" s="93" t="s">
        <v>1523</v>
      </c>
    </row>
    <row r="5707" spans="1:10">
      <c r="A5707" s="93">
        <v>1</v>
      </c>
      <c r="B5707" s="93">
        <v>24</v>
      </c>
      <c r="C5707" s="93" t="s">
        <v>551</v>
      </c>
      <c r="D5707" s="93" t="s">
        <v>1527</v>
      </c>
      <c r="E5707" s="93" t="s">
        <v>3742</v>
      </c>
      <c r="F5707" s="93">
        <v>3211232</v>
      </c>
      <c r="G5707" s="93" t="s">
        <v>3785</v>
      </c>
      <c r="H5707" s="719">
        <v>5263</v>
      </c>
      <c r="I5707" s="93">
        <v>200</v>
      </c>
      <c r="J5707" s="93" t="s">
        <v>1523</v>
      </c>
    </row>
    <row r="5708" spans="1:10">
      <c r="A5708" s="93">
        <v>1</v>
      </c>
      <c r="B5708" s="93">
        <v>24</v>
      </c>
      <c r="C5708" s="93" t="s">
        <v>672</v>
      </c>
      <c r="D5708" s="93" t="s">
        <v>1527</v>
      </c>
      <c r="E5708" s="93" t="s">
        <v>3743</v>
      </c>
      <c r="F5708" s="93">
        <v>3211232</v>
      </c>
      <c r="G5708" s="93" t="s">
        <v>3785</v>
      </c>
      <c r="H5708" s="719">
        <v>5263</v>
      </c>
      <c r="I5708" s="93">
        <v>200</v>
      </c>
      <c r="J5708" s="93" t="s">
        <v>1523</v>
      </c>
    </row>
    <row r="5709" spans="1:10">
      <c r="A5709" s="93">
        <v>1</v>
      </c>
      <c r="B5709" s="93">
        <v>24</v>
      </c>
      <c r="C5709" s="93" t="s">
        <v>1592</v>
      </c>
      <c r="D5709" s="93" t="s">
        <v>1527</v>
      </c>
      <c r="E5709" s="93" t="s">
        <v>3744</v>
      </c>
      <c r="F5709" s="93">
        <v>3211122</v>
      </c>
      <c r="G5709" s="93" t="s">
        <v>3785</v>
      </c>
      <c r="H5709" s="719">
        <v>57</v>
      </c>
      <c r="I5709" s="93">
        <v>13</v>
      </c>
      <c r="J5709" s="93" t="s">
        <v>1523</v>
      </c>
    </row>
    <row r="5710" spans="1:10">
      <c r="A5710" s="93">
        <v>1</v>
      </c>
      <c r="B5710" s="93">
        <v>24</v>
      </c>
      <c r="C5710" s="93" t="s">
        <v>1965</v>
      </c>
      <c r="D5710" s="93" t="s">
        <v>1527</v>
      </c>
      <c r="E5710" s="93" t="s">
        <v>3745</v>
      </c>
      <c r="F5710" s="93">
        <v>3220113</v>
      </c>
      <c r="G5710" s="93" t="s">
        <v>3785</v>
      </c>
      <c r="H5710" s="719">
        <v>1000</v>
      </c>
      <c r="I5710" s="93">
        <v>80</v>
      </c>
      <c r="J5710" s="93" t="s">
        <v>1523</v>
      </c>
    </row>
    <row r="5711" spans="1:10">
      <c r="A5711" s="93">
        <v>1</v>
      </c>
      <c r="B5711" s="93">
        <v>24</v>
      </c>
      <c r="C5711" s="93" t="s">
        <v>3746</v>
      </c>
      <c r="D5711" s="93" t="s">
        <v>1527</v>
      </c>
      <c r="E5711" s="93" t="s">
        <v>3747</v>
      </c>
      <c r="F5711" s="93">
        <v>3211134</v>
      </c>
      <c r="G5711" s="93" t="s">
        <v>3785</v>
      </c>
      <c r="H5711" s="719">
        <v>3276</v>
      </c>
      <c r="I5711" s="93">
        <v>200</v>
      </c>
      <c r="J5711" s="93" t="s">
        <v>1523</v>
      </c>
    </row>
    <row r="5712" spans="1:10">
      <c r="A5712" s="93">
        <v>1</v>
      </c>
      <c r="B5712" s="93">
        <v>24</v>
      </c>
      <c r="C5712" s="93" t="s">
        <v>3746</v>
      </c>
      <c r="D5712" s="93" t="s">
        <v>1527</v>
      </c>
      <c r="E5712" s="93" t="s">
        <v>3748</v>
      </c>
      <c r="F5712" s="93">
        <v>3211134</v>
      </c>
      <c r="G5712" s="93" t="s">
        <v>3785</v>
      </c>
      <c r="H5712" s="719">
        <v>3276</v>
      </c>
      <c r="I5712" s="93">
        <v>200</v>
      </c>
      <c r="J5712" s="93" t="s">
        <v>1523</v>
      </c>
    </row>
    <row r="5713" spans="1:10">
      <c r="A5713" s="93">
        <v>1</v>
      </c>
      <c r="B5713" s="93">
        <v>24</v>
      </c>
      <c r="C5713" s="93" t="s">
        <v>670</v>
      </c>
      <c r="D5713" s="93" t="s">
        <v>1527</v>
      </c>
      <c r="E5713" s="93" t="s">
        <v>3749</v>
      </c>
      <c r="F5713" s="93">
        <v>3211232</v>
      </c>
      <c r="G5713" s="93" t="s">
        <v>3785</v>
      </c>
      <c r="H5713" s="719">
        <v>1740</v>
      </c>
      <c r="I5713" s="93">
        <v>125</v>
      </c>
      <c r="J5713" s="93" t="s">
        <v>1523</v>
      </c>
    </row>
    <row r="5714" spans="1:10">
      <c r="A5714" s="93">
        <v>1</v>
      </c>
      <c r="B5714" s="93">
        <v>24</v>
      </c>
      <c r="C5714" s="93" t="s">
        <v>670</v>
      </c>
      <c r="D5714" s="93" t="s">
        <v>1527</v>
      </c>
      <c r="E5714" s="93" t="s">
        <v>3750</v>
      </c>
      <c r="F5714" s="93">
        <v>3211232</v>
      </c>
      <c r="G5714" s="93" t="s">
        <v>3785</v>
      </c>
      <c r="H5714" s="719">
        <v>5143</v>
      </c>
      <c r="I5714" s="93">
        <v>200</v>
      </c>
      <c r="J5714" s="93" t="s">
        <v>1523</v>
      </c>
    </row>
    <row r="5715" spans="1:10">
      <c r="A5715" s="93">
        <v>1</v>
      </c>
      <c r="B5715" s="93">
        <v>24</v>
      </c>
      <c r="C5715" s="93" t="s">
        <v>670</v>
      </c>
      <c r="D5715" s="93" t="s">
        <v>1527</v>
      </c>
      <c r="E5715" s="93" t="s">
        <v>3751</v>
      </c>
      <c r="F5715" s="93">
        <v>3211232</v>
      </c>
      <c r="G5715" s="93" t="s">
        <v>3785</v>
      </c>
      <c r="H5715" s="719">
        <v>10306</v>
      </c>
      <c r="I5715" s="93">
        <v>315</v>
      </c>
      <c r="J5715" s="93" t="s">
        <v>1523</v>
      </c>
    </row>
    <row r="5716" spans="1:10">
      <c r="A5716" s="93">
        <v>1</v>
      </c>
      <c r="B5716" s="93">
        <v>24</v>
      </c>
      <c r="C5716" s="93" t="s">
        <v>670</v>
      </c>
      <c r="D5716" s="93" t="s">
        <v>1527</v>
      </c>
      <c r="E5716" s="93" t="s">
        <v>1901</v>
      </c>
      <c r="F5716" s="93" t="s">
        <v>3752</v>
      </c>
      <c r="G5716" s="93" t="s">
        <v>3785</v>
      </c>
      <c r="H5716" s="719">
        <v>92</v>
      </c>
      <c r="I5716" s="93">
        <v>20</v>
      </c>
      <c r="J5716" s="93" t="s">
        <v>1523</v>
      </c>
    </row>
    <row r="5717" spans="1:10">
      <c r="A5717" s="93">
        <v>1</v>
      </c>
      <c r="B5717" s="93">
        <v>24</v>
      </c>
      <c r="C5717" s="93" t="s">
        <v>677</v>
      </c>
      <c r="D5717" s="93" t="s">
        <v>1527</v>
      </c>
      <c r="E5717" s="93" t="s">
        <v>3753</v>
      </c>
      <c r="F5717" s="93">
        <v>3211216</v>
      </c>
      <c r="G5717" s="93" t="s">
        <v>3785</v>
      </c>
      <c r="H5717" s="719">
        <v>1460</v>
      </c>
      <c r="I5717" s="93">
        <v>125</v>
      </c>
      <c r="J5717" s="93" t="s">
        <v>1523</v>
      </c>
    </row>
    <row r="5718" spans="1:10">
      <c r="A5718" s="93">
        <v>1</v>
      </c>
      <c r="B5718" s="93">
        <v>24</v>
      </c>
      <c r="C5718" s="93" t="s">
        <v>677</v>
      </c>
      <c r="D5718" s="93" t="s">
        <v>1527</v>
      </c>
      <c r="E5718" s="93" t="s">
        <v>3754</v>
      </c>
      <c r="F5718" s="93">
        <v>3211216</v>
      </c>
      <c r="G5718" s="93" t="s">
        <v>3785</v>
      </c>
      <c r="H5718" s="719">
        <v>39</v>
      </c>
      <c r="I5718" s="93">
        <v>8</v>
      </c>
      <c r="J5718" s="93" t="s">
        <v>1523</v>
      </c>
    </row>
    <row r="5719" spans="1:10">
      <c r="A5719" s="93">
        <v>1</v>
      </c>
      <c r="B5719" s="93">
        <v>24</v>
      </c>
      <c r="C5719" s="93" t="s">
        <v>677</v>
      </c>
      <c r="D5719" s="93" t="s">
        <v>1527</v>
      </c>
      <c r="E5719" s="93" t="s">
        <v>3755</v>
      </c>
      <c r="F5719" s="93">
        <v>3211235</v>
      </c>
      <c r="G5719" s="93" t="s">
        <v>3785</v>
      </c>
      <c r="H5719" s="719">
        <v>1305</v>
      </c>
      <c r="I5719" s="93">
        <v>125</v>
      </c>
      <c r="J5719" s="93" t="s">
        <v>1523</v>
      </c>
    </row>
    <row r="5720" spans="1:10">
      <c r="A5720" s="93">
        <v>1</v>
      </c>
      <c r="B5720" s="93">
        <v>24</v>
      </c>
      <c r="C5720" s="93" t="s">
        <v>677</v>
      </c>
      <c r="D5720" s="93" t="s">
        <v>1527</v>
      </c>
      <c r="E5720" s="93" t="s">
        <v>3756</v>
      </c>
      <c r="F5720" s="93">
        <v>3211232</v>
      </c>
      <c r="G5720" s="93" t="s">
        <v>3785</v>
      </c>
      <c r="H5720" s="719">
        <v>10700</v>
      </c>
      <c r="I5720" s="93">
        <v>315</v>
      </c>
      <c r="J5720" s="93" t="s">
        <v>1523</v>
      </c>
    </row>
    <row r="5721" spans="1:10">
      <c r="A5721" s="93">
        <v>1</v>
      </c>
      <c r="B5721" s="93">
        <v>24</v>
      </c>
      <c r="C5721" s="93" t="s">
        <v>677</v>
      </c>
      <c r="D5721" s="93" t="s">
        <v>1527</v>
      </c>
      <c r="E5721" s="93" t="s">
        <v>3757</v>
      </c>
      <c r="F5721" s="93">
        <v>3211232</v>
      </c>
      <c r="G5721" s="93" t="s">
        <v>3785</v>
      </c>
      <c r="H5721" s="719">
        <v>15732</v>
      </c>
      <c r="I5721" s="93">
        <v>315</v>
      </c>
      <c r="J5721" s="93" t="s">
        <v>1523</v>
      </c>
    </row>
    <row r="5722" spans="1:10">
      <c r="A5722" s="93">
        <v>1</v>
      </c>
      <c r="B5722" s="93">
        <v>24</v>
      </c>
      <c r="C5722" s="93" t="s">
        <v>677</v>
      </c>
      <c r="D5722" s="93" t="s">
        <v>1527</v>
      </c>
      <c r="E5722" s="93" t="s">
        <v>3758</v>
      </c>
      <c r="F5722" s="93">
        <v>3210531</v>
      </c>
      <c r="G5722" s="93" t="s">
        <v>3785</v>
      </c>
      <c r="H5722" s="719">
        <v>27216</v>
      </c>
      <c r="I5722" s="93">
        <v>315</v>
      </c>
      <c r="J5722" s="93" t="s">
        <v>1523</v>
      </c>
    </row>
    <row r="5723" spans="1:10">
      <c r="A5723" s="93">
        <v>1</v>
      </c>
      <c r="B5723" s="93">
        <v>13</v>
      </c>
      <c r="C5723" s="93" t="s">
        <v>1961</v>
      </c>
      <c r="D5723" s="93" t="s">
        <v>67</v>
      </c>
      <c r="E5723" s="93" t="s">
        <v>2106</v>
      </c>
      <c r="F5723" s="93" t="s">
        <v>3759</v>
      </c>
      <c r="G5723" s="93" t="s">
        <v>1951</v>
      </c>
      <c r="H5723" s="719">
        <v>16050</v>
      </c>
      <c r="I5723" s="93">
        <v>315</v>
      </c>
      <c r="J5723" s="93" t="s">
        <v>1523</v>
      </c>
    </row>
    <row r="5724" spans="1:10">
      <c r="A5724" s="93">
        <v>1</v>
      </c>
      <c r="B5724" s="93">
        <v>13</v>
      </c>
      <c r="C5724" s="93" t="s">
        <v>1948</v>
      </c>
      <c r="D5724" s="93" t="s">
        <v>1947</v>
      </c>
      <c r="E5724" s="93" t="s">
        <v>3760</v>
      </c>
      <c r="F5724" s="93">
        <v>3211214</v>
      </c>
      <c r="G5724" s="93" t="s">
        <v>1951</v>
      </c>
      <c r="H5724" s="719">
        <v>2880</v>
      </c>
      <c r="I5724" s="93">
        <v>125</v>
      </c>
      <c r="J5724" s="93" t="s">
        <v>1543</v>
      </c>
    </row>
    <row r="5725" spans="1:10">
      <c r="A5725" s="93">
        <v>1</v>
      </c>
      <c r="B5725" s="93">
        <v>13</v>
      </c>
      <c r="C5725" s="93" t="s">
        <v>1948</v>
      </c>
      <c r="D5725" s="93" t="s">
        <v>1947</v>
      </c>
      <c r="E5725" s="93" t="s">
        <v>3493</v>
      </c>
      <c r="F5725" s="93">
        <v>3211020</v>
      </c>
      <c r="G5725" s="93" t="s">
        <v>1951</v>
      </c>
      <c r="H5725" s="719">
        <v>288</v>
      </c>
      <c r="I5725" s="93">
        <v>50</v>
      </c>
      <c r="J5725" s="93" t="s">
        <v>1523</v>
      </c>
    </row>
    <row r="5726" spans="1:10">
      <c r="A5726" s="93">
        <v>1</v>
      </c>
      <c r="B5726" s="93">
        <v>14</v>
      </c>
      <c r="C5726" s="93" t="s">
        <v>1948</v>
      </c>
      <c r="D5726" s="93" t="s">
        <v>1947</v>
      </c>
      <c r="E5726" s="93" t="s">
        <v>3760</v>
      </c>
      <c r="F5726" s="93">
        <v>3211214</v>
      </c>
      <c r="G5726" s="93" t="s">
        <v>1951</v>
      </c>
      <c r="H5726" s="719">
        <v>2952</v>
      </c>
      <c r="I5726" s="93">
        <v>125</v>
      </c>
      <c r="J5726" s="93" t="s">
        <v>1543</v>
      </c>
    </row>
    <row r="5727" spans="1:10">
      <c r="A5727" s="93">
        <v>1</v>
      </c>
      <c r="B5727" s="93">
        <v>14</v>
      </c>
      <c r="C5727" s="93" t="s">
        <v>1948</v>
      </c>
      <c r="D5727" s="93" t="s">
        <v>1947</v>
      </c>
      <c r="E5727" s="93" t="s">
        <v>3761</v>
      </c>
      <c r="F5727" s="93" t="s">
        <v>3762</v>
      </c>
      <c r="G5727" s="93" t="s">
        <v>1951</v>
      </c>
      <c r="H5727" s="719">
        <v>1476</v>
      </c>
      <c r="I5727" s="93">
        <v>125</v>
      </c>
      <c r="J5727" s="93" t="s">
        <v>1543</v>
      </c>
    </row>
    <row r="5728" spans="1:10">
      <c r="A5728" s="93">
        <v>1</v>
      </c>
      <c r="B5728" s="93">
        <v>14</v>
      </c>
      <c r="C5728" s="93" t="s">
        <v>1948</v>
      </c>
      <c r="D5728" s="93" t="s">
        <v>67</v>
      </c>
      <c r="E5728" s="93" t="s">
        <v>3763</v>
      </c>
      <c r="F5728" s="93">
        <v>3211130</v>
      </c>
      <c r="G5728" s="93" t="s">
        <v>1951</v>
      </c>
      <c r="H5728" s="719">
        <v>1201</v>
      </c>
      <c r="I5728" s="93">
        <v>125</v>
      </c>
      <c r="J5728" s="93" t="s">
        <v>1523</v>
      </c>
    </row>
    <row r="5729" spans="1:10">
      <c r="A5729" s="93">
        <v>1</v>
      </c>
      <c r="B5729" s="93">
        <v>14</v>
      </c>
      <c r="C5729" s="93" t="s">
        <v>1961</v>
      </c>
      <c r="D5729" s="93" t="s">
        <v>67</v>
      </c>
      <c r="E5729" s="93" t="s">
        <v>2106</v>
      </c>
      <c r="F5729" s="93" t="s">
        <v>3764</v>
      </c>
      <c r="G5729" s="93" t="s">
        <v>1951</v>
      </c>
      <c r="H5729" s="719">
        <v>16488</v>
      </c>
      <c r="I5729" s="93">
        <v>315</v>
      </c>
      <c r="J5729" s="93" t="s">
        <v>1523</v>
      </c>
    </row>
    <row r="5730" spans="1:10">
      <c r="A5730" s="93">
        <v>1</v>
      </c>
      <c r="B5730" s="93">
        <v>14</v>
      </c>
      <c r="C5730" s="93" t="s">
        <v>1946</v>
      </c>
      <c r="D5730" s="93" t="s">
        <v>1947</v>
      </c>
      <c r="E5730" s="93" t="s">
        <v>3765</v>
      </c>
      <c r="F5730" s="93">
        <v>3211029</v>
      </c>
      <c r="G5730" s="93" t="s">
        <v>1951</v>
      </c>
      <c r="H5730" s="719">
        <v>9</v>
      </c>
      <c r="I5730" s="93">
        <v>5</v>
      </c>
      <c r="J5730" s="93" t="s">
        <v>1523</v>
      </c>
    </row>
    <row r="5731" spans="1:10">
      <c r="A5731" s="93">
        <v>1</v>
      </c>
      <c r="B5731" s="93">
        <v>14</v>
      </c>
      <c r="C5731" s="93" t="s">
        <v>1946</v>
      </c>
      <c r="D5731" s="93" t="s">
        <v>1947</v>
      </c>
      <c r="E5731" s="93" t="s">
        <v>3501</v>
      </c>
      <c r="F5731" s="93">
        <v>3211119</v>
      </c>
      <c r="G5731" s="93" t="s">
        <v>1951</v>
      </c>
      <c r="H5731" s="719">
        <v>3756</v>
      </c>
      <c r="I5731" s="93">
        <v>200</v>
      </c>
      <c r="J5731" s="93" t="s">
        <v>1523</v>
      </c>
    </row>
    <row r="5732" spans="1:10">
      <c r="A5732" s="93">
        <v>1</v>
      </c>
      <c r="B5732" s="93">
        <v>14</v>
      </c>
      <c r="C5732" s="93" t="s">
        <v>1946</v>
      </c>
      <c r="D5732" s="93" t="s">
        <v>1947</v>
      </c>
      <c r="E5732" s="93" t="s">
        <v>3760</v>
      </c>
      <c r="F5732" s="93">
        <v>3211214</v>
      </c>
      <c r="G5732" s="93" t="s">
        <v>1951</v>
      </c>
      <c r="H5732" s="719">
        <v>630</v>
      </c>
      <c r="I5732" s="93">
        <v>80</v>
      </c>
      <c r="J5732" s="93" t="s">
        <v>1523</v>
      </c>
    </row>
    <row r="5733" spans="1:10">
      <c r="A5733" s="93">
        <v>1</v>
      </c>
      <c r="B5733" s="93">
        <v>14</v>
      </c>
      <c r="C5733" s="93" t="s">
        <v>1946</v>
      </c>
      <c r="D5733" s="93" t="s">
        <v>1947</v>
      </c>
      <c r="E5733" s="93" t="s">
        <v>3766</v>
      </c>
      <c r="F5733" s="93">
        <v>3211218</v>
      </c>
      <c r="G5733" s="93" t="s">
        <v>1951</v>
      </c>
      <c r="H5733" s="719">
        <v>1056</v>
      </c>
      <c r="I5733" s="93">
        <v>80</v>
      </c>
      <c r="J5733" s="93" t="s">
        <v>1564</v>
      </c>
    </row>
    <row r="5734" spans="1:10">
      <c r="A5734" s="93">
        <v>1</v>
      </c>
      <c r="B5734" s="93">
        <v>17</v>
      </c>
      <c r="C5734" s="93" t="s">
        <v>1950</v>
      </c>
      <c r="D5734" s="93" t="s">
        <v>67</v>
      </c>
      <c r="E5734" s="93" t="s">
        <v>1964</v>
      </c>
      <c r="F5734" s="93" t="s">
        <v>3767</v>
      </c>
      <c r="G5734" s="93" t="s">
        <v>1951</v>
      </c>
      <c r="H5734" s="719">
        <v>2500</v>
      </c>
      <c r="I5734" s="93">
        <v>125</v>
      </c>
      <c r="J5734" s="93" t="s">
        <v>1543</v>
      </c>
    </row>
    <row r="5735" spans="1:10">
      <c r="A5735" s="93">
        <v>1</v>
      </c>
      <c r="B5735" s="93">
        <v>17</v>
      </c>
      <c r="C5735" s="93" t="s">
        <v>1950</v>
      </c>
      <c r="D5735" s="93" t="s">
        <v>1947</v>
      </c>
      <c r="E5735" s="93" t="s">
        <v>3461</v>
      </c>
      <c r="F5735" s="93">
        <v>3211128</v>
      </c>
      <c r="G5735" s="93" t="s">
        <v>1951</v>
      </c>
      <c r="H5735" s="719">
        <v>2440</v>
      </c>
      <c r="I5735" s="93">
        <v>125</v>
      </c>
      <c r="J5735" s="93" t="s">
        <v>1543</v>
      </c>
    </row>
    <row r="5736" spans="1:10">
      <c r="A5736" s="93">
        <v>1</v>
      </c>
      <c r="B5736" s="93">
        <v>17</v>
      </c>
      <c r="C5736" s="93" t="s">
        <v>1950</v>
      </c>
      <c r="D5736" s="93" t="s">
        <v>1947</v>
      </c>
      <c r="E5736" s="93" t="s">
        <v>3768</v>
      </c>
      <c r="F5736" s="93">
        <v>3211213</v>
      </c>
      <c r="G5736" s="93" t="s">
        <v>1951</v>
      </c>
      <c r="H5736" s="719">
        <v>2040</v>
      </c>
      <c r="I5736" s="93">
        <v>125</v>
      </c>
      <c r="J5736" s="93" t="s">
        <v>1543</v>
      </c>
    </row>
    <row r="5737" spans="1:10">
      <c r="A5737" s="93">
        <v>1</v>
      </c>
      <c r="B5737" s="93">
        <v>17</v>
      </c>
      <c r="C5737" s="93" t="s">
        <v>1950</v>
      </c>
      <c r="D5737" s="93" t="s">
        <v>1947</v>
      </c>
      <c r="E5737" s="93" t="s">
        <v>3769</v>
      </c>
      <c r="F5737" s="93" t="s">
        <v>3770</v>
      </c>
      <c r="G5737" s="93" t="s">
        <v>1951</v>
      </c>
      <c r="H5737" s="719">
        <v>1000</v>
      </c>
      <c r="I5737" s="93">
        <v>80</v>
      </c>
      <c r="J5737" s="93" t="s">
        <v>1543</v>
      </c>
    </row>
    <row r="5738" spans="1:10">
      <c r="A5738" s="93">
        <v>1</v>
      </c>
      <c r="B5738" s="93">
        <v>17</v>
      </c>
      <c r="C5738" s="93" t="s">
        <v>1950</v>
      </c>
      <c r="D5738" s="93" t="s">
        <v>1947</v>
      </c>
      <c r="E5738" s="93" t="s">
        <v>3771</v>
      </c>
      <c r="F5738" s="93">
        <v>3211106</v>
      </c>
      <c r="G5738" s="93" t="s">
        <v>1951</v>
      </c>
      <c r="H5738" s="719">
        <v>1024</v>
      </c>
      <c r="I5738" s="93">
        <v>80</v>
      </c>
      <c r="J5738" s="93" t="s">
        <v>1543</v>
      </c>
    </row>
    <row r="5739" spans="1:10">
      <c r="A5739" s="93">
        <v>1</v>
      </c>
      <c r="B5739" s="93">
        <v>17</v>
      </c>
      <c r="C5739" s="93" t="s">
        <v>1950</v>
      </c>
      <c r="D5739" s="93" t="s">
        <v>67</v>
      </c>
      <c r="E5739" s="93" t="s">
        <v>3772</v>
      </c>
      <c r="F5739" s="93" t="s">
        <v>3773</v>
      </c>
      <c r="G5739" s="93" t="s">
        <v>1951</v>
      </c>
      <c r="H5739" s="719">
        <v>17500</v>
      </c>
      <c r="I5739" s="93">
        <v>315</v>
      </c>
      <c r="J5739" s="93" t="s">
        <v>1523</v>
      </c>
    </row>
    <row r="5740" spans="1:10">
      <c r="A5740" s="93">
        <v>1</v>
      </c>
      <c r="B5740" s="93">
        <v>17</v>
      </c>
      <c r="C5740" s="93" t="s">
        <v>1950</v>
      </c>
      <c r="D5740" s="93" t="s">
        <v>67</v>
      </c>
      <c r="E5740" s="93" t="s">
        <v>3774</v>
      </c>
      <c r="F5740" s="93" t="s">
        <v>3775</v>
      </c>
      <c r="G5740" s="93" t="s">
        <v>1951</v>
      </c>
      <c r="H5740" s="719">
        <v>7000</v>
      </c>
      <c r="I5740" s="93">
        <v>200</v>
      </c>
      <c r="J5740" s="93" t="s">
        <v>1523</v>
      </c>
    </row>
    <row r="5741" spans="1:10">
      <c r="A5741" s="93">
        <v>1</v>
      </c>
      <c r="B5741" s="93">
        <v>17</v>
      </c>
      <c r="C5741" s="93" t="s">
        <v>1950</v>
      </c>
      <c r="D5741" s="93" t="s">
        <v>67</v>
      </c>
      <c r="E5741" s="93" t="s">
        <v>1960</v>
      </c>
      <c r="F5741" s="93">
        <v>3211244</v>
      </c>
      <c r="G5741" s="93" t="s">
        <v>1951</v>
      </c>
      <c r="H5741" s="719">
        <v>4500</v>
      </c>
      <c r="I5741" s="93">
        <v>200</v>
      </c>
      <c r="J5741" s="93" t="s">
        <v>1523</v>
      </c>
    </row>
    <row r="5742" spans="1:10">
      <c r="A5742" s="93">
        <v>1</v>
      </c>
      <c r="B5742" s="93">
        <v>17</v>
      </c>
      <c r="C5742" s="93" t="s">
        <v>1950</v>
      </c>
      <c r="D5742" s="93" t="s">
        <v>67</v>
      </c>
      <c r="E5742" s="93" t="s">
        <v>3776</v>
      </c>
      <c r="F5742" s="93">
        <v>3220102</v>
      </c>
      <c r="G5742" s="93" t="s">
        <v>1951</v>
      </c>
      <c r="H5742" s="719">
        <v>6000</v>
      </c>
      <c r="I5742" s="93">
        <v>200</v>
      </c>
      <c r="J5742" s="93" t="s">
        <v>1523</v>
      </c>
    </row>
    <row r="5743" spans="1:10">
      <c r="A5743" s="93">
        <v>1</v>
      </c>
      <c r="B5743" s="93">
        <v>18</v>
      </c>
      <c r="C5743" s="93" t="s">
        <v>3504</v>
      </c>
      <c r="D5743" s="93" t="s">
        <v>67</v>
      </c>
      <c r="E5743" s="93" t="s">
        <v>3777</v>
      </c>
      <c r="F5743" s="93" t="s">
        <v>3778</v>
      </c>
      <c r="G5743" s="93" t="s">
        <v>1951</v>
      </c>
      <c r="H5743" s="719">
        <v>100000</v>
      </c>
      <c r="I5743" s="93">
        <v>500</v>
      </c>
      <c r="J5743" s="93" t="s">
        <v>1523</v>
      </c>
    </row>
    <row r="5744" spans="1:10">
      <c r="A5744" s="93">
        <v>1</v>
      </c>
      <c r="B5744" s="93">
        <v>18</v>
      </c>
      <c r="C5744" s="93" t="s">
        <v>3504</v>
      </c>
      <c r="D5744" s="93" t="s">
        <v>67</v>
      </c>
      <c r="E5744" s="93" t="s">
        <v>3779</v>
      </c>
      <c r="F5744" s="93" t="s">
        <v>3778</v>
      </c>
      <c r="G5744" s="93" t="s">
        <v>1951</v>
      </c>
      <c r="H5744" s="719">
        <v>79125</v>
      </c>
      <c r="I5744" s="93">
        <v>500</v>
      </c>
      <c r="J5744" s="93" t="s">
        <v>1523</v>
      </c>
    </row>
    <row r="5745" spans="1:10">
      <c r="A5745" s="93">
        <v>1</v>
      </c>
      <c r="B5745" s="93">
        <v>18</v>
      </c>
      <c r="C5745" s="93" t="s">
        <v>1946</v>
      </c>
      <c r="D5745" s="93" t="s">
        <v>1947</v>
      </c>
      <c r="E5745" s="93" t="s">
        <v>3780</v>
      </c>
      <c r="F5745" s="93">
        <v>3211026</v>
      </c>
      <c r="G5745" s="93" t="s">
        <v>1951</v>
      </c>
      <c r="H5745" s="719">
        <v>6204</v>
      </c>
      <c r="I5745" s="93">
        <v>200</v>
      </c>
      <c r="J5745" s="93" t="s">
        <v>1543</v>
      </c>
    </row>
    <row r="5746" spans="1:10">
      <c r="A5746" s="93">
        <v>1</v>
      </c>
      <c r="B5746" s="93">
        <v>18</v>
      </c>
      <c r="C5746" s="93" t="s">
        <v>1946</v>
      </c>
      <c r="D5746" s="93" t="s">
        <v>1947</v>
      </c>
      <c r="E5746" s="93" t="s">
        <v>3485</v>
      </c>
      <c r="F5746" s="93">
        <v>3211236</v>
      </c>
      <c r="G5746" s="93" t="s">
        <v>1951</v>
      </c>
      <c r="H5746" s="719">
        <v>5612</v>
      </c>
      <c r="I5746" s="93">
        <v>200</v>
      </c>
      <c r="J5746" s="93" t="s">
        <v>1543</v>
      </c>
    </row>
    <row r="5747" spans="1:10">
      <c r="A5747" s="93">
        <v>1</v>
      </c>
      <c r="B5747" s="93">
        <v>18</v>
      </c>
      <c r="C5747" s="93" t="s">
        <v>1946</v>
      </c>
      <c r="D5747" s="93" t="s">
        <v>1947</v>
      </c>
      <c r="E5747" s="93" t="s">
        <v>3781</v>
      </c>
      <c r="F5747" s="93">
        <v>3211229</v>
      </c>
      <c r="G5747" s="93" t="s">
        <v>1951</v>
      </c>
      <c r="H5747" s="719">
        <v>1872</v>
      </c>
      <c r="I5747" s="93">
        <v>125</v>
      </c>
      <c r="J5747" s="93" t="s">
        <v>1543</v>
      </c>
    </row>
    <row r="5748" spans="1:10">
      <c r="A5748" s="93">
        <v>1</v>
      </c>
      <c r="B5748" s="93">
        <v>18</v>
      </c>
      <c r="C5748" s="93" t="s">
        <v>1961</v>
      </c>
      <c r="D5748" s="93" t="s">
        <v>67</v>
      </c>
      <c r="E5748" s="93" t="s">
        <v>3782</v>
      </c>
      <c r="F5748" s="93">
        <v>3211236</v>
      </c>
      <c r="G5748" s="93" t="s">
        <v>1951</v>
      </c>
      <c r="H5748" s="719">
        <v>19200</v>
      </c>
      <c r="I5748" s="93">
        <v>315</v>
      </c>
      <c r="J5748" s="93" t="s">
        <v>1523</v>
      </c>
    </row>
    <row r="5749" spans="1:10">
      <c r="A5749" s="93">
        <v>1</v>
      </c>
      <c r="B5749" s="93">
        <v>18</v>
      </c>
      <c r="C5749" s="93" t="s">
        <v>1956</v>
      </c>
      <c r="D5749" s="93" t="s">
        <v>67</v>
      </c>
      <c r="E5749" s="93" t="s">
        <v>3782</v>
      </c>
      <c r="F5749" s="93">
        <v>3211124</v>
      </c>
      <c r="G5749" s="93" t="s">
        <v>1951</v>
      </c>
      <c r="H5749" s="719">
        <v>13440</v>
      </c>
      <c r="I5749" s="93">
        <v>315</v>
      </c>
      <c r="J5749" s="93" t="s">
        <v>1523</v>
      </c>
    </row>
    <row r="5750" spans="1:10">
      <c r="A5750" s="93">
        <v>1</v>
      </c>
      <c r="B5750" s="93">
        <v>18</v>
      </c>
      <c r="C5750" s="93" t="s">
        <v>3783</v>
      </c>
      <c r="D5750" s="93" t="s">
        <v>67</v>
      </c>
      <c r="E5750" s="93" t="s">
        <v>3784</v>
      </c>
      <c r="F5750" s="93">
        <v>3211235</v>
      </c>
      <c r="G5750" s="93" t="s">
        <v>1951</v>
      </c>
      <c r="H5750" s="719">
        <v>1305</v>
      </c>
      <c r="I5750" s="93">
        <v>125</v>
      </c>
      <c r="J5750" s="93" t="s">
        <v>1523</v>
      </c>
    </row>
    <row r="5751" spans="1:10">
      <c r="A5751" s="93">
        <v>1</v>
      </c>
      <c r="B5751" s="93">
        <v>19</v>
      </c>
      <c r="C5751" s="93" t="s">
        <v>1949</v>
      </c>
      <c r="D5751" s="93" t="s">
        <v>66</v>
      </c>
      <c r="E5751" s="93" t="s">
        <v>3483</v>
      </c>
      <c r="F5751" s="93">
        <v>3210807</v>
      </c>
      <c r="G5751" s="93" t="s">
        <v>1951</v>
      </c>
      <c r="H5751" s="719">
        <v>2712</v>
      </c>
      <c r="I5751" s="93">
        <v>125</v>
      </c>
      <c r="J5751" s="93" t="s">
        <v>1543</v>
      </c>
    </row>
    <row r="5752" spans="1:10">
      <c r="A5752" s="93">
        <v>1</v>
      </c>
      <c r="B5752" s="93">
        <v>19</v>
      </c>
      <c r="C5752" s="93" t="s">
        <v>1952</v>
      </c>
      <c r="D5752" s="93" t="s">
        <v>1947</v>
      </c>
      <c r="E5752" s="93" t="s">
        <v>3786</v>
      </c>
      <c r="F5752" s="93">
        <v>3211209</v>
      </c>
      <c r="G5752" s="93" t="s">
        <v>1951</v>
      </c>
      <c r="H5752" s="719">
        <v>1260</v>
      </c>
      <c r="I5752" s="93">
        <v>125</v>
      </c>
      <c r="J5752" s="93" t="s">
        <v>1523</v>
      </c>
    </row>
    <row r="5753" spans="1:10">
      <c r="A5753" s="93">
        <v>1</v>
      </c>
      <c r="B5753" s="93">
        <v>19</v>
      </c>
      <c r="C5753" s="93" t="s">
        <v>1952</v>
      </c>
      <c r="D5753" s="93" t="s">
        <v>67</v>
      </c>
      <c r="E5753" s="93" t="s">
        <v>3478</v>
      </c>
      <c r="F5753" s="93">
        <v>3211122</v>
      </c>
      <c r="G5753" s="93" t="s">
        <v>1951</v>
      </c>
      <c r="H5753" s="719">
        <v>6000</v>
      </c>
      <c r="I5753" s="93">
        <v>200</v>
      </c>
      <c r="J5753" s="93" t="s">
        <v>1523</v>
      </c>
    </row>
    <row r="5754" spans="1:10">
      <c r="A5754" s="93">
        <v>1</v>
      </c>
      <c r="B5754" s="93">
        <v>19</v>
      </c>
      <c r="C5754" s="93" t="s">
        <v>1952</v>
      </c>
      <c r="D5754" s="93" t="s">
        <v>1947</v>
      </c>
      <c r="E5754" s="93" t="s">
        <v>3787</v>
      </c>
      <c r="F5754" s="93">
        <v>3211122</v>
      </c>
      <c r="G5754" s="93" t="s">
        <v>1951</v>
      </c>
      <c r="H5754" s="719">
        <v>4950</v>
      </c>
      <c r="I5754" s="93">
        <v>200</v>
      </c>
      <c r="J5754" s="93" t="s">
        <v>1543</v>
      </c>
    </row>
    <row r="5755" spans="1:10">
      <c r="A5755" s="93">
        <v>1</v>
      </c>
      <c r="B5755" s="93">
        <v>19</v>
      </c>
      <c r="C5755" s="93" t="s">
        <v>1952</v>
      </c>
      <c r="D5755" s="93" t="s">
        <v>1947</v>
      </c>
      <c r="E5755" s="93" t="s">
        <v>3788</v>
      </c>
      <c r="F5755" s="93">
        <v>3211216</v>
      </c>
      <c r="G5755" s="93" t="s">
        <v>1951</v>
      </c>
      <c r="H5755" s="719">
        <v>5670</v>
      </c>
      <c r="I5755" s="93">
        <v>200</v>
      </c>
      <c r="J5755" s="93" t="s">
        <v>1543</v>
      </c>
    </row>
    <row r="5756" spans="1:10">
      <c r="A5756" s="93">
        <v>1</v>
      </c>
      <c r="B5756" s="93">
        <v>19</v>
      </c>
      <c r="C5756" s="93" t="s">
        <v>1952</v>
      </c>
      <c r="D5756" s="93" t="s">
        <v>67</v>
      </c>
      <c r="E5756" s="93" t="s">
        <v>3475</v>
      </c>
      <c r="F5756" s="93">
        <v>3211216</v>
      </c>
      <c r="G5756" s="93" t="s">
        <v>1951</v>
      </c>
      <c r="H5756" s="719">
        <v>6000</v>
      </c>
      <c r="I5756" s="93">
        <v>200</v>
      </c>
      <c r="J5756" s="93" t="s">
        <v>1523</v>
      </c>
    </row>
    <row r="5757" spans="1:10">
      <c r="A5757" s="93">
        <v>1</v>
      </c>
      <c r="B5757" s="93">
        <v>19</v>
      </c>
      <c r="C5757" s="93" t="s">
        <v>1948</v>
      </c>
      <c r="D5757" s="93" t="s">
        <v>1947</v>
      </c>
      <c r="E5757" s="93" t="s">
        <v>3485</v>
      </c>
      <c r="F5757" s="93">
        <v>3211214</v>
      </c>
      <c r="G5757" s="93" t="s">
        <v>1951</v>
      </c>
      <c r="H5757" s="719">
        <v>2970</v>
      </c>
      <c r="I5757" s="93">
        <v>125</v>
      </c>
      <c r="J5757" s="93" t="s">
        <v>1543</v>
      </c>
    </row>
    <row r="5758" spans="1:10">
      <c r="A5758" s="93">
        <v>1</v>
      </c>
      <c r="B5758" s="93">
        <v>20</v>
      </c>
      <c r="C5758" s="93" t="s">
        <v>1965</v>
      </c>
      <c r="D5758" s="93" t="s">
        <v>1527</v>
      </c>
      <c r="E5758" s="93" t="s">
        <v>3745</v>
      </c>
      <c r="F5758" s="93">
        <v>3211229</v>
      </c>
      <c r="G5758" s="93" t="s">
        <v>1951</v>
      </c>
      <c r="H5758" s="719">
        <v>25620</v>
      </c>
      <c r="I5758" s="93">
        <v>315</v>
      </c>
      <c r="J5758" s="93" t="s">
        <v>1523</v>
      </c>
    </row>
    <row r="5759" spans="1:10">
      <c r="A5759" s="93">
        <v>1</v>
      </c>
      <c r="B5759" s="93">
        <v>20</v>
      </c>
      <c r="C5759" s="93" t="s">
        <v>1965</v>
      </c>
      <c r="D5759" s="93" t="s">
        <v>66</v>
      </c>
      <c r="E5759" s="93" t="s">
        <v>3789</v>
      </c>
      <c r="F5759" s="93">
        <v>3211110</v>
      </c>
      <c r="G5759" s="93" t="s">
        <v>1951</v>
      </c>
      <c r="H5759" s="719">
        <v>4100</v>
      </c>
      <c r="I5759" s="93">
        <v>200</v>
      </c>
      <c r="J5759" s="93" t="s">
        <v>1523</v>
      </c>
    </row>
    <row r="5760" spans="1:10">
      <c r="A5760" s="93">
        <v>1</v>
      </c>
      <c r="B5760" s="93">
        <v>20</v>
      </c>
      <c r="C5760" s="93" t="s">
        <v>1948</v>
      </c>
      <c r="D5760" s="93" t="s">
        <v>67</v>
      </c>
      <c r="E5760" s="93" t="s">
        <v>3476</v>
      </c>
      <c r="F5760" s="93">
        <v>3211229</v>
      </c>
      <c r="G5760" s="93" t="s">
        <v>1951</v>
      </c>
      <c r="H5760" s="719">
        <v>5000</v>
      </c>
      <c r="I5760" s="93">
        <v>200</v>
      </c>
      <c r="J5760" s="93" t="s">
        <v>1523</v>
      </c>
    </row>
    <row r="5761" spans="1:10">
      <c r="A5761" s="93">
        <v>1</v>
      </c>
      <c r="B5761" s="93">
        <v>20</v>
      </c>
      <c r="C5761" s="93" t="s">
        <v>1948</v>
      </c>
      <c r="D5761" s="93" t="s">
        <v>1947</v>
      </c>
      <c r="E5761" s="93" t="s">
        <v>3781</v>
      </c>
      <c r="F5761" s="93">
        <v>3211229</v>
      </c>
      <c r="G5761" s="93" t="s">
        <v>1951</v>
      </c>
      <c r="H5761" s="719">
        <v>2864</v>
      </c>
      <c r="I5761" s="93">
        <v>125</v>
      </c>
      <c r="J5761" s="93" t="s">
        <v>1543</v>
      </c>
    </row>
    <row r="5762" spans="1:10">
      <c r="A5762" s="93">
        <v>1</v>
      </c>
      <c r="B5762" s="93">
        <v>20</v>
      </c>
      <c r="C5762" s="93" t="s">
        <v>1948</v>
      </c>
      <c r="D5762" s="93" t="s">
        <v>1947</v>
      </c>
      <c r="E5762" s="93" t="s">
        <v>3485</v>
      </c>
      <c r="F5762" s="93">
        <v>3211236</v>
      </c>
      <c r="G5762" s="93" t="s">
        <v>1951</v>
      </c>
      <c r="H5762" s="719">
        <v>4032</v>
      </c>
      <c r="I5762" s="93">
        <v>200</v>
      </c>
      <c r="J5762" s="93" t="s">
        <v>1543</v>
      </c>
    </row>
    <row r="5763" spans="1:10">
      <c r="A5763" s="93">
        <v>1</v>
      </c>
      <c r="B5763" s="93">
        <v>20</v>
      </c>
      <c r="C5763" s="93" t="s">
        <v>1948</v>
      </c>
      <c r="D5763" s="93" t="s">
        <v>67</v>
      </c>
      <c r="E5763" s="93" t="s">
        <v>3475</v>
      </c>
      <c r="F5763" s="93">
        <v>3211236</v>
      </c>
      <c r="G5763" s="93" t="s">
        <v>1951</v>
      </c>
      <c r="H5763" s="719">
        <v>12000</v>
      </c>
      <c r="I5763" s="93">
        <v>315</v>
      </c>
      <c r="J5763" s="93" t="s">
        <v>1523</v>
      </c>
    </row>
    <row r="5764" spans="1:10">
      <c r="A5764" s="93">
        <v>1</v>
      </c>
      <c r="B5764" s="93">
        <v>20</v>
      </c>
      <c r="C5764" s="93" t="s">
        <v>1948</v>
      </c>
      <c r="D5764" s="93" t="s">
        <v>67</v>
      </c>
      <c r="E5764" s="93" t="s">
        <v>3458</v>
      </c>
      <c r="F5764" s="93" t="s">
        <v>1933</v>
      </c>
      <c r="G5764" s="93" t="s">
        <v>1951</v>
      </c>
      <c r="H5764" s="719">
        <v>4230</v>
      </c>
      <c r="I5764" s="93">
        <v>200</v>
      </c>
      <c r="J5764" s="93" t="s">
        <v>1523</v>
      </c>
    </row>
    <row r="5765" spans="1:10">
      <c r="A5765" s="93">
        <v>1</v>
      </c>
      <c r="B5765" s="93">
        <v>20</v>
      </c>
      <c r="C5765" s="93" t="s">
        <v>224</v>
      </c>
      <c r="D5765" s="93" t="s">
        <v>67</v>
      </c>
      <c r="E5765" s="93" t="s">
        <v>1964</v>
      </c>
      <c r="F5765" s="93">
        <v>3210341</v>
      </c>
      <c r="G5765" s="93" t="s">
        <v>1951</v>
      </c>
      <c r="H5765" s="719">
        <v>82</v>
      </c>
      <c r="I5765" s="93">
        <v>13</v>
      </c>
      <c r="J5765" s="93" t="s">
        <v>1523</v>
      </c>
    </row>
    <row r="5766" spans="1:10">
      <c r="A5766" s="93">
        <v>1</v>
      </c>
      <c r="B5766" s="93">
        <v>20</v>
      </c>
      <c r="C5766" s="93" t="s">
        <v>224</v>
      </c>
      <c r="D5766" s="93" t="s">
        <v>67</v>
      </c>
      <c r="E5766" s="93" t="s">
        <v>1963</v>
      </c>
      <c r="F5766" s="93">
        <v>3210610</v>
      </c>
      <c r="G5766" s="93" t="s">
        <v>1951</v>
      </c>
      <c r="H5766" s="719">
        <v>208</v>
      </c>
      <c r="I5766" s="93">
        <v>32</v>
      </c>
      <c r="J5766" s="93" t="s">
        <v>1523</v>
      </c>
    </row>
    <row r="5767" spans="1:10">
      <c r="A5767" s="93">
        <v>1</v>
      </c>
      <c r="B5767" s="93">
        <v>20</v>
      </c>
      <c r="C5767" s="93" t="s">
        <v>1957</v>
      </c>
      <c r="D5767" s="93" t="s">
        <v>66</v>
      </c>
      <c r="E5767" s="93" t="s">
        <v>3790</v>
      </c>
      <c r="F5767" s="93" t="s">
        <v>3759</v>
      </c>
      <c r="G5767" s="93" t="s">
        <v>1951</v>
      </c>
      <c r="H5767" s="719">
        <v>35040</v>
      </c>
      <c r="I5767" s="93">
        <v>500</v>
      </c>
      <c r="J5767" s="93" t="s">
        <v>1523</v>
      </c>
    </row>
    <row r="5768" spans="1:10">
      <c r="A5768" s="93">
        <v>1</v>
      </c>
      <c r="B5768" s="93">
        <v>20</v>
      </c>
      <c r="C5768" s="93" t="s">
        <v>1957</v>
      </c>
      <c r="D5768" s="93" t="s">
        <v>66</v>
      </c>
      <c r="E5768" s="93" t="s">
        <v>1958</v>
      </c>
      <c r="F5768" s="93" t="s">
        <v>3791</v>
      </c>
      <c r="G5768" s="93" t="s">
        <v>1951</v>
      </c>
      <c r="H5768" s="719">
        <v>4614</v>
      </c>
      <c r="I5768" s="93">
        <v>200</v>
      </c>
      <c r="J5768" s="93" t="s">
        <v>1523</v>
      </c>
    </row>
    <row r="5769" spans="1:10">
      <c r="A5769" s="93">
        <v>1</v>
      </c>
      <c r="B5769" s="93">
        <v>20</v>
      </c>
      <c r="C5769" s="93" t="s">
        <v>3507</v>
      </c>
      <c r="D5769" s="93" t="s">
        <v>66</v>
      </c>
      <c r="E5769" s="93" t="s">
        <v>3792</v>
      </c>
      <c r="F5769" s="93">
        <v>3211205</v>
      </c>
      <c r="G5769" s="93" t="s">
        <v>1951</v>
      </c>
      <c r="H5769" s="719">
        <v>4000</v>
      </c>
      <c r="I5769" s="93">
        <v>200</v>
      </c>
      <c r="J5769" s="93" t="s">
        <v>1523</v>
      </c>
    </row>
    <row r="5770" spans="1:10">
      <c r="A5770" s="93">
        <v>1</v>
      </c>
      <c r="B5770" s="93">
        <v>20</v>
      </c>
      <c r="C5770" s="93" t="s">
        <v>3507</v>
      </c>
      <c r="D5770" s="93" t="s">
        <v>66</v>
      </c>
      <c r="E5770" s="93" t="s">
        <v>3793</v>
      </c>
      <c r="F5770" s="93">
        <v>3211205</v>
      </c>
      <c r="G5770" s="93" t="s">
        <v>1951</v>
      </c>
      <c r="H5770" s="719">
        <v>4000</v>
      </c>
      <c r="I5770" s="93">
        <v>200</v>
      </c>
      <c r="J5770" s="93" t="s">
        <v>1523</v>
      </c>
    </row>
    <row r="5771" spans="1:10">
      <c r="A5771" s="93">
        <v>1</v>
      </c>
      <c r="B5771" s="93">
        <v>20</v>
      </c>
      <c r="C5771" s="93" t="s">
        <v>3507</v>
      </c>
      <c r="D5771" s="93" t="s">
        <v>66</v>
      </c>
      <c r="E5771" s="93" t="s">
        <v>3794</v>
      </c>
      <c r="F5771" s="93">
        <v>3211205</v>
      </c>
      <c r="G5771" s="93" t="s">
        <v>1951</v>
      </c>
      <c r="H5771" s="719">
        <v>1380</v>
      </c>
      <c r="I5771" s="93">
        <v>125</v>
      </c>
      <c r="J5771" s="93" t="s">
        <v>1523</v>
      </c>
    </row>
    <row r="5772" spans="1:10">
      <c r="A5772" s="93">
        <v>1</v>
      </c>
      <c r="B5772" s="93">
        <v>21</v>
      </c>
      <c r="C5772" s="93" t="s">
        <v>1948</v>
      </c>
      <c r="D5772" s="93" t="s">
        <v>1947</v>
      </c>
      <c r="E5772" s="93" t="s">
        <v>3781</v>
      </c>
      <c r="F5772" s="93">
        <v>3211229</v>
      </c>
      <c r="G5772" s="93" t="s">
        <v>1951</v>
      </c>
      <c r="H5772" s="719">
        <v>2288</v>
      </c>
      <c r="I5772" s="93">
        <v>125</v>
      </c>
      <c r="J5772" s="93" t="s">
        <v>1523</v>
      </c>
    </row>
    <row r="5773" spans="1:10">
      <c r="A5773" s="93">
        <v>1</v>
      </c>
      <c r="B5773" s="93">
        <v>21</v>
      </c>
      <c r="C5773" s="93" t="s">
        <v>1948</v>
      </c>
      <c r="D5773" s="93" t="s">
        <v>1947</v>
      </c>
      <c r="E5773" s="93" t="s">
        <v>3485</v>
      </c>
      <c r="F5773" s="93">
        <v>3211236</v>
      </c>
      <c r="G5773" s="93" t="s">
        <v>1951</v>
      </c>
      <c r="H5773" s="719">
        <v>1944</v>
      </c>
      <c r="I5773" s="93">
        <v>125</v>
      </c>
      <c r="J5773" s="93" t="s">
        <v>1523</v>
      </c>
    </row>
    <row r="5774" spans="1:10">
      <c r="A5774" s="93">
        <v>1</v>
      </c>
      <c r="B5774" s="93">
        <v>21</v>
      </c>
      <c r="C5774" s="93" t="s">
        <v>1948</v>
      </c>
      <c r="D5774" s="93" t="s">
        <v>1947</v>
      </c>
      <c r="E5774" s="93" t="s">
        <v>3487</v>
      </c>
      <c r="F5774" s="93">
        <v>3211021</v>
      </c>
      <c r="G5774" s="93" t="s">
        <v>1951</v>
      </c>
      <c r="H5774" s="719">
        <v>735</v>
      </c>
      <c r="I5774" s="93">
        <v>80</v>
      </c>
      <c r="J5774" s="93" t="s">
        <v>1523</v>
      </c>
    </row>
    <row r="5775" spans="1:10">
      <c r="A5775" s="93">
        <v>1</v>
      </c>
      <c r="B5775" s="93">
        <v>21</v>
      </c>
      <c r="C5775" s="93" t="s">
        <v>1948</v>
      </c>
      <c r="D5775" s="93" t="s">
        <v>1947</v>
      </c>
      <c r="E5775" s="93" t="s">
        <v>3795</v>
      </c>
      <c r="F5775" s="93">
        <v>3211125</v>
      </c>
      <c r="G5775" s="93" t="s">
        <v>1951</v>
      </c>
      <c r="H5775" s="719">
        <v>24</v>
      </c>
      <c r="I5775" s="93">
        <v>5</v>
      </c>
      <c r="J5775" s="93" t="s">
        <v>1523</v>
      </c>
    </row>
    <row r="5776" spans="1:10">
      <c r="A5776" s="93">
        <v>1</v>
      </c>
      <c r="B5776" s="93">
        <v>21</v>
      </c>
      <c r="C5776" s="93" t="s">
        <v>3796</v>
      </c>
      <c r="D5776" s="93" t="s">
        <v>67</v>
      </c>
      <c r="E5776" s="93" t="s">
        <v>3797</v>
      </c>
      <c r="F5776" s="93">
        <v>3211221</v>
      </c>
      <c r="G5776" s="93" t="s">
        <v>1951</v>
      </c>
      <c r="H5776" s="719">
        <v>390</v>
      </c>
      <c r="I5776" s="93">
        <v>50</v>
      </c>
      <c r="J5776" s="93" t="s">
        <v>1523</v>
      </c>
    </row>
    <row r="5777" spans="1:10">
      <c r="A5777" s="93">
        <v>1</v>
      </c>
      <c r="B5777" s="93">
        <v>21</v>
      </c>
      <c r="C5777" s="93" t="s">
        <v>3796</v>
      </c>
      <c r="D5777" s="93" t="s">
        <v>67</v>
      </c>
      <c r="E5777" s="93" t="s">
        <v>3798</v>
      </c>
      <c r="F5777" s="93">
        <v>3211223</v>
      </c>
      <c r="G5777" s="93" t="s">
        <v>1951</v>
      </c>
      <c r="H5777" s="719">
        <v>10526</v>
      </c>
      <c r="I5777" s="93">
        <v>315</v>
      </c>
      <c r="J5777" s="93" t="s">
        <v>1523</v>
      </c>
    </row>
    <row r="5778" spans="1:10">
      <c r="A5778" s="93">
        <v>1</v>
      </c>
      <c r="B5778" s="93">
        <v>21</v>
      </c>
      <c r="C5778" s="93" t="s">
        <v>1946</v>
      </c>
      <c r="D5778" s="93" t="s">
        <v>1947</v>
      </c>
      <c r="E5778" s="93" t="s">
        <v>3799</v>
      </c>
      <c r="F5778" s="93">
        <v>3211232</v>
      </c>
      <c r="G5778" s="93" t="s">
        <v>1951</v>
      </c>
      <c r="H5778" s="719">
        <v>1395</v>
      </c>
      <c r="I5778" s="93">
        <v>125</v>
      </c>
      <c r="J5778" s="93" t="s">
        <v>1523</v>
      </c>
    </row>
    <row r="5779" spans="1:10">
      <c r="A5779" s="93">
        <v>1</v>
      </c>
      <c r="B5779" s="93">
        <v>21</v>
      </c>
      <c r="C5779" s="93" t="s">
        <v>1946</v>
      </c>
      <c r="D5779" s="93" t="s">
        <v>67</v>
      </c>
      <c r="E5779" s="93" t="s">
        <v>3800</v>
      </c>
      <c r="F5779" s="93">
        <v>3211232</v>
      </c>
      <c r="G5779" s="93" t="s">
        <v>1951</v>
      </c>
      <c r="H5779" s="719">
        <v>5263</v>
      </c>
      <c r="I5779" s="93">
        <v>200</v>
      </c>
      <c r="J5779" s="93" t="s">
        <v>1523</v>
      </c>
    </row>
    <row r="5780" spans="1:10">
      <c r="A5780" s="93">
        <v>1</v>
      </c>
      <c r="B5780" s="93">
        <v>21</v>
      </c>
      <c r="C5780" s="93" t="s">
        <v>1946</v>
      </c>
      <c r="D5780" s="93" t="s">
        <v>67</v>
      </c>
      <c r="E5780" s="93" t="s">
        <v>3801</v>
      </c>
      <c r="F5780" s="93">
        <v>3211232</v>
      </c>
      <c r="G5780" s="93" t="s">
        <v>1951</v>
      </c>
      <c r="H5780" s="719">
        <v>10526</v>
      </c>
      <c r="I5780" s="93">
        <v>315</v>
      </c>
      <c r="J5780" s="93" t="s">
        <v>1523</v>
      </c>
    </row>
    <row r="5781" spans="1:10">
      <c r="A5781" s="93">
        <v>1</v>
      </c>
      <c r="B5781" s="93">
        <v>21</v>
      </c>
      <c r="C5781" s="93" t="s">
        <v>1946</v>
      </c>
      <c r="D5781" s="93" t="s">
        <v>1947</v>
      </c>
      <c r="E5781" s="93" t="s">
        <v>3781</v>
      </c>
      <c r="F5781" s="93">
        <v>3211229</v>
      </c>
      <c r="G5781" s="93" t="s">
        <v>1951</v>
      </c>
      <c r="H5781" s="719">
        <v>4640</v>
      </c>
      <c r="I5781" s="93">
        <v>200</v>
      </c>
      <c r="J5781" s="93" t="s">
        <v>1523</v>
      </c>
    </row>
    <row r="5782" spans="1:10">
      <c r="A5782" s="93">
        <v>1</v>
      </c>
      <c r="B5782" s="93">
        <v>21</v>
      </c>
      <c r="C5782" s="93" t="s">
        <v>1946</v>
      </c>
      <c r="D5782" s="93" t="s">
        <v>1947</v>
      </c>
      <c r="E5782" s="93" t="s">
        <v>3485</v>
      </c>
      <c r="F5782" s="93">
        <v>3211236</v>
      </c>
      <c r="G5782" s="93" t="s">
        <v>1951</v>
      </c>
      <c r="H5782" s="719">
        <v>5949</v>
      </c>
      <c r="I5782" s="93">
        <v>200</v>
      </c>
      <c r="J5782" s="93" t="s">
        <v>1523</v>
      </c>
    </row>
    <row r="5783" spans="1:10">
      <c r="A5783" s="93">
        <v>1</v>
      </c>
      <c r="B5783" s="93">
        <v>21</v>
      </c>
      <c r="C5783" s="93" t="s">
        <v>1946</v>
      </c>
      <c r="D5783" s="93" t="s">
        <v>67</v>
      </c>
      <c r="E5783" s="93" t="s">
        <v>3802</v>
      </c>
      <c r="F5783" s="93">
        <v>3210822</v>
      </c>
      <c r="G5783" s="93" t="s">
        <v>1951</v>
      </c>
      <c r="H5783" s="719">
        <v>2100</v>
      </c>
      <c r="I5783" s="93">
        <v>125</v>
      </c>
      <c r="J5783" s="93" t="s">
        <v>1523</v>
      </c>
    </row>
    <row r="5784" spans="1:10">
      <c r="A5784" s="93">
        <v>1</v>
      </c>
      <c r="B5784" s="93">
        <v>21</v>
      </c>
      <c r="C5784" s="93" t="s">
        <v>204</v>
      </c>
      <c r="D5784" s="93" t="s">
        <v>67</v>
      </c>
      <c r="E5784" s="93" t="s">
        <v>3803</v>
      </c>
      <c r="F5784" s="93" t="s">
        <v>1933</v>
      </c>
      <c r="G5784" s="93" t="s">
        <v>1951</v>
      </c>
      <c r="H5784" s="719">
        <v>593000</v>
      </c>
      <c r="I5784" s="93">
        <v>500</v>
      </c>
      <c r="J5784" s="93" t="s">
        <v>1523</v>
      </c>
    </row>
    <row r="5785" spans="1:10">
      <c r="A5785" s="93">
        <v>1</v>
      </c>
      <c r="B5785" s="93">
        <v>21</v>
      </c>
      <c r="C5785" s="93" t="s">
        <v>204</v>
      </c>
      <c r="D5785" s="93" t="s">
        <v>67</v>
      </c>
      <c r="E5785" s="93" t="s">
        <v>3804</v>
      </c>
      <c r="F5785" s="93" t="s">
        <v>1933</v>
      </c>
      <c r="G5785" s="93" t="s">
        <v>1951</v>
      </c>
      <c r="H5785" s="719">
        <v>3000</v>
      </c>
      <c r="I5785" s="93">
        <v>125</v>
      </c>
      <c r="J5785" s="93" t="s">
        <v>1523</v>
      </c>
    </row>
    <row r="5786" spans="1:10">
      <c r="A5786" s="93">
        <v>1</v>
      </c>
      <c r="B5786" s="93">
        <v>24</v>
      </c>
      <c r="C5786" s="93" t="s">
        <v>1962</v>
      </c>
      <c r="D5786" s="93" t="s">
        <v>67</v>
      </c>
      <c r="E5786" s="93" t="s">
        <v>3777</v>
      </c>
      <c r="F5786" s="93" t="s">
        <v>1933</v>
      </c>
      <c r="G5786" s="93" t="s">
        <v>1951</v>
      </c>
      <c r="H5786" s="719">
        <v>90413</v>
      </c>
      <c r="I5786" s="93">
        <v>500</v>
      </c>
      <c r="J5786" s="93" t="s">
        <v>1523</v>
      </c>
    </row>
    <row r="5787" spans="1:10">
      <c r="A5787" s="93">
        <v>1</v>
      </c>
      <c r="B5787" s="93">
        <v>24</v>
      </c>
      <c r="C5787" s="93" t="s">
        <v>1962</v>
      </c>
      <c r="D5787" s="93" t="s">
        <v>67</v>
      </c>
      <c r="E5787" s="93" t="s">
        <v>3779</v>
      </c>
      <c r="F5787" s="93" t="s">
        <v>1933</v>
      </c>
      <c r="G5787" s="93" t="s">
        <v>1951</v>
      </c>
      <c r="H5787" s="719">
        <v>40890</v>
      </c>
      <c r="I5787" s="93">
        <v>315</v>
      </c>
      <c r="J5787" s="93" t="s">
        <v>1523</v>
      </c>
    </row>
    <row r="5788" spans="1:10">
      <c r="A5788" s="93">
        <v>1</v>
      </c>
      <c r="B5788" s="93">
        <v>24</v>
      </c>
      <c r="C5788" s="93" t="s">
        <v>1962</v>
      </c>
      <c r="D5788" s="93" t="s">
        <v>67</v>
      </c>
      <c r="E5788" s="93" t="s">
        <v>3470</v>
      </c>
      <c r="F5788" s="93" t="s">
        <v>1933</v>
      </c>
      <c r="G5788" s="93" t="s">
        <v>1951</v>
      </c>
      <c r="H5788" s="719">
        <v>1352</v>
      </c>
      <c r="I5788" s="93">
        <v>125</v>
      </c>
      <c r="J5788" s="93" t="s">
        <v>1523</v>
      </c>
    </row>
    <row r="5789" spans="1:10">
      <c r="A5789" s="93">
        <v>1</v>
      </c>
      <c r="B5789" s="93">
        <v>24</v>
      </c>
      <c r="C5789" s="93" t="s">
        <v>1962</v>
      </c>
      <c r="D5789" s="93" t="s">
        <v>67</v>
      </c>
      <c r="E5789" s="93" t="s">
        <v>3515</v>
      </c>
      <c r="F5789" s="93" t="s">
        <v>1933</v>
      </c>
      <c r="G5789" s="93" t="s">
        <v>1951</v>
      </c>
      <c r="H5789" s="719">
        <v>1352</v>
      </c>
      <c r="I5789" s="93">
        <v>125</v>
      </c>
      <c r="J5789" s="93" t="s">
        <v>1523</v>
      </c>
    </row>
    <row r="5790" spans="1:10">
      <c r="A5790" s="93">
        <v>1</v>
      </c>
      <c r="B5790" s="93">
        <v>24</v>
      </c>
      <c r="C5790" s="93" t="s">
        <v>1962</v>
      </c>
      <c r="D5790" s="93" t="s">
        <v>67</v>
      </c>
      <c r="E5790" s="93" t="s">
        <v>3517</v>
      </c>
      <c r="F5790" s="93" t="s">
        <v>1933</v>
      </c>
      <c r="G5790" s="93" t="s">
        <v>1951</v>
      </c>
      <c r="H5790" s="719">
        <v>1352</v>
      </c>
      <c r="I5790" s="93">
        <v>125</v>
      </c>
      <c r="J5790" s="93" t="s">
        <v>1523</v>
      </c>
    </row>
    <row r="5791" spans="1:10">
      <c r="A5791" s="93">
        <v>1</v>
      </c>
      <c r="B5791" s="93">
        <v>24</v>
      </c>
      <c r="C5791" s="93" t="s">
        <v>1962</v>
      </c>
      <c r="D5791" s="93" t="s">
        <v>67</v>
      </c>
      <c r="E5791" s="93" t="s">
        <v>3518</v>
      </c>
      <c r="F5791" s="93" t="s">
        <v>1933</v>
      </c>
      <c r="G5791" s="93" t="s">
        <v>1951</v>
      </c>
      <c r="H5791" s="719">
        <v>13509</v>
      </c>
      <c r="I5791" s="93">
        <v>315</v>
      </c>
      <c r="J5791" s="93" t="s">
        <v>1523</v>
      </c>
    </row>
    <row r="5792" spans="1:10">
      <c r="A5792" s="93">
        <v>1</v>
      </c>
      <c r="B5792" s="93">
        <v>24</v>
      </c>
      <c r="C5792" s="93" t="s">
        <v>1962</v>
      </c>
      <c r="D5792" s="93" t="s">
        <v>67</v>
      </c>
      <c r="E5792" s="93" t="s">
        <v>3805</v>
      </c>
      <c r="F5792" s="93" t="s">
        <v>1933</v>
      </c>
      <c r="G5792" s="93" t="s">
        <v>1951</v>
      </c>
      <c r="H5792" s="719">
        <v>43920</v>
      </c>
      <c r="I5792" s="93">
        <v>315</v>
      </c>
      <c r="J5792" s="93" t="s">
        <v>1523</v>
      </c>
    </row>
    <row r="5793" spans="1:10">
      <c r="A5793" s="93">
        <v>1</v>
      </c>
      <c r="B5793" s="93">
        <v>24</v>
      </c>
      <c r="C5793" s="93" t="s">
        <v>224</v>
      </c>
      <c r="D5793" s="93" t="s">
        <v>67</v>
      </c>
      <c r="E5793" s="93" t="s">
        <v>1963</v>
      </c>
      <c r="F5793" s="93">
        <v>3220102</v>
      </c>
      <c r="G5793" s="93" t="s">
        <v>1951</v>
      </c>
      <c r="H5793" s="719">
        <v>2109</v>
      </c>
      <c r="I5793" s="93">
        <v>125</v>
      </c>
      <c r="J5793" s="93" t="s">
        <v>1523</v>
      </c>
    </row>
    <row r="5794" spans="1:10">
      <c r="A5794" s="93">
        <v>1</v>
      </c>
      <c r="B5794" s="93">
        <v>24</v>
      </c>
      <c r="C5794" s="93" t="s">
        <v>224</v>
      </c>
      <c r="D5794" s="93" t="s">
        <v>67</v>
      </c>
      <c r="E5794" s="93" t="s">
        <v>3806</v>
      </c>
      <c r="F5794" s="93" t="s">
        <v>3807</v>
      </c>
      <c r="G5794" s="93" t="s">
        <v>1951</v>
      </c>
      <c r="H5794" s="719">
        <v>200</v>
      </c>
      <c r="I5794" s="93">
        <v>32</v>
      </c>
      <c r="J5794" s="93" t="s">
        <v>1523</v>
      </c>
    </row>
    <row r="5795" spans="1:10">
      <c r="A5795" s="93">
        <v>1</v>
      </c>
      <c r="B5795" s="93">
        <v>24</v>
      </c>
      <c r="C5795" s="93" t="s">
        <v>1948</v>
      </c>
      <c r="D5795" s="93" t="s">
        <v>1947</v>
      </c>
      <c r="E5795" s="93" t="s">
        <v>3485</v>
      </c>
      <c r="F5795" s="93">
        <v>3211236</v>
      </c>
      <c r="G5795" s="93" t="s">
        <v>1951</v>
      </c>
      <c r="H5795" s="719">
        <v>3024</v>
      </c>
      <c r="I5795" s="93">
        <v>125</v>
      </c>
      <c r="J5795" s="93" t="s">
        <v>1523</v>
      </c>
    </row>
    <row r="5796" spans="1:10">
      <c r="A5796" s="93">
        <v>1</v>
      </c>
      <c r="B5796" s="93">
        <v>24</v>
      </c>
      <c r="C5796" s="93" t="s">
        <v>1946</v>
      </c>
      <c r="D5796" s="93" t="s">
        <v>1947</v>
      </c>
      <c r="E5796" s="93" t="s">
        <v>3485</v>
      </c>
      <c r="F5796" s="93">
        <v>3211236</v>
      </c>
      <c r="G5796" s="93" t="s">
        <v>1951</v>
      </c>
      <c r="H5796" s="719">
        <v>2160</v>
      </c>
      <c r="I5796" s="93">
        <v>125</v>
      </c>
      <c r="J5796" s="93" t="s">
        <v>1523</v>
      </c>
    </row>
    <row r="5797" spans="1:10">
      <c r="A5797" s="93">
        <v>1</v>
      </c>
      <c r="B5797" s="93">
        <v>24</v>
      </c>
      <c r="C5797" s="93" t="s">
        <v>1946</v>
      </c>
      <c r="D5797" s="93" t="s">
        <v>67</v>
      </c>
      <c r="E5797" s="93" t="s">
        <v>3502</v>
      </c>
      <c r="F5797" s="93">
        <v>3211111</v>
      </c>
      <c r="G5797" s="93" t="s">
        <v>1951</v>
      </c>
      <c r="H5797" s="719">
        <v>1352</v>
      </c>
      <c r="I5797" s="93">
        <v>125</v>
      </c>
      <c r="J5797" s="93" t="s">
        <v>1523</v>
      </c>
    </row>
    <row r="5798" spans="1:10">
      <c r="A5798" s="93">
        <v>1</v>
      </c>
      <c r="B5798" s="93">
        <v>24</v>
      </c>
      <c r="C5798" s="93" t="s">
        <v>3808</v>
      </c>
      <c r="D5798" s="93" t="s">
        <v>1947</v>
      </c>
      <c r="E5798" s="93" t="s">
        <v>3809</v>
      </c>
      <c r="F5798" s="93">
        <v>3211212</v>
      </c>
      <c r="G5798" s="93" t="s">
        <v>1951</v>
      </c>
      <c r="H5798" s="719">
        <v>50</v>
      </c>
      <c r="I5798" s="93">
        <v>13</v>
      </c>
      <c r="J5798" s="93" t="s">
        <v>1523</v>
      </c>
    </row>
    <row r="5799" spans="1:10">
      <c r="A5799" s="93">
        <v>1</v>
      </c>
      <c r="B5799" s="93">
        <v>25</v>
      </c>
      <c r="C5799" s="93" t="s">
        <v>1950</v>
      </c>
      <c r="D5799" s="93" t="s">
        <v>67</v>
      </c>
      <c r="E5799" s="93" t="s">
        <v>3806</v>
      </c>
      <c r="F5799" s="93" t="s">
        <v>3810</v>
      </c>
      <c r="G5799" s="93" t="s">
        <v>1951</v>
      </c>
      <c r="H5799" s="719">
        <v>5864</v>
      </c>
      <c r="I5799" s="93">
        <v>200</v>
      </c>
      <c r="J5799" s="93" t="s">
        <v>1523</v>
      </c>
    </row>
    <row r="5800" spans="1:10">
      <c r="A5800" s="93">
        <v>1</v>
      </c>
      <c r="B5800" s="93">
        <v>25</v>
      </c>
      <c r="C5800" s="93" t="s">
        <v>1950</v>
      </c>
      <c r="D5800" s="93" t="s">
        <v>67</v>
      </c>
      <c r="E5800" s="93" t="s">
        <v>3458</v>
      </c>
      <c r="F5800" s="93">
        <v>3211237</v>
      </c>
      <c r="G5800" s="93" t="s">
        <v>1951</v>
      </c>
      <c r="H5800" s="719">
        <v>3000</v>
      </c>
      <c r="I5800" s="93">
        <v>125</v>
      </c>
      <c r="J5800" s="93" t="s">
        <v>1523</v>
      </c>
    </row>
    <row r="5801" spans="1:10">
      <c r="A5801" s="93">
        <v>1</v>
      </c>
      <c r="B5801" s="93">
        <v>25</v>
      </c>
      <c r="C5801" s="93" t="s">
        <v>1950</v>
      </c>
      <c r="D5801" s="93" t="s">
        <v>67</v>
      </c>
      <c r="E5801" s="93" t="s">
        <v>3774</v>
      </c>
      <c r="F5801" s="93" t="s">
        <v>3811</v>
      </c>
      <c r="G5801" s="93" t="s">
        <v>1951</v>
      </c>
      <c r="H5801" s="719">
        <v>4500</v>
      </c>
      <c r="I5801" s="93">
        <v>200</v>
      </c>
      <c r="J5801" s="93" t="s">
        <v>1543</v>
      </c>
    </row>
    <row r="5802" spans="1:10">
      <c r="A5802" s="93">
        <v>1</v>
      </c>
      <c r="B5802" s="93">
        <v>25</v>
      </c>
      <c r="C5802" s="93" t="s">
        <v>1950</v>
      </c>
      <c r="D5802" s="93" t="s">
        <v>67</v>
      </c>
      <c r="E5802" s="93" t="s">
        <v>3475</v>
      </c>
      <c r="F5802" s="93">
        <v>3211244</v>
      </c>
      <c r="G5802" s="93" t="s">
        <v>1951</v>
      </c>
      <c r="H5802" s="719">
        <v>5500</v>
      </c>
      <c r="I5802" s="93">
        <v>200</v>
      </c>
      <c r="J5802" s="93" t="s">
        <v>1523</v>
      </c>
    </row>
    <row r="5803" spans="1:10">
      <c r="A5803" s="93">
        <v>1</v>
      </c>
      <c r="B5803" s="93">
        <v>25</v>
      </c>
      <c r="C5803" s="93" t="s">
        <v>1950</v>
      </c>
      <c r="D5803" s="93" t="s">
        <v>67</v>
      </c>
      <c r="E5803" s="93" t="s">
        <v>3478</v>
      </c>
      <c r="F5803" s="93" t="s">
        <v>3812</v>
      </c>
      <c r="G5803" s="93" t="s">
        <v>1951</v>
      </c>
      <c r="H5803" s="719">
        <v>7000</v>
      </c>
      <c r="I5803" s="93">
        <v>200</v>
      </c>
      <c r="J5803" s="93" t="s">
        <v>1543</v>
      </c>
    </row>
    <row r="5804" spans="1:10">
      <c r="A5804" s="93">
        <v>1</v>
      </c>
      <c r="B5804" s="93">
        <v>25</v>
      </c>
      <c r="C5804" s="93" t="s">
        <v>1950</v>
      </c>
      <c r="D5804" s="93" t="s">
        <v>1947</v>
      </c>
      <c r="E5804" s="93" t="s">
        <v>3813</v>
      </c>
      <c r="F5804" s="93">
        <v>3211106</v>
      </c>
      <c r="G5804" s="93" t="s">
        <v>1951</v>
      </c>
      <c r="H5804" s="719">
        <v>1003</v>
      </c>
      <c r="I5804" s="93">
        <v>80</v>
      </c>
      <c r="J5804" s="93" t="s">
        <v>1543</v>
      </c>
    </row>
    <row r="5805" spans="1:10">
      <c r="A5805" s="93">
        <v>1</v>
      </c>
      <c r="B5805" s="93">
        <v>25</v>
      </c>
      <c r="C5805" s="93" t="s">
        <v>1950</v>
      </c>
      <c r="D5805" s="93" t="s">
        <v>1947</v>
      </c>
      <c r="E5805" s="93" t="s">
        <v>3769</v>
      </c>
      <c r="F5805" s="93">
        <v>3211106</v>
      </c>
      <c r="G5805" s="93" t="s">
        <v>1951</v>
      </c>
      <c r="H5805" s="719">
        <v>20</v>
      </c>
      <c r="I5805" s="93">
        <v>5</v>
      </c>
      <c r="J5805" s="93" t="s">
        <v>1523</v>
      </c>
    </row>
    <row r="5806" spans="1:10">
      <c r="A5806" s="93">
        <v>1</v>
      </c>
      <c r="B5806" s="93">
        <v>6</v>
      </c>
      <c r="C5806" s="93" t="s">
        <v>2052</v>
      </c>
      <c r="D5806" s="93" t="s">
        <v>1955</v>
      </c>
      <c r="E5806" s="93" t="s">
        <v>2053</v>
      </c>
      <c r="F5806" s="93">
        <v>3210818</v>
      </c>
      <c r="G5806" s="93" t="s">
        <v>1974</v>
      </c>
      <c r="H5806" s="719">
        <v>148</v>
      </c>
      <c r="I5806" s="93">
        <v>20</v>
      </c>
      <c r="J5806" s="93" t="s">
        <v>1523</v>
      </c>
    </row>
    <row r="5807" spans="1:10">
      <c r="A5807" s="93">
        <v>1</v>
      </c>
      <c r="B5807" s="93">
        <v>6</v>
      </c>
      <c r="C5807" s="93" t="s">
        <v>551</v>
      </c>
      <c r="D5807" s="93" t="s">
        <v>1527</v>
      </c>
      <c r="E5807" s="93" t="s">
        <v>3814</v>
      </c>
      <c r="F5807" s="93">
        <v>3211118</v>
      </c>
      <c r="G5807" s="93" t="s">
        <v>1974</v>
      </c>
      <c r="H5807" s="719">
        <v>2345</v>
      </c>
      <c r="I5807" s="93">
        <v>125</v>
      </c>
      <c r="J5807" s="93" t="s">
        <v>1523</v>
      </c>
    </row>
    <row r="5808" spans="1:10">
      <c r="A5808" s="93">
        <v>1</v>
      </c>
      <c r="B5808" s="93">
        <v>6</v>
      </c>
      <c r="C5808" s="93" t="s">
        <v>2014</v>
      </c>
      <c r="D5808" s="93" t="s">
        <v>1984</v>
      </c>
      <c r="E5808" s="93" t="s">
        <v>3815</v>
      </c>
      <c r="F5808" s="93">
        <v>3211128</v>
      </c>
      <c r="G5808" s="93" t="s">
        <v>1974</v>
      </c>
      <c r="H5808" s="719">
        <v>901</v>
      </c>
      <c r="I5808" s="93">
        <v>80</v>
      </c>
      <c r="J5808" s="93" t="s">
        <v>1523</v>
      </c>
    </row>
    <row r="5809" spans="1:10">
      <c r="A5809" s="93">
        <v>1</v>
      </c>
      <c r="B5809" s="93">
        <v>6</v>
      </c>
      <c r="C5809" s="93" t="s">
        <v>2014</v>
      </c>
      <c r="D5809" s="93" t="s">
        <v>1984</v>
      </c>
      <c r="E5809" s="93" t="s">
        <v>2060</v>
      </c>
      <c r="F5809" s="93" t="s">
        <v>1933</v>
      </c>
      <c r="G5809" s="93" t="s">
        <v>1974</v>
      </c>
      <c r="H5809" s="719">
        <v>7043</v>
      </c>
      <c r="I5809" s="93">
        <v>200</v>
      </c>
      <c r="J5809" s="93" t="s">
        <v>1523</v>
      </c>
    </row>
    <row r="5810" spans="1:10">
      <c r="A5810" s="93">
        <v>1</v>
      </c>
      <c r="B5810" s="93">
        <v>6</v>
      </c>
      <c r="C5810" s="93" t="s">
        <v>1971</v>
      </c>
      <c r="D5810" s="93" t="s">
        <v>1807</v>
      </c>
      <c r="E5810" s="93" t="s">
        <v>3816</v>
      </c>
      <c r="F5810" s="93" t="s">
        <v>1973</v>
      </c>
      <c r="G5810" s="93" t="s">
        <v>1974</v>
      </c>
      <c r="H5810" s="719">
        <v>5200</v>
      </c>
      <c r="I5810" s="93">
        <v>200</v>
      </c>
      <c r="J5810" s="93" t="s">
        <v>1523</v>
      </c>
    </row>
    <row r="5811" spans="1:10">
      <c r="A5811" s="93">
        <v>1</v>
      </c>
      <c r="B5811" s="93">
        <v>6</v>
      </c>
      <c r="C5811" s="93" t="s">
        <v>1983</v>
      </c>
      <c r="D5811" s="93" t="s">
        <v>1984</v>
      </c>
      <c r="E5811" s="93" t="s">
        <v>2007</v>
      </c>
      <c r="F5811" s="93">
        <v>3210319</v>
      </c>
      <c r="G5811" s="93" t="s">
        <v>1974</v>
      </c>
      <c r="H5811" s="719">
        <v>10020</v>
      </c>
      <c r="I5811" s="93">
        <v>315</v>
      </c>
      <c r="J5811" s="93" t="s">
        <v>1523</v>
      </c>
    </row>
    <row r="5812" spans="1:10">
      <c r="A5812" s="93">
        <v>1</v>
      </c>
      <c r="B5812" s="93">
        <v>6</v>
      </c>
      <c r="C5812" s="93" t="s">
        <v>670</v>
      </c>
      <c r="D5812" s="93" t="s">
        <v>1527</v>
      </c>
      <c r="E5812" s="93" t="s">
        <v>1544</v>
      </c>
      <c r="F5812" s="93">
        <v>3211128</v>
      </c>
      <c r="G5812" s="93" t="s">
        <v>1974</v>
      </c>
      <c r="H5812" s="719">
        <v>150</v>
      </c>
      <c r="I5812" s="93">
        <v>20</v>
      </c>
      <c r="J5812" s="93" t="s">
        <v>1523</v>
      </c>
    </row>
    <row r="5813" spans="1:10">
      <c r="A5813" s="93">
        <v>1</v>
      </c>
      <c r="B5813" s="93">
        <v>6</v>
      </c>
      <c r="C5813" s="93" t="s">
        <v>670</v>
      </c>
      <c r="D5813" s="93" t="s">
        <v>1527</v>
      </c>
      <c r="E5813" s="93" t="s">
        <v>1544</v>
      </c>
      <c r="F5813" s="93">
        <v>3211128</v>
      </c>
      <c r="G5813" s="93" t="s">
        <v>1974</v>
      </c>
      <c r="H5813" s="719">
        <v>400</v>
      </c>
      <c r="I5813" s="93">
        <v>50</v>
      </c>
      <c r="J5813" s="93" t="s">
        <v>1523</v>
      </c>
    </row>
    <row r="5814" spans="1:10">
      <c r="A5814" s="93">
        <v>1</v>
      </c>
      <c r="B5814" s="93">
        <v>6</v>
      </c>
      <c r="C5814" s="93" t="s">
        <v>670</v>
      </c>
      <c r="D5814" s="93" t="s">
        <v>1527</v>
      </c>
      <c r="E5814" s="93" t="s">
        <v>1531</v>
      </c>
      <c r="F5814" s="93">
        <v>3211128</v>
      </c>
      <c r="G5814" s="93" t="s">
        <v>1974</v>
      </c>
      <c r="H5814" s="719">
        <v>901</v>
      </c>
      <c r="I5814" s="93">
        <v>80</v>
      </c>
      <c r="J5814" s="93" t="s">
        <v>1523</v>
      </c>
    </row>
    <row r="5815" spans="1:10">
      <c r="A5815" s="93">
        <v>1</v>
      </c>
      <c r="B5815" s="93">
        <v>6</v>
      </c>
      <c r="C5815" s="93" t="s">
        <v>1968</v>
      </c>
      <c r="D5815" s="93" t="s">
        <v>1955</v>
      </c>
      <c r="E5815" s="93" t="s">
        <v>2037</v>
      </c>
      <c r="F5815" s="93">
        <v>3211206</v>
      </c>
      <c r="G5815" s="93" t="s">
        <v>1974</v>
      </c>
      <c r="H5815" s="719">
        <v>4072</v>
      </c>
      <c r="I5815" s="93">
        <v>200</v>
      </c>
      <c r="J5815" s="93" t="s">
        <v>1523</v>
      </c>
    </row>
    <row r="5816" spans="1:10">
      <c r="A5816" s="93">
        <v>1</v>
      </c>
      <c r="B5816" s="93">
        <v>6</v>
      </c>
      <c r="C5816" s="93" t="s">
        <v>1968</v>
      </c>
      <c r="D5816" s="93" t="s">
        <v>1969</v>
      </c>
      <c r="E5816" s="93" t="s">
        <v>2032</v>
      </c>
      <c r="F5816" s="93">
        <v>3211115</v>
      </c>
      <c r="G5816" s="93" t="s">
        <v>1974</v>
      </c>
      <c r="H5816" s="719">
        <v>2992</v>
      </c>
      <c r="I5816" s="93">
        <v>125</v>
      </c>
      <c r="J5816" s="93" t="s">
        <v>1523</v>
      </c>
    </row>
    <row r="5817" spans="1:10">
      <c r="A5817" s="93">
        <v>1</v>
      </c>
      <c r="B5817" s="93">
        <v>6</v>
      </c>
      <c r="C5817" s="93" t="s">
        <v>1968</v>
      </c>
      <c r="D5817" s="93" t="s">
        <v>1969</v>
      </c>
      <c r="E5817" s="93" t="s">
        <v>3817</v>
      </c>
      <c r="F5817" s="93">
        <v>3211102</v>
      </c>
      <c r="G5817" s="93" t="s">
        <v>1974</v>
      </c>
      <c r="H5817" s="719">
        <v>977</v>
      </c>
      <c r="I5817" s="93">
        <v>80</v>
      </c>
      <c r="J5817" s="93" t="s">
        <v>1523</v>
      </c>
    </row>
    <row r="5818" spans="1:10">
      <c r="A5818" s="93">
        <v>1</v>
      </c>
      <c r="B5818" s="93">
        <v>6</v>
      </c>
      <c r="C5818" s="93" t="s">
        <v>1968</v>
      </c>
      <c r="D5818" s="93" t="s">
        <v>1969</v>
      </c>
      <c r="E5818" s="93" t="s">
        <v>2061</v>
      </c>
      <c r="F5818" s="93">
        <v>3210903</v>
      </c>
      <c r="G5818" s="93" t="s">
        <v>1974</v>
      </c>
      <c r="H5818" s="719">
        <v>13445</v>
      </c>
      <c r="I5818" s="93">
        <v>315</v>
      </c>
      <c r="J5818" s="93" t="s">
        <v>1523</v>
      </c>
    </row>
    <row r="5819" spans="1:10">
      <c r="A5819" s="93">
        <v>1</v>
      </c>
      <c r="B5819" s="93">
        <v>6</v>
      </c>
      <c r="C5819" s="93" t="s">
        <v>1968</v>
      </c>
      <c r="D5819" s="93" t="s">
        <v>1969</v>
      </c>
      <c r="E5819" s="93" t="s">
        <v>2062</v>
      </c>
      <c r="F5819" s="93">
        <v>3211124</v>
      </c>
      <c r="G5819" s="93" t="s">
        <v>1974</v>
      </c>
      <c r="H5819" s="719">
        <v>14000</v>
      </c>
      <c r="I5819" s="93">
        <v>315</v>
      </c>
      <c r="J5819" s="93" t="s">
        <v>1523</v>
      </c>
    </row>
    <row r="5820" spans="1:10">
      <c r="A5820" s="93">
        <v>1</v>
      </c>
      <c r="B5820" s="93">
        <v>6</v>
      </c>
      <c r="C5820" s="93" t="s">
        <v>1968</v>
      </c>
      <c r="D5820" s="93" t="s">
        <v>1969</v>
      </c>
      <c r="E5820" s="93" t="s">
        <v>2063</v>
      </c>
      <c r="F5820" s="93">
        <v>3211143</v>
      </c>
      <c r="G5820" s="93" t="s">
        <v>1974</v>
      </c>
      <c r="H5820" s="719">
        <v>1996</v>
      </c>
      <c r="I5820" s="93">
        <v>125</v>
      </c>
      <c r="J5820" s="93" t="s">
        <v>1523</v>
      </c>
    </row>
    <row r="5821" spans="1:10">
      <c r="A5821" s="93">
        <v>1</v>
      </c>
      <c r="B5821" s="93">
        <v>6</v>
      </c>
      <c r="C5821" s="93" t="s">
        <v>1968</v>
      </c>
      <c r="D5821" s="93" t="s">
        <v>1969</v>
      </c>
      <c r="E5821" s="93" t="s">
        <v>3818</v>
      </c>
      <c r="F5821" s="93">
        <v>3211143</v>
      </c>
      <c r="G5821" s="93" t="s">
        <v>1974</v>
      </c>
      <c r="H5821" s="719">
        <v>1476</v>
      </c>
      <c r="I5821" s="93">
        <v>125</v>
      </c>
      <c r="J5821" s="93" t="s">
        <v>1523</v>
      </c>
    </row>
    <row r="5822" spans="1:10">
      <c r="A5822" s="93">
        <v>1</v>
      </c>
      <c r="B5822" s="93">
        <v>6</v>
      </c>
      <c r="C5822" s="93" t="s">
        <v>1968</v>
      </c>
      <c r="D5822" s="93" t="s">
        <v>1969</v>
      </c>
      <c r="E5822" s="93" t="s">
        <v>2066</v>
      </c>
      <c r="F5822" s="93">
        <v>3210263</v>
      </c>
      <c r="G5822" s="93" t="s">
        <v>1974</v>
      </c>
      <c r="H5822" s="719">
        <v>3020</v>
      </c>
      <c r="I5822" s="93">
        <v>125</v>
      </c>
      <c r="J5822" s="93" t="s">
        <v>1523</v>
      </c>
    </row>
    <row r="5823" spans="1:10">
      <c r="A5823" s="93">
        <v>1</v>
      </c>
      <c r="B5823" s="93">
        <v>6</v>
      </c>
      <c r="C5823" s="93" t="s">
        <v>2036</v>
      </c>
      <c r="D5823" s="93" t="s">
        <v>1969</v>
      </c>
      <c r="E5823" s="93" t="s">
        <v>3649</v>
      </c>
      <c r="F5823" s="93">
        <v>3210818</v>
      </c>
      <c r="G5823" s="93" t="s">
        <v>1974</v>
      </c>
      <c r="H5823" s="719">
        <v>178</v>
      </c>
      <c r="I5823" s="93">
        <v>32</v>
      </c>
      <c r="J5823" s="93" t="s">
        <v>1523</v>
      </c>
    </row>
    <row r="5824" spans="1:10">
      <c r="A5824" s="93">
        <v>1</v>
      </c>
      <c r="B5824" s="93">
        <v>6</v>
      </c>
      <c r="C5824" s="93" t="s">
        <v>2058</v>
      </c>
      <c r="D5824" s="93" t="s">
        <v>2023</v>
      </c>
      <c r="E5824" s="93" t="s">
        <v>3819</v>
      </c>
      <c r="F5824" s="93" t="s">
        <v>1933</v>
      </c>
      <c r="G5824" s="93" t="s">
        <v>1974</v>
      </c>
      <c r="H5824" s="719">
        <v>21000</v>
      </c>
      <c r="I5824" s="93">
        <v>315</v>
      </c>
      <c r="J5824" s="93" t="s">
        <v>1523</v>
      </c>
    </row>
    <row r="5825" spans="1:10">
      <c r="A5825" s="93">
        <v>1</v>
      </c>
      <c r="B5825" s="93">
        <v>6</v>
      </c>
      <c r="C5825" s="93" t="s">
        <v>2033</v>
      </c>
      <c r="D5825" s="93" t="s">
        <v>2023</v>
      </c>
      <c r="E5825" s="93" t="s">
        <v>2034</v>
      </c>
      <c r="F5825" s="93" t="s">
        <v>3820</v>
      </c>
      <c r="G5825" s="93" t="s">
        <v>1974</v>
      </c>
      <c r="H5825" s="719">
        <v>10000</v>
      </c>
      <c r="I5825" s="93">
        <v>200</v>
      </c>
      <c r="J5825" s="93" t="s">
        <v>1523</v>
      </c>
    </row>
    <row r="5826" spans="1:10">
      <c r="A5826" s="93">
        <v>1</v>
      </c>
      <c r="B5826" s="93">
        <v>6</v>
      </c>
      <c r="C5826" s="93" t="s">
        <v>2033</v>
      </c>
      <c r="D5826" s="93" t="s">
        <v>2023</v>
      </c>
      <c r="E5826" s="93" t="s">
        <v>2034</v>
      </c>
      <c r="F5826" s="93" t="s">
        <v>3821</v>
      </c>
      <c r="G5826" s="93" t="s">
        <v>1974</v>
      </c>
      <c r="H5826" s="719">
        <v>10000</v>
      </c>
      <c r="I5826" s="93">
        <v>200</v>
      </c>
      <c r="J5826" s="93" t="s">
        <v>1523</v>
      </c>
    </row>
    <row r="5827" spans="1:10">
      <c r="A5827" s="93">
        <v>1</v>
      </c>
      <c r="B5827" s="93">
        <v>6</v>
      </c>
      <c r="C5827" s="93" t="s">
        <v>2033</v>
      </c>
      <c r="D5827" s="93" t="s">
        <v>2023</v>
      </c>
      <c r="E5827" s="93" t="s">
        <v>2034</v>
      </c>
      <c r="F5827" s="93" t="s">
        <v>3822</v>
      </c>
      <c r="G5827" s="93" t="s">
        <v>1974</v>
      </c>
      <c r="H5827" s="719">
        <v>6748</v>
      </c>
      <c r="I5827" s="93">
        <v>200</v>
      </c>
      <c r="J5827" s="93" t="s">
        <v>1523</v>
      </c>
    </row>
    <row r="5828" spans="1:10">
      <c r="A5828" s="93">
        <v>1</v>
      </c>
      <c r="B5828" s="93">
        <v>6</v>
      </c>
      <c r="C5828" s="93" t="s">
        <v>3823</v>
      </c>
      <c r="D5828" s="93" t="s">
        <v>2023</v>
      </c>
      <c r="E5828" s="93" t="s">
        <v>3824</v>
      </c>
      <c r="F5828" s="93">
        <v>3211137</v>
      </c>
      <c r="G5828" s="93" t="s">
        <v>1974</v>
      </c>
      <c r="H5828" s="719">
        <v>1045</v>
      </c>
      <c r="I5828" s="93">
        <v>80</v>
      </c>
      <c r="J5828" s="93" t="s">
        <v>1523</v>
      </c>
    </row>
    <row r="5829" spans="1:10">
      <c r="A5829" s="93">
        <v>1</v>
      </c>
      <c r="B5829" s="93">
        <v>6</v>
      </c>
      <c r="C5829" s="93" t="s">
        <v>1968</v>
      </c>
      <c r="D5829" s="93" t="s">
        <v>1969</v>
      </c>
      <c r="E5829" s="93" t="s">
        <v>3825</v>
      </c>
      <c r="F5829" s="93">
        <v>3211132</v>
      </c>
      <c r="G5829" s="93" t="s">
        <v>1974</v>
      </c>
      <c r="H5829" s="719">
        <v>40</v>
      </c>
      <c r="I5829" s="93">
        <v>8</v>
      </c>
      <c r="J5829" s="93" t="s">
        <v>1523</v>
      </c>
    </row>
    <row r="5830" spans="1:10">
      <c r="A5830" s="93">
        <v>1</v>
      </c>
      <c r="B5830" s="93">
        <v>6</v>
      </c>
      <c r="C5830" s="93" t="s">
        <v>1968</v>
      </c>
      <c r="D5830" s="93" t="s">
        <v>1969</v>
      </c>
      <c r="E5830" s="93" t="s">
        <v>3826</v>
      </c>
      <c r="F5830" s="93">
        <v>3211132</v>
      </c>
      <c r="G5830" s="93" t="s">
        <v>1974</v>
      </c>
      <c r="H5830" s="719">
        <v>40</v>
      </c>
      <c r="I5830" s="93">
        <v>8</v>
      </c>
      <c r="J5830" s="93" t="s">
        <v>1523</v>
      </c>
    </row>
    <row r="5831" spans="1:10">
      <c r="A5831" s="93">
        <v>1</v>
      </c>
      <c r="B5831" s="93">
        <v>6</v>
      </c>
      <c r="C5831" s="93" t="s">
        <v>1954</v>
      </c>
      <c r="D5831" s="93" t="s">
        <v>1955</v>
      </c>
      <c r="E5831" s="93" t="s">
        <v>3650</v>
      </c>
      <c r="F5831" s="93">
        <v>3211114</v>
      </c>
      <c r="G5831" s="93" t="s">
        <v>1974</v>
      </c>
      <c r="H5831" s="719">
        <v>2016</v>
      </c>
      <c r="I5831" s="93">
        <v>125</v>
      </c>
      <c r="J5831" s="93" t="s">
        <v>1523</v>
      </c>
    </row>
    <row r="5832" spans="1:10">
      <c r="A5832" s="93">
        <v>1</v>
      </c>
      <c r="B5832" s="93">
        <v>7</v>
      </c>
      <c r="C5832" s="93" t="s">
        <v>2036</v>
      </c>
      <c r="D5832" s="93" t="s">
        <v>1969</v>
      </c>
      <c r="E5832" s="93" t="s">
        <v>3648</v>
      </c>
      <c r="F5832" s="93">
        <v>3210818</v>
      </c>
      <c r="G5832" s="93" t="s">
        <v>1974</v>
      </c>
      <c r="H5832" s="719">
        <v>142</v>
      </c>
      <c r="I5832" s="93">
        <v>20</v>
      </c>
      <c r="J5832" s="93" t="s">
        <v>1523</v>
      </c>
    </row>
    <row r="5833" spans="1:10">
      <c r="A5833" s="93">
        <v>1</v>
      </c>
      <c r="B5833" s="93">
        <v>7</v>
      </c>
      <c r="C5833" s="93" t="s">
        <v>2036</v>
      </c>
      <c r="D5833" s="93" t="s">
        <v>1969</v>
      </c>
      <c r="E5833" s="93" t="s">
        <v>3649</v>
      </c>
      <c r="F5833" s="93">
        <v>3210818</v>
      </c>
      <c r="G5833" s="93" t="s">
        <v>1974</v>
      </c>
      <c r="H5833" s="719">
        <v>195</v>
      </c>
      <c r="I5833" s="93">
        <v>32</v>
      </c>
      <c r="J5833" s="93" t="s">
        <v>1523</v>
      </c>
    </row>
    <row r="5834" spans="1:10">
      <c r="A5834" s="93">
        <v>1</v>
      </c>
      <c r="B5834" s="93">
        <v>7</v>
      </c>
      <c r="C5834" s="93" t="s">
        <v>551</v>
      </c>
      <c r="D5834" s="93" t="s">
        <v>1527</v>
      </c>
      <c r="E5834" s="93" t="s">
        <v>3827</v>
      </c>
      <c r="F5834" s="93">
        <v>3211114</v>
      </c>
      <c r="G5834" s="93" t="s">
        <v>1974</v>
      </c>
      <c r="H5834" s="719">
        <v>2016</v>
      </c>
      <c r="I5834" s="93">
        <v>125</v>
      </c>
      <c r="J5834" s="93" t="s">
        <v>1523</v>
      </c>
    </row>
    <row r="5835" spans="1:10">
      <c r="A5835" s="93">
        <v>1</v>
      </c>
      <c r="B5835" s="93">
        <v>7</v>
      </c>
      <c r="C5835" s="93" t="s">
        <v>551</v>
      </c>
      <c r="D5835" s="93" t="s">
        <v>1527</v>
      </c>
      <c r="E5835" s="93" t="s">
        <v>3828</v>
      </c>
      <c r="F5835" s="93">
        <v>3211209</v>
      </c>
      <c r="G5835" s="93" t="s">
        <v>1974</v>
      </c>
      <c r="H5835" s="719">
        <v>13440</v>
      </c>
      <c r="I5835" s="93">
        <v>315</v>
      </c>
      <c r="J5835" s="93" t="s">
        <v>1523</v>
      </c>
    </row>
    <row r="5836" spans="1:10">
      <c r="A5836" s="93">
        <v>1</v>
      </c>
      <c r="B5836" s="93">
        <v>7</v>
      </c>
      <c r="C5836" s="93" t="s">
        <v>551</v>
      </c>
      <c r="D5836" s="93" t="s">
        <v>1527</v>
      </c>
      <c r="E5836" s="93" t="s">
        <v>2017</v>
      </c>
      <c r="F5836" s="93">
        <v>3211203</v>
      </c>
      <c r="G5836" s="93" t="s">
        <v>1974</v>
      </c>
      <c r="H5836" s="719">
        <v>2016</v>
      </c>
      <c r="I5836" s="93">
        <v>125</v>
      </c>
      <c r="J5836" s="93" t="s">
        <v>1523</v>
      </c>
    </row>
    <row r="5837" spans="1:10">
      <c r="A5837" s="93">
        <v>1</v>
      </c>
      <c r="B5837" s="93">
        <v>7</v>
      </c>
      <c r="C5837" s="93" t="s">
        <v>551</v>
      </c>
      <c r="D5837" s="93" t="s">
        <v>1527</v>
      </c>
      <c r="E5837" s="93" t="s">
        <v>3829</v>
      </c>
      <c r="F5837" s="93">
        <v>3210822</v>
      </c>
      <c r="G5837" s="93" t="s">
        <v>1974</v>
      </c>
      <c r="H5837" s="719">
        <v>1999</v>
      </c>
      <c r="I5837" s="93">
        <v>125</v>
      </c>
      <c r="J5837" s="93" t="s">
        <v>1523</v>
      </c>
    </row>
    <row r="5838" spans="1:10">
      <c r="A5838" s="93">
        <v>1</v>
      </c>
      <c r="B5838" s="93">
        <v>7</v>
      </c>
      <c r="C5838" s="93" t="s">
        <v>551</v>
      </c>
      <c r="D5838" s="93" t="s">
        <v>1527</v>
      </c>
      <c r="E5838" s="93" t="s">
        <v>3830</v>
      </c>
      <c r="F5838" s="93">
        <v>3211118</v>
      </c>
      <c r="G5838" s="93" t="s">
        <v>1974</v>
      </c>
      <c r="H5838" s="719">
        <v>2345</v>
      </c>
      <c r="I5838" s="93">
        <v>125</v>
      </c>
      <c r="J5838" s="93" t="s">
        <v>1523</v>
      </c>
    </row>
    <row r="5839" spans="1:10">
      <c r="A5839" s="93">
        <v>1</v>
      </c>
      <c r="B5839" s="93">
        <v>7</v>
      </c>
      <c r="C5839" s="93" t="s">
        <v>551</v>
      </c>
      <c r="D5839" s="93" t="s">
        <v>1527</v>
      </c>
      <c r="E5839" s="93" t="s">
        <v>3831</v>
      </c>
      <c r="F5839" s="93">
        <v>3211118</v>
      </c>
      <c r="G5839" s="93" t="s">
        <v>1974</v>
      </c>
      <c r="H5839" s="719">
        <v>2345</v>
      </c>
      <c r="I5839" s="93">
        <v>125</v>
      </c>
      <c r="J5839" s="93" t="s">
        <v>1523</v>
      </c>
    </row>
    <row r="5840" spans="1:10">
      <c r="A5840" s="93">
        <v>1</v>
      </c>
      <c r="B5840" s="93">
        <v>7</v>
      </c>
      <c r="C5840" s="93" t="s">
        <v>551</v>
      </c>
      <c r="D5840" s="93" t="s">
        <v>1527</v>
      </c>
      <c r="E5840" s="93" t="s">
        <v>3832</v>
      </c>
      <c r="F5840" s="93">
        <v>3211118</v>
      </c>
      <c r="G5840" s="93" t="s">
        <v>1974</v>
      </c>
      <c r="H5840" s="719">
        <v>2345</v>
      </c>
      <c r="I5840" s="93">
        <v>125</v>
      </c>
      <c r="J5840" s="93" t="s">
        <v>1523</v>
      </c>
    </row>
    <row r="5841" spans="1:10">
      <c r="A5841" s="93">
        <v>1</v>
      </c>
      <c r="B5841" s="93">
        <v>7</v>
      </c>
      <c r="C5841" s="93" t="s">
        <v>551</v>
      </c>
      <c r="D5841" s="93" t="s">
        <v>1527</v>
      </c>
      <c r="E5841" s="93" t="s">
        <v>3833</v>
      </c>
      <c r="F5841" s="93">
        <v>3211143</v>
      </c>
      <c r="G5841" s="93" t="s">
        <v>1974</v>
      </c>
      <c r="H5841" s="719">
        <v>2005</v>
      </c>
      <c r="I5841" s="93">
        <v>125</v>
      </c>
      <c r="J5841" s="93" t="s">
        <v>1523</v>
      </c>
    </row>
    <row r="5842" spans="1:10">
      <c r="A5842" s="93">
        <v>1</v>
      </c>
      <c r="B5842" s="93">
        <v>7</v>
      </c>
      <c r="C5842" s="93" t="s">
        <v>551</v>
      </c>
      <c r="D5842" s="93" t="s">
        <v>1527</v>
      </c>
      <c r="E5842" s="93" t="s">
        <v>3834</v>
      </c>
      <c r="F5842" s="93">
        <v>3211143</v>
      </c>
      <c r="G5842" s="93" t="s">
        <v>1974</v>
      </c>
      <c r="H5842" s="719">
        <v>2005</v>
      </c>
      <c r="I5842" s="93">
        <v>125</v>
      </c>
      <c r="J5842" s="93" t="s">
        <v>1523</v>
      </c>
    </row>
    <row r="5843" spans="1:10">
      <c r="A5843" s="93">
        <v>1</v>
      </c>
      <c r="B5843" s="93">
        <v>7</v>
      </c>
      <c r="C5843" s="93" t="s">
        <v>551</v>
      </c>
      <c r="D5843" s="93" t="s">
        <v>1527</v>
      </c>
      <c r="E5843" s="93" t="s">
        <v>3578</v>
      </c>
      <c r="F5843" s="93">
        <v>3211134</v>
      </c>
      <c r="G5843" s="93" t="s">
        <v>1974</v>
      </c>
      <c r="H5843" s="719">
        <v>2500</v>
      </c>
      <c r="I5843" s="93">
        <v>125</v>
      </c>
      <c r="J5843" s="93" t="s">
        <v>1523</v>
      </c>
    </row>
    <row r="5844" spans="1:10">
      <c r="A5844" s="93">
        <v>1</v>
      </c>
      <c r="B5844" s="93">
        <v>7</v>
      </c>
      <c r="C5844" s="93" t="s">
        <v>551</v>
      </c>
      <c r="D5844" s="93" t="s">
        <v>1527</v>
      </c>
      <c r="E5844" s="93" t="s">
        <v>3579</v>
      </c>
      <c r="F5844" s="93">
        <v>3211134</v>
      </c>
      <c r="G5844" s="93" t="s">
        <v>1974</v>
      </c>
      <c r="H5844" s="719">
        <v>2500</v>
      </c>
      <c r="I5844" s="93">
        <v>125</v>
      </c>
      <c r="J5844" s="93" t="s">
        <v>1523</v>
      </c>
    </row>
    <row r="5845" spans="1:10">
      <c r="A5845" s="93">
        <v>1</v>
      </c>
      <c r="B5845" s="93">
        <v>7</v>
      </c>
      <c r="C5845" s="93" t="s">
        <v>551</v>
      </c>
      <c r="D5845" s="93" t="s">
        <v>1527</v>
      </c>
      <c r="E5845" s="93" t="s">
        <v>3835</v>
      </c>
      <c r="F5845" s="93">
        <v>3211124</v>
      </c>
      <c r="G5845" s="93" t="s">
        <v>1974</v>
      </c>
      <c r="H5845" s="719">
        <v>26880</v>
      </c>
      <c r="I5845" s="93">
        <v>315</v>
      </c>
      <c r="J5845" s="93" t="s">
        <v>1523</v>
      </c>
    </row>
    <row r="5846" spans="1:10">
      <c r="A5846" s="93">
        <v>1</v>
      </c>
      <c r="B5846" s="93">
        <v>7</v>
      </c>
      <c r="C5846" s="93" t="s">
        <v>551</v>
      </c>
      <c r="D5846" s="93" t="s">
        <v>1527</v>
      </c>
      <c r="E5846" s="93" t="s">
        <v>3836</v>
      </c>
      <c r="F5846" s="93">
        <v>3211028</v>
      </c>
      <c r="G5846" s="93" t="s">
        <v>1974</v>
      </c>
      <c r="H5846" s="719">
        <v>2940</v>
      </c>
      <c r="I5846" s="93">
        <v>125</v>
      </c>
      <c r="J5846" s="93" t="s">
        <v>1523</v>
      </c>
    </row>
    <row r="5847" spans="1:10">
      <c r="A5847" s="93">
        <v>1</v>
      </c>
      <c r="B5847" s="93">
        <v>7</v>
      </c>
      <c r="C5847" s="93" t="s">
        <v>551</v>
      </c>
      <c r="D5847" s="93" t="s">
        <v>1527</v>
      </c>
      <c r="E5847" s="93" t="s">
        <v>3837</v>
      </c>
      <c r="F5847" s="93">
        <v>3211028</v>
      </c>
      <c r="G5847" s="93" t="s">
        <v>1974</v>
      </c>
      <c r="H5847" s="719">
        <v>2940</v>
      </c>
      <c r="I5847" s="93">
        <v>125</v>
      </c>
      <c r="J5847" s="93" t="s">
        <v>1523</v>
      </c>
    </row>
    <row r="5848" spans="1:10">
      <c r="A5848" s="93">
        <v>1</v>
      </c>
      <c r="B5848" s="93">
        <v>7</v>
      </c>
      <c r="C5848" s="93" t="s">
        <v>551</v>
      </c>
      <c r="D5848" s="93" t="s">
        <v>1527</v>
      </c>
      <c r="E5848" s="93" t="s">
        <v>3838</v>
      </c>
      <c r="F5848" s="93">
        <v>3210355</v>
      </c>
      <c r="G5848" s="93" t="s">
        <v>1974</v>
      </c>
      <c r="H5848" s="719">
        <v>5976</v>
      </c>
      <c r="I5848" s="93">
        <v>200</v>
      </c>
      <c r="J5848" s="93" t="s">
        <v>1523</v>
      </c>
    </row>
    <row r="5849" spans="1:10">
      <c r="A5849" s="93">
        <v>1</v>
      </c>
      <c r="B5849" s="93">
        <v>7</v>
      </c>
      <c r="C5849" s="93" t="s">
        <v>551</v>
      </c>
      <c r="D5849" s="93" t="s">
        <v>1527</v>
      </c>
      <c r="E5849" s="93" t="s">
        <v>3838</v>
      </c>
      <c r="F5849" s="93">
        <v>3211119</v>
      </c>
      <c r="G5849" s="93" t="s">
        <v>1974</v>
      </c>
      <c r="H5849" s="719">
        <v>5976</v>
      </c>
      <c r="I5849" s="93">
        <v>200</v>
      </c>
      <c r="J5849" s="93" t="s">
        <v>1523</v>
      </c>
    </row>
    <row r="5850" spans="1:10">
      <c r="A5850" s="93">
        <v>1</v>
      </c>
      <c r="B5850" s="93">
        <v>7</v>
      </c>
      <c r="C5850" s="93" t="s">
        <v>551</v>
      </c>
      <c r="D5850" s="93" t="s">
        <v>1527</v>
      </c>
      <c r="E5850" s="93" t="s">
        <v>3839</v>
      </c>
      <c r="F5850" s="93">
        <v>3211124</v>
      </c>
      <c r="G5850" s="93" t="s">
        <v>1974</v>
      </c>
      <c r="H5850" s="719">
        <v>13440</v>
      </c>
      <c r="I5850" s="93">
        <v>125</v>
      </c>
      <c r="J5850" s="93" t="s">
        <v>1523</v>
      </c>
    </row>
    <row r="5851" spans="1:10">
      <c r="A5851" s="93">
        <v>1</v>
      </c>
      <c r="B5851" s="93">
        <v>7</v>
      </c>
      <c r="C5851" s="93" t="s">
        <v>551</v>
      </c>
      <c r="D5851" s="93" t="s">
        <v>1527</v>
      </c>
      <c r="E5851" s="93" t="s">
        <v>1536</v>
      </c>
      <c r="F5851" s="93">
        <v>3211143</v>
      </c>
      <c r="G5851" s="93" t="s">
        <v>1974</v>
      </c>
      <c r="H5851" s="719">
        <v>2005</v>
      </c>
      <c r="I5851" s="93">
        <v>125</v>
      </c>
      <c r="J5851" s="93" t="s">
        <v>1523</v>
      </c>
    </row>
    <row r="5852" spans="1:10">
      <c r="A5852" s="93">
        <v>1</v>
      </c>
      <c r="B5852" s="93">
        <v>7</v>
      </c>
      <c r="C5852" s="93" t="s">
        <v>551</v>
      </c>
      <c r="D5852" s="93" t="s">
        <v>1527</v>
      </c>
      <c r="E5852" s="93" t="s">
        <v>3840</v>
      </c>
      <c r="F5852" s="93">
        <v>3211114</v>
      </c>
      <c r="G5852" s="93" t="s">
        <v>1974</v>
      </c>
      <c r="H5852" s="719">
        <v>4032</v>
      </c>
      <c r="I5852" s="93">
        <v>200</v>
      </c>
      <c r="J5852" s="93" t="s">
        <v>1523</v>
      </c>
    </row>
    <row r="5853" spans="1:10">
      <c r="A5853" s="93">
        <v>1</v>
      </c>
      <c r="B5853" s="93">
        <v>7</v>
      </c>
      <c r="C5853" s="93" t="s">
        <v>551</v>
      </c>
      <c r="D5853" s="93" t="s">
        <v>1527</v>
      </c>
      <c r="E5853" s="93" t="s">
        <v>3840</v>
      </c>
      <c r="F5853" s="93">
        <v>3211114</v>
      </c>
      <c r="G5853" s="93" t="s">
        <v>1974</v>
      </c>
      <c r="H5853" s="719">
        <v>2016</v>
      </c>
      <c r="I5853" s="93">
        <v>125</v>
      </c>
      <c r="J5853" s="93" t="s">
        <v>1523</v>
      </c>
    </row>
    <row r="5854" spans="1:10">
      <c r="A5854" s="93">
        <v>1</v>
      </c>
      <c r="B5854" s="93">
        <v>7</v>
      </c>
      <c r="C5854" s="93" t="s">
        <v>551</v>
      </c>
      <c r="D5854" s="93" t="s">
        <v>1527</v>
      </c>
      <c r="E5854" s="93" t="s">
        <v>3841</v>
      </c>
      <c r="F5854" s="93">
        <v>3211134</v>
      </c>
      <c r="G5854" s="93" t="s">
        <v>1974</v>
      </c>
      <c r="H5854" s="719">
        <v>2500</v>
      </c>
      <c r="I5854" s="93">
        <v>125</v>
      </c>
      <c r="J5854" s="93" t="s">
        <v>1523</v>
      </c>
    </row>
    <row r="5855" spans="1:10">
      <c r="A5855" s="93">
        <v>1</v>
      </c>
      <c r="B5855" s="93">
        <v>7</v>
      </c>
      <c r="C5855" s="93" t="s">
        <v>551</v>
      </c>
      <c r="D5855" s="93" t="s">
        <v>1527</v>
      </c>
      <c r="E5855" s="93" t="s">
        <v>3839</v>
      </c>
      <c r="F5855" s="93">
        <v>3211209</v>
      </c>
      <c r="G5855" s="93" t="s">
        <v>1974</v>
      </c>
      <c r="H5855" s="719">
        <v>13440</v>
      </c>
      <c r="I5855" s="93">
        <v>315</v>
      </c>
      <c r="J5855" s="93" t="s">
        <v>1523</v>
      </c>
    </row>
    <row r="5856" spans="1:10">
      <c r="A5856" s="93">
        <v>1</v>
      </c>
      <c r="B5856" s="93">
        <v>7</v>
      </c>
      <c r="C5856" s="93" t="s">
        <v>551</v>
      </c>
      <c r="D5856" s="93" t="s">
        <v>1527</v>
      </c>
      <c r="E5856" s="93" t="s">
        <v>1536</v>
      </c>
      <c r="F5856" s="93">
        <v>3211025</v>
      </c>
      <c r="G5856" s="93" t="s">
        <v>1974</v>
      </c>
      <c r="H5856" s="719">
        <v>4018</v>
      </c>
      <c r="I5856" s="93">
        <v>200</v>
      </c>
      <c r="J5856" s="93" t="s">
        <v>1523</v>
      </c>
    </row>
    <row r="5857" spans="1:10">
      <c r="A5857" s="93">
        <v>1</v>
      </c>
      <c r="B5857" s="93">
        <v>7</v>
      </c>
      <c r="C5857" s="93" t="s">
        <v>2047</v>
      </c>
      <c r="D5857" s="93" t="s">
        <v>1955</v>
      </c>
      <c r="E5857" s="93" t="s">
        <v>3842</v>
      </c>
      <c r="F5857" s="93" t="s">
        <v>1973</v>
      </c>
      <c r="G5857" s="93" t="s">
        <v>1974</v>
      </c>
      <c r="H5857" s="719">
        <v>150000</v>
      </c>
      <c r="I5857" s="93">
        <v>800</v>
      </c>
      <c r="J5857" s="93" t="s">
        <v>1523</v>
      </c>
    </row>
    <row r="5858" spans="1:10">
      <c r="A5858" s="93">
        <v>1</v>
      </c>
      <c r="B5858" s="93">
        <v>7</v>
      </c>
      <c r="C5858" s="93" t="s">
        <v>2047</v>
      </c>
      <c r="D5858" s="93" t="s">
        <v>1955</v>
      </c>
      <c r="E5858" s="93" t="s">
        <v>3842</v>
      </c>
      <c r="F5858" s="93" t="s">
        <v>1973</v>
      </c>
      <c r="G5858" s="93" t="s">
        <v>1974</v>
      </c>
      <c r="H5858" s="719">
        <v>50000</v>
      </c>
      <c r="I5858" s="93">
        <v>500</v>
      </c>
      <c r="J5858" s="93" t="s">
        <v>1523</v>
      </c>
    </row>
    <row r="5859" spans="1:10">
      <c r="A5859" s="93">
        <v>1</v>
      </c>
      <c r="B5859" s="93">
        <v>7</v>
      </c>
      <c r="C5859" s="93" t="s">
        <v>2047</v>
      </c>
      <c r="D5859" s="93" t="s">
        <v>1955</v>
      </c>
      <c r="E5859" s="93" t="s">
        <v>3842</v>
      </c>
      <c r="F5859" s="93" t="s">
        <v>1973</v>
      </c>
      <c r="G5859" s="93" t="s">
        <v>1974</v>
      </c>
      <c r="H5859" s="719">
        <v>1500</v>
      </c>
      <c r="I5859" s="93">
        <v>125</v>
      </c>
      <c r="J5859" s="93" t="s">
        <v>1523</v>
      </c>
    </row>
    <row r="5860" spans="1:10">
      <c r="A5860" s="93">
        <v>1</v>
      </c>
      <c r="B5860" s="93">
        <v>7</v>
      </c>
      <c r="C5860" s="93" t="s">
        <v>2042</v>
      </c>
      <c r="D5860" s="93" t="s">
        <v>67</v>
      </c>
      <c r="E5860" s="93" t="s">
        <v>2031</v>
      </c>
      <c r="F5860" s="93" t="s">
        <v>1973</v>
      </c>
      <c r="G5860" s="93" t="s">
        <v>1974</v>
      </c>
      <c r="H5860" s="719">
        <v>150000</v>
      </c>
      <c r="I5860" s="93">
        <v>500</v>
      </c>
      <c r="J5860" s="93" t="s">
        <v>1523</v>
      </c>
    </row>
    <row r="5861" spans="1:10">
      <c r="A5861" s="93">
        <v>1</v>
      </c>
      <c r="B5861" s="93">
        <v>7</v>
      </c>
      <c r="C5861" s="93" t="s">
        <v>2042</v>
      </c>
      <c r="D5861" s="93" t="s">
        <v>67</v>
      </c>
      <c r="E5861" s="93" t="s">
        <v>2031</v>
      </c>
      <c r="F5861" s="93" t="s">
        <v>1973</v>
      </c>
      <c r="G5861" s="93" t="s">
        <v>1974</v>
      </c>
      <c r="H5861" s="719">
        <v>200000</v>
      </c>
      <c r="I5861" s="93">
        <v>800</v>
      </c>
      <c r="J5861" s="93" t="s">
        <v>1523</v>
      </c>
    </row>
    <row r="5862" spans="1:10">
      <c r="A5862" s="93">
        <v>1</v>
      </c>
      <c r="B5862" s="93">
        <v>7</v>
      </c>
      <c r="C5862" s="93" t="s">
        <v>2042</v>
      </c>
      <c r="D5862" s="93" t="s">
        <v>67</v>
      </c>
      <c r="E5862" s="93" t="s">
        <v>2031</v>
      </c>
      <c r="F5862" s="93" t="s">
        <v>1973</v>
      </c>
      <c r="G5862" s="93" t="s">
        <v>1974</v>
      </c>
      <c r="H5862" s="719">
        <v>50000</v>
      </c>
      <c r="I5862" s="93">
        <v>315</v>
      </c>
      <c r="J5862" s="93" t="s">
        <v>1523</v>
      </c>
    </row>
    <row r="5863" spans="1:10">
      <c r="A5863" s="93">
        <v>1</v>
      </c>
      <c r="B5863" s="93">
        <v>7</v>
      </c>
      <c r="C5863" s="93" t="s">
        <v>2000</v>
      </c>
      <c r="D5863" s="93" t="s">
        <v>1955</v>
      </c>
      <c r="E5863" s="93" t="s">
        <v>2001</v>
      </c>
      <c r="F5863" s="93" t="s">
        <v>1973</v>
      </c>
      <c r="G5863" s="93" t="s">
        <v>1974</v>
      </c>
      <c r="H5863" s="719">
        <v>24400</v>
      </c>
      <c r="I5863" s="93">
        <v>315</v>
      </c>
      <c r="J5863" s="93" t="s">
        <v>1523</v>
      </c>
    </row>
    <row r="5864" spans="1:10">
      <c r="A5864" s="93">
        <v>1</v>
      </c>
      <c r="B5864" s="93">
        <v>7</v>
      </c>
      <c r="C5864" s="93" t="s">
        <v>2000</v>
      </c>
      <c r="D5864" s="93" t="s">
        <v>1955</v>
      </c>
      <c r="E5864" s="93" t="s">
        <v>2001</v>
      </c>
      <c r="F5864" s="93" t="s">
        <v>1973</v>
      </c>
      <c r="G5864" s="93" t="s">
        <v>1974</v>
      </c>
      <c r="H5864" s="719">
        <v>24400</v>
      </c>
      <c r="I5864" s="93">
        <v>315</v>
      </c>
      <c r="J5864" s="93" t="s">
        <v>1523</v>
      </c>
    </row>
    <row r="5865" spans="1:10">
      <c r="A5865" s="93">
        <v>1</v>
      </c>
      <c r="B5865" s="93">
        <v>7</v>
      </c>
      <c r="C5865" s="93" t="s">
        <v>2000</v>
      </c>
      <c r="D5865" s="93" t="s">
        <v>1955</v>
      </c>
      <c r="E5865" s="93" t="s">
        <v>2001</v>
      </c>
      <c r="F5865" s="93" t="s">
        <v>1973</v>
      </c>
      <c r="G5865" s="93" t="s">
        <v>1974</v>
      </c>
      <c r="H5865" s="719">
        <v>24400</v>
      </c>
      <c r="I5865" s="93">
        <v>315</v>
      </c>
      <c r="J5865" s="93" t="s">
        <v>1523</v>
      </c>
    </row>
    <row r="5866" spans="1:10">
      <c r="A5866" s="93">
        <v>1</v>
      </c>
      <c r="B5866" s="93">
        <v>7</v>
      </c>
      <c r="C5866" s="93" t="s">
        <v>2000</v>
      </c>
      <c r="D5866" s="93" t="s">
        <v>1955</v>
      </c>
      <c r="E5866" s="93" t="s">
        <v>2001</v>
      </c>
      <c r="F5866" s="93" t="s">
        <v>1973</v>
      </c>
      <c r="G5866" s="93" t="s">
        <v>1974</v>
      </c>
      <c r="H5866" s="719">
        <v>24400</v>
      </c>
      <c r="I5866" s="93">
        <v>315</v>
      </c>
      <c r="J5866" s="93" t="s">
        <v>1523</v>
      </c>
    </row>
    <row r="5867" spans="1:10">
      <c r="A5867" s="93">
        <v>1</v>
      </c>
      <c r="B5867" s="93">
        <v>7</v>
      </c>
      <c r="C5867" s="93" t="s">
        <v>2000</v>
      </c>
      <c r="D5867" s="93" t="s">
        <v>1955</v>
      </c>
      <c r="E5867" s="93" t="s">
        <v>2015</v>
      </c>
      <c r="F5867" s="93">
        <v>3211026</v>
      </c>
      <c r="G5867" s="93" t="s">
        <v>1974</v>
      </c>
      <c r="H5867" s="719">
        <v>15700</v>
      </c>
      <c r="I5867" s="93">
        <v>315</v>
      </c>
      <c r="J5867" s="93" t="s">
        <v>1523</v>
      </c>
    </row>
    <row r="5868" spans="1:10">
      <c r="A5868" s="93">
        <v>1</v>
      </c>
      <c r="B5868" s="93">
        <v>7</v>
      </c>
      <c r="C5868" s="93" t="s">
        <v>2000</v>
      </c>
      <c r="D5868" s="93" t="s">
        <v>1955</v>
      </c>
      <c r="E5868" s="93" t="s">
        <v>2016</v>
      </c>
      <c r="F5868" s="93">
        <v>3211026</v>
      </c>
      <c r="G5868" s="93" t="s">
        <v>1974</v>
      </c>
      <c r="H5868" s="719">
        <v>15700</v>
      </c>
      <c r="I5868" s="93">
        <v>315</v>
      </c>
      <c r="J5868" s="93" t="s">
        <v>1523</v>
      </c>
    </row>
    <row r="5869" spans="1:10">
      <c r="A5869" s="93">
        <v>1</v>
      </c>
      <c r="B5869" s="93">
        <v>8</v>
      </c>
      <c r="C5869" s="93" t="s">
        <v>1968</v>
      </c>
      <c r="D5869" s="93" t="s">
        <v>1998</v>
      </c>
      <c r="E5869" s="93" t="s">
        <v>1999</v>
      </c>
      <c r="F5869" s="93">
        <v>3210415</v>
      </c>
      <c r="G5869" s="93" t="s">
        <v>1974</v>
      </c>
      <c r="H5869" s="719">
        <v>3823</v>
      </c>
      <c r="I5869" s="93">
        <v>200</v>
      </c>
      <c r="J5869" s="93" t="s">
        <v>1523</v>
      </c>
    </row>
    <row r="5870" spans="1:10">
      <c r="A5870" s="93">
        <v>1</v>
      </c>
      <c r="B5870" s="93">
        <v>8</v>
      </c>
      <c r="C5870" s="93" t="s">
        <v>1968</v>
      </c>
      <c r="D5870" s="93" t="s">
        <v>1969</v>
      </c>
      <c r="E5870" s="93" t="s">
        <v>2045</v>
      </c>
      <c r="F5870" s="93">
        <v>3211121</v>
      </c>
      <c r="G5870" s="93" t="s">
        <v>1974</v>
      </c>
      <c r="H5870" s="719">
        <v>3009</v>
      </c>
      <c r="I5870" s="93">
        <v>125</v>
      </c>
      <c r="J5870" s="93" t="s">
        <v>1523</v>
      </c>
    </row>
    <row r="5871" spans="1:10">
      <c r="A5871" s="93">
        <v>1</v>
      </c>
      <c r="B5871" s="93">
        <v>8</v>
      </c>
      <c r="C5871" s="93" t="s">
        <v>1968</v>
      </c>
      <c r="D5871" s="93" t="s">
        <v>1969</v>
      </c>
      <c r="E5871" s="93" t="s">
        <v>2062</v>
      </c>
      <c r="F5871" s="93">
        <v>3210903</v>
      </c>
      <c r="G5871" s="93" t="s">
        <v>1974</v>
      </c>
      <c r="H5871" s="719">
        <v>8100</v>
      </c>
      <c r="I5871" s="93">
        <v>200</v>
      </c>
      <c r="J5871" s="93" t="s">
        <v>1523</v>
      </c>
    </row>
    <row r="5872" spans="1:10">
      <c r="A5872" s="93">
        <v>1</v>
      </c>
      <c r="B5872" s="93">
        <v>8</v>
      </c>
      <c r="C5872" s="93" t="s">
        <v>1968</v>
      </c>
      <c r="D5872" s="93" t="s">
        <v>1969</v>
      </c>
      <c r="E5872" s="93" t="s">
        <v>2061</v>
      </c>
      <c r="F5872" s="93">
        <v>3210903</v>
      </c>
      <c r="G5872" s="93" t="s">
        <v>1974</v>
      </c>
      <c r="H5872" s="719">
        <v>9500</v>
      </c>
      <c r="I5872" s="93">
        <v>200</v>
      </c>
      <c r="J5872" s="93" t="s">
        <v>1523</v>
      </c>
    </row>
    <row r="5873" spans="1:10">
      <c r="A5873" s="93">
        <v>1</v>
      </c>
      <c r="B5873" s="93">
        <v>8</v>
      </c>
      <c r="C5873" s="93" t="s">
        <v>1968</v>
      </c>
      <c r="D5873" s="93" t="s">
        <v>1969</v>
      </c>
      <c r="E5873" s="93" t="s">
        <v>2032</v>
      </c>
      <c r="F5873" s="93">
        <v>3211125</v>
      </c>
      <c r="G5873" s="93" t="s">
        <v>1974</v>
      </c>
      <c r="H5873" s="719">
        <v>1824</v>
      </c>
      <c r="I5873" s="93">
        <v>125</v>
      </c>
      <c r="J5873" s="93" t="s">
        <v>1523</v>
      </c>
    </row>
    <row r="5874" spans="1:10">
      <c r="A5874" s="93">
        <v>1</v>
      </c>
      <c r="B5874" s="93">
        <v>8</v>
      </c>
      <c r="C5874" s="93" t="s">
        <v>1968</v>
      </c>
      <c r="D5874" s="93" t="s">
        <v>1969</v>
      </c>
      <c r="E5874" s="93" t="s">
        <v>2055</v>
      </c>
      <c r="F5874" s="93">
        <v>3211214</v>
      </c>
      <c r="G5874" s="93" t="s">
        <v>1974</v>
      </c>
      <c r="H5874" s="719">
        <v>9900</v>
      </c>
      <c r="I5874" s="93">
        <v>200</v>
      </c>
      <c r="J5874" s="93" t="s">
        <v>1523</v>
      </c>
    </row>
    <row r="5875" spans="1:10">
      <c r="A5875" s="93">
        <v>1</v>
      </c>
      <c r="B5875" s="93">
        <v>8</v>
      </c>
      <c r="C5875" s="93" t="s">
        <v>2006</v>
      </c>
      <c r="D5875" s="93" t="s">
        <v>1984</v>
      </c>
      <c r="E5875" s="93" t="s">
        <v>3843</v>
      </c>
      <c r="F5875" s="93">
        <v>3211209</v>
      </c>
      <c r="G5875" s="93" t="s">
        <v>1974</v>
      </c>
      <c r="H5875" s="719">
        <v>13453</v>
      </c>
      <c r="I5875" s="93">
        <v>315</v>
      </c>
      <c r="J5875" s="93" t="s">
        <v>1523</v>
      </c>
    </row>
    <row r="5876" spans="1:10">
      <c r="A5876" s="93">
        <v>1</v>
      </c>
      <c r="B5876" s="93">
        <v>8</v>
      </c>
      <c r="C5876" s="93" t="s">
        <v>2006</v>
      </c>
      <c r="D5876" s="93" t="s">
        <v>1984</v>
      </c>
      <c r="E5876" s="93" t="s">
        <v>3844</v>
      </c>
      <c r="F5876" s="93">
        <v>3211143</v>
      </c>
      <c r="G5876" s="93" t="s">
        <v>1974</v>
      </c>
      <c r="H5876" s="719">
        <v>2005</v>
      </c>
      <c r="I5876" s="93">
        <v>125</v>
      </c>
      <c r="J5876" s="93" t="s">
        <v>1523</v>
      </c>
    </row>
    <row r="5877" spans="1:10">
      <c r="A5877" s="93">
        <v>1</v>
      </c>
      <c r="B5877" s="93">
        <v>8</v>
      </c>
      <c r="C5877" s="93" t="s">
        <v>2040</v>
      </c>
      <c r="D5877" s="93" t="s">
        <v>2011</v>
      </c>
      <c r="E5877" s="93" t="s">
        <v>2012</v>
      </c>
      <c r="F5877" s="93" t="s">
        <v>1933</v>
      </c>
      <c r="G5877" s="93" t="s">
        <v>1974</v>
      </c>
      <c r="H5877" s="719">
        <v>10000</v>
      </c>
      <c r="I5877" s="93">
        <v>200</v>
      </c>
      <c r="J5877" s="93" t="s">
        <v>1523</v>
      </c>
    </row>
    <row r="5878" spans="1:10">
      <c r="A5878" s="93">
        <v>1</v>
      </c>
      <c r="B5878" s="93">
        <v>8</v>
      </c>
      <c r="C5878" s="93" t="s">
        <v>2040</v>
      </c>
      <c r="D5878" s="93" t="s">
        <v>2011</v>
      </c>
      <c r="E5878" s="93" t="s">
        <v>2048</v>
      </c>
      <c r="F5878" s="93">
        <v>3210309</v>
      </c>
      <c r="G5878" s="93" t="s">
        <v>1974</v>
      </c>
      <c r="H5878" s="719">
        <v>13750</v>
      </c>
      <c r="I5878" s="93">
        <v>315</v>
      </c>
      <c r="J5878" s="93" t="s">
        <v>1523</v>
      </c>
    </row>
    <row r="5879" spans="1:10">
      <c r="A5879" s="93">
        <v>1</v>
      </c>
      <c r="B5879" s="93">
        <v>8</v>
      </c>
      <c r="C5879" s="93" t="s">
        <v>1989</v>
      </c>
      <c r="D5879" s="93" t="s">
        <v>1969</v>
      </c>
      <c r="E5879" s="93" t="s">
        <v>3845</v>
      </c>
      <c r="F5879" s="93">
        <v>3210808</v>
      </c>
      <c r="G5879" s="93" t="s">
        <v>1974</v>
      </c>
      <c r="H5879" s="719">
        <v>6</v>
      </c>
      <c r="I5879" s="93">
        <v>6</v>
      </c>
      <c r="J5879" s="93" t="s">
        <v>1523</v>
      </c>
    </row>
    <row r="5880" spans="1:10">
      <c r="A5880" s="93">
        <v>1</v>
      </c>
      <c r="B5880" s="93">
        <v>8</v>
      </c>
      <c r="C5880" s="93" t="s">
        <v>1968</v>
      </c>
      <c r="D5880" s="93" t="s">
        <v>1969</v>
      </c>
      <c r="E5880" s="93" t="s">
        <v>3846</v>
      </c>
      <c r="F5880" s="93">
        <v>321112</v>
      </c>
      <c r="G5880" s="93" t="s">
        <v>1974</v>
      </c>
      <c r="H5880" s="719">
        <v>50</v>
      </c>
      <c r="I5880" s="93">
        <v>8</v>
      </c>
      <c r="J5880" s="93" t="s">
        <v>1523</v>
      </c>
    </row>
    <row r="5881" spans="1:10">
      <c r="A5881" s="93">
        <v>1</v>
      </c>
      <c r="B5881" s="93">
        <v>8</v>
      </c>
      <c r="C5881" s="93" t="s">
        <v>1968</v>
      </c>
      <c r="D5881" s="93" t="s">
        <v>1969</v>
      </c>
      <c r="E5881" s="93" t="s">
        <v>3847</v>
      </c>
      <c r="F5881" s="93">
        <v>3211243</v>
      </c>
      <c r="G5881" s="93" t="s">
        <v>1974</v>
      </c>
      <c r="H5881" s="719">
        <v>60</v>
      </c>
      <c r="I5881" s="93">
        <v>13</v>
      </c>
      <c r="J5881" s="93" t="s">
        <v>1523</v>
      </c>
    </row>
    <row r="5882" spans="1:10">
      <c r="A5882" s="93">
        <v>1</v>
      </c>
      <c r="B5882" s="93">
        <v>8</v>
      </c>
      <c r="C5882" s="93" t="s">
        <v>1968</v>
      </c>
      <c r="D5882" s="93" t="s">
        <v>1969</v>
      </c>
      <c r="E5882" s="93" t="s">
        <v>2066</v>
      </c>
      <c r="F5882" s="93">
        <v>3211243</v>
      </c>
      <c r="G5882" s="93" t="s">
        <v>1974</v>
      </c>
      <c r="H5882" s="719">
        <v>60</v>
      </c>
      <c r="I5882" s="93">
        <v>13</v>
      </c>
      <c r="J5882" s="93" t="s">
        <v>1523</v>
      </c>
    </row>
    <row r="5883" spans="1:10">
      <c r="A5883" s="93">
        <v>1</v>
      </c>
      <c r="B5883" s="93">
        <v>8</v>
      </c>
      <c r="C5883" s="93" t="s">
        <v>1968</v>
      </c>
      <c r="D5883" s="93" t="s">
        <v>1969</v>
      </c>
      <c r="E5883" s="93" t="s">
        <v>2055</v>
      </c>
      <c r="F5883" s="93" t="s">
        <v>3820</v>
      </c>
      <c r="G5883" s="93" t="s">
        <v>1974</v>
      </c>
      <c r="H5883" s="719">
        <v>96</v>
      </c>
      <c r="I5883" s="93">
        <v>20</v>
      </c>
      <c r="J5883" s="93" t="s">
        <v>1523</v>
      </c>
    </row>
    <row r="5884" spans="1:10">
      <c r="A5884" s="93">
        <v>1</v>
      </c>
      <c r="B5884" s="93">
        <v>8</v>
      </c>
      <c r="C5884" s="93" t="s">
        <v>1968</v>
      </c>
      <c r="D5884" s="93" t="s">
        <v>1969</v>
      </c>
      <c r="E5884" s="93" t="s">
        <v>2055</v>
      </c>
      <c r="F5884" s="93" t="s">
        <v>3821</v>
      </c>
      <c r="G5884" s="93" t="s">
        <v>1974</v>
      </c>
      <c r="H5884" s="719">
        <v>1620</v>
      </c>
      <c r="I5884" s="93">
        <v>125</v>
      </c>
      <c r="J5884" s="93" t="s">
        <v>1523</v>
      </c>
    </row>
    <row r="5885" spans="1:10">
      <c r="A5885" s="93">
        <v>1</v>
      </c>
      <c r="B5885" s="93">
        <v>8</v>
      </c>
      <c r="C5885" s="93" t="s">
        <v>1968</v>
      </c>
      <c r="D5885" s="93" t="s">
        <v>1969</v>
      </c>
      <c r="E5885" s="93" t="s">
        <v>2045</v>
      </c>
      <c r="F5885" s="93">
        <v>3211214</v>
      </c>
      <c r="G5885" s="93" t="s">
        <v>1974</v>
      </c>
      <c r="H5885" s="719">
        <v>4500</v>
      </c>
      <c r="I5885" s="93">
        <v>200</v>
      </c>
      <c r="J5885" s="93" t="s">
        <v>1523</v>
      </c>
    </row>
    <row r="5886" spans="1:10">
      <c r="A5886" s="93">
        <v>1</v>
      </c>
      <c r="B5886" s="93">
        <v>8</v>
      </c>
      <c r="C5886" s="93" t="s">
        <v>1968</v>
      </c>
      <c r="D5886" s="93" t="s">
        <v>1969</v>
      </c>
      <c r="E5886" s="93" t="s">
        <v>2032</v>
      </c>
      <c r="F5886" s="93">
        <v>3211115</v>
      </c>
      <c r="G5886" s="93" t="s">
        <v>1974</v>
      </c>
      <c r="H5886" s="719">
        <v>12</v>
      </c>
      <c r="I5886" s="93">
        <v>5</v>
      </c>
      <c r="J5886" s="93" t="s">
        <v>1523</v>
      </c>
    </row>
    <row r="5887" spans="1:10">
      <c r="A5887" s="93">
        <v>1</v>
      </c>
      <c r="B5887" s="93">
        <v>8</v>
      </c>
      <c r="C5887" s="93" t="s">
        <v>1968</v>
      </c>
      <c r="D5887" s="93" t="s">
        <v>1969</v>
      </c>
      <c r="E5887" s="93" t="s">
        <v>2062</v>
      </c>
      <c r="F5887" s="93">
        <v>3211209</v>
      </c>
      <c r="G5887" s="93" t="s">
        <v>1974</v>
      </c>
      <c r="H5887" s="719">
        <v>4800</v>
      </c>
      <c r="I5887" s="93">
        <v>200</v>
      </c>
      <c r="J5887" s="93" t="s">
        <v>1523</v>
      </c>
    </row>
    <row r="5888" spans="1:10">
      <c r="A5888" s="93">
        <v>1</v>
      </c>
      <c r="B5888" s="93">
        <v>8</v>
      </c>
      <c r="C5888" s="93" t="s">
        <v>677</v>
      </c>
      <c r="D5888" s="93" t="s">
        <v>1527</v>
      </c>
      <c r="E5888" s="93" t="s">
        <v>3848</v>
      </c>
      <c r="F5888" s="93">
        <v>3211236</v>
      </c>
      <c r="G5888" s="93" t="s">
        <v>1974</v>
      </c>
      <c r="H5888" s="719">
        <v>2229</v>
      </c>
      <c r="I5888" s="93">
        <v>125</v>
      </c>
      <c r="J5888" s="93" t="s">
        <v>1523</v>
      </c>
    </row>
    <row r="5889" spans="1:10">
      <c r="A5889" s="93">
        <v>1</v>
      </c>
      <c r="B5889" s="93">
        <v>8</v>
      </c>
      <c r="C5889" s="93" t="s">
        <v>677</v>
      </c>
      <c r="D5889" s="93" t="s">
        <v>1527</v>
      </c>
      <c r="E5889" s="93" t="s">
        <v>3849</v>
      </c>
      <c r="F5889" s="93">
        <v>3211236</v>
      </c>
      <c r="G5889" s="93" t="s">
        <v>1974</v>
      </c>
      <c r="H5889" s="719">
        <v>60</v>
      </c>
      <c r="I5889" s="93">
        <v>13</v>
      </c>
      <c r="J5889" s="93" t="s">
        <v>1523</v>
      </c>
    </row>
    <row r="5890" spans="1:10">
      <c r="A5890" s="93">
        <v>1</v>
      </c>
      <c r="B5890" s="93">
        <v>8</v>
      </c>
      <c r="C5890" s="93" t="s">
        <v>677</v>
      </c>
      <c r="D5890" s="93" t="s">
        <v>1527</v>
      </c>
      <c r="E5890" s="93" t="s">
        <v>3850</v>
      </c>
      <c r="F5890" s="93">
        <v>3211137</v>
      </c>
      <c r="G5890" s="93" t="s">
        <v>1974</v>
      </c>
      <c r="H5890" s="719">
        <v>88</v>
      </c>
      <c r="I5890" s="93">
        <v>13</v>
      </c>
      <c r="J5890" s="93" t="s">
        <v>1523</v>
      </c>
    </row>
    <row r="5891" spans="1:10">
      <c r="A5891" s="93">
        <v>1</v>
      </c>
      <c r="B5891" s="93">
        <v>8</v>
      </c>
      <c r="C5891" s="93" t="s">
        <v>677</v>
      </c>
      <c r="D5891" s="93" t="s">
        <v>1527</v>
      </c>
      <c r="E5891" s="93" t="s">
        <v>3851</v>
      </c>
      <c r="F5891" s="93">
        <v>3211125</v>
      </c>
      <c r="G5891" s="93" t="s">
        <v>1974</v>
      </c>
      <c r="H5891" s="719">
        <v>2007</v>
      </c>
      <c r="I5891" s="93">
        <v>125</v>
      </c>
      <c r="J5891" s="93" t="s">
        <v>1523</v>
      </c>
    </row>
    <row r="5892" spans="1:10">
      <c r="A5892" s="93">
        <v>1</v>
      </c>
      <c r="B5892" s="93">
        <v>8</v>
      </c>
      <c r="C5892" s="93" t="s">
        <v>677</v>
      </c>
      <c r="D5892" s="93" t="s">
        <v>1527</v>
      </c>
      <c r="E5892" s="93" t="s">
        <v>3695</v>
      </c>
      <c r="F5892" s="93">
        <v>3211134</v>
      </c>
      <c r="G5892" s="93" t="s">
        <v>1974</v>
      </c>
      <c r="H5892" s="719">
        <v>25</v>
      </c>
      <c r="I5892" s="93">
        <v>5</v>
      </c>
      <c r="J5892" s="93" t="s">
        <v>1523</v>
      </c>
    </row>
    <row r="5893" spans="1:10">
      <c r="A5893" s="93">
        <v>1</v>
      </c>
      <c r="B5893" s="93">
        <v>8</v>
      </c>
      <c r="C5893" s="93" t="s">
        <v>677</v>
      </c>
      <c r="D5893" s="93" t="s">
        <v>1527</v>
      </c>
      <c r="E5893" s="93" t="s">
        <v>1926</v>
      </c>
      <c r="F5893" s="93">
        <v>3211208</v>
      </c>
      <c r="G5893" s="93" t="s">
        <v>1974</v>
      </c>
      <c r="H5893" s="719">
        <v>4202</v>
      </c>
      <c r="I5893" s="93">
        <v>200</v>
      </c>
      <c r="J5893" s="93" t="s">
        <v>1523</v>
      </c>
    </row>
    <row r="5894" spans="1:10">
      <c r="A5894" s="93">
        <v>1</v>
      </c>
      <c r="B5894" s="93">
        <v>8</v>
      </c>
      <c r="C5894" s="93" t="s">
        <v>677</v>
      </c>
      <c r="D5894" s="93" t="s">
        <v>1527</v>
      </c>
      <c r="E5894" s="93" t="s">
        <v>3852</v>
      </c>
      <c r="F5894" s="93">
        <v>3211025</v>
      </c>
      <c r="G5894" s="93" t="s">
        <v>1974</v>
      </c>
      <c r="H5894" s="719">
        <v>4018</v>
      </c>
      <c r="I5894" s="93">
        <v>200</v>
      </c>
      <c r="J5894" s="93" t="s">
        <v>1523</v>
      </c>
    </row>
    <row r="5895" spans="1:10">
      <c r="A5895" s="93">
        <v>1</v>
      </c>
      <c r="B5895" s="93">
        <v>8</v>
      </c>
      <c r="C5895" s="93" t="s">
        <v>677</v>
      </c>
      <c r="D5895" s="93" t="s">
        <v>1527</v>
      </c>
      <c r="E5895" s="93" t="s">
        <v>3853</v>
      </c>
      <c r="F5895" s="93">
        <v>3211025</v>
      </c>
      <c r="G5895" s="93" t="s">
        <v>1974</v>
      </c>
      <c r="H5895" s="719">
        <v>8036</v>
      </c>
      <c r="I5895" s="93">
        <v>200</v>
      </c>
      <c r="J5895" s="93" t="s">
        <v>1523</v>
      </c>
    </row>
    <row r="5896" spans="1:10">
      <c r="A5896" s="93">
        <v>1</v>
      </c>
      <c r="B5896" s="93">
        <v>8</v>
      </c>
      <c r="C5896" s="93" t="s">
        <v>677</v>
      </c>
      <c r="D5896" s="93" t="s">
        <v>1527</v>
      </c>
      <c r="E5896" s="93" t="s">
        <v>3854</v>
      </c>
      <c r="F5896" s="93">
        <v>3211025</v>
      </c>
      <c r="G5896" s="93" t="s">
        <v>1974</v>
      </c>
      <c r="H5896" s="719">
        <v>2009</v>
      </c>
      <c r="I5896" s="93">
        <v>125</v>
      </c>
      <c r="J5896" s="93" t="s">
        <v>1523</v>
      </c>
    </row>
    <row r="5897" spans="1:10">
      <c r="A5897" s="93">
        <v>1</v>
      </c>
      <c r="B5897" s="93">
        <v>8</v>
      </c>
      <c r="C5897" s="93" t="s">
        <v>677</v>
      </c>
      <c r="D5897" s="93" t="s">
        <v>1527</v>
      </c>
      <c r="E5897" s="93" t="s">
        <v>3855</v>
      </c>
      <c r="F5897" s="93">
        <v>3211025</v>
      </c>
      <c r="G5897" s="93" t="s">
        <v>1974</v>
      </c>
      <c r="H5897" s="719">
        <v>2009</v>
      </c>
      <c r="I5897" s="93">
        <v>125</v>
      </c>
      <c r="J5897" s="93" t="s">
        <v>1523</v>
      </c>
    </row>
    <row r="5898" spans="1:10">
      <c r="A5898" s="93">
        <v>1</v>
      </c>
      <c r="B5898" s="93">
        <v>8</v>
      </c>
      <c r="C5898" s="93" t="s">
        <v>677</v>
      </c>
      <c r="D5898" s="93" t="s">
        <v>1527</v>
      </c>
      <c r="E5898" s="93" t="s">
        <v>3856</v>
      </c>
      <c r="F5898" s="93">
        <v>3211025</v>
      </c>
      <c r="G5898" s="93" t="s">
        <v>1974</v>
      </c>
      <c r="H5898" s="719">
        <v>2009</v>
      </c>
      <c r="I5898" s="93">
        <v>125</v>
      </c>
      <c r="J5898" s="93" t="s">
        <v>1523</v>
      </c>
    </row>
    <row r="5899" spans="1:10">
      <c r="A5899" s="93">
        <v>1</v>
      </c>
      <c r="B5899" s="93">
        <v>8</v>
      </c>
      <c r="C5899" s="93" t="s">
        <v>677</v>
      </c>
      <c r="D5899" s="93" t="s">
        <v>1527</v>
      </c>
      <c r="E5899" s="93" t="s">
        <v>3857</v>
      </c>
      <c r="F5899" s="93">
        <v>3211025</v>
      </c>
      <c r="G5899" s="93" t="s">
        <v>1974</v>
      </c>
      <c r="H5899" s="719">
        <v>2009</v>
      </c>
      <c r="I5899" s="93">
        <v>125</v>
      </c>
      <c r="J5899" s="93" t="s">
        <v>1523</v>
      </c>
    </row>
    <row r="5900" spans="1:10">
      <c r="A5900" s="93">
        <v>1</v>
      </c>
      <c r="B5900" s="93">
        <v>10</v>
      </c>
      <c r="C5900" s="93" t="s">
        <v>1971</v>
      </c>
      <c r="D5900" s="93" t="s">
        <v>1807</v>
      </c>
      <c r="E5900" s="93" t="s">
        <v>3858</v>
      </c>
      <c r="F5900" s="93" t="s">
        <v>1973</v>
      </c>
      <c r="G5900" s="93" t="s">
        <v>1974</v>
      </c>
      <c r="H5900" s="719">
        <v>60000</v>
      </c>
      <c r="I5900" s="93">
        <v>800</v>
      </c>
      <c r="J5900" s="93" t="s">
        <v>1523</v>
      </c>
    </row>
    <row r="5901" spans="1:10">
      <c r="A5901" s="93">
        <v>1</v>
      </c>
      <c r="B5901" s="93">
        <v>10</v>
      </c>
      <c r="C5901" s="93" t="s">
        <v>1971</v>
      </c>
      <c r="D5901" s="93" t="s">
        <v>1807</v>
      </c>
      <c r="E5901" s="93" t="s">
        <v>3859</v>
      </c>
      <c r="F5901" s="93" t="s">
        <v>1973</v>
      </c>
      <c r="G5901" s="93" t="s">
        <v>1974</v>
      </c>
      <c r="H5901" s="719">
        <v>60000</v>
      </c>
      <c r="I5901" s="93">
        <v>800</v>
      </c>
      <c r="J5901" s="93" t="s">
        <v>1523</v>
      </c>
    </row>
    <row r="5902" spans="1:10">
      <c r="A5902" s="93">
        <v>1</v>
      </c>
      <c r="B5902" s="93">
        <v>10</v>
      </c>
      <c r="C5902" s="93" t="s">
        <v>1971</v>
      </c>
      <c r="D5902" s="93" t="s">
        <v>1807</v>
      </c>
      <c r="E5902" s="93" t="s">
        <v>2054</v>
      </c>
      <c r="F5902" s="93" t="s">
        <v>1973</v>
      </c>
      <c r="G5902" s="93" t="s">
        <v>1974</v>
      </c>
      <c r="H5902" s="719">
        <v>6000</v>
      </c>
      <c r="I5902" s="93">
        <v>200</v>
      </c>
      <c r="J5902" s="93" t="s">
        <v>1523</v>
      </c>
    </row>
    <row r="5903" spans="1:10">
      <c r="A5903" s="93">
        <v>1</v>
      </c>
      <c r="B5903" s="93">
        <v>10</v>
      </c>
      <c r="C5903" s="93" t="s">
        <v>2000</v>
      </c>
      <c r="D5903" s="93" t="s">
        <v>1955</v>
      </c>
      <c r="E5903" s="93" t="s">
        <v>2001</v>
      </c>
      <c r="F5903" s="93" t="s">
        <v>1973</v>
      </c>
      <c r="G5903" s="93" t="s">
        <v>1974</v>
      </c>
      <c r="H5903" s="719">
        <v>1220</v>
      </c>
      <c r="I5903" s="93">
        <v>125</v>
      </c>
      <c r="J5903" s="93" t="s">
        <v>1523</v>
      </c>
    </row>
    <row r="5904" spans="1:10">
      <c r="A5904" s="93">
        <v>1</v>
      </c>
      <c r="B5904" s="93">
        <v>10</v>
      </c>
      <c r="C5904" s="93" t="s">
        <v>2000</v>
      </c>
      <c r="D5904" s="93" t="s">
        <v>1955</v>
      </c>
      <c r="E5904" s="93" t="s">
        <v>2001</v>
      </c>
      <c r="F5904" s="93" t="s">
        <v>1973</v>
      </c>
      <c r="G5904" s="93" t="s">
        <v>1974</v>
      </c>
      <c r="H5904" s="719">
        <v>1220</v>
      </c>
      <c r="I5904" s="93">
        <v>125</v>
      </c>
      <c r="J5904" s="93" t="s">
        <v>1523</v>
      </c>
    </row>
    <row r="5905" spans="1:10">
      <c r="A5905" s="93">
        <v>1</v>
      </c>
      <c r="B5905" s="93">
        <v>10</v>
      </c>
      <c r="C5905" s="93" t="s">
        <v>2000</v>
      </c>
      <c r="D5905" s="93" t="s">
        <v>1955</v>
      </c>
      <c r="E5905" s="93" t="s">
        <v>2001</v>
      </c>
      <c r="F5905" s="93" t="s">
        <v>1973</v>
      </c>
      <c r="G5905" s="93" t="s">
        <v>1974</v>
      </c>
      <c r="H5905" s="719">
        <v>1220</v>
      </c>
      <c r="I5905" s="93">
        <v>125</v>
      </c>
      <c r="J5905" s="93" t="s">
        <v>1523</v>
      </c>
    </row>
    <row r="5906" spans="1:10">
      <c r="A5906" s="93">
        <v>1</v>
      </c>
      <c r="B5906" s="93">
        <v>10</v>
      </c>
      <c r="C5906" s="93" t="s">
        <v>2000</v>
      </c>
      <c r="D5906" s="93" t="s">
        <v>1955</v>
      </c>
      <c r="E5906" s="93" t="s">
        <v>1994</v>
      </c>
      <c r="F5906" s="93">
        <v>3211123</v>
      </c>
      <c r="G5906" s="93" t="s">
        <v>1974</v>
      </c>
      <c r="H5906" s="719">
        <v>3057</v>
      </c>
      <c r="I5906" s="93">
        <v>125</v>
      </c>
      <c r="J5906" s="93" t="s">
        <v>1523</v>
      </c>
    </row>
    <row r="5907" spans="1:10">
      <c r="A5907" s="93">
        <v>1</v>
      </c>
      <c r="B5907" s="93">
        <v>10</v>
      </c>
      <c r="C5907" s="93" t="s">
        <v>2000</v>
      </c>
      <c r="D5907" s="93" t="s">
        <v>1955</v>
      </c>
      <c r="E5907" s="93" t="s">
        <v>3860</v>
      </c>
      <c r="F5907" s="93">
        <v>3211114</v>
      </c>
      <c r="G5907" s="93" t="s">
        <v>1974</v>
      </c>
      <c r="H5907" s="719">
        <v>2016</v>
      </c>
      <c r="I5907" s="93">
        <v>125</v>
      </c>
      <c r="J5907" s="93" t="s">
        <v>1523</v>
      </c>
    </row>
    <row r="5908" spans="1:10">
      <c r="A5908" s="93">
        <v>1</v>
      </c>
      <c r="B5908" s="93">
        <v>10</v>
      </c>
      <c r="C5908" s="93" t="s">
        <v>2000</v>
      </c>
      <c r="D5908" s="93" t="s">
        <v>67</v>
      </c>
      <c r="E5908" s="93" t="s">
        <v>2031</v>
      </c>
      <c r="F5908" s="93" t="s">
        <v>1973</v>
      </c>
      <c r="G5908" s="93" t="s">
        <v>1974</v>
      </c>
      <c r="H5908" s="719">
        <v>196000</v>
      </c>
      <c r="I5908" s="93">
        <v>500</v>
      </c>
      <c r="J5908" s="93" t="s">
        <v>1523</v>
      </c>
    </row>
    <row r="5909" spans="1:10">
      <c r="A5909" s="93">
        <v>1</v>
      </c>
      <c r="B5909" s="93">
        <v>10</v>
      </c>
      <c r="C5909" s="93" t="s">
        <v>679</v>
      </c>
      <c r="D5909" s="93" t="s">
        <v>1527</v>
      </c>
      <c r="E5909" s="93" t="s">
        <v>3861</v>
      </c>
      <c r="F5909" s="93">
        <v>3210355</v>
      </c>
      <c r="G5909" s="93" t="s">
        <v>1974</v>
      </c>
      <c r="H5909" s="719">
        <v>5976</v>
      </c>
      <c r="I5909" s="93">
        <v>200</v>
      </c>
      <c r="J5909" s="93" t="s">
        <v>1523</v>
      </c>
    </row>
    <row r="5910" spans="1:10">
      <c r="A5910" s="93">
        <v>1</v>
      </c>
      <c r="B5910" s="93">
        <v>10</v>
      </c>
      <c r="C5910" s="93" t="s">
        <v>672</v>
      </c>
      <c r="D5910" s="93" t="s">
        <v>1527</v>
      </c>
      <c r="E5910" s="93" t="s">
        <v>3862</v>
      </c>
      <c r="F5910" s="93">
        <v>3211209</v>
      </c>
      <c r="G5910" s="93" t="s">
        <v>1974</v>
      </c>
      <c r="H5910" s="719">
        <v>13440</v>
      </c>
      <c r="I5910" s="93">
        <v>315</v>
      </c>
      <c r="J5910" s="93" t="s">
        <v>1523</v>
      </c>
    </row>
    <row r="5911" spans="1:10">
      <c r="A5911" s="93">
        <v>1</v>
      </c>
      <c r="B5911" s="93">
        <v>10</v>
      </c>
      <c r="C5911" s="93" t="s">
        <v>1968</v>
      </c>
      <c r="D5911" s="93" t="s">
        <v>1969</v>
      </c>
      <c r="E5911" s="93" t="s">
        <v>2055</v>
      </c>
      <c r="F5911" s="93">
        <v>3211214</v>
      </c>
      <c r="G5911" s="93" t="s">
        <v>1974</v>
      </c>
      <c r="H5911" s="719">
        <v>5940</v>
      </c>
      <c r="I5911" s="93">
        <v>200</v>
      </c>
      <c r="J5911" s="93" t="s">
        <v>1523</v>
      </c>
    </row>
    <row r="5912" spans="1:10">
      <c r="A5912" s="93">
        <v>1</v>
      </c>
      <c r="B5912" s="93">
        <v>10</v>
      </c>
      <c r="C5912" s="93" t="s">
        <v>1968</v>
      </c>
      <c r="D5912" s="93" t="s">
        <v>1969</v>
      </c>
      <c r="E5912" s="93" t="s">
        <v>2045</v>
      </c>
      <c r="F5912" s="93">
        <v>3211214</v>
      </c>
      <c r="G5912" s="93" t="s">
        <v>1974</v>
      </c>
      <c r="H5912" s="719">
        <v>7500</v>
      </c>
      <c r="I5912" s="93">
        <v>200</v>
      </c>
      <c r="J5912" s="93" t="s">
        <v>1523</v>
      </c>
    </row>
    <row r="5913" spans="1:10">
      <c r="A5913" s="93">
        <v>1</v>
      </c>
      <c r="B5913" s="93">
        <v>10</v>
      </c>
      <c r="C5913" s="93" t="s">
        <v>1986</v>
      </c>
      <c r="D5913" s="93" t="s">
        <v>1955</v>
      </c>
      <c r="E5913" s="93" t="s">
        <v>3863</v>
      </c>
      <c r="F5913" s="93" t="s">
        <v>1933</v>
      </c>
      <c r="G5913" s="93" t="s">
        <v>1974</v>
      </c>
      <c r="H5913" s="719">
        <v>394</v>
      </c>
      <c r="I5913" s="93">
        <v>50</v>
      </c>
      <c r="J5913" s="93" t="s">
        <v>1523</v>
      </c>
    </row>
    <row r="5914" spans="1:10">
      <c r="A5914" s="93">
        <v>1</v>
      </c>
      <c r="B5914" s="93">
        <v>10</v>
      </c>
      <c r="C5914" s="93" t="s">
        <v>2014</v>
      </c>
      <c r="D5914" s="93" t="s">
        <v>1984</v>
      </c>
      <c r="E5914" s="93" t="s">
        <v>2035</v>
      </c>
      <c r="F5914" s="93">
        <v>3211114</v>
      </c>
      <c r="G5914" s="93" t="s">
        <v>1974</v>
      </c>
      <c r="H5914" s="719">
        <v>2016</v>
      </c>
      <c r="I5914" s="93">
        <v>125</v>
      </c>
      <c r="J5914" s="93" t="s">
        <v>1523</v>
      </c>
    </row>
    <row r="5915" spans="1:10">
      <c r="A5915" s="93">
        <v>1</v>
      </c>
      <c r="B5915" s="93">
        <v>10</v>
      </c>
      <c r="C5915" s="93" t="s">
        <v>2014</v>
      </c>
      <c r="D5915" s="93" t="s">
        <v>1984</v>
      </c>
      <c r="E5915" s="93" t="s">
        <v>2007</v>
      </c>
      <c r="F5915" s="93">
        <v>3211126</v>
      </c>
      <c r="G5915" s="93" t="s">
        <v>1974</v>
      </c>
      <c r="H5915" s="719">
        <v>3500</v>
      </c>
      <c r="I5915" s="93">
        <v>200</v>
      </c>
      <c r="J5915" s="93" t="s">
        <v>1523</v>
      </c>
    </row>
    <row r="5916" spans="1:10">
      <c r="A5916" s="93">
        <v>1</v>
      </c>
      <c r="B5916" s="93">
        <v>10</v>
      </c>
      <c r="C5916" s="93" t="s">
        <v>1989</v>
      </c>
      <c r="D5916" s="93" t="s">
        <v>1969</v>
      </c>
      <c r="E5916" s="93" t="s">
        <v>3864</v>
      </c>
      <c r="F5916" s="93">
        <v>3210808</v>
      </c>
      <c r="G5916" s="93" t="s">
        <v>1974</v>
      </c>
      <c r="H5916" s="719">
        <v>6</v>
      </c>
      <c r="I5916" s="93">
        <v>6</v>
      </c>
      <c r="J5916" s="93" t="s">
        <v>1523</v>
      </c>
    </row>
    <row r="5917" spans="1:10">
      <c r="A5917" s="93">
        <v>1</v>
      </c>
      <c r="B5917" s="93">
        <v>10</v>
      </c>
      <c r="C5917" s="93" t="s">
        <v>670</v>
      </c>
      <c r="D5917" s="93" t="s">
        <v>1527</v>
      </c>
      <c r="E5917" s="93" t="s">
        <v>1544</v>
      </c>
      <c r="F5917" s="93">
        <v>3211214</v>
      </c>
      <c r="G5917" s="93" t="s">
        <v>1974</v>
      </c>
      <c r="H5917" s="719">
        <v>900</v>
      </c>
      <c r="I5917" s="93">
        <v>80</v>
      </c>
      <c r="J5917" s="93" t="s">
        <v>1523</v>
      </c>
    </row>
    <row r="5918" spans="1:10">
      <c r="A5918" s="93">
        <v>1</v>
      </c>
      <c r="B5918" s="93">
        <v>10</v>
      </c>
      <c r="C5918" s="93" t="s">
        <v>670</v>
      </c>
      <c r="D5918" s="93" t="s">
        <v>1527</v>
      </c>
      <c r="E5918" s="93" t="s">
        <v>3651</v>
      </c>
      <c r="F5918" s="93">
        <v>3211214</v>
      </c>
      <c r="G5918" s="93" t="s">
        <v>1974</v>
      </c>
      <c r="H5918" s="719">
        <v>900</v>
      </c>
      <c r="I5918" s="93">
        <v>80</v>
      </c>
      <c r="J5918" s="93" t="s">
        <v>1523</v>
      </c>
    </row>
    <row r="5919" spans="1:10">
      <c r="A5919" s="93">
        <v>1</v>
      </c>
      <c r="B5919" s="93">
        <v>10</v>
      </c>
      <c r="C5919" s="93" t="s">
        <v>670</v>
      </c>
      <c r="D5919" s="93" t="s">
        <v>1527</v>
      </c>
      <c r="E5919" s="93" t="s">
        <v>3652</v>
      </c>
      <c r="F5919" s="93">
        <v>3211214</v>
      </c>
      <c r="G5919" s="93" t="s">
        <v>1974</v>
      </c>
      <c r="H5919" s="719">
        <v>1800</v>
      </c>
      <c r="I5919" s="93">
        <v>125</v>
      </c>
      <c r="J5919" s="93" t="s">
        <v>1523</v>
      </c>
    </row>
    <row r="5920" spans="1:10">
      <c r="A5920" s="93">
        <v>1</v>
      </c>
      <c r="B5920" s="93">
        <v>10</v>
      </c>
      <c r="C5920" s="93" t="s">
        <v>670</v>
      </c>
      <c r="D5920" s="93" t="s">
        <v>1527</v>
      </c>
      <c r="E5920" s="93" t="s">
        <v>3653</v>
      </c>
      <c r="F5920" s="93">
        <v>3211214</v>
      </c>
      <c r="G5920" s="93" t="s">
        <v>1974</v>
      </c>
      <c r="H5920" s="719">
        <v>2700</v>
      </c>
      <c r="I5920" s="93">
        <v>125</v>
      </c>
      <c r="J5920" s="93" t="s">
        <v>1523</v>
      </c>
    </row>
    <row r="5921" spans="1:10">
      <c r="A5921" s="93">
        <v>1</v>
      </c>
      <c r="B5921" s="93">
        <v>10</v>
      </c>
      <c r="C5921" s="93" t="s">
        <v>670</v>
      </c>
      <c r="D5921" s="93" t="s">
        <v>1527</v>
      </c>
      <c r="E5921" s="93" t="s">
        <v>3654</v>
      </c>
      <c r="F5921" s="93">
        <v>3211214</v>
      </c>
      <c r="G5921" s="93" t="s">
        <v>1974</v>
      </c>
      <c r="H5921" s="719">
        <v>900</v>
      </c>
      <c r="I5921" s="93">
        <v>80</v>
      </c>
      <c r="J5921" s="93" t="s">
        <v>1523</v>
      </c>
    </row>
    <row r="5922" spans="1:10">
      <c r="A5922" s="93">
        <v>1</v>
      </c>
      <c r="B5922" s="93">
        <v>10</v>
      </c>
      <c r="C5922" s="93" t="s">
        <v>670</v>
      </c>
      <c r="D5922" s="93" t="s">
        <v>1527</v>
      </c>
      <c r="E5922" s="93" t="s">
        <v>3655</v>
      </c>
      <c r="F5922" s="93">
        <v>3211214</v>
      </c>
      <c r="G5922" s="93" t="s">
        <v>1974</v>
      </c>
      <c r="H5922" s="719">
        <v>900</v>
      </c>
      <c r="I5922" s="93">
        <v>80</v>
      </c>
      <c r="J5922" s="93" t="s">
        <v>1523</v>
      </c>
    </row>
    <row r="5923" spans="1:10">
      <c r="A5923" s="93">
        <v>1</v>
      </c>
      <c r="B5923" s="93">
        <v>10</v>
      </c>
      <c r="C5923" s="93" t="s">
        <v>670</v>
      </c>
      <c r="D5923" s="93" t="s">
        <v>1527</v>
      </c>
      <c r="E5923" s="93" t="s">
        <v>1544</v>
      </c>
      <c r="F5923" s="93">
        <v>3211124</v>
      </c>
      <c r="G5923" s="93" t="s">
        <v>1974</v>
      </c>
      <c r="H5923" s="719">
        <v>1240</v>
      </c>
      <c r="I5923" s="93">
        <v>125</v>
      </c>
      <c r="J5923" s="93" t="s">
        <v>1523</v>
      </c>
    </row>
    <row r="5924" spans="1:10">
      <c r="A5924" s="93">
        <v>1</v>
      </c>
      <c r="B5924" s="93">
        <v>10</v>
      </c>
      <c r="C5924" s="93" t="s">
        <v>670</v>
      </c>
      <c r="D5924" s="93" t="s">
        <v>1527</v>
      </c>
      <c r="E5924" s="93" t="s">
        <v>1544</v>
      </c>
      <c r="F5924" s="93">
        <v>3211210</v>
      </c>
      <c r="G5924" s="93" t="s">
        <v>1974</v>
      </c>
      <c r="H5924" s="719">
        <v>715</v>
      </c>
      <c r="I5924" s="93">
        <v>80</v>
      </c>
      <c r="J5924" s="93" t="s">
        <v>1523</v>
      </c>
    </row>
    <row r="5925" spans="1:10">
      <c r="A5925" s="93">
        <v>1</v>
      </c>
      <c r="B5925" s="93">
        <v>10</v>
      </c>
      <c r="C5925" s="93" t="s">
        <v>670</v>
      </c>
      <c r="D5925" s="93" t="s">
        <v>1527</v>
      </c>
      <c r="E5925" s="93" t="s">
        <v>1544</v>
      </c>
      <c r="F5925" s="93">
        <v>3210355</v>
      </c>
      <c r="G5925" s="93" t="s">
        <v>1974</v>
      </c>
      <c r="H5925" s="719">
        <v>747</v>
      </c>
      <c r="I5925" s="93">
        <v>80</v>
      </c>
      <c r="J5925" s="93" t="s">
        <v>1523</v>
      </c>
    </row>
    <row r="5926" spans="1:10">
      <c r="A5926" s="93">
        <v>1</v>
      </c>
      <c r="B5926" s="93">
        <v>10</v>
      </c>
      <c r="C5926" s="93" t="s">
        <v>670</v>
      </c>
      <c r="D5926" s="93" t="s">
        <v>1527</v>
      </c>
      <c r="E5926" s="93" t="s">
        <v>1531</v>
      </c>
      <c r="F5926" s="93">
        <v>3210355</v>
      </c>
      <c r="G5926" s="93" t="s">
        <v>1974</v>
      </c>
      <c r="H5926" s="719">
        <v>1494</v>
      </c>
      <c r="I5926" s="93">
        <v>125</v>
      </c>
      <c r="J5926" s="93" t="s">
        <v>1523</v>
      </c>
    </row>
    <row r="5927" spans="1:10">
      <c r="A5927" s="93">
        <v>1</v>
      </c>
      <c r="B5927" s="93">
        <v>10</v>
      </c>
      <c r="C5927" s="93" t="s">
        <v>670</v>
      </c>
      <c r="D5927" s="93" t="s">
        <v>1527</v>
      </c>
      <c r="E5927" s="93" t="s">
        <v>1531</v>
      </c>
      <c r="F5927" s="93">
        <v>3210912</v>
      </c>
      <c r="G5927" s="93" t="s">
        <v>1974</v>
      </c>
      <c r="H5927" s="719">
        <v>400</v>
      </c>
      <c r="I5927" s="93">
        <v>50</v>
      </c>
      <c r="J5927" s="93" t="s">
        <v>1523</v>
      </c>
    </row>
    <row r="5928" spans="1:10">
      <c r="A5928" s="93">
        <v>1</v>
      </c>
      <c r="B5928" s="93">
        <v>10</v>
      </c>
      <c r="C5928" s="93" t="s">
        <v>2027</v>
      </c>
      <c r="D5928" s="93" t="s">
        <v>2011</v>
      </c>
      <c r="E5928" s="93" t="s">
        <v>2048</v>
      </c>
      <c r="F5928" s="93">
        <v>3211123</v>
      </c>
      <c r="G5928" s="93" t="s">
        <v>1974</v>
      </c>
      <c r="H5928" s="719">
        <v>20000</v>
      </c>
      <c r="I5928" s="93">
        <v>315</v>
      </c>
      <c r="J5928" s="93" t="s">
        <v>1523</v>
      </c>
    </row>
    <row r="5929" spans="1:10">
      <c r="A5929" s="93">
        <v>1</v>
      </c>
      <c r="B5929" s="93">
        <v>11</v>
      </c>
      <c r="C5929" s="93" t="s">
        <v>672</v>
      </c>
      <c r="D5929" s="93" t="s">
        <v>1527</v>
      </c>
      <c r="E5929" s="93" t="s">
        <v>3865</v>
      </c>
      <c r="F5929" s="93">
        <v>3211013</v>
      </c>
      <c r="G5929" s="93" t="s">
        <v>1974</v>
      </c>
      <c r="H5929" s="719">
        <v>7109</v>
      </c>
      <c r="I5929" s="93">
        <v>200</v>
      </c>
      <c r="J5929" s="93" t="s">
        <v>1523</v>
      </c>
    </row>
    <row r="5930" spans="1:10">
      <c r="A5930" s="93">
        <v>1</v>
      </c>
      <c r="B5930" s="93">
        <v>11</v>
      </c>
      <c r="C5930" s="93" t="s">
        <v>672</v>
      </c>
      <c r="D5930" s="93" t="s">
        <v>1527</v>
      </c>
      <c r="E5930" s="93" t="s">
        <v>3866</v>
      </c>
      <c r="F5930" s="93">
        <v>3211119</v>
      </c>
      <c r="G5930" s="93" t="s">
        <v>1974</v>
      </c>
      <c r="H5930" s="719">
        <v>5976</v>
      </c>
      <c r="I5930" s="93">
        <v>200</v>
      </c>
      <c r="J5930" s="93" t="s">
        <v>1523</v>
      </c>
    </row>
    <row r="5931" spans="1:10">
      <c r="A5931" s="93">
        <v>1</v>
      </c>
      <c r="B5931" s="93">
        <v>11</v>
      </c>
      <c r="C5931" s="93" t="s">
        <v>672</v>
      </c>
      <c r="D5931" s="93" t="s">
        <v>1527</v>
      </c>
      <c r="E5931" s="93" t="s">
        <v>3867</v>
      </c>
      <c r="F5931" s="93">
        <v>3210355</v>
      </c>
      <c r="G5931" s="93" t="s">
        <v>1974</v>
      </c>
      <c r="H5931" s="719">
        <v>8818</v>
      </c>
      <c r="I5931" s="93">
        <v>200</v>
      </c>
      <c r="J5931" s="93" t="s">
        <v>1523</v>
      </c>
    </row>
    <row r="5932" spans="1:10">
      <c r="A5932" s="93">
        <v>1</v>
      </c>
      <c r="B5932" s="93">
        <v>11</v>
      </c>
      <c r="C5932" s="93" t="s">
        <v>672</v>
      </c>
      <c r="D5932" s="93" t="s">
        <v>1527</v>
      </c>
      <c r="E5932" s="93" t="s">
        <v>3868</v>
      </c>
      <c r="F5932" s="93">
        <v>3211125</v>
      </c>
      <c r="G5932" s="93" t="s">
        <v>1974</v>
      </c>
      <c r="H5932" s="719">
        <v>70</v>
      </c>
      <c r="I5932" s="93">
        <v>13</v>
      </c>
      <c r="J5932" s="93" t="s">
        <v>1523</v>
      </c>
    </row>
    <row r="5933" spans="1:10">
      <c r="A5933" s="93">
        <v>1</v>
      </c>
      <c r="B5933" s="93">
        <v>11</v>
      </c>
      <c r="C5933" s="93" t="s">
        <v>2013</v>
      </c>
      <c r="D5933" s="93" t="s">
        <v>1955</v>
      </c>
      <c r="E5933" s="93" t="s">
        <v>3644</v>
      </c>
      <c r="F5933" s="93">
        <v>3211026</v>
      </c>
      <c r="G5933" s="93" t="s">
        <v>1974</v>
      </c>
      <c r="H5933" s="719">
        <v>5320</v>
      </c>
      <c r="I5933" s="93">
        <v>200</v>
      </c>
      <c r="J5933" s="93" t="s">
        <v>1523</v>
      </c>
    </row>
    <row r="5934" spans="1:10">
      <c r="A5934" s="93">
        <v>1</v>
      </c>
      <c r="B5934" s="93">
        <v>11</v>
      </c>
      <c r="C5934" s="93" t="s">
        <v>2036</v>
      </c>
      <c r="D5934" s="93" t="s">
        <v>1969</v>
      </c>
      <c r="E5934" s="93" t="s">
        <v>3648</v>
      </c>
      <c r="F5934" s="93">
        <v>3210818</v>
      </c>
      <c r="G5934" s="93" t="s">
        <v>1974</v>
      </c>
      <c r="H5934" s="719">
        <v>22</v>
      </c>
      <c r="I5934" s="93">
        <v>5</v>
      </c>
      <c r="J5934" s="93" t="s">
        <v>1523</v>
      </c>
    </row>
    <row r="5935" spans="1:10">
      <c r="A5935" s="93">
        <v>1</v>
      </c>
      <c r="B5935" s="93">
        <v>11</v>
      </c>
      <c r="C5935" s="93" t="s">
        <v>2036</v>
      </c>
      <c r="D5935" s="93" t="s">
        <v>1969</v>
      </c>
      <c r="E5935" s="93" t="s">
        <v>3649</v>
      </c>
      <c r="F5935" s="93">
        <v>3210817</v>
      </c>
      <c r="G5935" s="93" t="s">
        <v>1974</v>
      </c>
      <c r="H5935" s="719">
        <v>15</v>
      </c>
      <c r="I5935" s="93">
        <v>5</v>
      </c>
      <c r="J5935" s="93" t="s">
        <v>1523</v>
      </c>
    </row>
    <row r="5936" spans="1:10">
      <c r="A5936" s="93">
        <v>1</v>
      </c>
      <c r="B5936" s="93">
        <v>11</v>
      </c>
      <c r="C5936" s="93" t="s">
        <v>2036</v>
      </c>
      <c r="D5936" s="93" t="s">
        <v>1969</v>
      </c>
      <c r="E5936" s="93" t="s">
        <v>3869</v>
      </c>
      <c r="F5936" s="93">
        <v>3211137</v>
      </c>
      <c r="G5936" s="93" t="s">
        <v>1974</v>
      </c>
      <c r="H5936" s="719">
        <v>1045</v>
      </c>
      <c r="I5936" s="93">
        <v>80</v>
      </c>
      <c r="J5936" s="93" t="s">
        <v>1523</v>
      </c>
    </row>
    <row r="5937" spans="1:10">
      <c r="A5937" s="93">
        <v>1</v>
      </c>
      <c r="B5937" s="93">
        <v>11</v>
      </c>
      <c r="C5937" s="93" t="s">
        <v>1989</v>
      </c>
      <c r="D5937" s="93" t="s">
        <v>1969</v>
      </c>
      <c r="E5937" s="93" t="s">
        <v>1970</v>
      </c>
      <c r="F5937" s="93">
        <v>3211028</v>
      </c>
      <c r="G5937" s="93" t="s">
        <v>1974</v>
      </c>
      <c r="H5937" s="719">
        <v>3940</v>
      </c>
      <c r="I5937" s="93">
        <v>200</v>
      </c>
      <c r="J5937" s="93" t="s">
        <v>1523</v>
      </c>
    </row>
    <row r="5938" spans="1:10">
      <c r="A5938" s="93">
        <v>1</v>
      </c>
      <c r="B5938" s="93">
        <v>11</v>
      </c>
      <c r="C5938" s="93" t="s">
        <v>1968</v>
      </c>
      <c r="D5938" s="93" t="s">
        <v>1969</v>
      </c>
      <c r="E5938" s="93" t="s">
        <v>2032</v>
      </c>
      <c r="F5938" s="93">
        <v>3211115</v>
      </c>
      <c r="G5938" s="93" t="s">
        <v>1974</v>
      </c>
      <c r="H5938" s="719">
        <v>2</v>
      </c>
      <c r="I5938" s="93">
        <v>2</v>
      </c>
      <c r="J5938" s="93" t="s">
        <v>1523</v>
      </c>
    </row>
    <row r="5939" spans="1:10">
      <c r="A5939" s="93">
        <v>1</v>
      </c>
      <c r="B5939" s="93">
        <v>11</v>
      </c>
      <c r="C5939" s="93" t="s">
        <v>1968</v>
      </c>
      <c r="D5939" s="93" t="s">
        <v>1969</v>
      </c>
      <c r="E5939" s="93" t="s">
        <v>3870</v>
      </c>
      <c r="F5939" s="93">
        <v>3211243</v>
      </c>
      <c r="G5939" s="93" t="s">
        <v>1974</v>
      </c>
      <c r="H5939" s="719">
        <v>60</v>
      </c>
      <c r="I5939" s="93">
        <v>13</v>
      </c>
      <c r="J5939" s="93" t="s">
        <v>1523</v>
      </c>
    </row>
    <row r="5940" spans="1:10">
      <c r="A5940" s="93">
        <v>1</v>
      </c>
      <c r="B5940" s="93">
        <v>11</v>
      </c>
      <c r="C5940" s="93" t="s">
        <v>1968</v>
      </c>
      <c r="D5940" s="93" t="s">
        <v>1969</v>
      </c>
      <c r="E5940" s="93" t="s">
        <v>3871</v>
      </c>
      <c r="F5940" s="93">
        <v>3211243</v>
      </c>
      <c r="G5940" s="93" t="s">
        <v>1974</v>
      </c>
      <c r="H5940" s="719">
        <v>60</v>
      </c>
      <c r="I5940" s="93">
        <v>13</v>
      </c>
      <c r="J5940" s="93" t="s">
        <v>1523</v>
      </c>
    </row>
    <row r="5941" spans="1:10">
      <c r="A5941" s="93">
        <v>1</v>
      </c>
      <c r="B5941" s="93">
        <v>11</v>
      </c>
      <c r="C5941" s="93" t="s">
        <v>1968</v>
      </c>
      <c r="D5941" s="93" t="s">
        <v>1969</v>
      </c>
      <c r="E5941" s="93" t="s">
        <v>2061</v>
      </c>
      <c r="F5941" s="93">
        <v>3211209</v>
      </c>
      <c r="G5941" s="93" t="s">
        <v>1974</v>
      </c>
      <c r="H5941" s="719">
        <v>1000</v>
      </c>
      <c r="I5941" s="93">
        <v>80</v>
      </c>
      <c r="J5941" s="93" t="s">
        <v>1523</v>
      </c>
    </row>
    <row r="5942" spans="1:10">
      <c r="A5942" s="93">
        <v>1</v>
      </c>
      <c r="B5942" s="93">
        <v>11</v>
      </c>
      <c r="C5942" s="93" t="s">
        <v>1968</v>
      </c>
      <c r="D5942" s="93" t="s">
        <v>1969</v>
      </c>
      <c r="E5942" s="93" t="s">
        <v>2062</v>
      </c>
      <c r="F5942" s="93">
        <v>3211209</v>
      </c>
      <c r="G5942" s="93" t="s">
        <v>1974</v>
      </c>
      <c r="H5942" s="719">
        <v>368</v>
      </c>
      <c r="I5942" s="93">
        <v>50</v>
      </c>
      <c r="J5942" s="93" t="s">
        <v>1523</v>
      </c>
    </row>
    <row r="5943" spans="1:10">
      <c r="A5943" s="93">
        <v>1</v>
      </c>
      <c r="B5943" s="93">
        <v>11</v>
      </c>
      <c r="C5943" s="93" t="s">
        <v>1968</v>
      </c>
      <c r="D5943" s="93" t="s">
        <v>1969</v>
      </c>
      <c r="E5943" s="93" t="s">
        <v>2055</v>
      </c>
      <c r="F5943" s="93">
        <v>3211214</v>
      </c>
      <c r="G5943" s="93" t="s">
        <v>1974</v>
      </c>
      <c r="H5943" s="719">
        <v>2439</v>
      </c>
      <c r="I5943" s="93">
        <v>125</v>
      </c>
      <c r="J5943" s="93" t="s">
        <v>1523</v>
      </c>
    </row>
    <row r="5944" spans="1:10">
      <c r="A5944" s="93">
        <v>1</v>
      </c>
      <c r="B5944" s="93">
        <v>11</v>
      </c>
      <c r="C5944" s="93" t="s">
        <v>1968</v>
      </c>
      <c r="D5944" s="93" t="s">
        <v>1969</v>
      </c>
      <c r="E5944" s="93" t="s">
        <v>2045</v>
      </c>
      <c r="F5944" s="93">
        <v>3211214</v>
      </c>
      <c r="G5944" s="93" t="s">
        <v>1974</v>
      </c>
      <c r="H5944" s="719">
        <v>9000</v>
      </c>
      <c r="I5944" s="93">
        <v>200</v>
      </c>
      <c r="J5944" s="93" t="s">
        <v>1523</v>
      </c>
    </row>
    <row r="5945" spans="1:10">
      <c r="A5945" s="93">
        <v>1</v>
      </c>
      <c r="B5945" s="93">
        <v>11</v>
      </c>
      <c r="C5945" s="93" t="s">
        <v>1968</v>
      </c>
      <c r="D5945" s="93" t="s">
        <v>1969</v>
      </c>
      <c r="E5945" s="93" t="s">
        <v>2032</v>
      </c>
      <c r="F5945" s="93">
        <v>3211005</v>
      </c>
      <c r="G5945" s="93" t="s">
        <v>1974</v>
      </c>
      <c r="H5945" s="719">
        <v>75</v>
      </c>
      <c r="I5945" s="93">
        <v>13</v>
      </c>
      <c r="J5945" s="93" t="s">
        <v>1523</v>
      </c>
    </row>
    <row r="5946" spans="1:10">
      <c r="A5946" s="93">
        <v>1</v>
      </c>
      <c r="B5946" s="93">
        <v>11</v>
      </c>
      <c r="C5946" s="93" t="s">
        <v>676</v>
      </c>
      <c r="D5946" s="93" t="s">
        <v>1527</v>
      </c>
      <c r="E5946" s="93" t="s">
        <v>1579</v>
      </c>
      <c r="F5946" s="93">
        <v>3211125</v>
      </c>
      <c r="G5946" s="93" t="s">
        <v>1974</v>
      </c>
      <c r="H5946" s="719">
        <v>100</v>
      </c>
      <c r="I5946" s="93">
        <v>20</v>
      </c>
      <c r="J5946" s="93" t="s">
        <v>1523</v>
      </c>
    </row>
    <row r="5947" spans="1:10">
      <c r="A5947" s="93">
        <v>1</v>
      </c>
      <c r="B5947" s="93">
        <v>11</v>
      </c>
      <c r="C5947" s="93" t="s">
        <v>1989</v>
      </c>
      <c r="D5947" s="93" t="s">
        <v>1969</v>
      </c>
      <c r="E5947" s="93" t="s">
        <v>2050</v>
      </c>
      <c r="F5947" s="93">
        <v>3211026</v>
      </c>
      <c r="G5947" s="93" t="s">
        <v>1974</v>
      </c>
      <c r="H5947" s="719">
        <v>6525</v>
      </c>
      <c r="I5947" s="93">
        <v>200</v>
      </c>
      <c r="J5947" s="93" t="s">
        <v>1523</v>
      </c>
    </row>
    <row r="5948" spans="1:10">
      <c r="A5948" s="93">
        <v>1</v>
      </c>
      <c r="B5948" s="93">
        <v>11</v>
      </c>
      <c r="C5948" s="93" t="s">
        <v>1989</v>
      </c>
      <c r="D5948" s="93" t="s">
        <v>1969</v>
      </c>
      <c r="E5948" s="93" t="s">
        <v>2051</v>
      </c>
      <c r="F5948" s="93">
        <v>3211118</v>
      </c>
      <c r="G5948" s="93" t="s">
        <v>1974</v>
      </c>
      <c r="H5948" s="719">
        <v>2516</v>
      </c>
      <c r="I5948" s="93">
        <v>125</v>
      </c>
      <c r="J5948" s="93" t="s">
        <v>1523</v>
      </c>
    </row>
    <row r="5949" spans="1:10">
      <c r="A5949" s="93">
        <v>1</v>
      </c>
      <c r="B5949" s="93">
        <v>11</v>
      </c>
      <c r="C5949" s="93" t="s">
        <v>2013</v>
      </c>
      <c r="D5949" s="93" t="s">
        <v>1955</v>
      </c>
      <c r="E5949" s="93" t="s">
        <v>3872</v>
      </c>
      <c r="F5949" s="93">
        <v>3210912</v>
      </c>
      <c r="G5949" s="93" t="s">
        <v>1974</v>
      </c>
      <c r="H5949" s="719">
        <v>10000</v>
      </c>
      <c r="I5949" s="93">
        <v>200</v>
      </c>
      <c r="J5949" s="93" t="s">
        <v>1523</v>
      </c>
    </row>
    <row r="5950" spans="1:10">
      <c r="A5950" s="93">
        <v>1</v>
      </c>
      <c r="B5950" s="93">
        <v>11</v>
      </c>
      <c r="C5950" s="93" t="s">
        <v>2000</v>
      </c>
      <c r="D5950" s="93" t="s">
        <v>1955</v>
      </c>
      <c r="E5950" s="93" t="s">
        <v>2001</v>
      </c>
      <c r="F5950" s="93" t="s">
        <v>1973</v>
      </c>
      <c r="G5950" s="93" t="s">
        <v>1974</v>
      </c>
      <c r="H5950" s="719">
        <v>18300</v>
      </c>
      <c r="I5950" s="93">
        <v>315</v>
      </c>
      <c r="J5950" s="93" t="s">
        <v>1523</v>
      </c>
    </row>
    <row r="5951" spans="1:10">
      <c r="A5951" s="93">
        <v>1</v>
      </c>
      <c r="B5951" s="93">
        <v>11</v>
      </c>
      <c r="C5951" s="93" t="s">
        <v>2000</v>
      </c>
      <c r="D5951" s="93" t="s">
        <v>1955</v>
      </c>
      <c r="E5951" s="93" t="s">
        <v>2001</v>
      </c>
      <c r="F5951" s="93" t="s">
        <v>1973</v>
      </c>
      <c r="G5951" s="93" t="s">
        <v>1974</v>
      </c>
      <c r="H5951" s="719">
        <v>36600</v>
      </c>
      <c r="I5951" s="93">
        <v>500</v>
      </c>
      <c r="J5951" s="93" t="s">
        <v>1523</v>
      </c>
    </row>
    <row r="5952" spans="1:10">
      <c r="A5952" s="93">
        <v>1</v>
      </c>
      <c r="B5952" s="93">
        <v>11</v>
      </c>
      <c r="C5952" s="93" t="s">
        <v>2000</v>
      </c>
      <c r="D5952" s="93" t="s">
        <v>1807</v>
      </c>
      <c r="E5952" s="93" t="s">
        <v>3873</v>
      </c>
      <c r="F5952" s="93" t="s">
        <v>1973</v>
      </c>
      <c r="G5952" s="93" t="s">
        <v>1974</v>
      </c>
      <c r="H5952" s="719">
        <v>7000</v>
      </c>
      <c r="I5952" s="93">
        <v>200</v>
      </c>
      <c r="J5952" s="93" t="s">
        <v>1523</v>
      </c>
    </row>
    <row r="5953" spans="1:10">
      <c r="A5953" s="93">
        <v>1</v>
      </c>
      <c r="B5953" s="93">
        <v>11</v>
      </c>
      <c r="C5953" s="93" t="s">
        <v>2000</v>
      </c>
      <c r="D5953" s="93" t="s">
        <v>1955</v>
      </c>
      <c r="E5953" s="93" t="s">
        <v>2001</v>
      </c>
      <c r="F5953" s="93" t="s">
        <v>1973</v>
      </c>
      <c r="G5953" s="93" t="s">
        <v>1974</v>
      </c>
      <c r="H5953" s="719">
        <v>48800</v>
      </c>
      <c r="I5953" s="93">
        <v>500</v>
      </c>
      <c r="J5953" s="93" t="s">
        <v>1523</v>
      </c>
    </row>
    <row r="5954" spans="1:10">
      <c r="A5954" s="93">
        <v>1</v>
      </c>
      <c r="B5954" s="93">
        <v>11</v>
      </c>
      <c r="C5954" s="93" t="s">
        <v>2000</v>
      </c>
      <c r="D5954" s="93" t="s">
        <v>1955</v>
      </c>
      <c r="E5954" s="93" t="s">
        <v>2001</v>
      </c>
      <c r="F5954" s="93" t="s">
        <v>1973</v>
      </c>
      <c r="G5954" s="93" t="s">
        <v>1974</v>
      </c>
      <c r="H5954" s="719">
        <v>9150</v>
      </c>
      <c r="I5954" s="93">
        <v>200</v>
      </c>
      <c r="J5954" s="93" t="s">
        <v>1523</v>
      </c>
    </row>
    <row r="5955" spans="1:10">
      <c r="A5955" s="93">
        <v>1</v>
      </c>
      <c r="B5955" s="93">
        <v>11</v>
      </c>
      <c r="C5955" s="93" t="s">
        <v>2000</v>
      </c>
      <c r="D5955" s="93" t="s">
        <v>1955</v>
      </c>
      <c r="E5955" s="93" t="s">
        <v>2001</v>
      </c>
      <c r="F5955" s="93" t="s">
        <v>1973</v>
      </c>
      <c r="G5955" s="93" t="s">
        <v>1974</v>
      </c>
      <c r="H5955" s="719">
        <v>9150</v>
      </c>
      <c r="I5955" s="93">
        <v>200</v>
      </c>
      <c r="J5955" s="93" t="s">
        <v>1523</v>
      </c>
    </row>
    <row r="5956" spans="1:10">
      <c r="A5956" s="93">
        <v>1</v>
      </c>
      <c r="B5956" s="93">
        <v>11</v>
      </c>
      <c r="C5956" s="93" t="s">
        <v>2000</v>
      </c>
      <c r="D5956" s="93" t="s">
        <v>1955</v>
      </c>
      <c r="E5956" s="93" t="s">
        <v>2001</v>
      </c>
      <c r="F5956" s="93" t="s">
        <v>1973</v>
      </c>
      <c r="G5956" s="93" t="s">
        <v>1974</v>
      </c>
      <c r="H5956" s="719">
        <v>42090</v>
      </c>
      <c r="I5956" s="93">
        <v>500</v>
      </c>
      <c r="J5956" s="93" t="s">
        <v>1523</v>
      </c>
    </row>
    <row r="5957" spans="1:10">
      <c r="A5957" s="93">
        <v>1</v>
      </c>
      <c r="B5957" s="93">
        <v>11</v>
      </c>
      <c r="C5957" s="93" t="s">
        <v>2014</v>
      </c>
      <c r="D5957" s="93" t="s">
        <v>1984</v>
      </c>
      <c r="E5957" s="93" t="s">
        <v>2007</v>
      </c>
      <c r="F5957" s="93" t="s">
        <v>1933</v>
      </c>
      <c r="G5957" s="93" t="s">
        <v>1974</v>
      </c>
      <c r="H5957" s="719">
        <v>6500</v>
      </c>
      <c r="I5957" s="93">
        <v>200</v>
      </c>
      <c r="J5957" s="93" t="s">
        <v>1523</v>
      </c>
    </row>
    <row r="5958" spans="1:10">
      <c r="A5958" s="93">
        <v>1</v>
      </c>
      <c r="B5958" s="93">
        <v>12</v>
      </c>
      <c r="C5958" s="93" t="s">
        <v>672</v>
      </c>
      <c r="D5958" s="93" t="s">
        <v>1527</v>
      </c>
      <c r="E5958" s="93" t="s">
        <v>1531</v>
      </c>
      <c r="F5958" s="93">
        <v>3211137</v>
      </c>
      <c r="G5958" s="93" t="s">
        <v>1974</v>
      </c>
      <c r="H5958" s="719">
        <v>1044</v>
      </c>
      <c r="I5958" s="93">
        <v>80</v>
      </c>
      <c r="J5958" s="93" t="s">
        <v>1523</v>
      </c>
    </row>
    <row r="5959" spans="1:10">
      <c r="A5959" s="93">
        <v>1</v>
      </c>
      <c r="B5959" s="93">
        <v>12</v>
      </c>
      <c r="C5959" s="93" t="s">
        <v>672</v>
      </c>
      <c r="D5959" s="93" t="s">
        <v>1527</v>
      </c>
      <c r="E5959" s="93" t="s">
        <v>3874</v>
      </c>
      <c r="F5959" s="93">
        <v>3211137</v>
      </c>
      <c r="G5959" s="93" t="s">
        <v>1974</v>
      </c>
      <c r="H5959" s="719">
        <v>1044</v>
      </c>
      <c r="I5959" s="93">
        <v>80</v>
      </c>
      <c r="J5959" s="93" t="s">
        <v>1523</v>
      </c>
    </row>
    <row r="5960" spans="1:10">
      <c r="A5960" s="93">
        <v>1</v>
      </c>
      <c r="B5960" s="93">
        <v>12</v>
      </c>
      <c r="C5960" s="93" t="s">
        <v>1971</v>
      </c>
      <c r="D5960" s="93" t="s">
        <v>1807</v>
      </c>
      <c r="E5960" s="93" t="s">
        <v>1972</v>
      </c>
      <c r="F5960" s="93" t="s">
        <v>1973</v>
      </c>
      <c r="G5960" s="93" t="s">
        <v>1974</v>
      </c>
      <c r="H5960" s="719">
        <v>6000</v>
      </c>
      <c r="I5960" s="93">
        <v>200</v>
      </c>
      <c r="J5960" s="93" t="s">
        <v>1523</v>
      </c>
    </row>
    <row r="5961" spans="1:10">
      <c r="A5961" s="93">
        <v>1</v>
      </c>
      <c r="B5961" s="93">
        <v>12</v>
      </c>
      <c r="C5961" s="93" t="s">
        <v>1971</v>
      </c>
      <c r="D5961" s="93" t="s">
        <v>1807</v>
      </c>
      <c r="E5961" s="93" t="s">
        <v>3875</v>
      </c>
      <c r="F5961" s="93" t="s">
        <v>1973</v>
      </c>
      <c r="G5961" s="93" t="s">
        <v>1974</v>
      </c>
      <c r="H5961" s="719">
        <v>6800</v>
      </c>
      <c r="I5961" s="93">
        <v>200</v>
      </c>
      <c r="J5961" s="93" t="s">
        <v>1523</v>
      </c>
    </row>
    <row r="5962" spans="1:10">
      <c r="A5962" s="93">
        <v>1</v>
      </c>
      <c r="B5962" s="93">
        <v>12</v>
      </c>
      <c r="C5962" s="93" t="s">
        <v>1971</v>
      </c>
      <c r="D5962" s="93" t="s">
        <v>1807</v>
      </c>
      <c r="E5962" s="93" t="s">
        <v>3876</v>
      </c>
      <c r="F5962" s="93" t="s">
        <v>1973</v>
      </c>
      <c r="G5962" s="93" t="s">
        <v>1974</v>
      </c>
      <c r="H5962" s="719">
        <v>2000</v>
      </c>
      <c r="I5962" s="93">
        <v>125</v>
      </c>
      <c r="J5962" s="93" t="s">
        <v>1523</v>
      </c>
    </row>
    <row r="5963" spans="1:10">
      <c r="A5963" s="93">
        <v>1</v>
      </c>
      <c r="B5963" s="93">
        <v>12</v>
      </c>
      <c r="C5963" s="93" t="s">
        <v>2042</v>
      </c>
      <c r="D5963" s="93" t="s">
        <v>67</v>
      </c>
      <c r="E5963" s="93" t="s">
        <v>2031</v>
      </c>
      <c r="F5963" s="93" t="s">
        <v>1973</v>
      </c>
      <c r="G5963" s="93" t="s">
        <v>1974</v>
      </c>
      <c r="H5963" s="719">
        <v>150000</v>
      </c>
      <c r="I5963" s="93">
        <v>800</v>
      </c>
      <c r="J5963" s="93" t="s">
        <v>1523</v>
      </c>
    </row>
    <row r="5964" spans="1:10">
      <c r="A5964" s="93">
        <v>1</v>
      </c>
      <c r="B5964" s="93">
        <v>12</v>
      </c>
      <c r="C5964" s="93" t="s">
        <v>2042</v>
      </c>
      <c r="D5964" s="93" t="s">
        <v>67</v>
      </c>
      <c r="E5964" s="93" t="s">
        <v>2031</v>
      </c>
      <c r="F5964" s="93" t="s">
        <v>1973</v>
      </c>
      <c r="G5964" s="93" t="s">
        <v>1974</v>
      </c>
      <c r="H5964" s="719">
        <v>48000</v>
      </c>
      <c r="I5964" s="93">
        <v>500</v>
      </c>
      <c r="J5964" s="93" t="s">
        <v>1523</v>
      </c>
    </row>
    <row r="5965" spans="1:10">
      <c r="A5965" s="93">
        <v>1</v>
      </c>
      <c r="B5965" s="93">
        <v>12</v>
      </c>
      <c r="C5965" s="93" t="s">
        <v>2042</v>
      </c>
      <c r="D5965" s="93" t="s">
        <v>67</v>
      </c>
      <c r="E5965" s="93" t="s">
        <v>2031</v>
      </c>
      <c r="F5965" s="93" t="s">
        <v>1973</v>
      </c>
      <c r="G5965" s="93" t="s">
        <v>1974</v>
      </c>
      <c r="H5965" s="719">
        <v>6000</v>
      </c>
      <c r="I5965" s="93">
        <v>200</v>
      </c>
      <c r="J5965" s="93" t="s">
        <v>1523</v>
      </c>
    </row>
    <row r="5966" spans="1:10">
      <c r="A5966" s="93">
        <v>1</v>
      </c>
      <c r="B5966" s="93">
        <v>12</v>
      </c>
      <c r="C5966" s="93" t="s">
        <v>2042</v>
      </c>
      <c r="D5966" s="93" t="s">
        <v>67</v>
      </c>
      <c r="E5966" s="93" t="s">
        <v>2031</v>
      </c>
      <c r="F5966" s="93" t="s">
        <v>1973</v>
      </c>
      <c r="G5966" s="93" t="s">
        <v>1974</v>
      </c>
      <c r="H5966" s="719">
        <v>250000</v>
      </c>
      <c r="I5966" s="93">
        <v>800</v>
      </c>
      <c r="J5966" s="93" t="s">
        <v>1523</v>
      </c>
    </row>
    <row r="5967" spans="1:10">
      <c r="A5967" s="93">
        <v>1</v>
      </c>
      <c r="B5967" s="93">
        <v>12</v>
      </c>
      <c r="C5967" s="93" t="s">
        <v>3877</v>
      </c>
      <c r="D5967" s="93" t="s">
        <v>1527</v>
      </c>
      <c r="E5967" s="93" t="s">
        <v>3878</v>
      </c>
      <c r="F5967" s="93">
        <v>3211125</v>
      </c>
      <c r="G5967" s="93" t="s">
        <v>1974</v>
      </c>
      <c r="H5967" s="719">
        <v>2300</v>
      </c>
      <c r="I5967" s="93">
        <v>125</v>
      </c>
      <c r="J5967" s="93" t="s">
        <v>1523</v>
      </c>
    </row>
    <row r="5968" spans="1:10">
      <c r="A5968" s="93">
        <v>1</v>
      </c>
      <c r="B5968" s="93">
        <v>12</v>
      </c>
      <c r="C5968" s="93" t="s">
        <v>3877</v>
      </c>
      <c r="D5968" s="93" t="s">
        <v>1527</v>
      </c>
      <c r="E5968" s="93" t="s">
        <v>3879</v>
      </c>
      <c r="F5968" s="93">
        <v>3211125</v>
      </c>
      <c r="G5968" s="93" t="s">
        <v>1974</v>
      </c>
      <c r="H5968" s="719">
        <v>330</v>
      </c>
      <c r="I5968" s="93">
        <v>50</v>
      </c>
      <c r="J5968" s="93" t="s">
        <v>1523</v>
      </c>
    </row>
    <row r="5969" spans="1:10">
      <c r="A5969" s="93">
        <v>1</v>
      </c>
      <c r="B5969" s="93">
        <v>12</v>
      </c>
      <c r="C5969" s="93" t="s">
        <v>676</v>
      </c>
      <c r="D5969" s="93" t="s">
        <v>1527</v>
      </c>
      <c r="E5969" s="93" t="s">
        <v>1579</v>
      </c>
      <c r="F5969" s="93">
        <v>3211125</v>
      </c>
      <c r="G5969" s="93" t="s">
        <v>1974</v>
      </c>
      <c r="H5969" s="719">
        <v>2007</v>
      </c>
      <c r="I5969" s="93">
        <v>125</v>
      </c>
      <c r="J5969" s="93" t="s">
        <v>1543</v>
      </c>
    </row>
    <row r="5970" spans="1:10">
      <c r="A5970" s="93">
        <v>1</v>
      </c>
      <c r="B5970" s="93">
        <v>12</v>
      </c>
      <c r="C5970" s="93" t="s">
        <v>676</v>
      </c>
      <c r="D5970" s="93" t="s">
        <v>1527</v>
      </c>
      <c r="E5970" s="93" t="s">
        <v>1544</v>
      </c>
      <c r="F5970" s="93">
        <v>3211125</v>
      </c>
      <c r="G5970" s="93" t="s">
        <v>1974</v>
      </c>
      <c r="H5970" s="719">
        <v>170</v>
      </c>
      <c r="I5970" s="93">
        <v>32</v>
      </c>
      <c r="J5970" s="93" t="s">
        <v>1543</v>
      </c>
    </row>
    <row r="5971" spans="1:10">
      <c r="A5971" s="93">
        <v>1</v>
      </c>
      <c r="B5971" s="93">
        <v>12</v>
      </c>
      <c r="C5971" s="93" t="s">
        <v>676</v>
      </c>
      <c r="D5971" s="93" t="s">
        <v>1527</v>
      </c>
      <c r="E5971" s="93" t="s">
        <v>3880</v>
      </c>
      <c r="F5971" s="93">
        <v>3211134</v>
      </c>
      <c r="G5971" s="93" t="s">
        <v>1974</v>
      </c>
      <c r="H5971" s="719">
        <v>25</v>
      </c>
      <c r="I5971" s="93">
        <v>5</v>
      </c>
      <c r="J5971" s="93" t="s">
        <v>1523</v>
      </c>
    </row>
    <row r="5972" spans="1:10">
      <c r="A5972" s="93">
        <v>1</v>
      </c>
      <c r="B5972" s="93">
        <v>12</v>
      </c>
      <c r="C5972" s="93" t="s">
        <v>676</v>
      </c>
      <c r="D5972" s="93" t="s">
        <v>1527</v>
      </c>
      <c r="E5972" s="93" t="s">
        <v>1579</v>
      </c>
      <c r="F5972" s="93">
        <v>3211134</v>
      </c>
      <c r="G5972" s="93" t="s">
        <v>1974</v>
      </c>
      <c r="H5972" s="719">
        <v>25</v>
      </c>
      <c r="I5972" s="93">
        <v>5</v>
      </c>
      <c r="J5972" s="93" t="s">
        <v>1523</v>
      </c>
    </row>
    <row r="5973" spans="1:10">
      <c r="A5973" s="93">
        <v>1</v>
      </c>
      <c r="B5973" s="93">
        <v>12</v>
      </c>
      <c r="C5973" s="93" t="s">
        <v>1986</v>
      </c>
      <c r="D5973" s="93" t="s">
        <v>1955</v>
      </c>
      <c r="E5973" s="93" t="s">
        <v>3881</v>
      </c>
      <c r="F5973" s="93">
        <v>32103106</v>
      </c>
      <c r="G5973" s="93" t="s">
        <v>1974</v>
      </c>
      <c r="H5973" s="719">
        <v>2003</v>
      </c>
      <c r="I5973" s="93">
        <v>125</v>
      </c>
      <c r="J5973" s="93" t="s">
        <v>1523</v>
      </c>
    </row>
    <row r="5974" spans="1:10">
      <c r="A5974" s="93">
        <v>1</v>
      </c>
      <c r="B5974" s="93">
        <v>12</v>
      </c>
      <c r="C5974" s="93" t="s">
        <v>1986</v>
      </c>
      <c r="D5974" s="93" t="s">
        <v>1955</v>
      </c>
      <c r="E5974" s="93" t="s">
        <v>1982</v>
      </c>
      <c r="F5974" s="93">
        <v>3211209</v>
      </c>
      <c r="G5974" s="93" t="s">
        <v>1974</v>
      </c>
      <c r="H5974" s="719">
        <v>5190</v>
      </c>
      <c r="I5974" s="93">
        <v>200</v>
      </c>
      <c r="J5974" s="93" t="s">
        <v>1523</v>
      </c>
    </row>
    <row r="5975" spans="1:10">
      <c r="A5975" s="93">
        <v>1</v>
      </c>
      <c r="B5975" s="93">
        <v>12</v>
      </c>
      <c r="C5975" s="93" t="s">
        <v>1986</v>
      </c>
      <c r="D5975" s="93" t="s">
        <v>1955</v>
      </c>
      <c r="E5975" s="93" t="s">
        <v>3645</v>
      </c>
      <c r="F5975" s="93">
        <v>3211104</v>
      </c>
      <c r="G5975" s="93" t="s">
        <v>1974</v>
      </c>
      <c r="H5975" s="719">
        <v>2000</v>
      </c>
      <c r="I5975" s="93">
        <v>125</v>
      </c>
      <c r="J5975" s="93" t="s">
        <v>1523</v>
      </c>
    </row>
    <row r="5976" spans="1:10">
      <c r="A5976" s="93">
        <v>1</v>
      </c>
      <c r="B5976" s="93">
        <v>12</v>
      </c>
      <c r="C5976" s="93" t="s">
        <v>1986</v>
      </c>
      <c r="D5976" s="93" t="s">
        <v>1955</v>
      </c>
      <c r="E5976" s="93" t="s">
        <v>3882</v>
      </c>
      <c r="F5976" s="93">
        <v>3211110</v>
      </c>
      <c r="G5976" s="93" t="s">
        <v>1974</v>
      </c>
      <c r="H5976" s="719">
        <v>1340</v>
      </c>
      <c r="I5976" s="93">
        <v>125</v>
      </c>
      <c r="J5976" s="93" t="s">
        <v>1523</v>
      </c>
    </row>
    <row r="5977" spans="1:10">
      <c r="A5977" s="93">
        <v>1</v>
      </c>
      <c r="B5977" s="93">
        <v>12</v>
      </c>
      <c r="C5977" s="93" t="s">
        <v>1986</v>
      </c>
      <c r="D5977" s="93" t="s">
        <v>1955</v>
      </c>
      <c r="E5977" s="93" t="s">
        <v>1982</v>
      </c>
      <c r="F5977" s="93">
        <v>3211202</v>
      </c>
      <c r="G5977" s="93" t="s">
        <v>1974</v>
      </c>
      <c r="H5977" s="719">
        <v>2</v>
      </c>
      <c r="I5977" s="93">
        <v>2</v>
      </c>
      <c r="J5977" s="93" t="s">
        <v>1523</v>
      </c>
    </row>
    <row r="5978" spans="1:10">
      <c r="A5978" s="93">
        <v>1</v>
      </c>
      <c r="B5978" s="93">
        <v>12</v>
      </c>
      <c r="C5978" s="93" t="s">
        <v>1968</v>
      </c>
      <c r="D5978" s="93" t="s">
        <v>1969</v>
      </c>
      <c r="E5978" s="93" t="s">
        <v>3883</v>
      </c>
      <c r="F5978" s="93">
        <v>3211208</v>
      </c>
      <c r="G5978" s="93" t="s">
        <v>1974</v>
      </c>
      <c r="H5978" s="719">
        <v>3000</v>
      </c>
      <c r="I5978" s="93">
        <v>125</v>
      </c>
      <c r="J5978" s="93" t="s">
        <v>1523</v>
      </c>
    </row>
    <row r="5979" spans="1:10">
      <c r="A5979" s="93">
        <v>1</v>
      </c>
      <c r="B5979" s="93">
        <v>12</v>
      </c>
      <c r="C5979" s="93" t="s">
        <v>1968</v>
      </c>
      <c r="D5979" s="93" t="s">
        <v>1969</v>
      </c>
      <c r="E5979" s="93" t="s">
        <v>2032</v>
      </c>
      <c r="F5979" s="93">
        <v>3211125</v>
      </c>
      <c r="G5979" s="93" t="s">
        <v>1974</v>
      </c>
      <c r="H5979" s="719">
        <v>2007</v>
      </c>
      <c r="I5979" s="93">
        <v>125</v>
      </c>
      <c r="J5979" s="93" t="s">
        <v>1523</v>
      </c>
    </row>
    <row r="5980" spans="1:10">
      <c r="A5980" s="93">
        <v>1</v>
      </c>
      <c r="B5980" s="93">
        <v>12</v>
      </c>
      <c r="C5980" s="93" t="s">
        <v>1968</v>
      </c>
      <c r="D5980" s="93" t="s">
        <v>1969</v>
      </c>
      <c r="E5980" s="93" t="s">
        <v>2055</v>
      </c>
      <c r="F5980" s="93">
        <v>3211214</v>
      </c>
      <c r="G5980" s="93" t="s">
        <v>1974</v>
      </c>
      <c r="H5980" s="719">
        <v>5400</v>
      </c>
      <c r="I5980" s="93">
        <v>200</v>
      </c>
      <c r="J5980" s="93" t="s">
        <v>1523</v>
      </c>
    </row>
    <row r="5981" spans="1:10">
      <c r="A5981" s="93">
        <v>1</v>
      </c>
      <c r="B5981" s="93">
        <v>12</v>
      </c>
      <c r="C5981" s="93" t="s">
        <v>1968</v>
      </c>
      <c r="D5981" s="93" t="s">
        <v>1969</v>
      </c>
      <c r="E5981" s="93" t="s">
        <v>2056</v>
      </c>
      <c r="F5981" s="93">
        <v>3211208</v>
      </c>
      <c r="G5981" s="93" t="s">
        <v>1974</v>
      </c>
      <c r="H5981" s="719">
        <v>3990</v>
      </c>
      <c r="I5981" s="93">
        <v>200</v>
      </c>
      <c r="J5981" s="93" t="s">
        <v>1523</v>
      </c>
    </row>
    <row r="5982" spans="1:10">
      <c r="A5982" s="93">
        <v>1</v>
      </c>
      <c r="B5982" s="93">
        <v>12</v>
      </c>
      <c r="C5982" s="93" t="s">
        <v>1968</v>
      </c>
      <c r="D5982" s="93" t="s">
        <v>1969</v>
      </c>
      <c r="E5982" s="93" t="s">
        <v>2061</v>
      </c>
      <c r="F5982" s="93">
        <v>3211124</v>
      </c>
      <c r="G5982" s="93" t="s">
        <v>1974</v>
      </c>
      <c r="H5982" s="719">
        <v>2417</v>
      </c>
      <c r="I5982" s="93">
        <v>125</v>
      </c>
      <c r="J5982" s="93" t="s">
        <v>1523</v>
      </c>
    </row>
    <row r="5983" spans="1:10">
      <c r="A5983" s="93">
        <v>1</v>
      </c>
      <c r="B5983" s="93">
        <v>12</v>
      </c>
      <c r="C5983" s="93" t="s">
        <v>2005</v>
      </c>
      <c r="D5983" s="93" t="s">
        <v>1998</v>
      </c>
      <c r="E5983" s="93" t="s">
        <v>3884</v>
      </c>
      <c r="F5983" s="93">
        <v>3211114</v>
      </c>
      <c r="G5983" s="93" t="s">
        <v>1974</v>
      </c>
      <c r="H5983" s="719">
        <v>2016</v>
      </c>
      <c r="I5983" s="93">
        <v>125</v>
      </c>
      <c r="J5983" s="93" t="s">
        <v>1523</v>
      </c>
    </row>
    <row r="5984" spans="1:10">
      <c r="A5984" s="93">
        <v>1</v>
      </c>
      <c r="B5984" s="93">
        <v>12</v>
      </c>
      <c r="C5984" s="93" t="s">
        <v>2000</v>
      </c>
      <c r="D5984" s="93" t="s">
        <v>1807</v>
      </c>
      <c r="E5984" s="93" t="s">
        <v>2030</v>
      </c>
      <c r="F5984" s="93" t="s">
        <v>1973</v>
      </c>
      <c r="G5984" s="93" t="s">
        <v>1974</v>
      </c>
      <c r="H5984" s="719">
        <v>200000</v>
      </c>
      <c r="I5984" s="93">
        <v>800</v>
      </c>
      <c r="J5984" s="93" t="s">
        <v>1523</v>
      </c>
    </row>
    <row r="5985" spans="1:10">
      <c r="A5985" s="93">
        <v>1</v>
      </c>
      <c r="B5985" s="93">
        <v>12</v>
      </c>
      <c r="C5985" s="93" t="s">
        <v>2000</v>
      </c>
      <c r="D5985" s="93" t="s">
        <v>67</v>
      </c>
      <c r="E5985" s="93" t="s">
        <v>2031</v>
      </c>
      <c r="F5985" s="93" t="s">
        <v>1973</v>
      </c>
      <c r="G5985" s="93" t="s">
        <v>1974</v>
      </c>
      <c r="H5985" s="719">
        <v>187000</v>
      </c>
      <c r="I5985" s="93">
        <v>800</v>
      </c>
      <c r="J5985" s="93" t="s">
        <v>1523</v>
      </c>
    </row>
    <row r="5986" spans="1:10">
      <c r="A5986" s="93">
        <v>1</v>
      </c>
      <c r="B5986" s="93">
        <v>12</v>
      </c>
      <c r="C5986" s="93" t="s">
        <v>3885</v>
      </c>
      <c r="D5986" s="93" t="s">
        <v>1955</v>
      </c>
      <c r="E5986" s="93" t="s">
        <v>3886</v>
      </c>
      <c r="F5986" s="93">
        <v>3211137</v>
      </c>
      <c r="G5986" s="93" t="s">
        <v>1974</v>
      </c>
      <c r="H5986" s="719">
        <v>1047</v>
      </c>
      <c r="I5986" s="93">
        <v>80</v>
      </c>
      <c r="J5986" s="93" t="s">
        <v>1523</v>
      </c>
    </row>
    <row r="5987" spans="1:10">
      <c r="A5987" s="93">
        <v>1</v>
      </c>
      <c r="B5987" s="93">
        <v>13</v>
      </c>
      <c r="C5987" s="93" t="s">
        <v>2022</v>
      </c>
      <c r="D5987" s="93" t="s">
        <v>2023</v>
      </c>
      <c r="E5987" s="93" t="s">
        <v>2025</v>
      </c>
      <c r="F5987" s="93">
        <v>3211105</v>
      </c>
      <c r="G5987" s="93" t="s">
        <v>1974</v>
      </c>
      <c r="H5987" s="719">
        <v>2016</v>
      </c>
      <c r="I5987" s="93">
        <v>125</v>
      </c>
      <c r="J5987" s="93" t="s">
        <v>1523</v>
      </c>
    </row>
    <row r="5988" spans="1:10">
      <c r="A5988" s="93">
        <v>1</v>
      </c>
      <c r="B5988" s="93">
        <v>13</v>
      </c>
      <c r="C5988" s="93" t="s">
        <v>1968</v>
      </c>
      <c r="D5988" s="93" t="s">
        <v>1969</v>
      </c>
      <c r="E5988" s="93" t="s">
        <v>2026</v>
      </c>
      <c r="F5988" s="93">
        <v>3211130</v>
      </c>
      <c r="G5988" s="93" t="s">
        <v>1974</v>
      </c>
      <c r="H5988" s="719">
        <v>3005</v>
      </c>
      <c r="I5988" s="93">
        <v>125</v>
      </c>
      <c r="J5988" s="93" t="s">
        <v>1523</v>
      </c>
    </row>
    <row r="5989" spans="1:10">
      <c r="A5989" s="93">
        <v>1</v>
      </c>
      <c r="B5989" s="93">
        <v>13</v>
      </c>
      <c r="C5989" s="93" t="s">
        <v>1968</v>
      </c>
      <c r="D5989" s="93" t="s">
        <v>1969</v>
      </c>
      <c r="E5989" s="93" t="s">
        <v>2055</v>
      </c>
      <c r="F5989" s="93">
        <v>3211214</v>
      </c>
      <c r="G5989" s="93" t="s">
        <v>1974</v>
      </c>
      <c r="H5989" s="719">
        <v>1305</v>
      </c>
      <c r="I5989" s="93">
        <v>125</v>
      </c>
      <c r="J5989" s="93" t="s">
        <v>1523</v>
      </c>
    </row>
    <row r="5990" spans="1:10">
      <c r="A5990" s="93">
        <v>1</v>
      </c>
      <c r="B5990" s="93">
        <v>13</v>
      </c>
      <c r="C5990" s="93" t="s">
        <v>1968</v>
      </c>
      <c r="D5990" s="93" t="s">
        <v>1969</v>
      </c>
      <c r="E5990" s="93" t="s">
        <v>2045</v>
      </c>
      <c r="F5990" s="93">
        <v>3211214</v>
      </c>
      <c r="G5990" s="93" t="s">
        <v>1974</v>
      </c>
      <c r="H5990" s="719">
        <v>300</v>
      </c>
      <c r="I5990" s="93">
        <v>50</v>
      </c>
      <c r="J5990" s="93" t="s">
        <v>1523</v>
      </c>
    </row>
    <row r="5991" spans="1:10">
      <c r="A5991" s="93">
        <v>1</v>
      </c>
      <c r="B5991" s="93">
        <v>13</v>
      </c>
      <c r="C5991" s="93" t="s">
        <v>1968</v>
      </c>
      <c r="D5991" s="93" t="s">
        <v>1969</v>
      </c>
      <c r="E5991" s="93" t="s">
        <v>2056</v>
      </c>
      <c r="F5991" s="93">
        <v>3211208</v>
      </c>
      <c r="G5991" s="93" t="s">
        <v>1974</v>
      </c>
      <c r="H5991" s="719">
        <v>205</v>
      </c>
      <c r="I5991" s="93">
        <v>32</v>
      </c>
      <c r="J5991" s="93" t="s">
        <v>1523</v>
      </c>
    </row>
    <row r="5992" spans="1:10">
      <c r="A5992" s="93">
        <v>1</v>
      </c>
      <c r="B5992" s="93">
        <v>13</v>
      </c>
      <c r="C5992" s="93" t="s">
        <v>1968</v>
      </c>
      <c r="D5992" s="93" t="s">
        <v>1969</v>
      </c>
      <c r="E5992" s="93" t="s">
        <v>2038</v>
      </c>
      <c r="F5992" s="93">
        <v>3211208</v>
      </c>
      <c r="G5992" s="93" t="s">
        <v>1974</v>
      </c>
      <c r="H5992" s="719">
        <v>1200</v>
      </c>
      <c r="I5992" s="93">
        <v>80</v>
      </c>
      <c r="J5992" s="93" t="s">
        <v>1523</v>
      </c>
    </row>
    <row r="5993" spans="1:10">
      <c r="A5993" s="93">
        <v>1</v>
      </c>
      <c r="B5993" s="93">
        <v>13</v>
      </c>
      <c r="C5993" s="93" t="s">
        <v>3887</v>
      </c>
      <c r="D5993" s="93" t="s">
        <v>1955</v>
      </c>
      <c r="E5993" s="93" t="s">
        <v>3888</v>
      </c>
      <c r="F5993" s="93">
        <v>3211142</v>
      </c>
      <c r="G5993" s="93" t="s">
        <v>1974</v>
      </c>
      <c r="H5993" s="719">
        <v>915</v>
      </c>
      <c r="I5993" s="93">
        <v>80</v>
      </c>
      <c r="J5993" s="93" t="s">
        <v>1523</v>
      </c>
    </row>
    <row r="5994" spans="1:10">
      <c r="A5994" s="93">
        <v>1</v>
      </c>
      <c r="B5994" s="93">
        <v>13</v>
      </c>
      <c r="C5994" s="93" t="s">
        <v>2058</v>
      </c>
      <c r="D5994" s="93" t="s">
        <v>2023</v>
      </c>
      <c r="E5994" s="93" t="s">
        <v>2024</v>
      </c>
      <c r="F5994" s="93">
        <v>3211229</v>
      </c>
      <c r="G5994" s="93" t="s">
        <v>1974</v>
      </c>
      <c r="H5994" s="719">
        <v>21030</v>
      </c>
      <c r="I5994" s="93">
        <v>315</v>
      </c>
      <c r="J5994" s="93" t="s">
        <v>1523</v>
      </c>
    </row>
    <row r="5995" spans="1:10">
      <c r="A5995" s="93">
        <v>1</v>
      </c>
      <c r="B5995" s="93">
        <v>13</v>
      </c>
      <c r="C5995" s="93" t="s">
        <v>2058</v>
      </c>
      <c r="D5995" s="93" t="s">
        <v>2023</v>
      </c>
      <c r="E5995" s="93" t="s">
        <v>2059</v>
      </c>
      <c r="F5995" s="93">
        <v>3211128</v>
      </c>
      <c r="G5995" s="93" t="s">
        <v>1974</v>
      </c>
      <c r="H5995" s="719">
        <v>3931</v>
      </c>
      <c r="I5995" s="93">
        <v>200</v>
      </c>
      <c r="J5995" s="93" t="s">
        <v>1523</v>
      </c>
    </row>
    <row r="5996" spans="1:10">
      <c r="A5996" s="93">
        <v>1</v>
      </c>
      <c r="B5996" s="93">
        <v>13</v>
      </c>
      <c r="C5996" s="93" t="s">
        <v>1971</v>
      </c>
      <c r="D5996" s="93" t="s">
        <v>1807</v>
      </c>
      <c r="E5996" s="93" t="s">
        <v>3889</v>
      </c>
      <c r="F5996" s="93" t="s">
        <v>1973</v>
      </c>
      <c r="G5996" s="93" t="s">
        <v>1974</v>
      </c>
      <c r="H5996" s="719">
        <v>3000</v>
      </c>
      <c r="I5996" s="93">
        <v>125</v>
      </c>
      <c r="J5996" s="93" t="s">
        <v>1523</v>
      </c>
    </row>
    <row r="5997" spans="1:10">
      <c r="A5997" s="93">
        <v>1</v>
      </c>
      <c r="B5997" s="93">
        <v>13</v>
      </c>
      <c r="C5997" s="93" t="s">
        <v>1983</v>
      </c>
      <c r="D5997" s="93" t="s">
        <v>1984</v>
      </c>
      <c r="E5997" s="93" t="s">
        <v>3890</v>
      </c>
      <c r="F5997" s="93">
        <v>3210319</v>
      </c>
      <c r="G5997" s="93" t="s">
        <v>1974</v>
      </c>
      <c r="H5997" s="719">
        <v>5040</v>
      </c>
      <c r="I5997" s="93">
        <v>200</v>
      </c>
      <c r="J5997" s="93" t="s">
        <v>1523</v>
      </c>
    </row>
    <row r="5998" spans="1:10">
      <c r="A5998" s="93">
        <v>1</v>
      </c>
      <c r="B5998" s="93">
        <v>13</v>
      </c>
      <c r="C5998" s="93" t="s">
        <v>2027</v>
      </c>
      <c r="D5998" s="93" t="s">
        <v>2011</v>
      </c>
      <c r="E5998" s="93" t="s">
        <v>2048</v>
      </c>
      <c r="F5998" s="93">
        <v>3211123</v>
      </c>
      <c r="G5998" s="93" t="s">
        <v>1974</v>
      </c>
      <c r="H5998" s="719">
        <v>20000</v>
      </c>
      <c r="I5998" s="93">
        <v>315</v>
      </c>
      <c r="J5998" s="93" t="s">
        <v>1523</v>
      </c>
    </row>
    <row r="5999" spans="1:10">
      <c r="A5999" s="93">
        <v>1</v>
      </c>
      <c r="B5999" s="93">
        <v>13</v>
      </c>
      <c r="C5999" s="93" t="s">
        <v>2027</v>
      </c>
      <c r="D5999" s="93" t="s">
        <v>2011</v>
      </c>
      <c r="E5999" s="93" t="s">
        <v>2012</v>
      </c>
      <c r="F5999" s="93">
        <v>3211218</v>
      </c>
      <c r="G5999" s="93" t="s">
        <v>1974</v>
      </c>
      <c r="H5999" s="719">
        <v>10494</v>
      </c>
      <c r="I5999" s="93">
        <v>315</v>
      </c>
      <c r="J5999" s="93" t="s">
        <v>1523</v>
      </c>
    </row>
    <row r="6000" spans="1:10">
      <c r="A6000" s="93">
        <v>1</v>
      </c>
      <c r="B6000" s="93">
        <v>13</v>
      </c>
      <c r="C6000" s="93" t="s">
        <v>2040</v>
      </c>
      <c r="D6000" s="93" t="s">
        <v>2011</v>
      </c>
      <c r="E6000" s="93" t="s">
        <v>2048</v>
      </c>
      <c r="F6000" s="93">
        <v>3210701</v>
      </c>
      <c r="G6000" s="93" t="s">
        <v>1974</v>
      </c>
      <c r="H6000" s="719">
        <v>1806</v>
      </c>
      <c r="I6000" s="93">
        <v>125</v>
      </c>
      <c r="J6000" s="93" t="s">
        <v>1523</v>
      </c>
    </row>
    <row r="6001" spans="1:10">
      <c r="A6001" s="93">
        <v>1</v>
      </c>
      <c r="B6001" s="93">
        <v>13</v>
      </c>
      <c r="C6001" s="93" t="s">
        <v>2040</v>
      </c>
      <c r="D6001" s="93" t="s">
        <v>2011</v>
      </c>
      <c r="E6001" s="93" t="s">
        <v>2012</v>
      </c>
      <c r="F6001" s="93" t="s">
        <v>1933</v>
      </c>
      <c r="G6001" s="93" t="s">
        <v>1974</v>
      </c>
      <c r="H6001" s="719">
        <v>10000</v>
      </c>
      <c r="I6001" s="93">
        <v>200</v>
      </c>
      <c r="J6001" s="93" t="s">
        <v>1523</v>
      </c>
    </row>
    <row r="6002" spans="1:10">
      <c r="A6002" s="93">
        <v>1</v>
      </c>
      <c r="B6002" s="93">
        <v>13</v>
      </c>
      <c r="C6002" s="93" t="s">
        <v>2057</v>
      </c>
      <c r="D6002" s="93" t="s">
        <v>67</v>
      </c>
      <c r="E6002" s="93" t="s">
        <v>2031</v>
      </c>
      <c r="F6002" s="93" t="s">
        <v>1973</v>
      </c>
      <c r="G6002" s="93" t="s">
        <v>1974</v>
      </c>
      <c r="H6002" s="719">
        <v>50000</v>
      </c>
      <c r="I6002" s="93">
        <v>500</v>
      </c>
      <c r="J6002" s="93" t="s">
        <v>1523</v>
      </c>
    </row>
    <row r="6003" spans="1:10">
      <c r="A6003" s="93">
        <v>1</v>
      </c>
      <c r="B6003" s="93">
        <v>13</v>
      </c>
      <c r="C6003" s="93" t="s">
        <v>1968</v>
      </c>
      <c r="D6003" s="93" t="s">
        <v>1969</v>
      </c>
      <c r="E6003" s="93" t="s">
        <v>2056</v>
      </c>
      <c r="F6003" s="93">
        <v>3211208</v>
      </c>
      <c r="G6003" s="93" t="s">
        <v>1974</v>
      </c>
      <c r="H6003" s="719">
        <v>5</v>
      </c>
      <c r="I6003" s="93">
        <v>5</v>
      </c>
      <c r="J6003" s="93" t="s">
        <v>1523</v>
      </c>
    </row>
    <row r="6004" spans="1:10">
      <c r="A6004" s="93">
        <v>1</v>
      </c>
      <c r="B6004" s="93">
        <v>13</v>
      </c>
      <c r="C6004" s="93" t="s">
        <v>1968</v>
      </c>
      <c r="D6004" s="93" t="s">
        <v>1969</v>
      </c>
      <c r="E6004" s="93" t="s">
        <v>2071</v>
      </c>
      <c r="F6004" s="93">
        <v>3211213</v>
      </c>
      <c r="G6004" s="93" t="s">
        <v>1974</v>
      </c>
      <c r="H6004" s="719">
        <v>2036</v>
      </c>
      <c r="I6004" s="93">
        <v>125</v>
      </c>
      <c r="J6004" s="93" t="s">
        <v>1523</v>
      </c>
    </row>
    <row r="6005" spans="1:10">
      <c r="A6005" s="93">
        <v>1</v>
      </c>
      <c r="B6005" s="93">
        <v>13</v>
      </c>
      <c r="C6005" s="93" t="s">
        <v>2000</v>
      </c>
      <c r="D6005" s="93" t="s">
        <v>1955</v>
      </c>
      <c r="E6005" s="93" t="s">
        <v>3891</v>
      </c>
      <c r="F6005" s="93">
        <v>3211235</v>
      </c>
      <c r="G6005" s="93" t="s">
        <v>1974</v>
      </c>
      <c r="H6005" s="719">
        <v>1105</v>
      </c>
      <c r="I6005" s="93">
        <v>80</v>
      </c>
      <c r="J6005" s="93" t="s">
        <v>1523</v>
      </c>
    </row>
    <row r="6006" spans="1:10">
      <c r="A6006" s="93">
        <v>1</v>
      </c>
      <c r="B6006" s="93">
        <v>14</v>
      </c>
      <c r="C6006" s="93" t="s">
        <v>2022</v>
      </c>
      <c r="D6006" s="93" t="s">
        <v>2023</v>
      </c>
      <c r="E6006" s="93" t="s">
        <v>2024</v>
      </c>
      <c r="F6006" s="93">
        <v>3210524</v>
      </c>
      <c r="G6006" s="93" t="s">
        <v>1974</v>
      </c>
      <c r="H6006" s="719">
        <v>11000</v>
      </c>
      <c r="I6006" s="93">
        <v>315</v>
      </c>
      <c r="J6006" s="93" t="s">
        <v>1523</v>
      </c>
    </row>
    <row r="6007" spans="1:10">
      <c r="A6007" s="93">
        <v>1</v>
      </c>
      <c r="B6007" s="93">
        <v>14</v>
      </c>
      <c r="C6007" s="93" t="s">
        <v>2057</v>
      </c>
      <c r="D6007" s="93" t="s">
        <v>67</v>
      </c>
      <c r="E6007" s="93" t="s">
        <v>2031</v>
      </c>
      <c r="F6007" s="93" t="s">
        <v>1973</v>
      </c>
      <c r="G6007" s="93" t="s">
        <v>1974</v>
      </c>
      <c r="H6007" s="719">
        <v>100000</v>
      </c>
      <c r="I6007" s="93">
        <v>500</v>
      </c>
      <c r="J6007" s="93" t="s">
        <v>1523</v>
      </c>
    </row>
    <row r="6008" spans="1:10">
      <c r="A6008" s="93">
        <v>1</v>
      </c>
      <c r="B6008" s="93">
        <v>14</v>
      </c>
      <c r="C6008" s="93" t="s">
        <v>2042</v>
      </c>
      <c r="D6008" s="93" t="s">
        <v>67</v>
      </c>
      <c r="E6008" s="93" t="s">
        <v>2031</v>
      </c>
      <c r="F6008" s="93" t="s">
        <v>1973</v>
      </c>
      <c r="G6008" s="93" t="s">
        <v>1974</v>
      </c>
      <c r="H6008" s="719">
        <v>250000</v>
      </c>
      <c r="I6008" s="93">
        <v>500</v>
      </c>
      <c r="J6008" s="93" t="s">
        <v>1523</v>
      </c>
    </row>
    <row r="6009" spans="1:10">
      <c r="A6009" s="93">
        <v>1</v>
      </c>
      <c r="B6009" s="93">
        <v>14</v>
      </c>
      <c r="C6009" s="93" t="s">
        <v>2000</v>
      </c>
      <c r="D6009" s="93" t="s">
        <v>67</v>
      </c>
      <c r="E6009" s="93" t="s">
        <v>2031</v>
      </c>
      <c r="F6009" s="93" t="s">
        <v>1973</v>
      </c>
      <c r="G6009" s="93" t="s">
        <v>1974</v>
      </c>
      <c r="H6009" s="719">
        <v>504000</v>
      </c>
      <c r="I6009" s="93">
        <v>800</v>
      </c>
      <c r="J6009" s="93" t="s">
        <v>1523</v>
      </c>
    </row>
    <row r="6010" spans="1:10">
      <c r="A6010" s="93">
        <v>1</v>
      </c>
      <c r="B6010" s="93">
        <v>14</v>
      </c>
      <c r="C6010" s="93" t="s">
        <v>1971</v>
      </c>
      <c r="D6010" s="93" t="s">
        <v>1807</v>
      </c>
      <c r="E6010" s="93" t="s">
        <v>3892</v>
      </c>
      <c r="F6010" s="93" t="s">
        <v>1973</v>
      </c>
      <c r="G6010" s="93" t="s">
        <v>1974</v>
      </c>
      <c r="H6010" s="719">
        <v>1400</v>
      </c>
      <c r="I6010" s="93">
        <v>125</v>
      </c>
      <c r="J6010" s="93" t="s">
        <v>1523</v>
      </c>
    </row>
    <row r="6011" spans="1:10">
      <c r="A6011" s="93">
        <v>1</v>
      </c>
      <c r="B6011" s="93">
        <v>14</v>
      </c>
      <c r="C6011" s="93" t="s">
        <v>1968</v>
      </c>
      <c r="D6011" s="93" t="s">
        <v>1969</v>
      </c>
      <c r="E6011" s="93" t="s">
        <v>2062</v>
      </c>
      <c r="F6011" s="93">
        <v>3211209</v>
      </c>
      <c r="G6011" s="93" t="s">
        <v>1974</v>
      </c>
      <c r="H6011" s="719">
        <v>18</v>
      </c>
      <c r="I6011" s="93">
        <v>5</v>
      </c>
      <c r="J6011" s="93" t="s">
        <v>1523</v>
      </c>
    </row>
    <row r="6012" spans="1:10">
      <c r="A6012" s="93">
        <v>1</v>
      </c>
      <c r="B6012" s="93">
        <v>14</v>
      </c>
      <c r="C6012" s="93" t="s">
        <v>1968</v>
      </c>
      <c r="D6012" s="93" t="s">
        <v>1969</v>
      </c>
      <c r="E6012" s="93" t="s">
        <v>2055</v>
      </c>
      <c r="F6012" s="93">
        <v>3211214</v>
      </c>
      <c r="G6012" s="93" t="s">
        <v>1974</v>
      </c>
      <c r="H6012" s="719">
        <v>122</v>
      </c>
      <c r="I6012" s="93">
        <v>20</v>
      </c>
      <c r="J6012" s="93" t="s">
        <v>1523</v>
      </c>
    </row>
    <row r="6013" spans="1:10">
      <c r="A6013" s="93">
        <v>1</v>
      </c>
      <c r="B6013" s="93">
        <v>14</v>
      </c>
      <c r="C6013" s="93" t="s">
        <v>1968</v>
      </c>
      <c r="D6013" s="93" t="s">
        <v>1969</v>
      </c>
      <c r="E6013" s="93" t="s">
        <v>2045</v>
      </c>
      <c r="F6013" s="93">
        <v>3211214</v>
      </c>
      <c r="G6013" s="93" t="s">
        <v>1974</v>
      </c>
      <c r="H6013" s="719">
        <v>2468</v>
      </c>
      <c r="I6013" s="93">
        <v>125</v>
      </c>
      <c r="J6013" s="93" t="s">
        <v>1523</v>
      </c>
    </row>
    <row r="6014" spans="1:10">
      <c r="A6014" s="93">
        <v>1</v>
      </c>
      <c r="B6014" s="93">
        <v>14</v>
      </c>
      <c r="C6014" s="93" t="s">
        <v>2040</v>
      </c>
      <c r="D6014" s="93" t="s">
        <v>2011</v>
      </c>
      <c r="E6014" s="93" t="s">
        <v>2048</v>
      </c>
      <c r="F6014" s="93">
        <v>3210701</v>
      </c>
      <c r="G6014" s="93" t="s">
        <v>1974</v>
      </c>
      <c r="H6014" s="719">
        <v>11000</v>
      </c>
      <c r="I6014" s="93">
        <v>315</v>
      </c>
      <c r="J6014" s="93" t="s">
        <v>1523</v>
      </c>
    </row>
    <row r="6015" spans="1:10">
      <c r="A6015" s="93">
        <v>1</v>
      </c>
      <c r="B6015" s="93">
        <v>14</v>
      </c>
      <c r="C6015" s="93" t="s">
        <v>1966</v>
      </c>
      <c r="D6015" s="93" t="s">
        <v>1955</v>
      </c>
      <c r="E6015" s="93" t="s">
        <v>1967</v>
      </c>
      <c r="F6015" s="93">
        <v>3210817</v>
      </c>
      <c r="G6015" s="93" t="s">
        <v>1974</v>
      </c>
      <c r="H6015" s="719">
        <v>34</v>
      </c>
      <c r="I6015" s="93">
        <v>8</v>
      </c>
      <c r="J6015" s="93" t="s">
        <v>1523</v>
      </c>
    </row>
    <row r="6016" spans="1:10">
      <c r="A6016" s="93">
        <v>1</v>
      </c>
      <c r="B6016" s="93">
        <v>14</v>
      </c>
      <c r="C6016" s="93" t="s">
        <v>2036</v>
      </c>
      <c r="D6016" s="93" t="s">
        <v>1969</v>
      </c>
      <c r="E6016" s="93" t="s">
        <v>2055</v>
      </c>
      <c r="F6016" s="93">
        <v>3211236</v>
      </c>
      <c r="G6016" s="93" t="s">
        <v>1974</v>
      </c>
      <c r="H6016" s="719">
        <v>8800</v>
      </c>
      <c r="I6016" s="93">
        <v>200</v>
      </c>
      <c r="J6016" s="93" t="s">
        <v>1523</v>
      </c>
    </row>
    <row r="6017" spans="1:10">
      <c r="A6017" s="93">
        <v>1</v>
      </c>
      <c r="B6017" s="93">
        <v>14</v>
      </c>
      <c r="C6017" s="93" t="s">
        <v>2036</v>
      </c>
      <c r="D6017" s="93" t="s">
        <v>1969</v>
      </c>
      <c r="E6017" s="93" t="s">
        <v>2045</v>
      </c>
      <c r="F6017" s="93">
        <v>3211236</v>
      </c>
      <c r="G6017" s="93" t="s">
        <v>1974</v>
      </c>
      <c r="H6017" s="719">
        <v>8800</v>
      </c>
      <c r="I6017" s="93">
        <v>200</v>
      </c>
      <c r="J6017" s="93" t="s">
        <v>1523</v>
      </c>
    </row>
    <row r="6018" spans="1:10">
      <c r="A6018" s="93">
        <v>1</v>
      </c>
      <c r="B6018" s="93">
        <v>14</v>
      </c>
      <c r="C6018" s="93" t="s">
        <v>3656</v>
      </c>
      <c r="D6018" s="93" t="s">
        <v>2023</v>
      </c>
      <c r="E6018" s="93" t="s">
        <v>3657</v>
      </c>
      <c r="F6018" s="93">
        <v>3211201</v>
      </c>
      <c r="G6018" s="93" t="s">
        <v>1974</v>
      </c>
      <c r="H6018" s="719">
        <v>2880</v>
      </c>
      <c r="I6018" s="93">
        <v>125</v>
      </c>
      <c r="J6018" s="93" t="s">
        <v>1523</v>
      </c>
    </row>
    <row r="6019" spans="1:10">
      <c r="A6019" s="93">
        <v>1</v>
      </c>
      <c r="B6019" s="93">
        <v>14</v>
      </c>
      <c r="C6019" s="93" t="s">
        <v>2047</v>
      </c>
      <c r="D6019" s="93" t="s">
        <v>1955</v>
      </c>
      <c r="E6019" s="93" t="s">
        <v>3842</v>
      </c>
      <c r="F6019" s="93" t="s">
        <v>1973</v>
      </c>
      <c r="G6019" s="93" t="s">
        <v>1974</v>
      </c>
      <c r="H6019" s="719">
        <v>15000</v>
      </c>
      <c r="I6019" s="93">
        <v>315</v>
      </c>
      <c r="J6019" s="93" t="s">
        <v>1523</v>
      </c>
    </row>
    <row r="6020" spans="1:10">
      <c r="A6020" s="93">
        <v>1</v>
      </c>
      <c r="B6020" s="93">
        <v>14</v>
      </c>
      <c r="C6020" s="93" t="s">
        <v>1986</v>
      </c>
      <c r="D6020" s="93" t="s">
        <v>1955</v>
      </c>
      <c r="E6020" s="93" t="s">
        <v>3650</v>
      </c>
      <c r="F6020" s="93">
        <v>3211207</v>
      </c>
      <c r="G6020" s="93" t="s">
        <v>1974</v>
      </c>
      <c r="H6020" s="719">
        <v>4044</v>
      </c>
      <c r="I6020" s="93">
        <v>200</v>
      </c>
      <c r="J6020" s="93" t="s">
        <v>1523</v>
      </c>
    </row>
    <row r="6021" spans="1:10">
      <c r="A6021" s="93">
        <v>1</v>
      </c>
      <c r="B6021" s="93">
        <v>14</v>
      </c>
      <c r="C6021" s="93" t="s">
        <v>1986</v>
      </c>
      <c r="D6021" s="93" t="s">
        <v>1955</v>
      </c>
      <c r="E6021" s="93" t="s">
        <v>3644</v>
      </c>
      <c r="F6021" s="93">
        <v>3211128</v>
      </c>
      <c r="G6021" s="93" t="s">
        <v>1974</v>
      </c>
      <c r="H6021" s="719">
        <v>901</v>
      </c>
      <c r="I6021" s="93">
        <v>80</v>
      </c>
      <c r="J6021" s="93" t="s">
        <v>1523</v>
      </c>
    </row>
    <row r="6022" spans="1:10">
      <c r="A6022" s="93">
        <v>1</v>
      </c>
      <c r="B6022" s="93">
        <v>14</v>
      </c>
      <c r="C6022" s="93" t="s">
        <v>671</v>
      </c>
      <c r="D6022" s="93" t="s">
        <v>1527</v>
      </c>
      <c r="E6022" s="93" t="s">
        <v>2074</v>
      </c>
      <c r="F6022" s="93">
        <v>3211129</v>
      </c>
      <c r="G6022" s="93" t="s">
        <v>1974</v>
      </c>
      <c r="H6022" s="719">
        <v>1201</v>
      </c>
      <c r="I6022" s="93">
        <v>125</v>
      </c>
      <c r="J6022" s="93" t="s">
        <v>1523</v>
      </c>
    </row>
    <row r="6023" spans="1:10">
      <c r="A6023" s="93">
        <v>1</v>
      </c>
      <c r="B6023" s="93">
        <v>14</v>
      </c>
      <c r="C6023" s="93" t="s">
        <v>671</v>
      </c>
      <c r="D6023" s="93" t="s">
        <v>1527</v>
      </c>
      <c r="E6023" s="93" t="s">
        <v>2074</v>
      </c>
      <c r="F6023" s="93">
        <v>3211130</v>
      </c>
      <c r="G6023" s="93" t="s">
        <v>1974</v>
      </c>
      <c r="H6023" s="719">
        <v>1201</v>
      </c>
      <c r="I6023" s="93">
        <v>125</v>
      </c>
      <c r="J6023" s="93" t="s">
        <v>1523</v>
      </c>
    </row>
    <row r="6024" spans="1:10">
      <c r="A6024" s="93">
        <v>1</v>
      </c>
      <c r="B6024" s="93">
        <v>14</v>
      </c>
      <c r="C6024" s="93" t="s">
        <v>671</v>
      </c>
      <c r="D6024" s="93" t="s">
        <v>1527</v>
      </c>
      <c r="E6024" s="93" t="s">
        <v>3893</v>
      </c>
      <c r="F6024" s="93">
        <v>3211208</v>
      </c>
      <c r="G6024" s="93" t="s">
        <v>1974</v>
      </c>
      <c r="H6024" s="719">
        <v>4202</v>
      </c>
      <c r="I6024" s="93">
        <v>200</v>
      </c>
      <c r="J6024" s="93" t="s">
        <v>1523</v>
      </c>
    </row>
    <row r="6025" spans="1:10">
      <c r="A6025" s="93">
        <v>1</v>
      </c>
      <c r="B6025" s="93">
        <v>14</v>
      </c>
      <c r="C6025" s="93" t="s">
        <v>671</v>
      </c>
      <c r="D6025" s="93" t="s">
        <v>1527</v>
      </c>
      <c r="E6025" s="93" t="s">
        <v>2072</v>
      </c>
      <c r="F6025" s="93">
        <v>3211122</v>
      </c>
      <c r="G6025" s="93" t="s">
        <v>1974</v>
      </c>
      <c r="H6025" s="719">
        <v>5000</v>
      </c>
      <c r="I6025" s="93">
        <v>200</v>
      </c>
      <c r="J6025" s="93" t="s">
        <v>1523</v>
      </c>
    </row>
    <row r="6026" spans="1:10">
      <c r="A6026" s="93">
        <v>1</v>
      </c>
      <c r="B6026" s="93">
        <v>14</v>
      </c>
      <c r="C6026" s="93" t="s">
        <v>671</v>
      </c>
      <c r="D6026" s="93" t="s">
        <v>1527</v>
      </c>
      <c r="E6026" s="93" t="s">
        <v>3894</v>
      </c>
      <c r="F6026" s="93">
        <v>3211122</v>
      </c>
      <c r="G6026" s="93" t="s">
        <v>1974</v>
      </c>
      <c r="H6026" s="719">
        <v>4968</v>
      </c>
      <c r="I6026" s="93">
        <v>200</v>
      </c>
      <c r="J6026" s="93" t="s">
        <v>1523</v>
      </c>
    </row>
    <row r="6027" spans="1:10">
      <c r="A6027" s="93">
        <v>1</v>
      </c>
      <c r="B6027" s="93">
        <v>14</v>
      </c>
      <c r="C6027" s="93" t="s">
        <v>671</v>
      </c>
      <c r="D6027" s="93" t="s">
        <v>1527</v>
      </c>
      <c r="E6027" s="93" t="s">
        <v>3895</v>
      </c>
      <c r="F6027" s="93">
        <v>3211122</v>
      </c>
      <c r="G6027" s="93" t="s">
        <v>1974</v>
      </c>
      <c r="H6027" s="719">
        <v>4968</v>
      </c>
      <c r="I6027" s="93">
        <v>200</v>
      </c>
      <c r="J6027" s="93" t="s">
        <v>1523</v>
      </c>
    </row>
    <row r="6028" spans="1:10">
      <c r="A6028" s="93">
        <v>1</v>
      </c>
      <c r="B6028" s="93">
        <v>14</v>
      </c>
      <c r="C6028" s="93" t="s">
        <v>671</v>
      </c>
      <c r="D6028" s="93" t="s">
        <v>1527</v>
      </c>
      <c r="E6028" s="93" t="s">
        <v>2074</v>
      </c>
      <c r="F6028" s="93">
        <v>3211130</v>
      </c>
      <c r="G6028" s="93" t="s">
        <v>1974</v>
      </c>
      <c r="H6028" s="719">
        <v>300</v>
      </c>
      <c r="I6028" s="93">
        <v>50</v>
      </c>
      <c r="J6028" s="93" t="s">
        <v>1523</v>
      </c>
    </row>
    <row r="6029" spans="1:10">
      <c r="A6029" s="93">
        <v>1</v>
      </c>
      <c r="B6029" s="93">
        <v>14</v>
      </c>
      <c r="C6029" s="93" t="s">
        <v>671</v>
      </c>
      <c r="D6029" s="93" t="s">
        <v>1527</v>
      </c>
      <c r="E6029" s="93" t="s">
        <v>2074</v>
      </c>
      <c r="F6029" s="93">
        <v>3211130</v>
      </c>
      <c r="G6029" s="93" t="s">
        <v>1974</v>
      </c>
      <c r="H6029" s="719">
        <v>601</v>
      </c>
      <c r="I6029" s="93">
        <v>80</v>
      </c>
      <c r="J6029" s="93" t="s">
        <v>1523</v>
      </c>
    </row>
    <row r="6030" spans="1:10">
      <c r="A6030" s="93">
        <v>1</v>
      </c>
      <c r="B6030" s="93">
        <v>14</v>
      </c>
      <c r="C6030" s="93" t="s">
        <v>671</v>
      </c>
      <c r="D6030" s="93" t="s">
        <v>1527</v>
      </c>
      <c r="E6030" s="93" t="s">
        <v>2074</v>
      </c>
      <c r="F6030" s="93">
        <v>3211130</v>
      </c>
      <c r="G6030" s="93" t="s">
        <v>1974</v>
      </c>
      <c r="H6030" s="719">
        <v>3151</v>
      </c>
      <c r="I6030" s="93">
        <v>125</v>
      </c>
      <c r="J6030" s="93" t="s">
        <v>1523</v>
      </c>
    </row>
    <row r="6031" spans="1:10">
      <c r="A6031" s="93">
        <v>1</v>
      </c>
      <c r="B6031" s="93">
        <v>14</v>
      </c>
      <c r="C6031" s="93" t="s">
        <v>671</v>
      </c>
      <c r="D6031" s="93" t="s">
        <v>1527</v>
      </c>
      <c r="E6031" s="93" t="s">
        <v>2073</v>
      </c>
      <c r="F6031" s="93">
        <v>3211130</v>
      </c>
      <c r="G6031" s="93" t="s">
        <v>1974</v>
      </c>
      <c r="H6031" s="719">
        <v>1501</v>
      </c>
      <c r="I6031" s="93">
        <v>125</v>
      </c>
      <c r="J6031" s="93" t="s">
        <v>1523</v>
      </c>
    </row>
    <row r="6032" spans="1:10">
      <c r="A6032" s="93">
        <v>1</v>
      </c>
      <c r="B6032" s="93">
        <v>14</v>
      </c>
      <c r="C6032" s="93" t="s">
        <v>671</v>
      </c>
      <c r="D6032" s="93" t="s">
        <v>1527</v>
      </c>
      <c r="E6032" s="93" t="s">
        <v>1979</v>
      </c>
      <c r="F6032" s="93">
        <v>3211129</v>
      </c>
      <c r="G6032" s="93" t="s">
        <v>1974</v>
      </c>
      <c r="H6032" s="719">
        <v>3151</v>
      </c>
      <c r="I6032" s="93">
        <v>125</v>
      </c>
      <c r="J6032" s="93" t="s">
        <v>1523</v>
      </c>
    </row>
    <row r="6033" spans="1:10">
      <c r="A6033" s="93">
        <v>1</v>
      </c>
      <c r="B6033" s="93">
        <v>14</v>
      </c>
      <c r="C6033" s="93" t="s">
        <v>671</v>
      </c>
      <c r="D6033" s="93" t="s">
        <v>1527</v>
      </c>
      <c r="E6033" s="93" t="s">
        <v>1979</v>
      </c>
      <c r="F6033" s="93">
        <v>3211130</v>
      </c>
      <c r="G6033" s="93" t="s">
        <v>1974</v>
      </c>
      <c r="H6033" s="719">
        <v>3151</v>
      </c>
      <c r="I6033" s="93">
        <v>125</v>
      </c>
      <c r="J6033" s="93" t="s">
        <v>1523</v>
      </c>
    </row>
    <row r="6034" spans="1:10">
      <c r="A6034" s="93">
        <v>1</v>
      </c>
      <c r="B6034" s="93">
        <v>14</v>
      </c>
      <c r="C6034" s="93" t="s">
        <v>671</v>
      </c>
      <c r="D6034" s="93" t="s">
        <v>1527</v>
      </c>
      <c r="E6034" s="93" t="s">
        <v>1980</v>
      </c>
      <c r="F6034" s="93">
        <v>3211130</v>
      </c>
      <c r="G6034" s="93" t="s">
        <v>1974</v>
      </c>
      <c r="H6034" s="719">
        <v>1501</v>
      </c>
      <c r="I6034" s="93">
        <v>125</v>
      </c>
      <c r="J6034" s="93" t="s">
        <v>1523</v>
      </c>
    </row>
    <row r="6035" spans="1:10">
      <c r="A6035" s="93">
        <v>1</v>
      </c>
      <c r="B6035" s="93">
        <v>14</v>
      </c>
      <c r="C6035" s="93" t="s">
        <v>671</v>
      </c>
      <c r="D6035" s="93" t="s">
        <v>1527</v>
      </c>
      <c r="E6035" s="93" t="s">
        <v>2074</v>
      </c>
      <c r="F6035" s="93">
        <v>3211129</v>
      </c>
      <c r="G6035" s="93" t="s">
        <v>1974</v>
      </c>
      <c r="H6035" s="719">
        <v>601</v>
      </c>
      <c r="I6035" s="93">
        <v>80</v>
      </c>
      <c r="J6035" s="93" t="s">
        <v>1523</v>
      </c>
    </row>
    <row r="6036" spans="1:10">
      <c r="A6036" s="93">
        <v>1</v>
      </c>
      <c r="B6036" s="93">
        <v>14</v>
      </c>
      <c r="C6036" s="93" t="s">
        <v>671</v>
      </c>
      <c r="D6036" s="93" t="s">
        <v>1527</v>
      </c>
      <c r="E6036" s="93" t="s">
        <v>2074</v>
      </c>
      <c r="F6036" s="93">
        <v>3211129</v>
      </c>
      <c r="G6036" s="93" t="s">
        <v>1974</v>
      </c>
      <c r="H6036" s="719">
        <v>300</v>
      </c>
      <c r="I6036" s="93">
        <v>50</v>
      </c>
      <c r="J6036" s="93" t="s">
        <v>1523</v>
      </c>
    </row>
    <row r="6037" spans="1:10">
      <c r="A6037" s="93">
        <v>1</v>
      </c>
      <c r="B6037" s="93">
        <v>14</v>
      </c>
      <c r="C6037" s="93" t="s">
        <v>671</v>
      </c>
      <c r="D6037" s="93" t="s">
        <v>1527</v>
      </c>
      <c r="E6037" s="93" t="s">
        <v>2074</v>
      </c>
      <c r="F6037" s="93">
        <v>3211129</v>
      </c>
      <c r="G6037" s="93" t="s">
        <v>1974</v>
      </c>
      <c r="H6037" s="719">
        <v>3151</v>
      </c>
      <c r="I6037" s="93">
        <v>125</v>
      </c>
      <c r="J6037" s="93" t="s">
        <v>1523</v>
      </c>
    </row>
    <row r="6038" spans="1:10">
      <c r="A6038" s="93">
        <v>1</v>
      </c>
      <c r="B6038" s="93">
        <v>14</v>
      </c>
      <c r="C6038" s="93" t="s">
        <v>671</v>
      </c>
      <c r="D6038" s="93" t="s">
        <v>1527</v>
      </c>
      <c r="E6038" s="93" t="s">
        <v>1981</v>
      </c>
      <c r="F6038" s="93">
        <v>3211130</v>
      </c>
      <c r="G6038" s="93" t="s">
        <v>1974</v>
      </c>
      <c r="H6038" s="719">
        <v>300</v>
      </c>
      <c r="I6038" s="93">
        <v>50</v>
      </c>
      <c r="J6038" s="93" t="s">
        <v>1523</v>
      </c>
    </row>
    <row r="6039" spans="1:10">
      <c r="A6039" s="93">
        <v>1</v>
      </c>
      <c r="B6039" s="93">
        <v>17</v>
      </c>
      <c r="C6039" s="93" t="s">
        <v>671</v>
      </c>
      <c r="D6039" s="93" t="s">
        <v>1527</v>
      </c>
      <c r="E6039" s="93" t="s">
        <v>1978</v>
      </c>
      <c r="F6039" s="93">
        <v>3211129</v>
      </c>
      <c r="G6039" s="93" t="s">
        <v>1974</v>
      </c>
      <c r="H6039" s="719">
        <v>3151</v>
      </c>
      <c r="I6039" s="93">
        <v>125</v>
      </c>
      <c r="J6039" s="93" t="s">
        <v>1523</v>
      </c>
    </row>
    <row r="6040" spans="1:10">
      <c r="A6040" s="93">
        <v>1</v>
      </c>
      <c r="B6040" s="93">
        <v>17</v>
      </c>
      <c r="C6040" s="93" t="s">
        <v>671</v>
      </c>
      <c r="D6040" s="93" t="s">
        <v>1527</v>
      </c>
      <c r="E6040" s="93" t="s">
        <v>1978</v>
      </c>
      <c r="F6040" s="93">
        <v>3211130</v>
      </c>
      <c r="G6040" s="93" t="s">
        <v>1974</v>
      </c>
      <c r="H6040" s="719">
        <v>601</v>
      </c>
      <c r="I6040" s="93">
        <v>80</v>
      </c>
      <c r="J6040" s="93" t="s">
        <v>1523</v>
      </c>
    </row>
    <row r="6041" spans="1:10">
      <c r="A6041" s="93">
        <v>1</v>
      </c>
      <c r="B6041" s="93">
        <v>17</v>
      </c>
      <c r="C6041" s="93" t="s">
        <v>671</v>
      </c>
      <c r="D6041" s="93" t="s">
        <v>1527</v>
      </c>
      <c r="E6041" s="93" t="s">
        <v>1978</v>
      </c>
      <c r="F6041" s="93">
        <v>3211130</v>
      </c>
      <c r="G6041" s="93" t="s">
        <v>1974</v>
      </c>
      <c r="H6041" s="719">
        <v>1501</v>
      </c>
      <c r="I6041" s="93">
        <v>125</v>
      </c>
      <c r="J6041" s="93" t="s">
        <v>1523</v>
      </c>
    </row>
    <row r="6042" spans="1:10">
      <c r="A6042" s="93">
        <v>1</v>
      </c>
      <c r="B6042" s="93">
        <v>17</v>
      </c>
      <c r="C6042" s="93" t="s">
        <v>671</v>
      </c>
      <c r="D6042" s="93" t="s">
        <v>1527</v>
      </c>
      <c r="E6042" s="93" t="s">
        <v>1978</v>
      </c>
      <c r="F6042" s="93">
        <v>3211130</v>
      </c>
      <c r="G6042" s="93" t="s">
        <v>1974</v>
      </c>
      <c r="H6042" s="719">
        <v>3151</v>
      </c>
      <c r="I6042" s="93">
        <v>125</v>
      </c>
      <c r="J6042" s="93" t="s">
        <v>1523</v>
      </c>
    </row>
    <row r="6043" spans="1:10">
      <c r="A6043" s="93">
        <v>1</v>
      </c>
      <c r="B6043" s="93">
        <v>17</v>
      </c>
      <c r="C6043" s="93" t="s">
        <v>671</v>
      </c>
      <c r="D6043" s="93" t="s">
        <v>1527</v>
      </c>
      <c r="E6043" s="93" t="s">
        <v>1978</v>
      </c>
      <c r="F6043" s="93">
        <v>3211130</v>
      </c>
      <c r="G6043" s="93" t="s">
        <v>1974</v>
      </c>
      <c r="H6043" s="719">
        <v>300</v>
      </c>
      <c r="I6043" s="93">
        <v>50</v>
      </c>
      <c r="J6043" s="93" t="s">
        <v>1523</v>
      </c>
    </row>
    <row r="6044" spans="1:10">
      <c r="A6044" s="93">
        <v>1</v>
      </c>
      <c r="B6044" s="93">
        <v>17</v>
      </c>
      <c r="C6044" s="93" t="s">
        <v>671</v>
      </c>
      <c r="D6044" s="93" t="s">
        <v>1527</v>
      </c>
      <c r="E6044" s="93" t="s">
        <v>3896</v>
      </c>
      <c r="F6044" s="93">
        <v>3211218</v>
      </c>
      <c r="G6044" s="93" t="s">
        <v>1974</v>
      </c>
      <c r="H6044" s="719">
        <v>1008</v>
      </c>
      <c r="I6044" s="93">
        <v>80</v>
      </c>
      <c r="J6044" s="93" t="s">
        <v>1523</v>
      </c>
    </row>
    <row r="6045" spans="1:10">
      <c r="A6045" s="93">
        <v>1</v>
      </c>
      <c r="B6045" s="93">
        <v>17</v>
      </c>
      <c r="C6045" s="93" t="s">
        <v>551</v>
      </c>
      <c r="D6045" s="93" t="s">
        <v>1527</v>
      </c>
      <c r="E6045" s="93" t="s">
        <v>1896</v>
      </c>
      <c r="F6045" s="93">
        <v>3211129</v>
      </c>
      <c r="G6045" s="93" t="s">
        <v>1974</v>
      </c>
      <c r="H6045" s="719">
        <v>9005</v>
      </c>
      <c r="I6045" s="93">
        <v>200</v>
      </c>
      <c r="J6045" s="93" t="s">
        <v>1523</v>
      </c>
    </row>
    <row r="6046" spans="1:10">
      <c r="A6046" s="93">
        <v>1</v>
      </c>
      <c r="B6046" s="93">
        <v>17</v>
      </c>
      <c r="C6046" s="93" t="s">
        <v>551</v>
      </c>
      <c r="D6046" s="93" t="s">
        <v>1527</v>
      </c>
      <c r="E6046" s="93" t="s">
        <v>2067</v>
      </c>
      <c r="F6046" s="93">
        <v>3211129</v>
      </c>
      <c r="G6046" s="93" t="s">
        <v>1974</v>
      </c>
      <c r="H6046" s="719">
        <v>1201</v>
      </c>
      <c r="I6046" s="93">
        <v>125</v>
      </c>
      <c r="J6046" s="93" t="s">
        <v>1523</v>
      </c>
    </row>
    <row r="6047" spans="1:10">
      <c r="A6047" s="93">
        <v>1</v>
      </c>
      <c r="B6047" s="93">
        <v>17</v>
      </c>
      <c r="C6047" s="93" t="s">
        <v>551</v>
      </c>
      <c r="D6047" s="93" t="s">
        <v>1527</v>
      </c>
      <c r="E6047" s="93" t="s">
        <v>3897</v>
      </c>
      <c r="F6047" s="93">
        <v>3211129</v>
      </c>
      <c r="G6047" s="93" t="s">
        <v>1974</v>
      </c>
      <c r="H6047" s="719">
        <v>44268</v>
      </c>
      <c r="I6047" s="93">
        <v>500</v>
      </c>
      <c r="J6047" s="93" t="s">
        <v>1523</v>
      </c>
    </row>
    <row r="6048" spans="1:10">
      <c r="A6048" s="93">
        <v>1</v>
      </c>
      <c r="B6048" s="93">
        <v>17</v>
      </c>
      <c r="C6048" s="93" t="s">
        <v>2014</v>
      </c>
      <c r="D6048" s="93" t="s">
        <v>1984</v>
      </c>
      <c r="E6048" s="93" t="s">
        <v>2064</v>
      </c>
      <c r="F6048" s="93">
        <v>3211019</v>
      </c>
      <c r="G6048" s="93" t="s">
        <v>1974</v>
      </c>
      <c r="H6048" s="719">
        <v>8</v>
      </c>
      <c r="I6048" s="93">
        <v>8</v>
      </c>
      <c r="J6048" s="93" t="s">
        <v>1523</v>
      </c>
    </row>
    <row r="6049" spans="1:10">
      <c r="A6049" s="93">
        <v>1</v>
      </c>
      <c r="B6049" s="93">
        <v>17</v>
      </c>
      <c r="C6049" s="93" t="s">
        <v>2014</v>
      </c>
      <c r="D6049" s="93" t="s">
        <v>1984</v>
      </c>
      <c r="E6049" s="93" t="s">
        <v>1985</v>
      </c>
      <c r="F6049" s="93">
        <v>3211113</v>
      </c>
      <c r="G6049" s="93" t="s">
        <v>1974</v>
      </c>
      <c r="H6049" s="719">
        <v>1</v>
      </c>
      <c r="I6049" s="93">
        <v>1</v>
      </c>
      <c r="J6049" s="93" t="s">
        <v>1523</v>
      </c>
    </row>
    <row r="6050" spans="1:10">
      <c r="A6050" s="93">
        <v>1</v>
      </c>
      <c r="B6050" s="93">
        <v>17</v>
      </c>
      <c r="C6050" s="93" t="s">
        <v>2014</v>
      </c>
      <c r="D6050" s="93" t="s">
        <v>1984</v>
      </c>
      <c r="E6050" s="93" t="s">
        <v>3898</v>
      </c>
      <c r="F6050" s="93">
        <v>3210914</v>
      </c>
      <c r="G6050" s="93" t="s">
        <v>1974</v>
      </c>
      <c r="H6050" s="719">
        <v>1</v>
      </c>
      <c r="I6050" s="93">
        <v>1</v>
      </c>
      <c r="J6050" s="93" t="s">
        <v>1523</v>
      </c>
    </row>
    <row r="6051" spans="1:10">
      <c r="A6051" s="93">
        <v>1</v>
      </c>
      <c r="B6051" s="93">
        <v>17</v>
      </c>
      <c r="C6051" s="93" t="s">
        <v>2014</v>
      </c>
      <c r="D6051" s="93" t="s">
        <v>1984</v>
      </c>
      <c r="E6051" s="93" t="s">
        <v>2060</v>
      </c>
      <c r="F6051" s="93" t="s">
        <v>1933</v>
      </c>
      <c r="G6051" s="93" t="s">
        <v>1974</v>
      </c>
      <c r="H6051" s="719">
        <v>1</v>
      </c>
      <c r="I6051" s="93">
        <v>1</v>
      </c>
      <c r="J6051" s="93" t="s">
        <v>1523</v>
      </c>
    </row>
    <row r="6052" spans="1:10">
      <c r="A6052" s="93">
        <v>1</v>
      </c>
      <c r="B6052" s="93">
        <v>17</v>
      </c>
      <c r="C6052" s="93" t="s">
        <v>2014</v>
      </c>
      <c r="D6052" s="93" t="s">
        <v>1984</v>
      </c>
      <c r="E6052" s="93" t="s">
        <v>3899</v>
      </c>
      <c r="F6052" s="93">
        <v>3210617</v>
      </c>
      <c r="G6052" s="93" t="s">
        <v>1974</v>
      </c>
      <c r="H6052" s="719">
        <v>4</v>
      </c>
      <c r="I6052" s="93">
        <v>4</v>
      </c>
      <c r="J6052" s="93" t="s">
        <v>1523</v>
      </c>
    </row>
    <row r="6053" spans="1:10">
      <c r="A6053" s="93">
        <v>1</v>
      </c>
      <c r="B6053" s="93">
        <v>17</v>
      </c>
      <c r="C6053" s="93" t="s">
        <v>2014</v>
      </c>
      <c r="D6053" s="93" t="s">
        <v>1984</v>
      </c>
      <c r="E6053" s="93" t="s">
        <v>2065</v>
      </c>
      <c r="F6053" s="93">
        <v>3211010</v>
      </c>
      <c r="G6053" s="93" t="s">
        <v>1974</v>
      </c>
      <c r="H6053" s="719">
        <v>3</v>
      </c>
      <c r="I6053" s="93">
        <v>3</v>
      </c>
      <c r="J6053" s="93" t="s">
        <v>1523</v>
      </c>
    </row>
    <row r="6054" spans="1:10">
      <c r="A6054" s="93">
        <v>1</v>
      </c>
      <c r="B6054" s="93">
        <v>17</v>
      </c>
      <c r="C6054" s="93" t="s">
        <v>2014</v>
      </c>
      <c r="D6054" s="93" t="s">
        <v>1984</v>
      </c>
      <c r="E6054" s="93" t="s">
        <v>3900</v>
      </c>
      <c r="F6054" s="93">
        <v>3210912</v>
      </c>
      <c r="G6054" s="93" t="s">
        <v>1974</v>
      </c>
      <c r="H6054" s="719">
        <v>9</v>
      </c>
      <c r="I6054" s="93">
        <v>9</v>
      </c>
      <c r="J6054" s="93" t="s">
        <v>1543</v>
      </c>
    </row>
    <row r="6055" spans="1:10">
      <c r="A6055" s="93">
        <v>1</v>
      </c>
      <c r="B6055" s="93">
        <v>17</v>
      </c>
      <c r="C6055" s="93" t="s">
        <v>2014</v>
      </c>
      <c r="D6055" s="93" t="s">
        <v>1984</v>
      </c>
      <c r="E6055" s="93" t="s">
        <v>3901</v>
      </c>
      <c r="F6055" s="93">
        <v>3211032</v>
      </c>
      <c r="G6055" s="93" t="s">
        <v>1974</v>
      </c>
      <c r="H6055" s="719">
        <v>1</v>
      </c>
      <c r="I6055" s="93">
        <v>1</v>
      </c>
      <c r="J6055" s="93" t="s">
        <v>1523</v>
      </c>
    </row>
    <row r="6056" spans="1:10">
      <c r="A6056" s="93">
        <v>1</v>
      </c>
      <c r="B6056" s="93">
        <v>17</v>
      </c>
      <c r="C6056" s="93" t="s">
        <v>2040</v>
      </c>
      <c r="D6056" s="93" t="s">
        <v>2011</v>
      </c>
      <c r="E6056" s="93" t="s">
        <v>2028</v>
      </c>
      <c r="F6056" s="93">
        <v>3211130</v>
      </c>
      <c r="G6056" s="93" t="s">
        <v>1974</v>
      </c>
      <c r="H6056" s="719">
        <v>5757</v>
      </c>
      <c r="I6056" s="93">
        <v>200</v>
      </c>
      <c r="J6056" s="93" t="s">
        <v>1523</v>
      </c>
    </row>
    <row r="6057" spans="1:10">
      <c r="A6057" s="93">
        <v>1</v>
      </c>
      <c r="B6057" s="93">
        <v>17</v>
      </c>
      <c r="C6057" s="93" t="s">
        <v>2040</v>
      </c>
      <c r="D6057" s="93" t="s">
        <v>2011</v>
      </c>
      <c r="E6057" s="93" t="s">
        <v>2048</v>
      </c>
      <c r="F6057" s="93">
        <v>3210701</v>
      </c>
      <c r="G6057" s="93" t="s">
        <v>1974</v>
      </c>
      <c r="H6057" s="719">
        <v>10000</v>
      </c>
      <c r="I6057" s="93">
        <v>200</v>
      </c>
      <c r="J6057" s="93" t="s">
        <v>1523</v>
      </c>
    </row>
    <row r="6058" spans="1:10">
      <c r="A6058" s="93">
        <v>1</v>
      </c>
      <c r="B6058" s="93">
        <v>17</v>
      </c>
      <c r="C6058" s="93" t="s">
        <v>1954</v>
      </c>
      <c r="D6058" s="93" t="s">
        <v>1955</v>
      </c>
      <c r="E6058" s="93" t="s">
        <v>1982</v>
      </c>
      <c r="F6058" s="93">
        <v>3211139</v>
      </c>
      <c r="G6058" s="93" t="s">
        <v>1974</v>
      </c>
      <c r="H6058" s="719">
        <v>5887</v>
      </c>
      <c r="I6058" s="93">
        <v>200</v>
      </c>
      <c r="J6058" s="93" t="s">
        <v>1523</v>
      </c>
    </row>
    <row r="6059" spans="1:10">
      <c r="A6059" s="93">
        <v>1</v>
      </c>
      <c r="B6059" s="93">
        <v>17</v>
      </c>
      <c r="C6059" s="93" t="s">
        <v>2052</v>
      </c>
      <c r="D6059" s="93" t="s">
        <v>1955</v>
      </c>
      <c r="E6059" s="93" t="s">
        <v>3902</v>
      </c>
      <c r="F6059" s="93">
        <v>3211221</v>
      </c>
      <c r="G6059" s="93" t="s">
        <v>1974</v>
      </c>
      <c r="H6059" s="719">
        <v>962</v>
      </c>
      <c r="I6059" s="93">
        <v>80</v>
      </c>
      <c r="J6059" s="93" t="s">
        <v>1523</v>
      </c>
    </row>
    <row r="6060" spans="1:10">
      <c r="A6060" s="93">
        <v>1</v>
      </c>
      <c r="B6060" s="93">
        <v>18</v>
      </c>
      <c r="C6060" s="93" t="s">
        <v>2036</v>
      </c>
      <c r="D6060" s="93" t="s">
        <v>1969</v>
      </c>
      <c r="E6060" s="93" t="s">
        <v>2056</v>
      </c>
      <c r="F6060" s="93">
        <v>3211218</v>
      </c>
      <c r="G6060" s="93" t="s">
        <v>1974</v>
      </c>
      <c r="H6060" s="719">
        <v>1013</v>
      </c>
      <c r="I6060" s="93">
        <v>80</v>
      </c>
      <c r="J6060" s="93" t="s">
        <v>1523</v>
      </c>
    </row>
    <row r="6061" spans="1:10">
      <c r="A6061" s="93">
        <v>1</v>
      </c>
      <c r="B6061" s="93">
        <v>18</v>
      </c>
      <c r="C6061" s="93" t="s">
        <v>2036</v>
      </c>
      <c r="D6061" s="93" t="s">
        <v>1969</v>
      </c>
      <c r="E6061" s="93" t="s">
        <v>2038</v>
      </c>
      <c r="F6061" s="93">
        <v>3211218</v>
      </c>
      <c r="G6061" s="93" t="s">
        <v>1974</v>
      </c>
      <c r="H6061" s="719">
        <v>1013</v>
      </c>
      <c r="I6061" s="93">
        <v>80</v>
      </c>
      <c r="J6061" s="93" t="s">
        <v>1523</v>
      </c>
    </row>
    <row r="6062" spans="1:10">
      <c r="A6062" s="93">
        <v>1</v>
      </c>
      <c r="B6062" s="93">
        <v>18</v>
      </c>
      <c r="C6062" s="93" t="s">
        <v>1986</v>
      </c>
      <c r="D6062" s="93" t="s">
        <v>1955</v>
      </c>
      <c r="E6062" s="93" t="s">
        <v>3903</v>
      </c>
      <c r="F6062" s="93" t="s">
        <v>1933</v>
      </c>
      <c r="G6062" s="93" t="s">
        <v>1974</v>
      </c>
      <c r="H6062" s="719">
        <v>100</v>
      </c>
      <c r="I6062" s="93">
        <v>20</v>
      </c>
      <c r="J6062" s="93" t="s">
        <v>1523</v>
      </c>
    </row>
    <row r="6063" spans="1:10">
      <c r="A6063" s="93">
        <v>1</v>
      </c>
      <c r="B6063" s="93">
        <v>18</v>
      </c>
      <c r="C6063" s="93" t="s">
        <v>1968</v>
      </c>
      <c r="D6063" s="93" t="s">
        <v>1969</v>
      </c>
      <c r="E6063" s="93" t="s">
        <v>3904</v>
      </c>
      <c r="F6063" s="93">
        <v>3211110</v>
      </c>
      <c r="G6063" s="93" t="s">
        <v>1974</v>
      </c>
      <c r="H6063" s="719">
        <v>1352</v>
      </c>
      <c r="I6063" s="93">
        <v>125</v>
      </c>
      <c r="J6063" s="93" t="s">
        <v>1523</v>
      </c>
    </row>
    <row r="6064" spans="1:10">
      <c r="A6064" s="93">
        <v>1</v>
      </c>
      <c r="B6064" s="93">
        <v>18</v>
      </c>
      <c r="C6064" s="93" t="s">
        <v>1968</v>
      </c>
      <c r="D6064" s="93" t="s">
        <v>1955</v>
      </c>
      <c r="E6064" s="93" t="s">
        <v>3905</v>
      </c>
      <c r="F6064" s="93">
        <v>3211243</v>
      </c>
      <c r="G6064" s="93" t="s">
        <v>1974</v>
      </c>
      <c r="H6064" s="719">
        <v>61</v>
      </c>
      <c r="I6064" s="93">
        <v>13</v>
      </c>
      <c r="J6064" s="93" t="s">
        <v>1523</v>
      </c>
    </row>
    <row r="6065" spans="1:10">
      <c r="A6065" s="93">
        <v>1</v>
      </c>
      <c r="B6065" s="93">
        <v>18</v>
      </c>
      <c r="C6065" s="93" t="s">
        <v>1968</v>
      </c>
      <c r="D6065" s="93" t="s">
        <v>1969</v>
      </c>
      <c r="E6065" s="93" t="s">
        <v>2055</v>
      </c>
      <c r="F6065" s="93">
        <v>3211214</v>
      </c>
      <c r="G6065" s="93" t="s">
        <v>1974</v>
      </c>
      <c r="H6065" s="719">
        <v>65</v>
      </c>
      <c r="I6065" s="93">
        <v>13</v>
      </c>
      <c r="J6065" s="93" t="s">
        <v>1523</v>
      </c>
    </row>
    <row r="6066" spans="1:10">
      <c r="A6066" s="93">
        <v>1</v>
      </c>
      <c r="B6066" s="93">
        <v>18</v>
      </c>
      <c r="C6066" s="93" t="s">
        <v>1968</v>
      </c>
      <c r="D6066" s="93" t="s">
        <v>1969</v>
      </c>
      <c r="E6066" s="93" t="s">
        <v>2045</v>
      </c>
      <c r="F6066" s="93">
        <v>3211214</v>
      </c>
      <c r="G6066" s="93" t="s">
        <v>1974</v>
      </c>
      <c r="H6066" s="719">
        <v>23</v>
      </c>
      <c r="I6066" s="93">
        <v>5</v>
      </c>
      <c r="J6066" s="93" t="s">
        <v>1523</v>
      </c>
    </row>
    <row r="6067" spans="1:10">
      <c r="A6067" s="93">
        <v>1</v>
      </c>
      <c r="B6067" s="93">
        <v>18</v>
      </c>
      <c r="C6067" s="93" t="s">
        <v>1968</v>
      </c>
      <c r="D6067" s="93" t="s">
        <v>1955</v>
      </c>
      <c r="E6067" s="93" t="s">
        <v>3905</v>
      </c>
      <c r="F6067" s="93">
        <v>3211206</v>
      </c>
      <c r="G6067" s="93" t="s">
        <v>1974</v>
      </c>
      <c r="H6067" s="719">
        <v>1</v>
      </c>
      <c r="I6067" s="93">
        <v>1</v>
      </c>
      <c r="J6067" s="93" t="s">
        <v>1523</v>
      </c>
    </row>
    <row r="6068" spans="1:10">
      <c r="A6068" s="93">
        <v>1</v>
      </c>
      <c r="B6068" s="93">
        <v>18</v>
      </c>
      <c r="C6068" s="93" t="s">
        <v>1968</v>
      </c>
      <c r="D6068" s="93" t="s">
        <v>2011</v>
      </c>
      <c r="E6068" s="93" t="s">
        <v>2028</v>
      </c>
      <c r="F6068" s="93">
        <v>3211129</v>
      </c>
      <c r="G6068" s="93" t="s">
        <v>1974</v>
      </c>
      <c r="H6068" s="719">
        <v>100</v>
      </c>
      <c r="I6068" s="93">
        <v>20</v>
      </c>
      <c r="J6068" s="93" t="s">
        <v>1523</v>
      </c>
    </row>
    <row r="6069" spans="1:10">
      <c r="A6069" s="93">
        <v>1</v>
      </c>
      <c r="B6069" s="93">
        <v>18</v>
      </c>
      <c r="C6069" s="93" t="s">
        <v>1968</v>
      </c>
      <c r="D6069" s="93" t="s">
        <v>1969</v>
      </c>
      <c r="E6069" s="93" t="s">
        <v>3906</v>
      </c>
      <c r="F6069" s="93">
        <v>3210254</v>
      </c>
      <c r="G6069" s="93" t="s">
        <v>1974</v>
      </c>
      <c r="H6069" s="719">
        <v>1361</v>
      </c>
      <c r="I6069" s="93">
        <v>125</v>
      </c>
      <c r="J6069" s="93" t="s">
        <v>1523</v>
      </c>
    </row>
    <row r="6070" spans="1:10">
      <c r="A6070" s="93">
        <v>1</v>
      </c>
      <c r="B6070" s="93">
        <v>18</v>
      </c>
      <c r="C6070" s="93" t="s">
        <v>1968</v>
      </c>
      <c r="D6070" s="93" t="s">
        <v>1969</v>
      </c>
      <c r="E6070" s="93" t="s">
        <v>3907</v>
      </c>
      <c r="F6070" s="93">
        <v>3210254</v>
      </c>
      <c r="G6070" s="93" t="s">
        <v>1974</v>
      </c>
      <c r="H6070" s="719">
        <v>1360</v>
      </c>
      <c r="I6070" s="93">
        <v>125</v>
      </c>
      <c r="J6070" s="93" t="s">
        <v>1523</v>
      </c>
    </row>
    <row r="6071" spans="1:10">
      <c r="A6071" s="93">
        <v>1</v>
      </c>
      <c r="B6071" s="93">
        <v>18</v>
      </c>
      <c r="C6071" s="93" t="s">
        <v>1968</v>
      </c>
      <c r="D6071" s="93" t="s">
        <v>1969</v>
      </c>
      <c r="E6071" s="93" t="s">
        <v>3908</v>
      </c>
      <c r="F6071" s="93">
        <v>3211229</v>
      </c>
      <c r="G6071" s="93" t="s">
        <v>1974</v>
      </c>
      <c r="H6071" s="719">
        <v>9660</v>
      </c>
      <c r="I6071" s="93">
        <v>200</v>
      </c>
      <c r="J6071" s="93" t="s">
        <v>1523</v>
      </c>
    </row>
    <row r="6072" spans="1:10">
      <c r="A6072" s="93">
        <v>1</v>
      </c>
      <c r="B6072" s="93">
        <v>18</v>
      </c>
      <c r="C6072" s="93" t="s">
        <v>2033</v>
      </c>
      <c r="D6072" s="93" t="s">
        <v>2023</v>
      </c>
      <c r="E6072" s="93" t="s">
        <v>2034</v>
      </c>
      <c r="F6072" s="93" t="s">
        <v>3909</v>
      </c>
      <c r="G6072" s="93" t="s">
        <v>1974</v>
      </c>
      <c r="H6072" s="719">
        <v>10000</v>
      </c>
      <c r="I6072" s="93">
        <v>200</v>
      </c>
      <c r="J6072" s="93" t="s">
        <v>1523</v>
      </c>
    </row>
    <row r="6073" spans="1:10">
      <c r="A6073" s="93">
        <v>1</v>
      </c>
      <c r="B6073" s="93">
        <v>18</v>
      </c>
      <c r="C6073" s="93" t="s">
        <v>2033</v>
      </c>
      <c r="D6073" s="93" t="s">
        <v>2023</v>
      </c>
      <c r="E6073" s="93" t="s">
        <v>2034</v>
      </c>
      <c r="F6073" s="93" t="s">
        <v>3910</v>
      </c>
      <c r="G6073" s="93" t="s">
        <v>1974</v>
      </c>
      <c r="H6073" s="719">
        <v>10000</v>
      </c>
      <c r="I6073" s="93">
        <v>200</v>
      </c>
      <c r="J6073" s="93" t="s">
        <v>1523</v>
      </c>
    </row>
    <row r="6074" spans="1:10">
      <c r="A6074" s="93">
        <v>1</v>
      </c>
      <c r="B6074" s="93">
        <v>18</v>
      </c>
      <c r="C6074" s="93" t="s">
        <v>2033</v>
      </c>
      <c r="D6074" s="93" t="s">
        <v>2023</v>
      </c>
      <c r="E6074" s="93" t="s">
        <v>3911</v>
      </c>
      <c r="F6074" s="93" t="s">
        <v>3912</v>
      </c>
      <c r="G6074" s="93" t="s">
        <v>1974</v>
      </c>
      <c r="H6074" s="719">
        <v>10000</v>
      </c>
      <c r="I6074" s="93">
        <v>200</v>
      </c>
      <c r="J6074" s="93" t="s">
        <v>1523</v>
      </c>
    </row>
    <row r="6075" spans="1:10">
      <c r="A6075" s="93">
        <v>1</v>
      </c>
      <c r="B6075" s="93">
        <v>18</v>
      </c>
      <c r="C6075" s="93" t="s">
        <v>2033</v>
      </c>
      <c r="D6075" s="93" t="s">
        <v>2023</v>
      </c>
      <c r="E6075" s="93" t="s">
        <v>3911</v>
      </c>
      <c r="F6075" s="93" t="s">
        <v>3913</v>
      </c>
      <c r="G6075" s="93" t="s">
        <v>1974</v>
      </c>
      <c r="H6075" s="719">
        <v>7520</v>
      </c>
      <c r="I6075" s="93">
        <v>200</v>
      </c>
      <c r="J6075" s="93" t="s">
        <v>1523</v>
      </c>
    </row>
    <row r="6076" spans="1:10">
      <c r="A6076" s="93">
        <v>1</v>
      </c>
      <c r="B6076" s="93">
        <v>18</v>
      </c>
      <c r="C6076" s="93" t="s">
        <v>2022</v>
      </c>
      <c r="D6076" s="93" t="s">
        <v>2023</v>
      </c>
      <c r="E6076" s="93" t="s">
        <v>2034</v>
      </c>
      <c r="F6076" s="93">
        <v>3211236</v>
      </c>
      <c r="G6076" s="93" t="s">
        <v>1974</v>
      </c>
      <c r="H6076" s="719">
        <v>6250</v>
      </c>
      <c r="I6076" s="93">
        <v>200</v>
      </c>
      <c r="J6076" s="93" t="s">
        <v>1523</v>
      </c>
    </row>
    <row r="6077" spans="1:10">
      <c r="A6077" s="93">
        <v>1</v>
      </c>
      <c r="B6077" s="93">
        <v>18</v>
      </c>
      <c r="C6077" s="93" t="s">
        <v>2022</v>
      </c>
      <c r="D6077" s="93" t="s">
        <v>2023</v>
      </c>
      <c r="E6077" s="93" t="s">
        <v>2024</v>
      </c>
      <c r="F6077" s="93">
        <v>3211007</v>
      </c>
      <c r="G6077" s="93" t="s">
        <v>1974</v>
      </c>
      <c r="H6077" s="719">
        <v>48250</v>
      </c>
      <c r="I6077" s="93">
        <v>500</v>
      </c>
      <c r="J6077" s="93" t="s">
        <v>1523</v>
      </c>
    </row>
    <row r="6078" spans="1:10">
      <c r="A6078" s="93">
        <v>1</v>
      </c>
      <c r="B6078" s="93">
        <v>19</v>
      </c>
      <c r="C6078" s="93" t="s">
        <v>2043</v>
      </c>
      <c r="D6078" s="93" t="s">
        <v>1955</v>
      </c>
      <c r="E6078" s="93" t="s">
        <v>3914</v>
      </c>
      <c r="F6078" s="93" t="s">
        <v>1933</v>
      </c>
      <c r="G6078" s="93" t="s">
        <v>1974</v>
      </c>
      <c r="H6078" s="719">
        <v>60000</v>
      </c>
      <c r="I6078" s="93">
        <v>800</v>
      </c>
      <c r="J6078" s="93" t="s">
        <v>1523</v>
      </c>
    </row>
    <row r="6079" spans="1:10">
      <c r="A6079" s="93">
        <v>1</v>
      </c>
      <c r="B6079" s="93">
        <v>19</v>
      </c>
      <c r="C6079" s="93" t="s">
        <v>2043</v>
      </c>
      <c r="D6079" s="93" t="s">
        <v>1955</v>
      </c>
      <c r="E6079" s="93" t="s">
        <v>2044</v>
      </c>
      <c r="F6079" s="93" t="s">
        <v>1933</v>
      </c>
      <c r="G6079" s="93" t="s">
        <v>1974</v>
      </c>
      <c r="H6079" s="719">
        <v>60000</v>
      </c>
      <c r="I6079" s="93">
        <v>800</v>
      </c>
      <c r="J6079" s="93" t="s">
        <v>1523</v>
      </c>
    </row>
    <row r="6080" spans="1:10">
      <c r="A6080" s="93">
        <v>1</v>
      </c>
      <c r="B6080" s="93">
        <v>19</v>
      </c>
      <c r="C6080" s="93" t="s">
        <v>672</v>
      </c>
      <c r="D6080" s="93" t="s">
        <v>1527</v>
      </c>
      <c r="E6080" s="93" t="s">
        <v>3915</v>
      </c>
      <c r="F6080" s="93">
        <v>3211213</v>
      </c>
      <c r="G6080" s="93" t="s">
        <v>1974</v>
      </c>
      <c r="H6080" s="719">
        <v>2015</v>
      </c>
      <c r="I6080" s="93">
        <v>125</v>
      </c>
      <c r="J6080" s="93" t="s">
        <v>1523</v>
      </c>
    </row>
    <row r="6081" spans="1:10">
      <c r="A6081" s="93">
        <v>1</v>
      </c>
      <c r="B6081" s="93">
        <v>19</v>
      </c>
      <c r="C6081" s="93" t="s">
        <v>672</v>
      </c>
      <c r="D6081" s="93" t="s">
        <v>1527</v>
      </c>
      <c r="E6081" s="93" t="s">
        <v>3916</v>
      </c>
      <c r="F6081" s="93">
        <v>3211026</v>
      </c>
      <c r="G6081" s="93" t="s">
        <v>1974</v>
      </c>
      <c r="H6081" s="719">
        <v>6412</v>
      </c>
      <c r="I6081" s="93">
        <v>200</v>
      </c>
      <c r="J6081" s="93" t="s">
        <v>1523</v>
      </c>
    </row>
    <row r="6082" spans="1:10">
      <c r="A6082" s="93">
        <v>1</v>
      </c>
      <c r="B6082" s="93">
        <v>19</v>
      </c>
      <c r="C6082" s="93" t="s">
        <v>672</v>
      </c>
      <c r="D6082" s="93" t="s">
        <v>1527</v>
      </c>
      <c r="E6082" s="93" t="s">
        <v>1531</v>
      </c>
      <c r="F6082" s="93">
        <v>3211026</v>
      </c>
      <c r="G6082" s="93" t="s">
        <v>1974</v>
      </c>
      <c r="H6082" s="719">
        <v>6500</v>
      </c>
      <c r="I6082" s="93">
        <v>200</v>
      </c>
      <c r="J6082" s="93" t="s">
        <v>1523</v>
      </c>
    </row>
    <row r="6083" spans="1:10">
      <c r="A6083" s="93">
        <v>1</v>
      </c>
      <c r="B6083" s="93">
        <v>19</v>
      </c>
      <c r="C6083" s="93" t="s">
        <v>670</v>
      </c>
      <c r="D6083" s="93" t="s">
        <v>1527</v>
      </c>
      <c r="E6083" s="93" t="s">
        <v>1544</v>
      </c>
      <c r="F6083" s="93">
        <v>3211211</v>
      </c>
      <c r="G6083" s="93" t="s">
        <v>1974</v>
      </c>
      <c r="H6083" s="719">
        <v>1460</v>
      </c>
      <c r="I6083" s="93">
        <v>125</v>
      </c>
      <c r="J6083" s="93" t="s">
        <v>1523</v>
      </c>
    </row>
    <row r="6084" spans="1:10">
      <c r="A6084" s="93">
        <v>1</v>
      </c>
      <c r="B6084" s="93">
        <v>19</v>
      </c>
      <c r="C6084" s="93" t="s">
        <v>670</v>
      </c>
      <c r="D6084" s="93" t="s">
        <v>1527</v>
      </c>
      <c r="E6084" s="93" t="s">
        <v>3917</v>
      </c>
      <c r="F6084" s="93">
        <v>3211211</v>
      </c>
      <c r="G6084" s="93" t="s">
        <v>1974</v>
      </c>
      <c r="H6084" s="719">
        <v>1460</v>
      </c>
      <c r="I6084" s="93">
        <v>125</v>
      </c>
      <c r="J6084" s="93" t="s">
        <v>1523</v>
      </c>
    </row>
    <row r="6085" spans="1:10">
      <c r="A6085" s="93">
        <v>1</v>
      </c>
      <c r="B6085" s="93">
        <v>19</v>
      </c>
      <c r="C6085" s="93" t="s">
        <v>670</v>
      </c>
      <c r="D6085" s="93" t="s">
        <v>1527</v>
      </c>
      <c r="E6085" s="93" t="s">
        <v>3918</v>
      </c>
      <c r="F6085" s="93">
        <v>3211211</v>
      </c>
      <c r="G6085" s="93" t="s">
        <v>1974</v>
      </c>
      <c r="H6085" s="719">
        <v>1460</v>
      </c>
      <c r="I6085" s="93">
        <v>125</v>
      </c>
      <c r="J6085" s="93" t="s">
        <v>1523</v>
      </c>
    </row>
    <row r="6086" spans="1:10">
      <c r="A6086" s="93">
        <v>1</v>
      </c>
      <c r="B6086" s="93">
        <v>19</v>
      </c>
      <c r="C6086" s="93" t="s">
        <v>670</v>
      </c>
      <c r="D6086" s="93" t="s">
        <v>1527</v>
      </c>
      <c r="E6086" s="93" t="s">
        <v>3919</v>
      </c>
      <c r="F6086" s="93">
        <v>3211211</v>
      </c>
      <c r="G6086" s="93" t="s">
        <v>1974</v>
      </c>
      <c r="H6086" s="719">
        <v>1460</v>
      </c>
      <c r="I6086" s="93">
        <v>125</v>
      </c>
      <c r="J6086" s="93" t="s">
        <v>1523</v>
      </c>
    </row>
    <row r="6087" spans="1:10">
      <c r="A6087" s="93">
        <v>1</v>
      </c>
      <c r="B6087" s="93">
        <v>19</v>
      </c>
      <c r="C6087" s="93" t="s">
        <v>670</v>
      </c>
      <c r="D6087" s="93" t="s">
        <v>1527</v>
      </c>
      <c r="E6087" s="93" t="s">
        <v>3920</v>
      </c>
      <c r="F6087" s="93">
        <v>3211211</v>
      </c>
      <c r="G6087" s="93" t="s">
        <v>1974</v>
      </c>
      <c r="H6087" s="719">
        <v>4380</v>
      </c>
      <c r="I6087" s="93">
        <v>200</v>
      </c>
      <c r="J6087" s="93" t="s">
        <v>1523</v>
      </c>
    </row>
    <row r="6088" spans="1:10">
      <c r="A6088" s="93">
        <v>1</v>
      </c>
      <c r="B6088" s="93">
        <v>19</v>
      </c>
      <c r="C6088" s="93" t="s">
        <v>670</v>
      </c>
      <c r="D6088" s="93" t="s">
        <v>1527</v>
      </c>
      <c r="E6088" s="93" t="s">
        <v>3921</v>
      </c>
      <c r="F6088" s="93">
        <v>3211211</v>
      </c>
      <c r="G6088" s="93" t="s">
        <v>1974</v>
      </c>
      <c r="H6088" s="719">
        <v>2920</v>
      </c>
      <c r="I6088" s="93">
        <v>125</v>
      </c>
      <c r="J6088" s="93" t="s">
        <v>1523</v>
      </c>
    </row>
    <row r="6089" spans="1:10">
      <c r="A6089" s="93">
        <v>1</v>
      </c>
      <c r="B6089" s="93">
        <v>19</v>
      </c>
      <c r="C6089" s="93" t="s">
        <v>670</v>
      </c>
      <c r="D6089" s="93" t="s">
        <v>1527</v>
      </c>
      <c r="E6089" s="93" t="s">
        <v>3922</v>
      </c>
      <c r="F6089" s="93">
        <v>3211211</v>
      </c>
      <c r="G6089" s="93" t="s">
        <v>1974</v>
      </c>
      <c r="H6089" s="719">
        <v>50</v>
      </c>
      <c r="I6089" s="93">
        <v>8</v>
      </c>
      <c r="J6089" s="93" t="s">
        <v>1523</v>
      </c>
    </row>
    <row r="6090" spans="1:10">
      <c r="A6090" s="93">
        <v>1</v>
      </c>
      <c r="B6090" s="93">
        <v>19</v>
      </c>
      <c r="C6090" s="93" t="s">
        <v>670</v>
      </c>
      <c r="D6090" s="93" t="s">
        <v>1527</v>
      </c>
      <c r="E6090" s="93" t="s">
        <v>1544</v>
      </c>
      <c r="F6090" s="93">
        <v>3211026</v>
      </c>
      <c r="G6090" s="93" t="s">
        <v>1974</v>
      </c>
      <c r="H6090" s="719">
        <v>3250</v>
      </c>
      <c r="I6090" s="93">
        <v>200</v>
      </c>
      <c r="J6090" s="93" t="s">
        <v>1523</v>
      </c>
    </row>
    <row r="6091" spans="1:10">
      <c r="A6091" s="93">
        <v>1</v>
      </c>
      <c r="B6091" s="93">
        <v>19</v>
      </c>
      <c r="C6091" s="93" t="s">
        <v>670</v>
      </c>
      <c r="D6091" s="93" t="s">
        <v>1527</v>
      </c>
      <c r="E6091" s="93" t="s">
        <v>1544</v>
      </c>
      <c r="F6091" s="93">
        <v>3211218</v>
      </c>
      <c r="G6091" s="93" t="s">
        <v>1974</v>
      </c>
      <c r="H6091" s="719">
        <v>84</v>
      </c>
      <c r="I6091" s="93">
        <v>13</v>
      </c>
      <c r="J6091" s="93" t="s">
        <v>1523</v>
      </c>
    </row>
    <row r="6092" spans="1:10">
      <c r="A6092" s="93">
        <v>1</v>
      </c>
      <c r="B6092" s="93">
        <v>19</v>
      </c>
      <c r="C6092" s="93" t="s">
        <v>2036</v>
      </c>
      <c r="D6092" s="93" t="s">
        <v>1969</v>
      </c>
      <c r="E6092" s="93" t="s">
        <v>2055</v>
      </c>
      <c r="F6092" s="93" t="s">
        <v>3909</v>
      </c>
      <c r="G6092" s="93" t="s">
        <v>1974</v>
      </c>
      <c r="H6092" s="719">
        <v>1200</v>
      </c>
      <c r="I6092" s="93">
        <v>80</v>
      </c>
      <c r="J6092" s="93" t="s">
        <v>1523</v>
      </c>
    </row>
    <row r="6093" spans="1:10">
      <c r="A6093" s="93">
        <v>1</v>
      </c>
      <c r="B6093" s="93">
        <v>19</v>
      </c>
      <c r="C6093" s="93" t="s">
        <v>2036</v>
      </c>
      <c r="D6093" s="93" t="s">
        <v>1969</v>
      </c>
      <c r="E6093" s="93" t="s">
        <v>2055</v>
      </c>
      <c r="F6093" s="93" t="s">
        <v>3910</v>
      </c>
      <c r="G6093" s="93" t="s">
        <v>1974</v>
      </c>
      <c r="H6093" s="719">
        <v>3745</v>
      </c>
      <c r="I6093" s="93">
        <v>200</v>
      </c>
      <c r="J6093" s="93" t="s">
        <v>1523</v>
      </c>
    </row>
    <row r="6094" spans="1:10">
      <c r="A6094" s="93">
        <v>1</v>
      </c>
      <c r="B6094" s="93">
        <v>19</v>
      </c>
      <c r="C6094" s="93" t="s">
        <v>2036</v>
      </c>
      <c r="D6094" s="93" t="s">
        <v>1969</v>
      </c>
      <c r="E6094" s="93" t="s">
        <v>2045</v>
      </c>
      <c r="F6094" s="93">
        <v>3211236</v>
      </c>
      <c r="G6094" s="93" t="s">
        <v>1974</v>
      </c>
      <c r="H6094" s="719">
        <v>5440</v>
      </c>
      <c r="I6094" s="93">
        <v>200</v>
      </c>
      <c r="J6094" s="93" t="s">
        <v>1523</v>
      </c>
    </row>
    <row r="6095" spans="1:10">
      <c r="A6095" s="93">
        <v>1</v>
      </c>
      <c r="B6095" s="93">
        <v>20</v>
      </c>
      <c r="C6095" s="93" t="s">
        <v>2000</v>
      </c>
      <c r="D6095" s="93" t="s">
        <v>1955</v>
      </c>
      <c r="E6095" s="93" t="s">
        <v>3923</v>
      </c>
      <c r="F6095" s="93">
        <v>3210504</v>
      </c>
      <c r="G6095" s="93" t="s">
        <v>1974</v>
      </c>
      <c r="H6095" s="719">
        <v>500</v>
      </c>
      <c r="I6095" s="93">
        <v>50</v>
      </c>
      <c r="J6095" s="93" t="s">
        <v>1523</v>
      </c>
    </row>
    <row r="6096" spans="1:10">
      <c r="A6096" s="93">
        <v>1</v>
      </c>
      <c r="B6096" s="93">
        <v>20</v>
      </c>
      <c r="C6096" s="93" t="s">
        <v>2000</v>
      </c>
      <c r="D6096" s="93" t="s">
        <v>1955</v>
      </c>
      <c r="E6096" s="93" t="s">
        <v>3924</v>
      </c>
      <c r="F6096" s="93">
        <v>3210504</v>
      </c>
      <c r="G6096" s="93" t="s">
        <v>1974</v>
      </c>
      <c r="H6096" s="719">
        <v>500</v>
      </c>
      <c r="I6096" s="93">
        <v>50</v>
      </c>
      <c r="J6096" s="93" t="s">
        <v>1523</v>
      </c>
    </row>
    <row r="6097" spans="1:10">
      <c r="A6097" s="93">
        <v>1</v>
      </c>
      <c r="B6097" s="93">
        <v>20</v>
      </c>
      <c r="C6097" s="93" t="s">
        <v>2000</v>
      </c>
      <c r="D6097" s="93" t="s">
        <v>1955</v>
      </c>
      <c r="E6097" s="93" t="s">
        <v>3925</v>
      </c>
      <c r="F6097" s="93">
        <v>3210504</v>
      </c>
      <c r="G6097" s="93" t="s">
        <v>1974</v>
      </c>
      <c r="H6097" s="719">
        <v>500</v>
      </c>
      <c r="I6097" s="93">
        <v>50</v>
      </c>
      <c r="J6097" s="93" t="s">
        <v>1523</v>
      </c>
    </row>
    <row r="6098" spans="1:10">
      <c r="A6098" s="93">
        <v>1</v>
      </c>
      <c r="B6098" s="93">
        <v>20</v>
      </c>
      <c r="C6098" s="93" t="s">
        <v>2000</v>
      </c>
      <c r="D6098" s="93" t="s">
        <v>1955</v>
      </c>
      <c r="E6098" s="93" t="s">
        <v>3926</v>
      </c>
      <c r="F6098" s="93">
        <v>3210504</v>
      </c>
      <c r="G6098" s="93" t="s">
        <v>1974</v>
      </c>
      <c r="H6098" s="719">
        <v>500</v>
      </c>
      <c r="I6098" s="93">
        <v>50</v>
      </c>
      <c r="J6098" s="93" t="s">
        <v>1523</v>
      </c>
    </row>
    <row r="6099" spans="1:10">
      <c r="A6099" s="93">
        <v>1</v>
      </c>
      <c r="B6099" s="93">
        <v>20</v>
      </c>
      <c r="C6099" s="93" t="s">
        <v>2000</v>
      </c>
      <c r="D6099" s="93" t="s">
        <v>1955</v>
      </c>
      <c r="E6099" s="93" t="s">
        <v>3927</v>
      </c>
      <c r="F6099" s="93">
        <v>3210504</v>
      </c>
      <c r="G6099" s="93" t="s">
        <v>1974</v>
      </c>
      <c r="H6099" s="719">
        <v>500</v>
      </c>
      <c r="I6099" s="93">
        <v>50</v>
      </c>
      <c r="J6099" s="93" t="s">
        <v>1523</v>
      </c>
    </row>
    <row r="6100" spans="1:10">
      <c r="A6100" s="93">
        <v>1</v>
      </c>
      <c r="B6100" s="93">
        <v>20</v>
      </c>
      <c r="C6100" s="93" t="s">
        <v>672</v>
      </c>
      <c r="D6100" s="93" t="s">
        <v>1527</v>
      </c>
      <c r="E6100" s="93" t="s">
        <v>2068</v>
      </c>
      <c r="F6100" s="93">
        <v>3211129</v>
      </c>
      <c r="G6100" s="93" t="s">
        <v>1974</v>
      </c>
      <c r="H6100" s="719">
        <v>3002</v>
      </c>
      <c r="I6100" s="93">
        <v>125</v>
      </c>
      <c r="J6100" s="93" t="s">
        <v>1523</v>
      </c>
    </row>
    <row r="6101" spans="1:10">
      <c r="A6101" s="93">
        <v>1</v>
      </c>
      <c r="B6101" s="93">
        <v>20</v>
      </c>
      <c r="C6101" s="93" t="s">
        <v>672</v>
      </c>
      <c r="D6101" s="93" t="s">
        <v>1527</v>
      </c>
      <c r="E6101" s="93" t="s">
        <v>3928</v>
      </c>
      <c r="F6101" s="93">
        <v>3210606</v>
      </c>
      <c r="G6101" s="93" t="s">
        <v>1974</v>
      </c>
      <c r="H6101" s="719">
        <v>4513</v>
      </c>
      <c r="I6101" s="93">
        <v>200</v>
      </c>
      <c r="J6101" s="93" t="s">
        <v>1523</v>
      </c>
    </row>
    <row r="6102" spans="1:10">
      <c r="A6102" s="93">
        <v>1</v>
      </c>
      <c r="B6102" s="93">
        <v>20</v>
      </c>
      <c r="C6102" s="93" t="s">
        <v>672</v>
      </c>
      <c r="D6102" s="93" t="s">
        <v>1527</v>
      </c>
      <c r="E6102" s="93" t="s">
        <v>3865</v>
      </c>
      <c r="F6102" s="93">
        <v>3210606</v>
      </c>
      <c r="G6102" s="93" t="s">
        <v>1974</v>
      </c>
      <c r="H6102" s="719">
        <v>23600</v>
      </c>
      <c r="I6102" s="93">
        <v>315</v>
      </c>
      <c r="J6102" s="93" t="s">
        <v>1523</v>
      </c>
    </row>
    <row r="6103" spans="1:10">
      <c r="A6103" s="93">
        <v>1</v>
      </c>
      <c r="B6103" s="93">
        <v>20</v>
      </c>
      <c r="C6103" s="93" t="s">
        <v>672</v>
      </c>
      <c r="D6103" s="93" t="s">
        <v>1527</v>
      </c>
      <c r="E6103" s="93" t="s">
        <v>1898</v>
      </c>
      <c r="F6103" s="93">
        <v>3211129</v>
      </c>
      <c r="G6103" s="93" t="s">
        <v>1974</v>
      </c>
      <c r="H6103" s="719">
        <v>3151</v>
      </c>
      <c r="I6103" s="93">
        <v>125</v>
      </c>
      <c r="J6103" s="93" t="s">
        <v>1523</v>
      </c>
    </row>
    <row r="6104" spans="1:10">
      <c r="A6104" s="93">
        <v>1</v>
      </c>
      <c r="B6104" s="93">
        <v>20</v>
      </c>
      <c r="C6104" s="93" t="s">
        <v>672</v>
      </c>
      <c r="D6104" s="93" t="s">
        <v>1527</v>
      </c>
      <c r="E6104" s="93" t="s">
        <v>1898</v>
      </c>
      <c r="F6104" s="93">
        <v>3211130</v>
      </c>
      <c r="G6104" s="93" t="s">
        <v>1974</v>
      </c>
      <c r="H6104" s="719">
        <v>3151</v>
      </c>
      <c r="I6104" s="93">
        <v>125</v>
      </c>
      <c r="J6104" s="93" t="s">
        <v>1523</v>
      </c>
    </row>
    <row r="6105" spans="1:10">
      <c r="A6105" s="93">
        <v>1</v>
      </c>
      <c r="B6105" s="93">
        <v>20</v>
      </c>
      <c r="C6105" s="93" t="s">
        <v>672</v>
      </c>
      <c r="D6105" s="93" t="s">
        <v>1527</v>
      </c>
      <c r="E6105" s="93" t="s">
        <v>1899</v>
      </c>
      <c r="F6105" s="93">
        <v>3211129</v>
      </c>
      <c r="G6105" s="93" t="s">
        <v>1974</v>
      </c>
      <c r="H6105" s="719">
        <v>1201</v>
      </c>
      <c r="I6105" s="93">
        <v>125</v>
      </c>
      <c r="J6105" s="93" t="s">
        <v>1523</v>
      </c>
    </row>
    <row r="6106" spans="1:10">
      <c r="A6106" s="93">
        <v>1</v>
      </c>
      <c r="B6106" s="93">
        <v>20</v>
      </c>
      <c r="C6106" s="93" t="s">
        <v>672</v>
      </c>
      <c r="D6106" s="93" t="s">
        <v>1527</v>
      </c>
      <c r="E6106" s="93" t="s">
        <v>1899</v>
      </c>
      <c r="F6106" s="93">
        <v>3211130</v>
      </c>
      <c r="G6106" s="93" t="s">
        <v>1974</v>
      </c>
      <c r="H6106" s="719">
        <v>600</v>
      </c>
      <c r="I6106" s="93">
        <v>80</v>
      </c>
      <c r="J6106" s="93" t="s">
        <v>1523</v>
      </c>
    </row>
    <row r="6107" spans="1:10">
      <c r="A6107" s="93">
        <v>1</v>
      </c>
      <c r="B6107" s="93">
        <v>20</v>
      </c>
      <c r="C6107" s="93" t="s">
        <v>672</v>
      </c>
      <c r="D6107" s="93" t="s">
        <v>1527</v>
      </c>
      <c r="E6107" s="93" t="s">
        <v>1897</v>
      </c>
      <c r="F6107" s="93">
        <v>3211130</v>
      </c>
      <c r="G6107" s="93" t="s">
        <v>1974</v>
      </c>
      <c r="H6107" s="719">
        <v>1501</v>
      </c>
      <c r="I6107" s="93">
        <v>125</v>
      </c>
      <c r="J6107" s="93" t="s">
        <v>1523</v>
      </c>
    </row>
    <row r="6108" spans="1:10">
      <c r="A6108" s="93">
        <v>1</v>
      </c>
      <c r="B6108" s="93">
        <v>20</v>
      </c>
      <c r="C6108" s="93" t="s">
        <v>672</v>
      </c>
      <c r="D6108" s="93" t="s">
        <v>1527</v>
      </c>
      <c r="E6108" s="93" t="s">
        <v>3929</v>
      </c>
      <c r="F6108" s="93">
        <v>3211129</v>
      </c>
      <c r="G6108" s="93" t="s">
        <v>1974</v>
      </c>
      <c r="H6108" s="719">
        <v>601</v>
      </c>
      <c r="I6108" s="93">
        <v>80</v>
      </c>
      <c r="J6108" s="93" t="s">
        <v>1523</v>
      </c>
    </row>
    <row r="6109" spans="1:10">
      <c r="A6109" s="93">
        <v>1</v>
      </c>
      <c r="B6109" s="93">
        <v>20</v>
      </c>
      <c r="C6109" s="93" t="s">
        <v>672</v>
      </c>
      <c r="D6109" s="93" t="s">
        <v>1527</v>
      </c>
      <c r="E6109" s="93" t="s">
        <v>3929</v>
      </c>
      <c r="F6109" s="93">
        <v>3211130</v>
      </c>
      <c r="G6109" s="93" t="s">
        <v>1974</v>
      </c>
      <c r="H6109" s="719">
        <v>601</v>
      </c>
      <c r="I6109" s="93">
        <v>80</v>
      </c>
      <c r="J6109" s="93" t="s">
        <v>1523</v>
      </c>
    </row>
    <row r="6110" spans="1:10">
      <c r="A6110" s="93">
        <v>1</v>
      </c>
      <c r="B6110" s="93">
        <v>20</v>
      </c>
      <c r="C6110" s="93" t="s">
        <v>672</v>
      </c>
      <c r="D6110" s="93" t="s">
        <v>1527</v>
      </c>
      <c r="E6110" s="93" t="s">
        <v>3930</v>
      </c>
      <c r="F6110" s="93">
        <v>3211129</v>
      </c>
      <c r="G6110" s="93" t="s">
        <v>1974</v>
      </c>
      <c r="H6110" s="719">
        <v>300</v>
      </c>
      <c r="I6110" s="93">
        <v>50</v>
      </c>
      <c r="J6110" s="93" t="s">
        <v>1523</v>
      </c>
    </row>
    <row r="6111" spans="1:10">
      <c r="A6111" s="93">
        <v>1</v>
      </c>
      <c r="B6111" s="93">
        <v>20</v>
      </c>
      <c r="C6111" s="93" t="s">
        <v>672</v>
      </c>
      <c r="D6111" s="93" t="s">
        <v>1527</v>
      </c>
      <c r="E6111" s="93" t="s">
        <v>3930</v>
      </c>
      <c r="F6111" s="93">
        <v>3211130</v>
      </c>
      <c r="G6111" s="93" t="s">
        <v>1974</v>
      </c>
      <c r="H6111" s="719">
        <v>300</v>
      </c>
      <c r="I6111" s="93">
        <v>50</v>
      </c>
      <c r="J6111" s="93" t="s">
        <v>1523</v>
      </c>
    </row>
    <row r="6112" spans="1:10">
      <c r="A6112" s="93">
        <v>1</v>
      </c>
      <c r="B6112" s="93">
        <v>20</v>
      </c>
      <c r="C6112" s="93" t="s">
        <v>672</v>
      </c>
      <c r="D6112" s="93" t="s">
        <v>1527</v>
      </c>
      <c r="E6112" s="93" t="s">
        <v>3931</v>
      </c>
      <c r="F6112" s="93">
        <v>3211130</v>
      </c>
      <c r="G6112" s="93" t="s">
        <v>1974</v>
      </c>
      <c r="H6112" s="719">
        <v>601</v>
      </c>
      <c r="I6112" s="93">
        <v>80</v>
      </c>
      <c r="J6112" s="93" t="s">
        <v>1523</v>
      </c>
    </row>
    <row r="6113" spans="1:10">
      <c r="A6113" s="93">
        <v>1</v>
      </c>
      <c r="B6113" s="93">
        <v>21</v>
      </c>
      <c r="C6113" s="93" t="s">
        <v>1986</v>
      </c>
      <c r="D6113" s="93" t="s">
        <v>1955</v>
      </c>
      <c r="E6113" s="93" t="s">
        <v>1982</v>
      </c>
      <c r="F6113" s="93">
        <v>3211125</v>
      </c>
      <c r="G6113" s="93" t="s">
        <v>1974</v>
      </c>
      <c r="H6113" s="719">
        <v>2035</v>
      </c>
      <c r="I6113" s="93">
        <v>125</v>
      </c>
      <c r="J6113" s="93" t="s">
        <v>1523</v>
      </c>
    </row>
    <row r="6114" spans="1:10">
      <c r="A6114" s="93">
        <v>1</v>
      </c>
      <c r="B6114" s="93">
        <v>21</v>
      </c>
      <c r="C6114" s="93" t="s">
        <v>2036</v>
      </c>
      <c r="D6114" s="93" t="s">
        <v>1969</v>
      </c>
      <c r="E6114" s="93" t="s">
        <v>3932</v>
      </c>
      <c r="F6114" s="93">
        <v>3211137</v>
      </c>
      <c r="G6114" s="93" t="s">
        <v>1974</v>
      </c>
      <c r="H6114" s="719">
        <v>1045</v>
      </c>
      <c r="I6114" s="93">
        <v>80</v>
      </c>
      <c r="J6114" s="93" t="s">
        <v>1543</v>
      </c>
    </row>
    <row r="6115" spans="1:10">
      <c r="A6115" s="93">
        <v>1</v>
      </c>
      <c r="B6115" s="93">
        <v>21</v>
      </c>
      <c r="C6115" s="93" t="s">
        <v>1989</v>
      </c>
      <c r="D6115" s="93" t="s">
        <v>1969</v>
      </c>
      <c r="E6115" s="93" t="s">
        <v>1990</v>
      </c>
      <c r="F6115" s="93">
        <v>3210531</v>
      </c>
      <c r="G6115" s="93" t="s">
        <v>1974</v>
      </c>
      <c r="H6115" s="719">
        <v>50</v>
      </c>
      <c r="I6115" s="93">
        <v>8</v>
      </c>
      <c r="J6115" s="93" t="s">
        <v>1523</v>
      </c>
    </row>
    <row r="6116" spans="1:10">
      <c r="A6116" s="93">
        <v>1</v>
      </c>
      <c r="B6116" s="93">
        <v>21</v>
      </c>
      <c r="C6116" s="93" t="s">
        <v>1989</v>
      </c>
      <c r="D6116" s="93" t="s">
        <v>1969</v>
      </c>
      <c r="E6116" s="93" t="s">
        <v>1991</v>
      </c>
      <c r="F6116" s="93">
        <v>3210531</v>
      </c>
      <c r="G6116" s="93" t="s">
        <v>1974</v>
      </c>
      <c r="H6116" s="719">
        <v>50</v>
      </c>
      <c r="I6116" s="93">
        <v>8</v>
      </c>
      <c r="J6116" s="93" t="s">
        <v>1523</v>
      </c>
    </row>
    <row r="6117" spans="1:10">
      <c r="A6117" s="93">
        <v>1</v>
      </c>
      <c r="B6117" s="93">
        <v>21</v>
      </c>
      <c r="C6117" s="93" t="s">
        <v>1965</v>
      </c>
      <c r="D6117" s="93" t="s">
        <v>1527</v>
      </c>
      <c r="E6117" s="93" t="s">
        <v>3933</v>
      </c>
      <c r="F6117" s="93">
        <v>3211129</v>
      </c>
      <c r="G6117" s="93" t="s">
        <v>1974</v>
      </c>
      <c r="H6117" s="719">
        <v>12007</v>
      </c>
      <c r="I6117" s="93">
        <v>315</v>
      </c>
      <c r="J6117" s="93" t="s">
        <v>1523</v>
      </c>
    </row>
    <row r="6118" spans="1:10">
      <c r="A6118" s="93">
        <v>1</v>
      </c>
      <c r="B6118" s="93">
        <v>21</v>
      </c>
      <c r="C6118" s="93" t="s">
        <v>2000</v>
      </c>
      <c r="D6118" s="93" t="s">
        <v>1955</v>
      </c>
      <c r="E6118" s="93" t="s">
        <v>3934</v>
      </c>
      <c r="F6118" s="93">
        <v>3211110</v>
      </c>
      <c r="G6118" s="93" t="s">
        <v>1974</v>
      </c>
      <c r="H6118" s="719">
        <v>1352</v>
      </c>
      <c r="I6118" s="93">
        <v>125</v>
      </c>
      <c r="J6118" s="93" t="s">
        <v>1523</v>
      </c>
    </row>
    <row r="6119" spans="1:10">
      <c r="A6119" s="93">
        <v>1</v>
      </c>
      <c r="B6119" s="93">
        <v>21</v>
      </c>
      <c r="C6119" s="93" t="s">
        <v>2000</v>
      </c>
      <c r="D6119" s="93" t="s">
        <v>1955</v>
      </c>
      <c r="E6119" s="93" t="s">
        <v>3935</v>
      </c>
      <c r="F6119" s="93">
        <v>3211110</v>
      </c>
      <c r="G6119" s="93" t="s">
        <v>1974</v>
      </c>
      <c r="H6119" s="719">
        <v>1352</v>
      </c>
      <c r="I6119" s="93">
        <v>125</v>
      </c>
      <c r="J6119" s="93" t="s">
        <v>1523</v>
      </c>
    </row>
    <row r="6120" spans="1:10">
      <c r="A6120" s="93">
        <v>1</v>
      </c>
      <c r="B6120" s="93">
        <v>21</v>
      </c>
      <c r="C6120" s="93" t="s">
        <v>2000</v>
      </c>
      <c r="D6120" s="93" t="s">
        <v>1955</v>
      </c>
      <c r="E6120" s="93" t="s">
        <v>3936</v>
      </c>
      <c r="F6120" s="93">
        <v>3211110</v>
      </c>
      <c r="G6120" s="93" t="s">
        <v>1974</v>
      </c>
      <c r="H6120" s="719">
        <v>1352</v>
      </c>
      <c r="I6120" s="93">
        <v>125</v>
      </c>
      <c r="J6120" s="93" t="s">
        <v>1523</v>
      </c>
    </row>
    <row r="6121" spans="1:10">
      <c r="A6121" s="93">
        <v>1</v>
      </c>
      <c r="B6121" s="93">
        <v>21</v>
      </c>
      <c r="C6121" s="93" t="s">
        <v>2000</v>
      </c>
      <c r="D6121" s="93" t="s">
        <v>1955</v>
      </c>
      <c r="E6121" s="93" t="s">
        <v>3937</v>
      </c>
      <c r="F6121" s="93">
        <v>3211110</v>
      </c>
      <c r="G6121" s="93" t="s">
        <v>1974</v>
      </c>
      <c r="H6121" s="719">
        <v>1352</v>
      </c>
      <c r="I6121" s="93">
        <v>125</v>
      </c>
      <c r="J6121" s="93" t="s">
        <v>1523</v>
      </c>
    </row>
    <row r="6122" spans="1:10">
      <c r="A6122" s="93">
        <v>1</v>
      </c>
      <c r="B6122" s="93">
        <v>21</v>
      </c>
      <c r="C6122" s="93" t="s">
        <v>2000</v>
      </c>
      <c r="D6122" s="93" t="s">
        <v>1955</v>
      </c>
      <c r="E6122" s="93" t="s">
        <v>3938</v>
      </c>
      <c r="F6122" s="93">
        <v>3211110</v>
      </c>
      <c r="G6122" s="93" t="s">
        <v>1974</v>
      </c>
      <c r="H6122" s="719">
        <v>1352</v>
      </c>
      <c r="I6122" s="93">
        <v>125</v>
      </c>
      <c r="J6122" s="93" t="s">
        <v>1523</v>
      </c>
    </row>
    <row r="6123" spans="1:10">
      <c r="A6123" s="93">
        <v>1</v>
      </c>
      <c r="B6123" s="93">
        <v>21</v>
      </c>
      <c r="C6123" s="93" t="s">
        <v>670</v>
      </c>
      <c r="D6123" s="93" t="s">
        <v>1527</v>
      </c>
      <c r="E6123" s="93" t="s">
        <v>1531</v>
      </c>
      <c r="F6123" s="93">
        <v>3211129</v>
      </c>
      <c r="G6123" s="93" t="s">
        <v>1974</v>
      </c>
      <c r="H6123" s="719">
        <v>1201</v>
      </c>
      <c r="I6123" s="93">
        <v>125</v>
      </c>
      <c r="J6123" s="93" t="s">
        <v>1523</v>
      </c>
    </row>
    <row r="6124" spans="1:10">
      <c r="A6124" s="93">
        <v>1</v>
      </c>
      <c r="B6124" s="93">
        <v>21</v>
      </c>
      <c r="C6124" s="93" t="s">
        <v>1968</v>
      </c>
      <c r="D6124" s="93" t="s">
        <v>1969</v>
      </c>
      <c r="E6124" s="93" t="s">
        <v>2045</v>
      </c>
      <c r="F6124" s="93">
        <v>3211236</v>
      </c>
      <c r="G6124" s="93" t="s">
        <v>1974</v>
      </c>
      <c r="H6124" s="719">
        <v>25</v>
      </c>
      <c r="I6124" s="93">
        <v>5</v>
      </c>
      <c r="J6124" s="93" t="s">
        <v>1523</v>
      </c>
    </row>
    <row r="6125" spans="1:10">
      <c r="A6125" s="93">
        <v>1</v>
      </c>
      <c r="B6125" s="93">
        <v>22</v>
      </c>
      <c r="C6125" s="93" t="s">
        <v>1968</v>
      </c>
      <c r="D6125" s="93" t="s">
        <v>1969</v>
      </c>
      <c r="E6125" s="93" t="s">
        <v>2062</v>
      </c>
      <c r="F6125" s="93">
        <v>3211209</v>
      </c>
      <c r="G6125" s="93" t="s">
        <v>1974</v>
      </c>
      <c r="H6125" s="719">
        <v>14</v>
      </c>
      <c r="I6125" s="93">
        <v>5</v>
      </c>
      <c r="J6125" s="93" t="s">
        <v>1523</v>
      </c>
    </row>
    <row r="6126" spans="1:10">
      <c r="A6126" s="93">
        <v>1</v>
      </c>
      <c r="B6126" s="93">
        <v>22</v>
      </c>
      <c r="C6126" s="93" t="s">
        <v>3939</v>
      </c>
      <c r="D6126" s="93" t="s">
        <v>2023</v>
      </c>
      <c r="E6126" s="93" t="s">
        <v>3940</v>
      </c>
      <c r="F6126" s="93">
        <v>3211235</v>
      </c>
      <c r="G6126" s="93" t="s">
        <v>1974</v>
      </c>
      <c r="H6126" s="719">
        <v>1305</v>
      </c>
      <c r="I6126" s="93">
        <v>125</v>
      </c>
      <c r="J6126" s="93" t="s">
        <v>1523</v>
      </c>
    </row>
    <row r="6127" spans="1:10">
      <c r="A6127" s="93">
        <v>1</v>
      </c>
      <c r="B6127" s="93">
        <v>22</v>
      </c>
      <c r="C6127" s="93" t="s">
        <v>3939</v>
      </c>
      <c r="D6127" s="93" t="s">
        <v>2023</v>
      </c>
      <c r="E6127" s="93" t="s">
        <v>3941</v>
      </c>
      <c r="F6127" s="93">
        <v>3211221</v>
      </c>
      <c r="G6127" s="93" t="s">
        <v>1974</v>
      </c>
      <c r="H6127" s="719">
        <v>1002</v>
      </c>
      <c r="I6127" s="93">
        <v>80</v>
      </c>
      <c r="J6127" s="93" t="s">
        <v>1523</v>
      </c>
    </row>
    <row r="6128" spans="1:10">
      <c r="A6128" s="93">
        <v>1</v>
      </c>
      <c r="B6128" s="93">
        <v>22</v>
      </c>
      <c r="C6128" s="93" t="s">
        <v>2000</v>
      </c>
      <c r="D6128" s="93" t="s">
        <v>1955</v>
      </c>
      <c r="E6128" s="93" t="s">
        <v>3942</v>
      </c>
      <c r="F6128" s="93">
        <v>3211232</v>
      </c>
      <c r="G6128" s="93" t="s">
        <v>1974</v>
      </c>
      <c r="H6128" s="719">
        <v>5263</v>
      </c>
      <c r="I6128" s="93">
        <v>200</v>
      </c>
      <c r="J6128" s="93" t="s">
        <v>1523</v>
      </c>
    </row>
    <row r="6129" spans="1:10">
      <c r="A6129" s="93">
        <v>1</v>
      </c>
      <c r="B6129" s="93">
        <v>22</v>
      </c>
      <c r="C6129" s="93" t="s">
        <v>2000</v>
      </c>
      <c r="D6129" s="93" t="s">
        <v>1955</v>
      </c>
      <c r="E6129" s="93" t="s">
        <v>3943</v>
      </c>
      <c r="F6129" s="93">
        <v>3211233</v>
      </c>
      <c r="G6129" s="93" t="s">
        <v>1974</v>
      </c>
      <c r="H6129" s="719">
        <v>5263</v>
      </c>
      <c r="I6129" s="93">
        <v>200</v>
      </c>
      <c r="J6129" s="93" t="s">
        <v>1523</v>
      </c>
    </row>
    <row r="6130" spans="1:10">
      <c r="A6130" s="93">
        <v>1</v>
      </c>
      <c r="B6130" s="93">
        <v>22</v>
      </c>
      <c r="C6130" s="93" t="s">
        <v>2000</v>
      </c>
      <c r="D6130" s="93" t="s">
        <v>1955</v>
      </c>
      <c r="E6130" s="93" t="s">
        <v>3934</v>
      </c>
      <c r="F6130" s="93">
        <v>3211111</v>
      </c>
      <c r="G6130" s="93" t="s">
        <v>1974</v>
      </c>
      <c r="H6130" s="719">
        <v>1352</v>
      </c>
      <c r="I6130" s="93">
        <v>125</v>
      </c>
      <c r="J6130" s="93" t="s">
        <v>1523</v>
      </c>
    </row>
    <row r="6131" spans="1:10">
      <c r="A6131" s="93">
        <v>1</v>
      </c>
      <c r="B6131" s="93">
        <v>22</v>
      </c>
      <c r="C6131" s="93" t="s">
        <v>2000</v>
      </c>
      <c r="D6131" s="93" t="s">
        <v>1955</v>
      </c>
      <c r="E6131" s="93" t="s">
        <v>3935</v>
      </c>
      <c r="F6131" s="93">
        <v>3211111</v>
      </c>
      <c r="G6131" s="93" t="s">
        <v>1974</v>
      </c>
      <c r="H6131" s="719">
        <v>1352</v>
      </c>
      <c r="I6131" s="93">
        <v>125</v>
      </c>
      <c r="J6131" s="93" t="s">
        <v>1523</v>
      </c>
    </row>
    <row r="6132" spans="1:10">
      <c r="A6132" s="93">
        <v>1</v>
      </c>
      <c r="B6132" s="93">
        <v>22</v>
      </c>
      <c r="C6132" s="93" t="s">
        <v>2000</v>
      </c>
      <c r="D6132" s="93" t="s">
        <v>1955</v>
      </c>
      <c r="E6132" s="93" t="s">
        <v>3936</v>
      </c>
      <c r="F6132" s="93">
        <v>3211111</v>
      </c>
      <c r="G6132" s="93" t="s">
        <v>1974</v>
      </c>
      <c r="H6132" s="719">
        <v>1352</v>
      </c>
      <c r="I6132" s="93">
        <v>125</v>
      </c>
      <c r="J6132" s="93" t="s">
        <v>1523</v>
      </c>
    </row>
    <row r="6133" spans="1:10">
      <c r="A6133" s="93">
        <v>1</v>
      </c>
      <c r="B6133" s="93">
        <v>22</v>
      </c>
      <c r="C6133" s="93" t="s">
        <v>2000</v>
      </c>
      <c r="D6133" s="93" t="s">
        <v>1955</v>
      </c>
      <c r="E6133" s="93" t="s">
        <v>3937</v>
      </c>
      <c r="F6133" s="93">
        <v>3211111</v>
      </c>
      <c r="G6133" s="93" t="s">
        <v>1974</v>
      </c>
      <c r="H6133" s="719">
        <v>1352</v>
      </c>
      <c r="I6133" s="93">
        <v>125</v>
      </c>
      <c r="J6133" s="93" t="s">
        <v>1523</v>
      </c>
    </row>
    <row r="6134" spans="1:10">
      <c r="A6134" s="93">
        <v>1</v>
      </c>
      <c r="B6134" s="93">
        <v>22</v>
      </c>
      <c r="C6134" s="93" t="s">
        <v>2000</v>
      </c>
      <c r="D6134" s="93" t="s">
        <v>1955</v>
      </c>
      <c r="E6134" s="93" t="s">
        <v>3938</v>
      </c>
      <c r="F6134" s="93">
        <v>3211111</v>
      </c>
      <c r="G6134" s="93" t="s">
        <v>1974</v>
      </c>
      <c r="H6134" s="719">
        <v>1352</v>
      </c>
      <c r="I6134" s="93">
        <v>125</v>
      </c>
      <c r="J6134" s="93" t="s">
        <v>1523</v>
      </c>
    </row>
    <row r="6135" spans="1:10">
      <c r="A6135" s="93">
        <v>1</v>
      </c>
      <c r="B6135" s="93">
        <v>22</v>
      </c>
      <c r="C6135" s="93" t="s">
        <v>2000</v>
      </c>
      <c r="D6135" s="93" t="s">
        <v>1955</v>
      </c>
      <c r="E6135" s="93" t="s">
        <v>2001</v>
      </c>
      <c r="F6135" s="93" t="s">
        <v>1973</v>
      </c>
      <c r="G6135" s="93" t="s">
        <v>1974</v>
      </c>
      <c r="H6135" s="719">
        <v>610</v>
      </c>
      <c r="I6135" s="93">
        <v>80</v>
      </c>
      <c r="J6135" s="93" t="s">
        <v>1523</v>
      </c>
    </row>
    <row r="6136" spans="1:10">
      <c r="A6136" s="93">
        <v>1</v>
      </c>
      <c r="B6136" s="93">
        <v>22</v>
      </c>
      <c r="C6136" s="93" t="s">
        <v>2036</v>
      </c>
      <c r="D6136" s="93" t="s">
        <v>1969</v>
      </c>
      <c r="E6136" s="93" t="s">
        <v>2055</v>
      </c>
      <c r="F6136" s="93">
        <v>3211236</v>
      </c>
      <c r="G6136" s="93" t="s">
        <v>1974</v>
      </c>
      <c r="H6136" s="719">
        <v>5720</v>
      </c>
      <c r="I6136" s="93">
        <v>200</v>
      </c>
      <c r="J6136" s="93" t="s">
        <v>1523</v>
      </c>
    </row>
    <row r="6137" spans="1:10">
      <c r="A6137" s="93">
        <v>1</v>
      </c>
      <c r="B6137" s="93">
        <v>22</v>
      </c>
      <c r="C6137" s="93" t="s">
        <v>2036</v>
      </c>
      <c r="D6137" s="93" t="s">
        <v>1969</v>
      </c>
      <c r="E6137" s="93" t="s">
        <v>2045</v>
      </c>
      <c r="F6137" s="93">
        <v>3211236</v>
      </c>
      <c r="G6137" s="93" t="s">
        <v>1974</v>
      </c>
      <c r="H6137" s="719">
        <v>5634</v>
      </c>
      <c r="I6137" s="93">
        <v>200</v>
      </c>
      <c r="J6137" s="93" t="s">
        <v>1523</v>
      </c>
    </row>
    <row r="6138" spans="1:10">
      <c r="A6138" s="93">
        <v>1</v>
      </c>
      <c r="B6138" s="93">
        <v>22</v>
      </c>
      <c r="C6138" s="93" t="s">
        <v>2006</v>
      </c>
      <c r="D6138" s="93" t="s">
        <v>1984</v>
      </c>
      <c r="E6138" s="93" t="s">
        <v>2007</v>
      </c>
      <c r="F6138" s="93">
        <v>3211218</v>
      </c>
      <c r="G6138" s="93" t="s">
        <v>1974</v>
      </c>
      <c r="H6138" s="719">
        <v>13833</v>
      </c>
      <c r="I6138" s="93">
        <v>315</v>
      </c>
      <c r="J6138" s="93" t="s">
        <v>1523</v>
      </c>
    </row>
    <row r="6139" spans="1:10">
      <c r="A6139" s="93">
        <v>1</v>
      </c>
      <c r="B6139" s="93">
        <v>22</v>
      </c>
      <c r="C6139" s="93" t="s">
        <v>2006</v>
      </c>
      <c r="D6139" s="93" t="s">
        <v>1984</v>
      </c>
      <c r="E6139" s="93" t="s">
        <v>2049</v>
      </c>
      <c r="F6139" s="93">
        <v>3211215</v>
      </c>
      <c r="G6139" s="93" t="s">
        <v>1974</v>
      </c>
      <c r="H6139" s="719">
        <v>1002</v>
      </c>
      <c r="I6139" s="93">
        <v>80</v>
      </c>
      <c r="J6139" s="93" t="s">
        <v>1523</v>
      </c>
    </row>
    <row r="6140" spans="1:10">
      <c r="A6140" s="93">
        <v>1</v>
      </c>
      <c r="B6140" s="93">
        <v>22</v>
      </c>
      <c r="C6140" s="93" t="s">
        <v>1968</v>
      </c>
      <c r="D6140" s="93" t="s">
        <v>1969</v>
      </c>
      <c r="E6140" s="93" t="s">
        <v>2032</v>
      </c>
      <c r="F6140" s="93">
        <v>3210906</v>
      </c>
      <c r="G6140" s="93" t="s">
        <v>1974</v>
      </c>
      <c r="H6140" s="719">
        <v>19</v>
      </c>
      <c r="I6140" s="93">
        <v>5</v>
      </c>
      <c r="J6140" s="93" t="s">
        <v>1523</v>
      </c>
    </row>
    <row r="6141" spans="1:10">
      <c r="A6141" s="93">
        <v>1</v>
      </c>
      <c r="B6141" s="93">
        <v>22</v>
      </c>
      <c r="C6141" s="93" t="s">
        <v>1968</v>
      </c>
      <c r="D6141" s="93" t="s">
        <v>1969</v>
      </c>
      <c r="E6141" s="93" t="s">
        <v>2032</v>
      </c>
      <c r="F6141" s="93">
        <v>3211125</v>
      </c>
      <c r="G6141" s="93" t="s">
        <v>1974</v>
      </c>
      <c r="H6141" s="719">
        <v>3</v>
      </c>
      <c r="I6141" s="93">
        <v>3</v>
      </c>
      <c r="J6141" s="93" t="s">
        <v>1523</v>
      </c>
    </row>
    <row r="6142" spans="1:10">
      <c r="A6142" s="93">
        <v>1</v>
      </c>
      <c r="B6142" s="93">
        <v>22</v>
      </c>
      <c r="C6142" s="93" t="s">
        <v>1968</v>
      </c>
      <c r="D6142" s="93" t="s">
        <v>1969</v>
      </c>
      <c r="E6142" s="93" t="s">
        <v>2061</v>
      </c>
      <c r="F6142" s="93">
        <v>3211124</v>
      </c>
      <c r="G6142" s="93" t="s">
        <v>1974</v>
      </c>
      <c r="H6142" s="719">
        <v>28</v>
      </c>
      <c r="I6142" s="93">
        <v>5</v>
      </c>
      <c r="J6142" s="93" t="s">
        <v>1523</v>
      </c>
    </row>
    <row r="6143" spans="1:10">
      <c r="A6143" s="93">
        <v>1</v>
      </c>
      <c r="B6143" s="93">
        <v>22</v>
      </c>
      <c r="C6143" s="93" t="s">
        <v>1968</v>
      </c>
      <c r="D6143" s="93" t="s">
        <v>1969</v>
      </c>
      <c r="E6143" s="93" t="s">
        <v>2062</v>
      </c>
      <c r="F6143" s="93">
        <v>3211209</v>
      </c>
      <c r="G6143" s="93" t="s">
        <v>1974</v>
      </c>
      <c r="H6143" s="719">
        <v>9</v>
      </c>
      <c r="I6143" s="93">
        <v>9</v>
      </c>
      <c r="J6143" s="93" t="s">
        <v>1523</v>
      </c>
    </row>
    <row r="6144" spans="1:10">
      <c r="A6144" s="93">
        <v>1</v>
      </c>
      <c r="B6144" s="93">
        <v>22</v>
      </c>
      <c r="C6144" s="93" t="s">
        <v>1968</v>
      </c>
      <c r="D6144" s="93" t="s">
        <v>1969</v>
      </c>
      <c r="E6144" s="93" t="s">
        <v>2055</v>
      </c>
      <c r="F6144" s="93">
        <v>3211214</v>
      </c>
      <c r="G6144" s="93" t="s">
        <v>1974</v>
      </c>
      <c r="H6144" s="719">
        <v>19</v>
      </c>
      <c r="I6144" s="93">
        <v>5</v>
      </c>
      <c r="J6144" s="93" t="s">
        <v>1523</v>
      </c>
    </row>
    <row r="6145" spans="1:10">
      <c r="A6145" s="93">
        <v>1</v>
      </c>
      <c r="B6145" s="93">
        <v>22</v>
      </c>
      <c r="C6145" s="93" t="s">
        <v>1968</v>
      </c>
      <c r="D6145" s="93" t="s">
        <v>1969</v>
      </c>
      <c r="E6145" s="93" t="s">
        <v>3908</v>
      </c>
      <c r="F6145" s="93">
        <v>3211229</v>
      </c>
      <c r="G6145" s="93" t="s">
        <v>1974</v>
      </c>
      <c r="H6145" s="719">
        <v>2730</v>
      </c>
      <c r="I6145" s="93">
        <v>125</v>
      </c>
      <c r="J6145" s="93" t="s">
        <v>1523</v>
      </c>
    </row>
    <row r="6146" spans="1:10">
      <c r="A6146" s="93">
        <v>1</v>
      </c>
      <c r="B6146" s="93">
        <v>22</v>
      </c>
      <c r="C6146" s="93" t="s">
        <v>1968</v>
      </c>
      <c r="D6146" s="93" t="s">
        <v>1969</v>
      </c>
      <c r="E6146" s="93" t="s">
        <v>2032</v>
      </c>
      <c r="F6146" s="93">
        <v>3211253</v>
      </c>
      <c r="G6146" s="93" t="s">
        <v>1974</v>
      </c>
      <c r="H6146" s="719">
        <v>6</v>
      </c>
      <c r="I6146" s="93">
        <v>6</v>
      </c>
      <c r="J6146" s="93" t="s">
        <v>1523</v>
      </c>
    </row>
    <row r="6147" spans="1:10">
      <c r="A6147" s="93">
        <v>1</v>
      </c>
      <c r="B6147" s="93">
        <v>22</v>
      </c>
      <c r="C6147" s="93" t="s">
        <v>2040</v>
      </c>
      <c r="D6147" s="93" t="s">
        <v>2011</v>
      </c>
      <c r="E6147" s="93" t="s">
        <v>2048</v>
      </c>
      <c r="F6147" s="93">
        <v>3211209</v>
      </c>
      <c r="G6147" s="93" t="s">
        <v>1974</v>
      </c>
      <c r="H6147" s="719">
        <v>10000</v>
      </c>
      <c r="I6147" s="93">
        <v>200</v>
      </c>
      <c r="J6147" s="93" t="s">
        <v>1523</v>
      </c>
    </row>
    <row r="6148" spans="1:10">
      <c r="A6148" s="93">
        <v>1</v>
      </c>
      <c r="B6148" s="93">
        <v>22</v>
      </c>
      <c r="C6148" s="93" t="s">
        <v>2040</v>
      </c>
      <c r="D6148" s="93" t="s">
        <v>2011</v>
      </c>
      <c r="E6148" s="93" t="s">
        <v>2012</v>
      </c>
      <c r="F6148" s="93">
        <v>3211229</v>
      </c>
      <c r="G6148" s="93" t="s">
        <v>1974</v>
      </c>
      <c r="H6148" s="719">
        <v>12820</v>
      </c>
      <c r="I6148" s="93">
        <v>315</v>
      </c>
      <c r="J6148" s="93" t="s">
        <v>1523</v>
      </c>
    </row>
    <row r="6149" spans="1:10">
      <c r="A6149" s="93">
        <v>1</v>
      </c>
      <c r="B6149" s="93">
        <v>22</v>
      </c>
      <c r="C6149" s="93" t="s">
        <v>2040</v>
      </c>
      <c r="D6149" s="93" t="s">
        <v>1969</v>
      </c>
      <c r="E6149" s="93" t="s">
        <v>3908</v>
      </c>
      <c r="F6149" s="93">
        <v>3211229</v>
      </c>
      <c r="G6149" s="93" t="s">
        <v>1974</v>
      </c>
      <c r="H6149" s="719">
        <v>430</v>
      </c>
      <c r="I6149" s="93">
        <v>50</v>
      </c>
      <c r="J6149" s="93" t="s">
        <v>1523</v>
      </c>
    </row>
    <row r="6150" spans="1:10">
      <c r="A6150" s="93">
        <v>1</v>
      </c>
      <c r="B6150" s="93">
        <v>22</v>
      </c>
      <c r="C6150" s="93" t="s">
        <v>2036</v>
      </c>
      <c r="D6150" s="93" t="s">
        <v>1969</v>
      </c>
      <c r="E6150" s="93" t="s">
        <v>2056</v>
      </c>
      <c r="F6150" s="93">
        <v>3211218</v>
      </c>
      <c r="G6150" s="93" t="s">
        <v>1974</v>
      </c>
      <c r="H6150" s="719">
        <v>1013</v>
      </c>
      <c r="I6150" s="93">
        <v>80</v>
      </c>
      <c r="J6150" s="93" t="s">
        <v>1543</v>
      </c>
    </row>
    <row r="6151" spans="1:10">
      <c r="A6151" s="93">
        <v>1</v>
      </c>
      <c r="B6151" s="93">
        <v>22</v>
      </c>
      <c r="C6151" s="93" t="s">
        <v>2036</v>
      </c>
      <c r="D6151" s="93" t="s">
        <v>1969</v>
      </c>
      <c r="E6151" s="93" t="s">
        <v>2038</v>
      </c>
      <c r="F6151" s="93">
        <v>3211218</v>
      </c>
      <c r="G6151" s="93" t="s">
        <v>1974</v>
      </c>
      <c r="H6151" s="719">
        <v>1013</v>
      </c>
      <c r="I6151" s="93">
        <v>80</v>
      </c>
      <c r="J6151" s="93" t="s">
        <v>1523</v>
      </c>
    </row>
    <row r="6152" spans="1:10">
      <c r="A6152" s="93">
        <v>1</v>
      </c>
      <c r="B6152" s="93">
        <v>22</v>
      </c>
      <c r="C6152" s="93" t="s">
        <v>2013</v>
      </c>
      <c r="D6152" s="93" t="s">
        <v>1955</v>
      </c>
      <c r="E6152" s="93" t="s">
        <v>1982</v>
      </c>
      <c r="F6152" s="93">
        <v>3210912</v>
      </c>
      <c r="G6152" s="93" t="s">
        <v>1974</v>
      </c>
      <c r="H6152" s="719">
        <v>4435</v>
      </c>
      <c r="I6152" s="93">
        <v>200</v>
      </c>
      <c r="J6152" s="93" t="s">
        <v>1523</v>
      </c>
    </row>
    <row r="6153" spans="1:10">
      <c r="A6153" s="93">
        <v>1</v>
      </c>
      <c r="B6153" s="93">
        <v>22</v>
      </c>
      <c r="C6153" s="93" t="s">
        <v>672</v>
      </c>
      <c r="D6153" s="93" t="s">
        <v>1527</v>
      </c>
      <c r="E6153" s="93" t="s">
        <v>1531</v>
      </c>
      <c r="F6153" s="93">
        <v>3211004</v>
      </c>
      <c r="G6153" s="93" t="s">
        <v>1974</v>
      </c>
      <c r="H6153" s="719">
        <v>24146</v>
      </c>
      <c r="I6153" s="93">
        <v>315</v>
      </c>
      <c r="J6153" s="93" t="s">
        <v>1523</v>
      </c>
    </row>
    <row r="6154" spans="1:10">
      <c r="A6154" s="93">
        <v>1</v>
      </c>
      <c r="B6154" s="93">
        <v>22</v>
      </c>
      <c r="C6154" s="93" t="s">
        <v>672</v>
      </c>
      <c r="D6154" s="93" t="s">
        <v>1527</v>
      </c>
      <c r="E6154" s="93" t="s">
        <v>1531</v>
      </c>
      <c r="F6154" s="93">
        <v>3210808</v>
      </c>
      <c r="G6154" s="93" t="s">
        <v>1974</v>
      </c>
      <c r="H6154" s="719">
        <v>4513</v>
      </c>
      <c r="I6154" s="93">
        <v>200</v>
      </c>
      <c r="J6154" s="93" t="s">
        <v>1523</v>
      </c>
    </row>
    <row r="6155" spans="1:10">
      <c r="A6155" s="93">
        <v>1</v>
      </c>
      <c r="B6155" s="93">
        <v>22</v>
      </c>
      <c r="C6155" s="93" t="s">
        <v>670</v>
      </c>
      <c r="D6155" s="93" t="s">
        <v>1527</v>
      </c>
      <c r="E6155" s="93" t="s">
        <v>1531</v>
      </c>
      <c r="F6155" s="93">
        <v>3211129</v>
      </c>
      <c r="G6155" s="93" t="s">
        <v>1974</v>
      </c>
      <c r="H6155" s="719">
        <v>1201</v>
      </c>
      <c r="I6155" s="93">
        <v>125</v>
      </c>
      <c r="J6155" s="93" t="s">
        <v>1523</v>
      </c>
    </row>
    <row r="6156" spans="1:10">
      <c r="A6156" s="93">
        <v>1</v>
      </c>
      <c r="B6156" s="93">
        <v>24</v>
      </c>
      <c r="C6156" s="93" t="s">
        <v>1966</v>
      </c>
      <c r="D6156" s="93" t="s">
        <v>1955</v>
      </c>
      <c r="E6156" s="93" t="s">
        <v>3944</v>
      </c>
      <c r="F6156" s="93">
        <v>3210360</v>
      </c>
      <c r="G6156" s="93" t="s">
        <v>1974</v>
      </c>
      <c r="H6156" s="719">
        <v>944</v>
      </c>
      <c r="I6156" s="93">
        <v>80</v>
      </c>
      <c r="J6156" s="93" t="s">
        <v>1523</v>
      </c>
    </row>
    <row r="6157" spans="1:10">
      <c r="A6157" s="93">
        <v>1</v>
      </c>
      <c r="B6157" s="93">
        <v>24</v>
      </c>
      <c r="C6157" s="93" t="s">
        <v>676</v>
      </c>
      <c r="D6157" s="93" t="s">
        <v>1527</v>
      </c>
      <c r="E6157" s="93" t="s">
        <v>1544</v>
      </c>
      <c r="F6157" s="93">
        <v>3211122</v>
      </c>
      <c r="G6157" s="93" t="s">
        <v>1974</v>
      </c>
      <c r="H6157" s="719">
        <v>1234</v>
      </c>
      <c r="I6157" s="93">
        <v>125</v>
      </c>
      <c r="J6157" s="93" t="s">
        <v>1523</v>
      </c>
    </row>
    <row r="6158" spans="1:10">
      <c r="A6158" s="93">
        <v>1</v>
      </c>
      <c r="B6158" s="93">
        <v>24</v>
      </c>
      <c r="C6158" s="93" t="s">
        <v>676</v>
      </c>
      <c r="D6158" s="93" t="s">
        <v>1527</v>
      </c>
      <c r="E6158" s="93" t="s">
        <v>1531</v>
      </c>
      <c r="F6158" s="93">
        <v>3211122</v>
      </c>
      <c r="G6158" s="93" t="s">
        <v>1974</v>
      </c>
      <c r="H6158" s="719">
        <v>2484</v>
      </c>
      <c r="I6158" s="93">
        <v>125</v>
      </c>
      <c r="J6158" s="93" t="s">
        <v>1523</v>
      </c>
    </row>
    <row r="6159" spans="1:10">
      <c r="A6159" s="93">
        <v>1</v>
      </c>
      <c r="B6159" s="93">
        <v>24</v>
      </c>
      <c r="C6159" s="93" t="s">
        <v>670</v>
      </c>
      <c r="D6159" s="93" t="s">
        <v>1527</v>
      </c>
      <c r="E6159" s="93" t="s">
        <v>1544</v>
      </c>
      <c r="F6159" s="93">
        <v>3211236</v>
      </c>
      <c r="G6159" s="93" t="s">
        <v>1974</v>
      </c>
      <c r="H6159" s="719">
        <v>879</v>
      </c>
      <c r="I6159" s="93">
        <v>80</v>
      </c>
      <c r="J6159" s="93" t="s">
        <v>1523</v>
      </c>
    </row>
    <row r="6160" spans="1:10">
      <c r="A6160" s="93">
        <v>1</v>
      </c>
      <c r="B6160" s="93">
        <v>24</v>
      </c>
      <c r="C6160" s="93" t="s">
        <v>670</v>
      </c>
      <c r="D6160" s="93" t="s">
        <v>1527</v>
      </c>
      <c r="E6160" s="93" t="s">
        <v>3651</v>
      </c>
      <c r="F6160" s="93">
        <v>3211236</v>
      </c>
      <c r="G6160" s="93" t="s">
        <v>1974</v>
      </c>
      <c r="H6160" s="719">
        <v>879</v>
      </c>
      <c r="I6160" s="93">
        <v>80</v>
      </c>
      <c r="J6160" s="93" t="s">
        <v>1523</v>
      </c>
    </row>
    <row r="6161" spans="1:10">
      <c r="A6161" s="93">
        <v>1</v>
      </c>
      <c r="B6161" s="93">
        <v>24</v>
      </c>
      <c r="C6161" s="93" t="s">
        <v>670</v>
      </c>
      <c r="D6161" s="93" t="s">
        <v>1527</v>
      </c>
      <c r="E6161" s="93" t="s">
        <v>3652</v>
      </c>
      <c r="F6161" s="93">
        <v>3211236</v>
      </c>
      <c r="G6161" s="93" t="s">
        <v>1974</v>
      </c>
      <c r="H6161" s="719">
        <v>1758</v>
      </c>
      <c r="I6161" s="93">
        <v>125</v>
      </c>
      <c r="J6161" s="93" t="s">
        <v>1523</v>
      </c>
    </row>
    <row r="6162" spans="1:10">
      <c r="A6162" s="93">
        <v>1</v>
      </c>
      <c r="B6162" s="93">
        <v>24</v>
      </c>
      <c r="C6162" s="93" t="s">
        <v>670</v>
      </c>
      <c r="D6162" s="93" t="s">
        <v>1527</v>
      </c>
      <c r="E6162" s="93" t="s">
        <v>3653</v>
      </c>
      <c r="F6162" s="93">
        <v>3211236</v>
      </c>
      <c r="G6162" s="93" t="s">
        <v>1974</v>
      </c>
      <c r="H6162" s="719">
        <v>2637</v>
      </c>
      <c r="I6162" s="93">
        <v>125</v>
      </c>
      <c r="J6162" s="93" t="s">
        <v>1523</v>
      </c>
    </row>
    <row r="6163" spans="1:10">
      <c r="A6163" s="93">
        <v>1</v>
      </c>
      <c r="B6163" s="93">
        <v>24</v>
      </c>
      <c r="C6163" s="93" t="s">
        <v>670</v>
      </c>
      <c r="D6163" s="93" t="s">
        <v>1527</v>
      </c>
      <c r="E6163" s="93" t="s">
        <v>3654</v>
      </c>
      <c r="F6163" s="93">
        <v>3211236</v>
      </c>
      <c r="G6163" s="93" t="s">
        <v>1974</v>
      </c>
      <c r="H6163" s="719">
        <v>879</v>
      </c>
      <c r="I6163" s="93">
        <v>80</v>
      </c>
      <c r="J6163" s="93" t="s">
        <v>1523</v>
      </c>
    </row>
    <row r="6164" spans="1:10">
      <c r="A6164" s="93">
        <v>1</v>
      </c>
      <c r="B6164" s="93">
        <v>24</v>
      </c>
      <c r="C6164" s="93" t="s">
        <v>670</v>
      </c>
      <c r="D6164" s="93" t="s">
        <v>1527</v>
      </c>
      <c r="E6164" s="93" t="s">
        <v>3655</v>
      </c>
      <c r="F6164" s="93">
        <v>3211236</v>
      </c>
      <c r="G6164" s="93" t="s">
        <v>1974</v>
      </c>
      <c r="H6164" s="719">
        <v>879</v>
      </c>
      <c r="I6164" s="93">
        <v>80</v>
      </c>
      <c r="J6164" s="93" t="s">
        <v>1523</v>
      </c>
    </row>
    <row r="6165" spans="1:10">
      <c r="A6165" s="93">
        <v>1</v>
      </c>
      <c r="B6165" s="93">
        <v>24</v>
      </c>
      <c r="C6165" s="93" t="s">
        <v>670</v>
      </c>
      <c r="D6165" s="93" t="s">
        <v>1527</v>
      </c>
      <c r="E6165" s="93" t="s">
        <v>3945</v>
      </c>
      <c r="F6165" s="93">
        <v>3211216</v>
      </c>
      <c r="G6165" s="93" t="s">
        <v>1974</v>
      </c>
      <c r="H6165" s="719">
        <v>1460</v>
      </c>
      <c r="I6165" s="93">
        <v>125</v>
      </c>
      <c r="J6165" s="93" t="s">
        <v>1523</v>
      </c>
    </row>
    <row r="6166" spans="1:10">
      <c r="A6166" s="93">
        <v>1</v>
      </c>
      <c r="B6166" s="93">
        <v>24</v>
      </c>
      <c r="C6166" s="93" t="s">
        <v>670</v>
      </c>
      <c r="D6166" s="93" t="s">
        <v>1527</v>
      </c>
      <c r="E6166" s="93" t="s">
        <v>3946</v>
      </c>
      <c r="F6166" s="93">
        <v>3211216</v>
      </c>
      <c r="G6166" s="93" t="s">
        <v>1974</v>
      </c>
      <c r="H6166" s="719">
        <v>1460</v>
      </c>
      <c r="I6166" s="93">
        <v>125</v>
      </c>
      <c r="J6166" s="93" t="s">
        <v>1523</v>
      </c>
    </row>
    <row r="6167" spans="1:10">
      <c r="A6167" s="93">
        <v>1</v>
      </c>
      <c r="B6167" s="93">
        <v>24</v>
      </c>
      <c r="C6167" s="93" t="s">
        <v>670</v>
      </c>
      <c r="D6167" s="93" t="s">
        <v>1527</v>
      </c>
      <c r="E6167" s="93" t="s">
        <v>3947</v>
      </c>
      <c r="F6167" s="93">
        <v>3211216</v>
      </c>
      <c r="G6167" s="93" t="s">
        <v>1974</v>
      </c>
      <c r="H6167" s="719">
        <v>4380</v>
      </c>
      <c r="I6167" s="93">
        <v>200</v>
      </c>
      <c r="J6167" s="93" t="s">
        <v>1523</v>
      </c>
    </row>
    <row r="6168" spans="1:10">
      <c r="A6168" s="93">
        <v>1</v>
      </c>
      <c r="B6168" s="93">
        <v>24</v>
      </c>
      <c r="C6168" s="93" t="s">
        <v>670</v>
      </c>
      <c r="D6168" s="93" t="s">
        <v>1527</v>
      </c>
      <c r="E6168" s="93" t="s">
        <v>3948</v>
      </c>
      <c r="F6168" s="93">
        <v>3211216</v>
      </c>
      <c r="G6168" s="93" t="s">
        <v>1974</v>
      </c>
      <c r="H6168" s="719">
        <v>2920</v>
      </c>
      <c r="I6168" s="93">
        <v>125</v>
      </c>
      <c r="J6168" s="93" t="s">
        <v>1523</v>
      </c>
    </row>
    <row r="6169" spans="1:10">
      <c r="A6169" s="93">
        <v>1</v>
      </c>
      <c r="B6169" s="93">
        <v>24</v>
      </c>
      <c r="C6169" s="93" t="s">
        <v>670</v>
      </c>
      <c r="D6169" s="93" t="s">
        <v>1527</v>
      </c>
      <c r="E6169" s="93" t="s">
        <v>1902</v>
      </c>
      <c r="F6169" s="93">
        <v>3211216</v>
      </c>
      <c r="G6169" s="93" t="s">
        <v>1974</v>
      </c>
      <c r="H6169" s="719">
        <v>1460</v>
      </c>
      <c r="I6169" s="93">
        <v>125</v>
      </c>
      <c r="J6169" s="93" t="s">
        <v>1523</v>
      </c>
    </row>
    <row r="6170" spans="1:10">
      <c r="A6170" s="93">
        <v>1</v>
      </c>
      <c r="B6170" s="93">
        <v>24</v>
      </c>
      <c r="C6170" s="93" t="s">
        <v>670</v>
      </c>
      <c r="D6170" s="93" t="s">
        <v>1527</v>
      </c>
      <c r="E6170" s="93" t="s">
        <v>3949</v>
      </c>
      <c r="F6170" s="93">
        <v>3211122</v>
      </c>
      <c r="G6170" s="93" t="s">
        <v>1974</v>
      </c>
      <c r="H6170" s="719">
        <v>175</v>
      </c>
      <c r="I6170" s="93">
        <v>32</v>
      </c>
      <c r="J6170" s="93" t="s">
        <v>1523</v>
      </c>
    </row>
    <row r="6171" spans="1:10">
      <c r="A6171" s="93">
        <v>1</v>
      </c>
      <c r="B6171" s="93">
        <v>24</v>
      </c>
      <c r="C6171" s="93" t="s">
        <v>2022</v>
      </c>
      <c r="D6171" s="93" t="s">
        <v>2023</v>
      </c>
      <c r="E6171" s="93" t="s">
        <v>2034</v>
      </c>
      <c r="F6171" s="93">
        <v>3211236</v>
      </c>
      <c r="G6171" s="93" t="s">
        <v>1974</v>
      </c>
      <c r="H6171" s="719">
        <v>498</v>
      </c>
      <c r="I6171" s="93">
        <v>50</v>
      </c>
      <c r="J6171" s="93" t="s">
        <v>1523</v>
      </c>
    </row>
    <row r="6172" spans="1:10">
      <c r="A6172" s="93">
        <v>1</v>
      </c>
      <c r="B6172" s="93">
        <v>24</v>
      </c>
      <c r="C6172" s="93" t="s">
        <v>670</v>
      </c>
      <c r="D6172" s="93" t="s">
        <v>1527</v>
      </c>
      <c r="E6172" s="93" t="s">
        <v>1544</v>
      </c>
      <c r="F6172" s="93">
        <v>3211236</v>
      </c>
      <c r="G6172" s="93" t="s">
        <v>1974</v>
      </c>
      <c r="H6172" s="719">
        <v>1350</v>
      </c>
      <c r="I6172" s="93">
        <v>125</v>
      </c>
      <c r="J6172" s="93" t="s">
        <v>1523</v>
      </c>
    </row>
    <row r="6173" spans="1:10">
      <c r="A6173" s="93">
        <v>1</v>
      </c>
      <c r="B6173" s="93">
        <v>24</v>
      </c>
      <c r="C6173" s="93" t="s">
        <v>670</v>
      </c>
      <c r="D6173" s="93" t="s">
        <v>1527</v>
      </c>
      <c r="E6173" s="93" t="s">
        <v>3651</v>
      </c>
      <c r="F6173" s="93">
        <v>3211236</v>
      </c>
      <c r="G6173" s="93" t="s">
        <v>1974</v>
      </c>
      <c r="H6173" s="719">
        <v>1350</v>
      </c>
      <c r="I6173" s="93">
        <v>125</v>
      </c>
      <c r="J6173" s="93" t="s">
        <v>1523</v>
      </c>
    </row>
    <row r="6174" spans="1:10">
      <c r="A6174" s="93">
        <v>1</v>
      </c>
      <c r="B6174" s="93">
        <v>24</v>
      </c>
      <c r="C6174" s="93" t="s">
        <v>670</v>
      </c>
      <c r="D6174" s="93" t="s">
        <v>1527</v>
      </c>
      <c r="E6174" s="93" t="s">
        <v>3652</v>
      </c>
      <c r="F6174" s="93">
        <v>3211236</v>
      </c>
      <c r="G6174" s="93" t="s">
        <v>1974</v>
      </c>
      <c r="H6174" s="719">
        <v>2700</v>
      </c>
      <c r="I6174" s="93">
        <v>125</v>
      </c>
      <c r="J6174" s="93" t="s">
        <v>1523</v>
      </c>
    </row>
    <row r="6175" spans="1:10">
      <c r="A6175" s="93">
        <v>1</v>
      </c>
      <c r="B6175" s="93">
        <v>24</v>
      </c>
      <c r="C6175" s="93" t="s">
        <v>670</v>
      </c>
      <c r="D6175" s="93" t="s">
        <v>1527</v>
      </c>
      <c r="E6175" s="93" t="s">
        <v>3653</v>
      </c>
      <c r="F6175" s="93">
        <v>3211236</v>
      </c>
      <c r="G6175" s="93" t="s">
        <v>1974</v>
      </c>
      <c r="H6175" s="719">
        <v>4050</v>
      </c>
      <c r="I6175" s="93">
        <v>200</v>
      </c>
      <c r="J6175" s="93" t="s">
        <v>1523</v>
      </c>
    </row>
    <row r="6176" spans="1:10">
      <c r="A6176" s="93">
        <v>1</v>
      </c>
      <c r="B6176" s="93">
        <v>24</v>
      </c>
      <c r="C6176" s="93" t="s">
        <v>670</v>
      </c>
      <c r="D6176" s="93" t="s">
        <v>1527</v>
      </c>
      <c r="E6176" s="93" t="s">
        <v>3654</v>
      </c>
      <c r="F6176" s="93">
        <v>3211236</v>
      </c>
      <c r="G6176" s="93" t="s">
        <v>1974</v>
      </c>
      <c r="H6176" s="719">
        <v>1350</v>
      </c>
      <c r="I6176" s="93">
        <v>125</v>
      </c>
      <c r="J6176" s="93" t="s">
        <v>1523</v>
      </c>
    </row>
    <row r="6177" spans="1:10">
      <c r="A6177" s="93">
        <v>1</v>
      </c>
      <c r="B6177" s="93">
        <v>24</v>
      </c>
      <c r="C6177" s="93" t="s">
        <v>670</v>
      </c>
      <c r="D6177" s="93" t="s">
        <v>1527</v>
      </c>
      <c r="E6177" s="93" t="s">
        <v>3655</v>
      </c>
      <c r="F6177" s="93">
        <v>3211236</v>
      </c>
      <c r="G6177" s="93" t="s">
        <v>1974</v>
      </c>
      <c r="H6177" s="719">
        <v>1350</v>
      </c>
      <c r="I6177" s="93">
        <v>125</v>
      </c>
      <c r="J6177" s="93" t="s">
        <v>1523</v>
      </c>
    </row>
    <row r="6178" spans="1:10">
      <c r="A6178" s="93">
        <v>1</v>
      </c>
      <c r="B6178" s="93">
        <v>24</v>
      </c>
      <c r="C6178" s="93" t="s">
        <v>670</v>
      </c>
      <c r="D6178" s="93" t="s">
        <v>1527</v>
      </c>
      <c r="E6178" s="93" t="s">
        <v>3950</v>
      </c>
      <c r="F6178" s="93">
        <v>3211236</v>
      </c>
      <c r="G6178" s="93" t="s">
        <v>1974</v>
      </c>
      <c r="H6178" s="719">
        <v>168</v>
      </c>
      <c r="I6178" s="93">
        <v>32</v>
      </c>
      <c r="J6178" s="93" t="s">
        <v>1523</v>
      </c>
    </row>
    <row r="6179" spans="1:10">
      <c r="A6179" s="93">
        <v>1</v>
      </c>
      <c r="B6179" s="93">
        <v>24</v>
      </c>
      <c r="C6179" s="93" t="s">
        <v>670</v>
      </c>
      <c r="D6179" s="93" t="s">
        <v>1527</v>
      </c>
      <c r="E6179" s="93" t="s">
        <v>3951</v>
      </c>
      <c r="F6179" s="93">
        <v>3211130</v>
      </c>
      <c r="G6179" s="93" t="s">
        <v>1974</v>
      </c>
      <c r="H6179" s="719">
        <v>1201</v>
      </c>
      <c r="I6179" s="93">
        <v>125</v>
      </c>
      <c r="J6179" s="93" t="s">
        <v>1523</v>
      </c>
    </row>
    <row r="6180" spans="1:10">
      <c r="A6180" s="93">
        <v>1</v>
      </c>
      <c r="B6180" s="93">
        <v>24</v>
      </c>
      <c r="C6180" s="93" t="s">
        <v>670</v>
      </c>
      <c r="D6180" s="93" t="s">
        <v>1527</v>
      </c>
      <c r="E6180" s="93" t="s">
        <v>1975</v>
      </c>
      <c r="F6180" s="93">
        <v>3211130</v>
      </c>
      <c r="G6180" s="93" t="s">
        <v>1974</v>
      </c>
      <c r="H6180" s="719">
        <v>250</v>
      </c>
      <c r="I6180" s="93">
        <v>32</v>
      </c>
      <c r="J6180" s="93" t="s">
        <v>1523</v>
      </c>
    </row>
    <row r="6181" spans="1:10">
      <c r="A6181" s="93">
        <v>1</v>
      </c>
      <c r="B6181" s="93">
        <v>24</v>
      </c>
      <c r="C6181" s="93" t="s">
        <v>670</v>
      </c>
      <c r="D6181" s="93" t="s">
        <v>1527</v>
      </c>
      <c r="E6181" s="93" t="s">
        <v>1531</v>
      </c>
      <c r="F6181" s="93">
        <v>3211130</v>
      </c>
      <c r="G6181" s="93" t="s">
        <v>1974</v>
      </c>
      <c r="H6181" s="719">
        <v>300</v>
      </c>
      <c r="I6181" s="93">
        <v>50</v>
      </c>
      <c r="J6181" s="93" t="s">
        <v>1523</v>
      </c>
    </row>
    <row r="6182" spans="1:10">
      <c r="A6182" s="93">
        <v>1</v>
      </c>
      <c r="B6182" s="93">
        <v>24</v>
      </c>
      <c r="C6182" s="93" t="s">
        <v>670</v>
      </c>
      <c r="D6182" s="93" t="s">
        <v>1527</v>
      </c>
      <c r="E6182" s="93" t="s">
        <v>1544</v>
      </c>
      <c r="F6182" s="93">
        <v>3211130</v>
      </c>
      <c r="G6182" s="93" t="s">
        <v>1974</v>
      </c>
      <c r="H6182" s="719">
        <v>200</v>
      </c>
      <c r="I6182" s="93">
        <v>32</v>
      </c>
      <c r="J6182" s="93" t="s">
        <v>1523</v>
      </c>
    </row>
    <row r="6183" spans="1:10">
      <c r="A6183" s="93">
        <v>1</v>
      </c>
      <c r="B6183" s="93">
        <v>24</v>
      </c>
      <c r="C6183" s="93" t="s">
        <v>670</v>
      </c>
      <c r="D6183" s="93" t="s">
        <v>1527</v>
      </c>
      <c r="E6183" s="93" t="s">
        <v>1544</v>
      </c>
      <c r="F6183" s="93">
        <v>3211130</v>
      </c>
      <c r="G6183" s="93" t="s">
        <v>1974</v>
      </c>
      <c r="H6183" s="719">
        <v>50</v>
      </c>
      <c r="I6183" s="93">
        <v>8</v>
      </c>
      <c r="J6183" s="93" t="s">
        <v>1523</v>
      </c>
    </row>
    <row r="6184" spans="1:10">
      <c r="A6184" s="93">
        <v>1</v>
      </c>
      <c r="B6184" s="93">
        <v>24</v>
      </c>
      <c r="C6184" s="93" t="s">
        <v>670</v>
      </c>
      <c r="D6184" s="93" t="s">
        <v>1527</v>
      </c>
      <c r="E6184" s="93" t="s">
        <v>1544</v>
      </c>
      <c r="F6184" s="93">
        <v>3211130</v>
      </c>
      <c r="G6184" s="93" t="s">
        <v>1974</v>
      </c>
      <c r="H6184" s="719">
        <v>525</v>
      </c>
      <c r="I6184" s="93">
        <v>80</v>
      </c>
      <c r="J6184" s="93" t="s">
        <v>1523</v>
      </c>
    </row>
    <row r="6185" spans="1:10">
      <c r="A6185" s="93">
        <v>1</v>
      </c>
      <c r="B6185" s="93">
        <v>24</v>
      </c>
      <c r="C6185" s="93" t="s">
        <v>670</v>
      </c>
      <c r="D6185" s="93" t="s">
        <v>1527</v>
      </c>
      <c r="E6185" s="93" t="s">
        <v>1544</v>
      </c>
      <c r="F6185" s="93">
        <v>3211130</v>
      </c>
      <c r="G6185" s="93" t="s">
        <v>1974</v>
      </c>
      <c r="H6185" s="719">
        <v>250</v>
      </c>
      <c r="I6185" s="93">
        <v>32</v>
      </c>
      <c r="J6185" s="93" t="s">
        <v>1564</v>
      </c>
    </row>
    <row r="6186" spans="1:10">
      <c r="A6186" s="93">
        <v>1</v>
      </c>
      <c r="B6186" s="93">
        <v>24</v>
      </c>
      <c r="C6186" s="93" t="s">
        <v>670</v>
      </c>
      <c r="D6186" s="93" t="s">
        <v>1527</v>
      </c>
      <c r="E6186" s="93" t="s">
        <v>1544</v>
      </c>
      <c r="F6186" s="93">
        <v>3211130</v>
      </c>
      <c r="G6186" s="93" t="s">
        <v>1974</v>
      </c>
      <c r="H6186" s="719">
        <v>100</v>
      </c>
      <c r="I6186" s="93">
        <v>20</v>
      </c>
      <c r="J6186" s="93" t="s">
        <v>1564</v>
      </c>
    </row>
    <row r="6187" spans="1:10">
      <c r="A6187" s="93">
        <v>1</v>
      </c>
      <c r="B6187" s="93">
        <v>24</v>
      </c>
      <c r="C6187" s="93" t="s">
        <v>670</v>
      </c>
      <c r="D6187" s="93" t="s">
        <v>1527</v>
      </c>
      <c r="E6187" s="93" t="s">
        <v>1531</v>
      </c>
      <c r="F6187" s="93">
        <v>3211129</v>
      </c>
      <c r="G6187" s="93" t="s">
        <v>1974</v>
      </c>
      <c r="H6187" s="719">
        <v>300</v>
      </c>
      <c r="I6187" s="93">
        <v>50</v>
      </c>
      <c r="J6187" s="93" t="s">
        <v>1523</v>
      </c>
    </row>
    <row r="6188" spans="1:10">
      <c r="A6188" s="93">
        <v>1</v>
      </c>
      <c r="B6188" s="93">
        <v>24</v>
      </c>
      <c r="C6188" s="93" t="s">
        <v>670</v>
      </c>
      <c r="D6188" s="93" t="s">
        <v>1527</v>
      </c>
      <c r="E6188" s="93" t="s">
        <v>1544</v>
      </c>
      <c r="F6188" s="93">
        <v>3211129</v>
      </c>
      <c r="G6188" s="93" t="s">
        <v>1974</v>
      </c>
      <c r="H6188" s="719">
        <v>100</v>
      </c>
      <c r="I6188" s="93">
        <v>20</v>
      </c>
      <c r="J6188" s="93" t="s">
        <v>1564</v>
      </c>
    </row>
    <row r="6189" spans="1:10">
      <c r="A6189" s="93">
        <v>1</v>
      </c>
      <c r="B6189" s="93">
        <v>24</v>
      </c>
      <c r="C6189" s="93" t="s">
        <v>670</v>
      </c>
      <c r="D6189" s="93" t="s">
        <v>1527</v>
      </c>
      <c r="E6189" s="93" t="s">
        <v>1544</v>
      </c>
      <c r="F6189" s="93">
        <v>3211129</v>
      </c>
      <c r="G6189" s="93" t="s">
        <v>1974</v>
      </c>
      <c r="H6189" s="719">
        <v>525</v>
      </c>
      <c r="I6189" s="93">
        <v>80</v>
      </c>
      <c r="J6189" s="93" t="s">
        <v>1523</v>
      </c>
    </row>
    <row r="6190" spans="1:10">
      <c r="A6190" s="93">
        <v>1</v>
      </c>
      <c r="B6190" s="93">
        <v>24</v>
      </c>
      <c r="C6190" s="93" t="s">
        <v>670</v>
      </c>
      <c r="D6190" s="93" t="s">
        <v>1527</v>
      </c>
      <c r="E6190" s="93" t="s">
        <v>1544</v>
      </c>
      <c r="F6190" s="93">
        <v>3211129</v>
      </c>
      <c r="G6190" s="93" t="s">
        <v>1974</v>
      </c>
      <c r="H6190" s="719">
        <v>50</v>
      </c>
      <c r="I6190" s="93">
        <v>8</v>
      </c>
      <c r="J6190" s="93" t="s">
        <v>1523</v>
      </c>
    </row>
    <row r="6191" spans="1:10">
      <c r="A6191" s="93">
        <v>1</v>
      </c>
      <c r="B6191" s="93">
        <v>24</v>
      </c>
      <c r="C6191" s="93" t="s">
        <v>670</v>
      </c>
      <c r="D6191" s="93" t="s">
        <v>1527</v>
      </c>
      <c r="E6191" s="93" t="s">
        <v>1544</v>
      </c>
      <c r="F6191" s="93">
        <v>3211129</v>
      </c>
      <c r="G6191" s="93" t="s">
        <v>1974</v>
      </c>
      <c r="H6191" s="719">
        <v>200</v>
      </c>
      <c r="I6191" s="93">
        <v>32</v>
      </c>
      <c r="J6191" s="93" t="s">
        <v>1523</v>
      </c>
    </row>
    <row r="6192" spans="1:10">
      <c r="A6192" s="93">
        <v>1</v>
      </c>
      <c r="B6192" s="93">
        <v>24</v>
      </c>
      <c r="C6192" s="93" t="s">
        <v>670</v>
      </c>
      <c r="D6192" s="93" t="s">
        <v>1527</v>
      </c>
      <c r="E6192" s="93" t="s">
        <v>1544</v>
      </c>
      <c r="F6192" s="93">
        <v>3211028</v>
      </c>
      <c r="G6192" s="93" t="s">
        <v>1974</v>
      </c>
      <c r="H6192" s="719">
        <v>490</v>
      </c>
      <c r="I6192" s="93">
        <v>50</v>
      </c>
      <c r="J6192" s="93" t="s">
        <v>1523</v>
      </c>
    </row>
    <row r="6193" spans="1:10">
      <c r="A6193" s="93">
        <v>1</v>
      </c>
      <c r="B6193" s="93">
        <v>24</v>
      </c>
      <c r="C6193" s="93" t="s">
        <v>670</v>
      </c>
      <c r="D6193" s="93" t="s">
        <v>1527</v>
      </c>
      <c r="E6193" s="93" t="s">
        <v>1544</v>
      </c>
      <c r="F6193" s="93">
        <v>3211213</v>
      </c>
      <c r="G6193" s="93" t="s">
        <v>1974</v>
      </c>
      <c r="H6193" s="719">
        <v>167</v>
      </c>
      <c r="I6193" s="93">
        <v>32</v>
      </c>
      <c r="J6193" s="93" t="s">
        <v>1523</v>
      </c>
    </row>
    <row r="6194" spans="1:10">
      <c r="A6194" s="93">
        <v>1</v>
      </c>
      <c r="B6194" s="93">
        <v>25</v>
      </c>
      <c r="C6194" s="93" t="s">
        <v>1986</v>
      </c>
      <c r="D6194" s="93" t="s">
        <v>1955</v>
      </c>
      <c r="E6194" s="93" t="s">
        <v>1982</v>
      </c>
      <c r="F6194" s="93">
        <v>3211229</v>
      </c>
      <c r="G6194" s="93" t="s">
        <v>1974</v>
      </c>
      <c r="H6194" s="719">
        <v>12820</v>
      </c>
      <c r="I6194" s="93">
        <v>315</v>
      </c>
      <c r="J6194" s="93" t="s">
        <v>1523</v>
      </c>
    </row>
    <row r="6195" spans="1:10">
      <c r="A6195" s="93">
        <v>1</v>
      </c>
      <c r="B6195" s="93">
        <v>25</v>
      </c>
      <c r="C6195" s="93" t="s">
        <v>1986</v>
      </c>
      <c r="D6195" s="93" t="s">
        <v>1955</v>
      </c>
      <c r="E6195" s="93" t="s">
        <v>3952</v>
      </c>
      <c r="F6195" s="93">
        <v>3211235</v>
      </c>
      <c r="G6195" s="93" t="s">
        <v>1974</v>
      </c>
      <c r="H6195" s="719">
        <v>1305</v>
      </c>
      <c r="I6195" s="93">
        <v>125</v>
      </c>
      <c r="J6195" s="93" t="s">
        <v>1523</v>
      </c>
    </row>
    <row r="6196" spans="1:10">
      <c r="A6196" s="93">
        <v>1</v>
      </c>
      <c r="B6196" s="93">
        <v>25</v>
      </c>
      <c r="C6196" s="93" t="s">
        <v>1986</v>
      </c>
      <c r="D6196" s="93" t="s">
        <v>1955</v>
      </c>
      <c r="E6196" s="93" t="s">
        <v>3953</v>
      </c>
      <c r="F6196" s="93">
        <v>3211127</v>
      </c>
      <c r="G6196" s="93" t="s">
        <v>1974</v>
      </c>
      <c r="H6196" s="719">
        <v>5606</v>
      </c>
      <c r="I6196" s="93">
        <v>200</v>
      </c>
      <c r="J6196" s="93" t="s">
        <v>1523</v>
      </c>
    </row>
    <row r="6197" spans="1:10">
      <c r="A6197" s="93">
        <v>1</v>
      </c>
      <c r="B6197" s="93">
        <v>25</v>
      </c>
      <c r="C6197" s="93" t="s">
        <v>671</v>
      </c>
      <c r="D6197" s="93" t="s">
        <v>1527</v>
      </c>
      <c r="E6197" s="93" t="s">
        <v>3954</v>
      </c>
      <c r="F6197" s="93">
        <v>3211122</v>
      </c>
      <c r="G6197" s="93" t="s">
        <v>1974</v>
      </c>
      <c r="H6197" s="719">
        <v>25010</v>
      </c>
      <c r="I6197" s="93">
        <v>315</v>
      </c>
      <c r="J6197" s="93" t="s">
        <v>1523</v>
      </c>
    </row>
    <row r="6198" spans="1:10">
      <c r="A6198" s="93">
        <v>1</v>
      </c>
      <c r="B6198" s="93">
        <v>25</v>
      </c>
      <c r="C6198" s="93" t="s">
        <v>671</v>
      </c>
      <c r="D6198" s="93" t="s">
        <v>1527</v>
      </c>
      <c r="E6198" s="93" t="s">
        <v>3955</v>
      </c>
      <c r="F6198" s="93">
        <v>3211229</v>
      </c>
      <c r="G6198" s="93" t="s">
        <v>1974</v>
      </c>
      <c r="H6198" s="719">
        <v>12820</v>
      </c>
      <c r="I6198" s="93">
        <v>315</v>
      </c>
      <c r="J6198" s="93" t="s">
        <v>1523</v>
      </c>
    </row>
    <row r="6199" spans="1:10">
      <c r="A6199" s="93">
        <v>1</v>
      </c>
      <c r="B6199" s="93">
        <v>25</v>
      </c>
      <c r="C6199" s="93" t="s">
        <v>671</v>
      </c>
      <c r="D6199" s="93" t="s">
        <v>1527</v>
      </c>
      <c r="E6199" s="93" t="s">
        <v>3956</v>
      </c>
      <c r="F6199" s="93">
        <v>3211229</v>
      </c>
      <c r="G6199" s="93" t="s">
        <v>1974</v>
      </c>
      <c r="H6199" s="719">
        <v>12820</v>
      </c>
      <c r="I6199" s="93">
        <v>315</v>
      </c>
      <c r="J6199" s="93" t="s">
        <v>1523</v>
      </c>
    </row>
    <row r="6200" spans="1:10">
      <c r="A6200" s="93">
        <v>1</v>
      </c>
      <c r="B6200" s="93">
        <v>25</v>
      </c>
      <c r="C6200" s="93" t="s">
        <v>671</v>
      </c>
      <c r="D6200" s="93" t="s">
        <v>1527</v>
      </c>
      <c r="E6200" s="93" t="s">
        <v>3957</v>
      </c>
      <c r="F6200" s="93">
        <v>3210246</v>
      </c>
      <c r="G6200" s="93" t="s">
        <v>1974</v>
      </c>
      <c r="H6200" s="719">
        <v>1002</v>
      </c>
      <c r="I6200" s="93">
        <v>80</v>
      </c>
      <c r="J6200" s="93" t="s">
        <v>1523</v>
      </c>
    </row>
    <row r="6201" spans="1:10">
      <c r="A6201" s="93">
        <v>1</v>
      </c>
      <c r="B6201" s="93">
        <v>25</v>
      </c>
      <c r="C6201" s="93" t="s">
        <v>671</v>
      </c>
      <c r="D6201" s="93" t="s">
        <v>1527</v>
      </c>
      <c r="E6201" s="93" t="s">
        <v>3958</v>
      </c>
      <c r="F6201" s="93">
        <v>3211229</v>
      </c>
      <c r="G6201" s="93" t="s">
        <v>1974</v>
      </c>
      <c r="H6201" s="719">
        <v>12820</v>
      </c>
      <c r="I6201" s="93">
        <v>315</v>
      </c>
      <c r="J6201" s="93" t="s">
        <v>1523</v>
      </c>
    </row>
    <row r="6202" spans="1:10">
      <c r="A6202" s="93">
        <v>1</v>
      </c>
      <c r="B6202" s="93">
        <v>25</v>
      </c>
      <c r="C6202" s="93" t="s">
        <v>671</v>
      </c>
      <c r="D6202" s="93" t="s">
        <v>1527</v>
      </c>
      <c r="E6202" s="93" t="s">
        <v>3959</v>
      </c>
      <c r="F6202" s="93">
        <v>3211229</v>
      </c>
      <c r="G6202" s="93" t="s">
        <v>1974</v>
      </c>
      <c r="H6202" s="719">
        <v>12820</v>
      </c>
      <c r="I6202" s="93">
        <v>315</v>
      </c>
      <c r="J6202" s="93" t="s">
        <v>1523</v>
      </c>
    </row>
    <row r="6203" spans="1:10">
      <c r="A6203" s="93">
        <v>1</v>
      </c>
      <c r="B6203" s="93">
        <v>25</v>
      </c>
      <c r="C6203" s="93" t="s">
        <v>671</v>
      </c>
      <c r="D6203" s="93" t="s">
        <v>1527</v>
      </c>
      <c r="E6203" s="93" t="s">
        <v>3960</v>
      </c>
      <c r="F6203" s="93">
        <v>3211229</v>
      </c>
      <c r="G6203" s="93" t="s">
        <v>1974</v>
      </c>
      <c r="H6203" s="719">
        <v>12820</v>
      </c>
      <c r="I6203" s="93">
        <v>315</v>
      </c>
      <c r="J6203" s="93" t="s">
        <v>1523</v>
      </c>
    </row>
    <row r="6204" spans="1:10">
      <c r="A6204" s="93">
        <v>1</v>
      </c>
      <c r="B6204" s="93">
        <v>25</v>
      </c>
      <c r="C6204" s="93" t="s">
        <v>671</v>
      </c>
      <c r="D6204" s="93" t="s">
        <v>1527</v>
      </c>
      <c r="E6204" s="93" t="s">
        <v>3961</v>
      </c>
      <c r="F6204" s="93">
        <v>3211221</v>
      </c>
      <c r="G6204" s="93" t="s">
        <v>1974</v>
      </c>
      <c r="H6204" s="719">
        <v>1002</v>
      </c>
      <c r="I6204" s="93">
        <v>80</v>
      </c>
      <c r="J6204" s="93" t="s">
        <v>1523</v>
      </c>
    </row>
    <row r="6205" spans="1:10">
      <c r="A6205" s="93">
        <v>1</v>
      </c>
      <c r="B6205" s="93">
        <v>25</v>
      </c>
      <c r="C6205" s="93" t="s">
        <v>2036</v>
      </c>
      <c r="D6205" s="93" t="s">
        <v>1969</v>
      </c>
      <c r="E6205" s="93" t="s">
        <v>2055</v>
      </c>
      <c r="F6205" s="93">
        <v>3211236</v>
      </c>
      <c r="G6205" s="93" t="s">
        <v>1974</v>
      </c>
      <c r="H6205" s="719">
        <v>535</v>
      </c>
      <c r="I6205" s="93">
        <v>80</v>
      </c>
      <c r="J6205" s="93" t="s">
        <v>1523</v>
      </c>
    </row>
    <row r="6206" spans="1:10">
      <c r="A6206" s="93">
        <v>1</v>
      </c>
      <c r="B6206" s="93">
        <v>25</v>
      </c>
      <c r="C6206" s="93" t="s">
        <v>2036</v>
      </c>
      <c r="D6206" s="93" t="s">
        <v>1969</v>
      </c>
      <c r="E6206" s="93" t="s">
        <v>2045</v>
      </c>
      <c r="F6206" s="93">
        <v>3211236</v>
      </c>
      <c r="G6206" s="93" t="s">
        <v>1974</v>
      </c>
      <c r="H6206" s="719">
        <v>126</v>
      </c>
      <c r="I6206" s="93">
        <v>20</v>
      </c>
      <c r="J6206" s="93" t="s">
        <v>1523</v>
      </c>
    </row>
    <row r="6207" spans="1:10">
      <c r="A6207" s="93">
        <v>1</v>
      </c>
      <c r="B6207" s="93">
        <v>25</v>
      </c>
      <c r="C6207" s="93" t="s">
        <v>1971</v>
      </c>
      <c r="D6207" s="93" t="s">
        <v>1807</v>
      </c>
      <c r="E6207" s="93" t="s">
        <v>2002</v>
      </c>
      <c r="F6207" s="93" t="s">
        <v>1973</v>
      </c>
      <c r="G6207" s="93" t="s">
        <v>1974</v>
      </c>
      <c r="H6207" s="719">
        <v>7200</v>
      </c>
      <c r="I6207" s="93">
        <v>200</v>
      </c>
      <c r="J6207" s="93" t="s">
        <v>1523</v>
      </c>
    </row>
    <row r="6208" spans="1:10">
      <c r="A6208" s="93">
        <v>1</v>
      </c>
      <c r="B6208" s="93">
        <v>25</v>
      </c>
      <c r="C6208" s="93" t="s">
        <v>677</v>
      </c>
      <c r="D6208" s="93" t="s">
        <v>1527</v>
      </c>
      <c r="E6208" s="93" t="s">
        <v>3962</v>
      </c>
      <c r="F6208" s="93">
        <v>3210457</v>
      </c>
      <c r="G6208" s="93" t="s">
        <v>1974</v>
      </c>
      <c r="H6208" s="719">
        <v>10500</v>
      </c>
      <c r="I6208" s="93">
        <v>315</v>
      </c>
      <c r="J6208" s="93" t="s">
        <v>1523</v>
      </c>
    </row>
    <row r="6209" spans="1:10">
      <c r="A6209" s="93">
        <v>1</v>
      </c>
      <c r="B6209" s="93">
        <v>25</v>
      </c>
      <c r="C6209" s="93" t="s">
        <v>677</v>
      </c>
      <c r="D6209" s="93" t="s">
        <v>1527</v>
      </c>
      <c r="E6209" s="93" t="s">
        <v>3753</v>
      </c>
      <c r="F6209" s="93">
        <v>3211211</v>
      </c>
      <c r="G6209" s="93" t="s">
        <v>1974</v>
      </c>
      <c r="H6209" s="719">
        <v>1460</v>
      </c>
      <c r="I6209" s="93">
        <v>125</v>
      </c>
      <c r="J6209" s="93" t="s">
        <v>1523</v>
      </c>
    </row>
    <row r="6210" spans="1:10">
      <c r="A6210" s="93">
        <v>1</v>
      </c>
      <c r="B6210" s="93">
        <v>25</v>
      </c>
      <c r="C6210" s="93" t="s">
        <v>677</v>
      </c>
      <c r="D6210" s="93" t="s">
        <v>1527</v>
      </c>
      <c r="E6210" s="93" t="s">
        <v>3754</v>
      </c>
      <c r="F6210" s="93">
        <v>3211211</v>
      </c>
      <c r="G6210" s="93" t="s">
        <v>1974</v>
      </c>
      <c r="H6210" s="719">
        <v>39</v>
      </c>
      <c r="I6210" s="93">
        <v>5</v>
      </c>
      <c r="J6210" s="93" t="s">
        <v>1523</v>
      </c>
    </row>
    <row r="6211" spans="1:10">
      <c r="A6211" s="93">
        <v>1</v>
      </c>
      <c r="B6211" s="93">
        <v>25</v>
      </c>
      <c r="C6211" s="93" t="s">
        <v>677</v>
      </c>
      <c r="D6211" s="93" t="s">
        <v>1527</v>
      </c>
      <c r="E6211" s="93" t="s">
        <v>1808</v>
      </c>
      <c r="F6211" s="93">
        <v>3211129</v>
      </c>
      <c r="G6211" s="93" t="s">
        <v>1974</v>
      </c>
      <c r="H6211" s="719">
        <v>300</v>
      </c>
      <c r="I6211" s="93">
        <v>50</v>
      </c>
      <c r="J6211" s="93" t="s">
        <v>1523</v>
      </c>
    </row>
    <row r="6212" spans="1:10">
      <c r="A6212" s="93">
        <v>1</v>
      </c>
      <c r="B6212" s="93">
        <v>25</v>
      </c>
      <c r="C6212" s="93" t="s">
        <v>677</v>
      </c>
      <c r="D6212" s="93" t="s">
        <v>1527</v>
      </c>
      <c r="E6212" s="93" t="s">
        <v>1808</v>
      </c>
      <c r="F6212" s="93">
        <v>3211129</v>
      </c>
      <c r="G6212" s="93" t="s">
        <v>1974</v>
      </c>
      <c r="H6212" s="719">
        <v>601</v>
      </c>
      <c r="I6212" s="93">
        <v>80</v>
      </c>
      <c r="J6212" s="93" t="s">
        <v>1523</v>
      </c>
    </row>
    <row r="6213" spans="1:10">
      <c r="A6213" s="93">
        <v>1</v>
      </c>
      <c r="B6213" s="93">
        <v>25</v>
      </c>
      <c r="C6213" s="93" t="s">
        <v>677</v>
      </c>
      <c r="D6213" s="93" t="s">
        <v>1527</v>
      </c>
      <c r="E6213" s="93" t="s">
        <v>1808</v>
      </c>
      <c r="F6213" s="93">
        <v>3211129</v>
      </c>
      <c r="G6213" s="93" t="s">
        <v>1974</v>
      </c>
      <c r="H6213" s="719">
        <v>3151</v>
      </c>
      <c r="I6213" s="93">
        <v>125</v>
      </c>
      <c r="J6213" s="93" t="s">
        <v>1523</v>
      </c>
    </row>
    <row r="6214" spans="1:10">
      <c r="A6214" s="93">
        <v>1</v>
      </c>
      <c r="B6214" s="93">
        <v>25</v>
      </c>
      <c r="C6214" s="93" t="s">
        <v>677</v>
      </c>
      <c r="D6214" s="93" t="s">
        <v>1527</v>
      </c>
      <c r="E6214" s="93" t="s">
        <v>1808</v>
      </c>
      <c r="F6214" s="93">
        <v>3211129</v>
      </c>
      <c r="G6214" s="93" t="s">
        <v>1974</v>
      </c>
      <c r="H6214" s="719">
        <v>1501</v>
      </c>
      <c r="I6214" s="93">
        <v>125</v>
      </c>
      <c r="J6214" s="93" t="s">
        <v>1523</v>
      </c>
    </row>
    <row r="6215" spans="1:10">
      <c r="A6215" s="93">
        <v>1</v>
      </c>
      <c r="B6215" s="93">
        <v>25</v>
      </c>
      <c r="C6215" s="93" t="s">
        <v>677</v>
      </c>
      <c r="D6215" s="93" t="s">
        <v>1527</v>
      </c>
      <c r="E6215" s="93" t="s">
        <v>1808</v>
      </c>
      <c r="F6215" s="93">
        <v>3211129</v>
      </c>
      <c r="G6215" s="93" t="s">
        <v>1974</v>
      </c>
      <c r="H6215" s="719">
        <v>300</v>
      </c>
      <c r="I6215" s="93">
        <v>50</v>
      </c>
      <c r="J6215" s="93" t="s">
        <v>1523</v>
      </c>
    </row>
    <row r="6216" spans="1:10">
      <c r="A6216" s="93">
        <v>1</v>
      </c>
      <c r="B6216" s="93">
        <v>25</v>
      </c>
      <c r="C6216" s="93" t="s">
        <v>677</v>
      </c>
      <c r="D6216" s="93" t="s">
        <v>1527</v>
      </c>
      <c r="E6216" s="93" t="s">
        <v>1808</v>
      </c>
      <c r="F6216" s="93">
        <v>3211129</v>
      </c>
      <c r="G6216" s="93" t="s">
        <v>1974</v>
      </c>
      <c r="H6216" s="719">
        <v>601</v>
      </c>
      <c r="I6216" s="93">
        <v>80</v>
      </c>
      <c r="J6216" s="93" t="s">
        <v>1523</v>
      </c>
    </row>
    <row r="6217" spans="1:10">
      <c r="A6217" s="93">
        <v>1</v>
      </c>
      <c r="B6217" s="93">
        <v>25</v>
      </c>
      <c r="C6217" s="93" t="s">
        <v>677</v>
      </c>
      <c r="D6217" s="93" t="s">
        <v>1527</v>
      </c>
      <c r="E6217" s="93" t="s">
        <v>1808</v>
      </c>
      <c r="F6217" s="93">
        <v>3211129</v>
      </c>
      <c r="G6217" s="93" t="s">
        <v>1974</v>
      </c>
      <c r="H6217" s="719">
        <v>12820</v>
      </c>
      <c r="I6217" s="93">
        <v>315</v>
      </c>
      <c r="J6217" s="93" t="s">
        <v>1523</v>
      </c>
    </row>
    <row r="6218" spans="1:10">
      <c r="A6218" s="93">
        <v>1</v>
      </c>
      <c r="B6218" s="93">
        <v>25</v>
      </c>
      <c r="C6218" s="93" t="s">
        <v>677</v>
      </c>
      <c r="D6218" s="93" t="s">
        <v>1527</v>
      </c>
      <c r="E6218" s="93" t="s">
        <v>1808</v>
      </c>
      <c r="F6218" s="93">
        <v>3211129</v>
      </c>
      <c r="G6218" s="93" t="s">
        <v>1974</v>
      </c>
      <c r="H6218" s="719">
        <v>3151</v>
      </c>
      <c r="I6218" s="93">
        <v>125</v>
      </c>
      <c r="J6218" s="93" t="s">
        <v>1523</v>
      </c>
    </row>
    <row r="6219" spans="1:10">
      <c r="A6219" s="93">
        <v>1</v>
      </c>
      <c r="B6219" s="93">
        <v>25</v>
      </c>
      <c r="C6219" s="93" t="s">
        <v>2033</v>
      </c>
      <c r="D6219" s="93" t="s">
        <v>2023</v>
      </c>
      <c r="E6219" s="93" t="s">
        <v>3911</v>
      </c>
      <c r="F6219" s="93" t="s">
        <v>3963</v>
      </c>
      <c r="G6219" s="93" t="s">
        <v>1974</v>
      </c>
      <c r="H6219" s="719">
        <v>7484</v>
      </c>
      <c r="I6219" s="93">
        <v>200</v>
      </c>
      <c r="J6219" s="93" t="s">
        <v>1523</v>
      </c>
    </row>
    <row r="6220" spans="1:10">
      <c r="A6220" s="93">
        <v>1</v>
      </c>
      <c r="B6220" s="93">
        <v>25</v>
      </c>
      <c r="C6220" s="93" t="s">
        <v>2033</v>
      </c>
      <c r="D6220" s="93" t="s">
        <v>2023</v>
      </c>
      <c r="E6220" s="93" t="s">
        <v>3911</v>
      </c>
      <c r="F6220" s="93" t="s">
        <v>3964</v>
      </c>
      <c r="G6220" s="93" t="s">
        <v>1974</v>
      </c>
      <c r="H6220" s="719">
        <v>10000</v>
      </c>
      <c r="I6220" s="93">
        <v>200</v>
      </c>
      <c r="J6220" s="93" t="s">
        <v>1523</v>
      </c>
    </row>
    <row r="6221" spans="1:10">
      <c r="A6221" s="93">
        <v>1</v>
      </c>
      <c r="B6221" s="93">
        <v>25</v>
      </c>
      <c r="C6221" s="93" t="s">
        <v>1989</v>
      </c>
      <c r="D6221" s="93" t="s">
        <v>1969</v>
      </c>
      <c r="E6221" s="93" t="s">
        <v>3659</v>
      </c>
      <c r="F6221" s="93">
        <v>3211211</v>
      </c>
      <c r="G6221" s="93" t="s">
        <v>1974</v>
      </c>
      <c r="H6221" s="719">
        <v>5519</v>
      </c>
      <c r="I6221" s="93">
        <v>200</v>
      </c>
      <c r="J6221" s="93" t="s">
        <v>1523</v>
      </c>
    </row>
    <row r="6222" spans="1:10">
      <c r="A6222" s="93">
        <v>1</v>
      </c>
      <c r="B6222" s="93">
        <v>25</v>
      </c>
      <c r="C6222" s="93" t="s">
        <v>1968</v>
      </c>
      <c r="D6222" s="93" t="s">
        <v>1969</v>
      </c>
      <c r="E6222" s="93" t="s">
        <v>1970</v>
      </c>
      <c r="F6222" s="93">
        <v>3211129</v>
      </c>
      <c r="G6222" s="93" t="s">
        <v>1974</v>
      </c>
      <c r="H6222" s="719">
        <v>3150</v>
      </c>
      <c r="I6222" s="93">
        <v>315</v>
      </c>
      <c r="J6222" s="93" t="s">
        <v>1523</v>
      </c>
    </row>
    <row r="6223" spans="1:10">
      <c r="A6223" s="93">
        <v>1</v>
      </c>
      <c r="B6223" s="93">
        <v>25</v>
      </c>
      <c r="C6223" s="93" t="s">
        <v>1968</v>
      </c>
      <c r="D6223" s="93" t="s">
        <v>1969</v>
      </c>
      <c r="E6223" s="93" t="s">
        <v>3965</v>
      </c>
      <c r="F6223" s="93">
        <v>3211202</v>
      </c>
      <c r="G6223" s="93" t="s">
        <v>1974</v>
      </c>
      <c r="H6223" s="719">
        <v>2156</v>
      </c>
      <c r="I6223" s="93">
        <v>125</v>
      </c>
      <c r="J6223" s="93" t="s">
        <v>1523</v>
      </c>
    </row>
    <row r="6224" spans="1:10">
      <c r="A6224" s="93">
        <v>1</v>
      </c>
      <c r="B6224" s="93">
        <v>25</v>
      </c>
      <c r="C6224" s="93" t="s">
        <v>1968</v>
      </c>
      <c r="D6224" s="93" t="s">
        <v>1969</v>
      </c>
      <c r="E6224" s="93" t="s">
        <v>3966</v>
      </c>
      <c r="F6224" s="93">
        <v>3200825</v>
      </c>
      <c r="G6224" s="93" t="s">
        <v>1974</v>
      </c>
      <c r="H6224" s="719">
        <v>1969</v>
      </c>
      <c r="I6224" s="93">
        <v>125</v>
      </c>
      <c r="J6224" s="93" t="s">
        <v>1523</v>
      </c>
    </row>
    <row r="6225" spans="1:10">
      <c r="A6225" s="93">
        <v>1</v>
      </c>
      <c r="B6225" s="93">
        <v>25</v>
      </c>
      <c r="C6225" s="93" t="s">
        <v>1968</v>
      </c>
      <c r="D6225" s="93" t="s">
        <v>2011</v>
      </c>
      <c r="E6225" s="93" t="s">
        <v>3967</v>
      </c>
      <c r="F6225" s="93">
        <v>3210823</v>
      </c>
      <c r="G6225" s="93" t="s">
        <v>1974</v>
      </c>
      <c r="H6225" s="719">
        <v>5274</v>
      </c>
      <c r="I6225" s="93">
        <v>200</v>
      </c>
      <c r="J6225" s="93" t="s">
        <v>1523</v>
      </c>
    </row>
    <row r="6226" spans="1:10">
      <c r="A6226" s="93">
        <v>1</v>
      </c>
      <c r="B6226" s="93">
        <v>25</v>
      </c>
      <c r="C6226" s="93" t="s">
        <v>1968</v>
      </c>
      <c r="D6226" s="93" t="s">
        <v>1969</v>
      </c>
      <c r="E6226" s="93" t="s">
        <v>3968</v>
      </c>
      <c r="F6226" s="93">
        <v>3211232</v>
      </c>
      <c r="G6226" s="93" t="s">
        <v>1974</v>
      </c>
      <c r="H6226" s="719">
        <v>5263</v>
      </c>
      <c r="I6226" s="93">
        <v>200</v>
      </c>
      <c r="J6226" s="93" t="s">
        <v>1523</v>
      </c>
    </row>
    <row r="6227" spans="1:10">
      <c r="A6227" s="93">
        <v>1</v>
      </c>
      <c r="B6227" s="93">
        <v>25</v>
      </c>
      <c r="C6227" s="93" t="s">
        <v>1968</v>
      </c>
      <c r="D6227" s="93" t="s">
        <v>1969</v>
      </c>
      <c r="E6227" s="93" t="s">
        <v>3864</v>
      </c>
      <c r="F6227" s="93" t="s">
        <v>3964</v>
      </c>
      <c r="G6227" s="93" t="s">
        <v>1974</v>
      </c>
      <c r="H6227" s="719">
        <v>4583</v>
      </c>
      <c r="I6227" s="93">
        <v>200</v>
      </c>
      <c r="J6227" s="93" t="s">
        <v>1523</v>
      </c>
    </row>
    <row r="6228" spans="1:10">
      <c r="A6228" s="93">
        <v>1</v>
      </c>
      <c r="B6228" s="93">
        <v>25</v>
      </c>
      <c r="C6228" s="93" t="s">
        <v>1968</v>
      </c>
      <c r="D6228" s="93" t="s">
        <v>1969</v>
      </c>
      <c r="E6228" s="93" t="s">
        <v>3659</v>
      </c>
      <c r="F6228" s="93">
        <v>3211216</v>
      </c>
      <c r="G6228" s="93" t="s">
        <v>1974</v>
      </c>
      <c r="H6228" s="719">
        <v>17450</v>
      </c>
      <c r="I6228" s="93">
        <v>315</v>
      </c>
      <c r="J6228" s="93" t="s">
        <v>1523</v>
      </c>
    </row>
    <row r="6229" spans="1:10">
      <c r="A6229" s="93">
        <v>1</v>
      </c>
      <c r="B6229" s="93">
        <v>25</v>
      </c>
      <c r="C6229" s="93" t="s">
        <v>1968</v>
      </c>
      <c r="D6229" s="93" t="s">
        <v>1969</v>
      </c>
      <c r="E6229" s="93" t="s">
        <v>3969</v>
      </c>
      <c r="F6229" s="93">
        <v>3211216</v>
      </c>
      <c r="G6229" s="93" t="s">
        <v>1974</v>
      </c>
      <c r="H6229" s="719">
        <v>17520</v>
      </c>
      <c r="I6229" s="93">
        <v>315</v>
      </c>
      <c r="J6229" s="93" t="s">
        <v>1523</v>
      </c>
    </row>
    <row r="6230" spans="1:10">
      <c r="A6230" s="93">
        <v>1</v>
      </c>
      <c r="B6230" s="93">
        <v>25</v>
      </c>
      <c r="C6230" s="93" t="s">
        <v>1968</v>
      </c>
      <c r="D6230" s="93" t="s">
        <v>1969</v>
      </c>
      <c r="E6230" s="93" t="s">
        <v>3864</v>
      </c>
      <c r="F6230" s="93" t="s">
        <v>3963</v>
      </c>
      <c r="G6230" s="93" t="s">
        <v>1974</v>
      </c>
      <c r="H6230" s="719">
        <v>7484</v>
      </c>
      <c r="I6230" s="93">
        <v>200</v>
      </c>
      <c r="J6230" s="93" t="s">
        <v>1523</v>
      </c>
    </row>
    <row r="6231" spans="1:10">
      <c r="A6231" s="93">
        <v>1</v>
      </c>
      <c r="B6231" s="93">
        <v>25</v>
      </c>
      <c r="C6231" s="93" t="s">
        <v>1968</v>
      </c>
      <c r="D6231" s="93" t="s">
        <v>1969</v>
      </c>
      <c r="E6231" s="93" t="s">
        <v>2055</v>
      </c>
      <c r="F6231" s="93">
        <v>3211236</v>
      </c>
      <c r="G6231" s="93" t="s">
        <v>1974</v>
      </c>
      <c r="H6231" s="719">
        <v>6739</v>
      </c>
      <c r="I6231" s="93">
        <v>200</v>
      </c>
      <c r="J6231" s="93" t="s">
        <v>1523</v>
      </c>
    </row>
    <row r="6232" spans="1:10">
      <c r="A6232" s="93">
        <v>1</v>
      </c>
      <c r="B6232" s="93">
        <v>25</v>
      </c>
      <c r="C6232" s="93" t="s">
        <v>1968</v>
      </c>
      <c r="D6232" s="93" t="s">
        <v>1969</v>
      </c>
      <c r="E6232" s="93" t="s">
        <v>2045</v>
      </c>
      <c r="F6232" s="93">
        <v>3211236</v>
      </c>
      <c r="G6232" s="93" t="s">
        <v>1974</v>
      </c>
      <c r="H6232" s="719">
        <v>6723</v>
      </c>
      <c r="I6232" s="93">
        <v>200</v>
      </c>
      <c r="J6232" s="93" t="s">
        <v>1523</v>
      </c>
    </row>
    <row r="6233" spans="1:10">
      <c r="A6233" s="93">
        <v>1</v>
      </c>
      <c r="B6233" s="93">
        <v>25</v>
      </c>
      <c r="C6233" s="93" t="s">
        <v>1989</v>
      </c>
      <c r="D6233" s="93" t="s">
        <v>1969</v>
      </c>
      <c r="E6233" s="93" t="s">
        <v>3845</v>
      </c>
      <c r="F6233" s="93">
        <v>3211211</v>
      </c>
      <c r="G6233" s="93" t="s">
        <v>1974</v>
      </c>
      <c r="H6233" s="719">
        <v>17325</v>
      </c>
      <c r="I6233" s="93">
        <v>315</v>
      </c>
      <c r="J6233" s="93" t="s">
        <v>1523</v>
      </c>
    </row>
    <row r="6234" spans="1:10">
      <c r="A6234" s="93">
        <v>1</v>
      </c>
      <c r="B6234" s="93">
        <v>25</v>
      </c>
      <c r="C6234" s="93" t="s">
        <v>1989</v>
      </c>
      <c r="D6234" s="93" t="s">
        <v>1969</v>
      </c>
      <c r="E6234" s="93" t="s">
        <v>2069</v>
      </c>
      <c r="F6234" s="93">
        <v>3211211</v>
      </c>
      <c r="G6234" s="93" t="s">
        <v>1974</v>
      </c>
      <c r="H6234" s="719">
        <v>11880</v>
      </c>
      <c r="I6234" s="93">
        <v>315</v>
      </c>
      <c r="J6234" s="93" t="s">
        <v>1523</v>
      </c>
    </row>
    <row r="6235" spans="1:10">
      <c r="A6235" s="93">
        <v>1</v>
      </c>
      <c r="B6235" s="93">
        <v>25</v>
      </c>
      <c r="C6235" s="93" t="s">
        <v>1989</v>
      </c>
      <c r="D6235" s="93" t="s">
        <v>1969</v>
      </c>
      <c r="E6235" s="93" t="s">
        <v>3970</v>
      </c>
      <c r="F6235" s="93">
        <v>3211211</v>
      </c>
      <c r="G6235" s="93" t="s">
        <v>1974</v>
      </c>
      <c r="H6235" s="719">
        <v>17520</v>
      </c>
      <c r="I6235" s="93">
        <v>315</v>
      </c>
      <c r="J6235" s="93" t="s">
        <v>1523</v>
      </c>
    </row>
    <row r="6236" spans="1:10">
      <c r="A6236" s="93">
        <v>1</v>
      </c>
      <c r="B6236" s="93">
        <v>25</v>
      </c>
      <c r="C6236" s="93" t="s">
        <v>1968</v>
      </c>
      <c r="D6236" s="93" t="s">
        <v>1969</v>
      </c>
      <c r="E6236" s="93" t="s">
        <v>2045</v>
      </c>
      <c r="F6236" s="93">
        <v>3211214</v>
      </c>
      <c r="G6236" s="93" t="s">
        <v>1974</v>
      </c>
      <c r="H6236" s="719">
        <v>14</v>
      </c>
      <c r="I6236" s="93">
        <v>5</v>
      </c>
      <c r="J6236" s="93" t="s">
        <v>1523</v>
      </c>
    </row>
    <row r="6237" spans="1:10">
      <c r="A6237" s="93">
        <v>1</v>
      </c>
      <c r="B6237" s="93">
        <v>25</v>
      </c>
      <c r="C6237" s="93" t="s">
        <v>1968</v>
      </c>
      <c r="D6237" s="93" t="s">
        <v>1955</v>
      </c>
      <c r="E6237" s="93" t="s">
        <v>2039</v>
      </c>
      <c r="F6237" s="93">
        <v>3210817</v>
      </c>
      <c r="G6237" s="93" t="s">
        <v>1974</v>
      </c>
      <c r="H6237" s="719">
        <v>132</v>
      </c>
      <c r="I6237" s="93">
        <v>20</v>
      </c>
      <c r="J6237" s="93" t="s">
        <v>1523</v>
      </c>
    </row>
    <row r="6238" spans="1:10">
      <c r="A6238" s="93">
        <v>1</v>
      </c>
      <c r="B6238" s="93">
        <v>25</v>
      </c>
      <c r="C6238" s="93" t="s">
        <v>1968</v>
      </c>
      <c r="D6238" s="93" t="s">
        <v>1969</v>
      </c>
      <c r="E6238" s="93" t="s">
        <v>2062</v>
      </c>
      <c r="F6238" s="93">
        <v>3211209</v>
      </c>
      <c r="G6238" s="93" t="s">
        <v>1974</v>
      </c>
      <c r="H6238" s="719">
        <v>4</v>
      </c>
      <c r="I6238" s="93">
        <v>4</v>
      </c>
      <c r="J6238" s="93" t="s">
        <v>1523</v>
      </c>
    </row>
    <row r="6239" spans="1:10">
      <c r="A6239" s="93">
        <v>1</v>
      </c>
      <c r="B6239" s="93">
        <v>25</v>
      </c>
      <c r="C6239" s="93" t="s">
        <v>1968</v>
      </c>
      <c r="D6239" s="93" t="s">
        <v>1969</v>
      </c>
      <c r="E6239" s="93" t="s">
        <v>2055</v>
      </c>
      <c r="F6239" s="93">
        <v>3211214</v>
      </c>
      <c r="G6239" s="93" t="s">
        <v>1974</v>
      </c>
      <c r="H6239" s="719">
        <v>12</v>
      </c>
      <c r="I6239" s="93">
        <v>5</v>
      </c>
      <c r="J6239" s="93" t="s">
        <v>1523</v>
      </c>
    </row>
    <row r="6240" spans="1:10">
      <c r="A6240" s="93">
        <v>1</v>
      </c>
      <c r="B6240" s="93">
        <v>25</v>
      </c>
      <c r="C6240" s="93" t="s">
        <v>1989</v>
      </c>
      <c r="D6240" s="93" t="s">
        <v>1969</v>
      </c>
      <c r="E6240" s="93" t="s">
        <v>1992</v>
      </c>
      <c r="F6240" s="93">
        <v>3211024</v>
      </c>
      <c r="G6240" s="93" t="s">
        <v>1974</v>
      </c>
      <c r="H6240" s="719">
        <v>4980</v>
      </c>
      <c r="I6240" s="93">
        <v>200</v>
      </c>
      <c r="J6240" s="93" t="s">
        <v>1523</v>
      </c>
    </row>
    <row r="6241" spans="1:10">
      <c r="A6241" s="93">
        <v>1</v>
      </c>
      <c r="B6241" s="93">
        <v>25</v>
      </c>
      <c r="C6241" s="93" t="s">
        <v>1989</v>
      </c>
      <c r="D6241" s="93" t="s">
        <v>1969</v>
      </c>
      <c r="E6241" s="93" t="s">
        <v>2071</v>
      </c>
      <c r="F6241" s="93">
        <v>3211142</v>
      </c>
      <c r="G6241" s="93" t="s">
        <v>1974</v>
      </c>
      <c r="H6241" s="719">
        <v>3219</v>
      </c>
      <c r="I6241" s="93">
        <v>200</v>
      </c>
      <c r="J6241" s="93" t="s">
        <v>1523</v>
      </c>
    </row>
    <row r="6242" spans="1:10">
      <c r="A6242" s="93">
        <v>1</v>
      </c>
      <c r="B6242" s="93">
        <v>25</v>
      </c>
      <c r="C6242" s="93" t="s">
        <v>1989</v>
      </c>
      <c r="D6242" s="93" t="s">
        <v>1969</v>
      </c>
      <c r="E6242" s="93" t="s">
        <v>1993</v>
      </c>
      <c r="F6242" s="93">
        <v>3211122</v>
      </c>
      <c r="G6242" s="93" t="s">
        <v>1974</v>
      </c>
      <c r="H6242" s="719">
        <v>4952</v>
      </c>
      <c r="I6242" s="93">
        <v>200</v>
      </c>
      <c r="J6242" s="93" t="s">
        <v>1523</v>
      </c>
    </row>
    <row r="6243" spans="1:10">
      <c r="A6243" s="93">
        <v>1</v>
      </c>
      <c r="B6243" s="93">
        <v>25</v>
      </c>
      <c r="C6243" s="93" t="s">
        <v>672</v>
      </c>
      <c r="D6243" s="93" t="s">
        <v>1527</v>
      </c>
      <c r="E6243" s="93" t="s">
        <v>1531</v>
      </c>
      <c r="F6243" s="93">
        <v>3211028</v>
      </c>
      <c r="G6243" s="93" t="s">
        <v>1974</v>
      </c>
      <c r="H6243" s="719">
        <v>34720</v>
      </c>
      <c r="I6243" s="93">
        <v>200</v>
      </c>
      <c r="J6243" s="93" t="s">
        <v>1523</v>
      </c>
    </row>
    <row r="6244" spans="1:10">
      <c r="A6244" s="93">
        <v>1</v>
      </c>
      <c r="B6244" s="93">
        <v>25</v>
      </c>
      <c r="C6244" s="93" t="s">
        <v>672</v>
      </c>
      <c r="D6244" s="93" t="s">
        <v>1527</v>
      </c>
      <c r="E6244" s="93" t="s">
        <v>1531</v>
      </c>
      <c r="F6244" s="93">
        <v>3211229</v>
      </c>
      <c r="G6244" s="93" t="s">
        <v>1974</v>
      </c>
      <c r="H6244" s="719">
        <v>8620</v>
      </c>
      <c r="I6244" s="93">
        <v>200</v>
      </c>
      <c r="J6244" s="93" t="s">
        <v>1523</v>
      </c>
    </row>
    <row r="6245" spans="1:10">
      <c r="A6245" s="93">
        <v>1</v>
      </c>
      <c r="B6245" s="93">
        <v>25</v>
      </c>
      <c r="C6245" s="93" t="s">
        <v>672</v>
      </c>
      <c r="D6245" s="93" t="s">
        <v>1527</v>
      </c>
      <c r="E6245" s="93" t="s">
        <v>3971</v>
      </c>
      <c r="F6245" s="93">
        <v>3211122</v>
      </c>
      <c r="G6245" s="93" t="s">
        <v>1974</v>
      </c>
      <c r="H6245" s="719">
        <v>4959</v>
      </c>
      <c r="I6245" s="93">
        <v>200</v>
      </c>
      <c r="J6245" s="93" t="s">
        <v>1523</v>
      </c>
    </row>
    <row r="6246" spans="1:10">
      <c r="A6246" s="93">
        <v>1</v>
      </c>
      <c r="B6246" s="93">
        <v>25</v>
      </c>
      <c r="C6246" s="93" t="s">
        <v>672</v>
      </c>
      <c r="D6246" s="93" t="s">
        <v>1527</v>
      </c>
      <c r="E6246" s="93" t="s">
        <v>1531</v>
      </c>
      <c r="F6246" s="93">
        <v>3211122</v>
      </c>
      <c r="G6246" s="93" t="s">
        <v>1974</v>
      </c>
      <c r="H6246" s="719">
        <v>4968</v>
      </c>
      <c r="I6246" s="93">
        <v>200</v>
      </c>
      <c r="J6246" s="93" t="s">
        <v>1523</v>
      </c>
    </row>
    <row r="6247" spans="1:10">
      <c r="A6247" s="93">
        <v>1</v>
      </c>
      <c r="B6247" s="93">
        <v>25</v>
      </c>
      <c r="C6247" s="93" t="s">
        <v>672</v>
      </c>
      <c r="D6247" s="93" t="s">
        <v>1527</v>
      </c>
      <c r="E6247" s="93" t="s">
        <v>1531</v>
      </c>
      <c r="F6247" s="93">
        <v>3211122</v>
      </c>
      <c r="G6247" s="93" t="s">
        <v>1974</v>
      </c>
      <c r="H6247" s="719">
        <v>4968</v>
      </c>
      <c r="I6247" s="93">
        <v>200</v>
      </c>
      <c r="J6247" s="93" t="s">
        <v>1523</v>
      </c>
    </row>
    <row r="6248" spans="1:10">
      <c r="A6248" s="93">
        <v>1</v>
      </c>
      <c r="B6248" s="93">
        <v>25</v>
      </c>
      <c r="C6248" s="93" t="s">
        <v>672</v>
      </c>
      <c r="D6248" s="93" t="s">
        <v>1527</v>
      </c>
      <c r="E6248" s="93" t="s">
        <v>3972</v>
      </c>
      <c r="F6248" s="93">
        <v>3211229</v>
      </c>
      <c r="G6248" s="93" t="s">
        <v>1974</v>
      </c>
      <c r="H6248" s="719">
        <v>12820</v>
      </c>
      <c r="I6248" s="93">
        <v>315</v>
      </c>
      <c r="J6248" s="93" t="s">
        <v>1523</v>
      </c>
    </row>
    <row r="6249" spans="1:10">
      <c r="A6249" s="93">
        <v>1</v>
      </c>
      <c r="B6249" s="93">
        <v>25</v>
      </c>
      <c r="C6249" s="93" t="s">
        <v>672</v>
      </c>
      <c r="D6249" s="93" t="s">
        <v>1527</v>
      </c>
      <c r="E6249" s="93" t="s">
        <v>1531</v>
      </c>
      <c r="F6249" s="93">
        <v>3210246</v>
      </c>
      <c r="G6249" s="93" t="s">
        <v>1974</v>
      </c>
      <c r="H6249" s="719">
        <v>98</v>
      </c>
      <c r="I6249" s="93">
        <v>20</v>
      </c>
      <c r="J6249" s="93" t="s">
        <v>1523</v>
      </c>
    </row>
    <row r="6250" spans="1:10">
      <c r="A6250" s="93">
        <v>1</v>
      </c>
      <c r="B6250" s="93">
        <v>25</v>
      </c>
      <c r="C6250" s="93" t="s">
        <v>2014</v>
      </c>
      <c r="D6250" s="93" t="s">
        <v>1984</v>
      </c>
      <c r="E6250" s="93" t="s">
        <v>3815</v>
      </c>
      <c r="F6250" s="93">
        <v>3211130</v>
      </c>
      <c r="G6250" s="93" t="s">
        <v>1974</v>
      </c>
      <c r="H6250" s="719">
        <v>300</v>
      </c>
      <c r="I6250" s="93">
        <v>50</v>
      </c>
      <c r="J6250" s="93" t="s">
        <v>1523</v>
      </c>
    </row>
    <row r="6251" spans="1:10">
      <c r="A6251" s="93">
        <v>1</v>
      </c>
      <c r="B6251" s="93">
        <v>25</v>
      </c>
      <c r="C6251" s="93" t="s">
        <v>2033</v>
      </c>
      <c r="D6251" s="93" t="s">
        <v>2023</v>
      </c>
      <c r="E6251" s="93" t="s">
        <v>2034</v>
      </c>
      <c r="F6251" s="93">
        <v>3211214</v>
      </c>
      <c r="G6251" s="93" t="s">
        <v>1974</v>
      </c>
      <c r="H6251" s="719">
        <v>50</v>
      </c>
      <c r="I6251" s="93">
        <v>8</v>
      </c>
      <c r="J6251" s="93" t="s">
        <v>1523</v>
      </c>
    </row>
    <row r="6252" spans="1:10">
      <c r="A6252" s="93">
        <v>1</v>
      </c>
      <c r="B6252" s="93">
        <v>25</v>
      </c>
      <c r="C6252" s="93" t="s">
        <v>3656</v>
      </c>
      <c r="D6252" s="93" t="s">
        <v>2023</v>
      </c>
      <c r="E6252" s="93" t="s">
        <v>3973</v>
      </c>
      <c r="F6252" s="93">
        <v>3211134</v>
      </c>
      <c r="G6252" s="93" t="s">
        <v>1974</v>
      </c>
      <c r="H6252" s="719">
        <v>25</v>
      </c>
      <c r="I6252" s="93">
        <v>5</v>
      </c>
      <c r="J6252" s="93" t="s">
        <v>1523</v>
      </c>
    </row>
    <row r="6253" spans="1:10">
      <c r="A6253" s="93">
        <v>1</v>
      </c>
      <c r="B6253" s="93">
        <v>25</v>
      </c>
      <c r="C6253" s="93" t="s">
        <v>3656</v>
      </c>
      <c r="D6253" s="93" t="s">
        <v>2023</v>
      </c>
      <c r="E6253" s="93" t="s">
        <v>3657</v>
      </c>
      <c r="F6253" s="93">
        <v>3211255</v>
      </c>
      <c r="G6253" s="93" t="s">
        <v>1974</v>
      </c>
      <c r="H6253" s="719">
        <v>29</v>
      </c>
      <c r="I6253" s="93">
        <v>8</v>
      </c>
      <c r="J6253" s="93" t="s">
        <v>1523</v>
      </c>
    </row>
    <row r="6254" spans="1:10">
      <c r="A6254" s="93">
        <v>1</v>
      </c>
      <c r="B6254" s="93">
        <v>26</v>
      </c>
      <c r="C6254" s="93" t="s">
        <v>2036</v>
      </c>
      <c r="D6254" s="93" t="s">
        <v>1969</v>
      </c>
      <c r="E6254" s="93" t="s">
        <v>2055</v>
      </c>
      <c r="F6254" s="93" t="s">
        <v>3909</v>
      </c>
      <c r="G6254" s="93" t="s">
        <v>1974</v>
      </c>
      <c r="H6254" s="719">
        <v>15</v>
      </c>
      <c r="I6254" s="93">
        <v>5</v>
      </c>
      <c r="J6254" s="93" t="s">
        <v>1523</v>
      </c>
    </row>
    <row r="6255" spans="1:10">
      <c r="A6255" s="93">
        <v>1</v>
      </c>
      <c r="B6255" s="93">
        <v>26</v>
      </c>
      <c r="C6255" s="93" t="s">
        <v>2036</v>
      </c>
      <c r="D6255" s="93" t="s">
        <v>1969</v>
      </c>
      <c r="E6255" s="93" t="s">
        <v>2055</v>
      </c>
      <c r="F6255" s="93" t="s">
        <v>3910</v>
      </c>
      <c r="G6255" s="93" t="s">
        <v>1974</v>
      </c>
      <c r="H6255" s="719">
        <v>23</v>
      </c>
      <c r="I6255" s="93">
        <v>5</v>
      </c>
      <c r="J6255" s="93" t="s">
        <v>1523</v>
      </c>
    </row>
    <row r="6256" spans="1:10">
      <c r="A6256" s="93">
        <v>1</v>
      </c>
      <c r="B6256" s="93">
        <v>26</v>
      </c>
      <c r="C6256" s="93" t="s">
        <v>2036</v>
      </c>
      <c r="D6256" s="93" t="s">
        <v>1969</v>
      </c>
      <c r="E6256" s="93" t="s">
        <v>2045</v>
      </c>
      <c r="F6256" s="93" t="s">
        <v>3974</v>
      </c>
      <c r="G6256" s="93" t="s">
        <v>1974</v>
      </c>
      <c r="H6256" s="719">
        <v>19</v>
      </c>
      <c r="I6256" s="93">
        <v>5</v>
      </c>
      <c r="J6256" s="93" t="s">
        <v>1523</v>
      </c>
    </row>
    <row r="6257" spans="1:10">
      <c r="A6257" s="93">
        <v>1</v>
      </c>
      <c r="B6257" s="93">
        <v>26</v>
      </c>
      <c r="C6257" s="93" t="s">
        <v>3939</v>
      </c>
      <c r="D6257" s="93" t="s">
        <v>2023</v>
      </c>
      <c r="E6257" s="93" t="s">
        <v>3975</v>
      </c>
      <c r="F6257" s="93">
        <v>3210926</v>
      </c>
      <c r="G6257" s="93" t="s">
        <v>1974</v>
      </c>
      <c r="H6257" s="719">
        <v>50</v>
      </c>
      <c r="I6257" s="93">
        <v>8</v>
      </c>
      <c r="J6257" s="93" t="s">
        <v>1523</v>
      </c>
    </row>
    <row r="6258" spans="1:10">
      <c r="A6258" s="93">
        <v>1</v>
      </c>
      <c r="B6258" s="93">
        <v>26</v>
      </c>
      <c r="C6258" s="93" t="s">
        <v>1954</v>
      </c>
      <c r="D6258" s="93" t="s">
        <v>1955</v>
      </c>
      <c r="E6258" s="93" t="s">
        <v>1982</v>
      </c>
      <c r="F6258" s="93">
        <v>3211252</v>
      </c>
      <c r="G6258" s="93" t="s">
        <v>1974</v>
      </c>
      <c r="H6258" s="719">
        <v>2160</v>
      </c>
      <c r="I6258" s="93">
        <v>125</v>
      </c>
      <c r="J6258" s="93" t="s">
        <v>1523</v>
      </c>
    </row>
    <row r="6259" spans="1:10">
      <c r="A6259" s="93">
        <v>1</v>
      </c>
      <c r="B6259" s="93">
        <v>26</v>
      </c>
      <c r="C6259" s="93" t="s">
        <v>1954</v>
      </c>
      <c r="D6259" s="93" t="s">
        <v>1955</v>
      </c>
      <c r="E6259" s="93" t="s">
        <v>1987</v>
      </c>
      <c r="F6259" s="93">
        <v>3210817</v>
      </c>
      <c r="G6259" s="93" t="s">
        <v>1974</v>
      </c>
      <c r="H6259" s="719">
        <v>24</v>
      </c>
      <c r="I6259" s="93">
        <v>5</v>
      </c>
      <c r="J6259" s="93" t="s">
        <v>1523</v>
      </c>
    </row>
    <row r="6260" spans="1:10">
      <c r="A6260" s="93">
        <v>1</v>
      </c>
      <c r="B6260" s="93">
        <v>26</v>
      </c>
      <c r="C6260" s="93" t="s">
        <v>1968</v>
      </c>
      <c r="D6260" s="93" t="s">
        <v>1969</v>
      </c>
      <c r="E6260" s="93" t="s">
        <v>2055</v>
      </c>
      <c r="F6260" s="93">
        <v>3211214</v>
      </c>
      <c r="G6260" s="93" t="s">
        <v>1974</v>
      </c>
      <c r="H6260" s="719">
        <v>29</v>
      </c>
      <c r="I6260" s="93">
        <v>8</v>
      </c>
      <c r="J6260" s="93" t="s">
        <v>1523</v>
      </c>
    </row>
    <row r="6261" spans="1:10">
      <c r="A6261" s="93">
        <v>1</v>
      </c>
      <c r="B6261" s="93">
        <v>26</v>
      </c>
      <c r="C6261" s="93" t="s">
        <v>2058</v>
      </c>
      <c r="D6261" s="93" t="s">
        <v>2023</v>
      </c>
      <c r="E6261" s="93" t="s">
        <v>2024</v>
      </c>
      <c r="F6261" s="93">
        <v>3211229</v>
      </c>
      <c r="G6261" s="93" t="s">
        <v>1974</v>
      </c>
      <c r="H6261" s="719">
        <v>24000</v>
      </c>
      <c r="I6261" s="93">
        <v>315</v>
      </c>
      <c r="J6261" s="93" t="s">
        <v>1523</v>
      </c>
    </row>
    <row r="6262" spans="1:10">
      <c r="A6262" s="93">
        <v>1</v>
      </c>
      <c r="B6262" s="93">
        <v>26</v>
      </c>
      <c r="C6262" s="93" t="s">
        <v>2058</v>
      </c>
      <c r="D6262" s="93" t="s">
        <v>2023</v>
      </c>
      <c r="E6262" s="93" t="s">
        <v>3976</v>
      </c>
      <c r="F6262" s="93">
        <v>3211232</v>
      </c>
      <c r="G6262" s="93" t="s">
        <v>1974</v>
      </c>
      <c r="H6262" s="719">
        <v>5300</v>
      </c>
      <c r="I6262" s="93">
        <v>200</v>
      </c>
      <c r="J6262" s="93" t="s">
        <v>1523</v>
      </c>
    </row>
    <row r="6263" spans="1:10">
      <c r="A6263" s="93">
        <v>1</v>
      </c>
      <c r="B6263" s="93">
        <v>26</v>
      </c>
      <c r="C6263" s="93" t="s">
        <v>1983</v>
      </c>
      <c r="D6263" s="93" t="s">
        <v>1984</v>
      </c>
      <c r="E6263" s="93" t="s">
        <v>3815</v>
      </c>
      <c r="F6263" s="93">
        <v>3211129</v>
      </c>
      <c r="G6263" s="93" t="s">
        <v>1974</v>
      </c>
      <c r="H6263" s="719">
        <v>2433</v>
      </c>
      <c r="I6263" s="93">
        <v>125</v>
      </c>
      <c r="J6263" s="93" t="s">
        <v>1523</v>
      </c>
    </row>
    <row r="6264" spans="1:10">
      <c r="A6264" s="93">
        <v>1</v>
      </c>
      <c r="B6264" s="93">
        <v>11</v>
      </c>
      <c r="C6264" s="93" t="s">
        <v>1843</v>
      </c>
      <c r="D6264" s="93" t="s">
        <v>1831</v>
      </c>
      <c r="E6264" s="93" t="s">
        <v>1859</v>
      </c>
      <c r="F6264" s="93">
        <v>3211239</v>
      </c>
      <c r="G6264" s="93" t="s">
        <v>1872</v>
      </c>
      <c r="H6264" s="719">
        <v>8000</v>
      </c>
      <c r="I6264" s="93">
        <v>200</v>
      </c>
      <c r="J6264" s="93" t="s">
        <v>1523</v>
      </c>
    </row>
    <row r="6265" spans="1:10">
      <c r="A6265" s="93">
        <v>1</v>
      </c>
      <c r="B6265" s="93">
        <v>11</v>
      </c>
      <c r="C6265" s="93" t="s">
        <v>1843</v>
      </c>
      <c r="D6265" s="93" t="s">
        <v>1831</v>
      </c>
      <c r="E6265" s="93" t="s">
        <v>1861</v>
      </c>
      <c r="F6265" s="93">
        <v>3211247</v>
      </c>
      <c r="G6265" s="93" t="s">
        <v>1872</v>
      </c>
      <c r="H6265" s="719">
        <v>8000</v>
      </c>
      <c r="I6265" s="93">
        <v>200</v>
      </c>
      <c r="J6265" s="93" t="s">
        <v>1523</v>
      </c>
    </row>
    <row r="6266" spans="1:10">
      <c r="A6266" s="93">
        <v>1</v>
      </c>
      <c r="B6266" s="93">
        <v>11</v>
      </c>
      <c r="C6266" s="93" t="s">
        <v>1853</v>
      </c>
      <c r="D6266" s="93" t="s">
        <v>1831</v>
      </c>
      <c r="E6266" s="93" t="s">
        <v>1935</v>
      </c>
      <c r="F6266" s="93">
        <v>3211143</v>
      </c>
      <c r="G6266" s="93" t="s">
        <v>1872</v>
      </c>
      <c r="H6266" s="719">
        <v>2025</v>
      </c>
      <c r="I6266" s="93">
        <v>125</v>
      </c>
      <c r="J6266" s="93" t="s">
        <v>1523</v>
      </c>
    </row>
    <row r="6267" spans="1:10">
      <c r="A6267" s="93">
        <v>1</v>
      </c>
      <c r="B6267" s="93">
        <v>11</v>
      </c>
      <c r="C6267" s="93" t="s">
        <v>1853</v>
      </c>
      <c r="D6267" s="93" t="s">
        <v>1831</v>
      </c>
      <c r="E6267" s="93" t="s">
        <v>1854</v>
      </c>
      <c r="F6267" s="93">
        <v>3211143</v>
      </c>
      <c r="G6267" s="93" t="s">
        <v>1872</v>
      </c>
      <c r="H6267" s="719">
        <v>2005</v>
      </c>
      <c r="I6267" s="93">
        <v>125</v>
      </c>
      <c r="J6267" s="93" t="s">
        <v>1523</v>
      </c>
    </row>
    <row r="6268" spans="1:10">
      <c r="A6268" s="93">
        <v>1</v>
      </c>
      <c r="B6268" s="93">
        <v>11</v>
      </c>
      <c r="C6268" s="93" t="s">
        <v>1853</v>
      </c>
      <c r="D6268" s="93" t="s">
        <v>1831</v>
      </c>
      <c r="E6268" s="93" t="s">
        <v>1855</v>
      </c>
      <c r="F6268" s="93">
        <v>3211143</v>
      </c>
      <c r="G6268" s="93" t="s">
        <v>1872</v>
      </c>
      <c r="H6268" s="719">
        <v>2005</v>
      </c>
      <c r="I6268" s="93">
        <v>125</v>
      </c>
      <c r="J6268" s="93" t="s">
        <v>1523</v>
      </c>
    </row>
    <row r="6269" spans="1:10">
      <c r="A6269" s="93">
        <v>1</v>
      </c>
      <c r="B6269" s="93">
        <v>11</v>
      </c>
      <c r="C6269" s="93" t="s">
        <v>1853</v>
      </c>
      <c r="D6269" s="93" t="s">
        <v>1831</v>
      </c>
      <c r="E6269" s="93" t="s">
        <v>1856</v>
      </c>
      <c r="F6269" s="93">
        <v>3211214</v>
      </c>
      <c r="G6269" s="93" t="s">
        <v>1872</v>
      </c>
      <c r="H6269" s="719">
        <v>26748</v>
      </c>
      <c r="I6269" s="93">
        <v>315</v>
      </c>
      <c r="J6269" s="93" t="s">
        <v>1523</v>
      </c>
    </row>
    <row r="6270" spans="1:10">
      <c r="A6270" s="93">
        <v>1</v>
      </c>
      <c r="B6270" s="93">
        <v>11</v>
      </c>
      <c r="C6270" s="93" t="s">
        <v>1853</v>
      </c>
      <c r="D6270" s="93" t="s">
        <v>1831</v>
      </c>
      <c r="E6270" s="93" t="s">
        <v>1858</v>
      </c>
      <c r="F6270" s="93">
        <v>3211208</v>
      </c>
      <c r="G6270" s="93" t="s">
        <v>1872</v>
      </c>
      <c r="H6270" s="719">
        <v>4200</v>
      </c>
      <c r="I6270" s="93">
        <v>200</v>
      </c>
      <c r="J6270" s="93" t="s">
        <v>1523</v>
      </c>
    </row>
    <row r="6271" spans="1:10">
      <c r="A6271" s="93">
        <v>1</v>
      </c>
      <c r="B6271" s="93">
        <v>11</v>
      </c>
      <c r="C6271" s="93" t="s">
        <v>1853</v>
      </c>
      <c r="D6271" s="93" t="s">
        <v>1831</v>
      </c>
      <c r="E6271" s="93" t="s">
        <v>1863</v>
      </c>
      <c r="F6271" s="93">
        <v>3211208</v>
      </c>
      <c r="G6271" s="93" t="s">
        <v>1872</v>
      </c>
      <c r="H6271" s="719">
        <v>23949</v>
      </c>
      <c r="I6271" s="93">
        <v>315</v>
      </c>
      <c r="J6271" s="93" t="s">
        <v>1523</v>
      </c>
    </row>
    <row r="6272" spans="1:10">
      <c r="A6272" s="93">
        <v>1</v>
      </c>
      <c r="B6272" s="93">
        <v>11</v>
      </c>
      <c r="C6272" s="93" t="s">
        <v>1853</v>
      </c>
      <c r="D6272" s="93" t="s">
        <v>1831</v>
      </c>
      <c r="E6272" s="93" t="s">
        <v>3977</v>
      </c>
      <c r="F6272" s="93">
        <v>3211205</v>
      </c>
      <c r="G6272" s="93" t="s">
        <v>1872</v>
      </c>
      <c r="H6272" s="719">
        <v>48000</v>
      </c>
      <c r="I6272" s="93">
        <v>500</v>
      </c>
      <c r="J6272" s="93" t="s">
        <v>1523</v>
      </c>
    </row>
    <row r="6273" spans="1:10">
      <c r="A6273" s="93">
        <v>1</v>
      </c>
      <c r="B6273" s="93">
        <v>11</v>
      </c>
      <c r="C6273" s="93" t="s">
        <v>1853</v>
      </c>
      <c r="D6273" s="93" t="s">
        <v>1831</v>
      </c>
      <c r="E6273" s="93" t="s">
        <v>2089</v>
      </c>
      <c r="F6273" s="93">
        <v>3211213</v>
      </c>
      <c r="G6273" s="93" t="s">
        <v>1872</v>
      </c>
      <c r="H6273" s="719">
        <v>2005</v>
      </c>
      <c r="I6273" s="93">
        <v>125</v>
      </c>
      <c r="J6273" s="93" t="s">
        <v>1523</v>
      </c>
    </row>
    <row r="6274" spans="1:10">
      <c r="A6274" s="93">
        <v>1</v>
      </c>
      <c r="B6274" s="93">
        <v>11</v>
      </c>
      <c r="C6274" s="93" t="s">
        <v>1853</v>
      </c>
      <c r="D6274" s="93" t="s">
        <v>1831</v>
      </c>
      <c r="E6274" s="93" t="s">
        <v>3978</v>
      </c>
      <c r="F6274" s="93">
        <v>3211139</v>
      </c>
      <c r="G6274" s="93" t="s">
        <v>1872</v>
      </c>
      <c r="H6274" s="719">
        <v>3033</v>
      </c>
      <c r="I6274" s="93">
        <v>125</v>
      </c>
      <c r="J6274" s="93" t="s">
        <v>1523</v>
      </c>
    </row>
    <row r="6275" spans="1:10">
      <c r="A6275" s="93">
        <v>1</v>
      </c>
      <c r="B6275" s="93">
        <v>11</v>
      </c>
      <c r="C6275" s="93" t="s">
        <v>1853</v>
      </c>
      <c r="D6275" s="93" t="s">
        <v>1831</v>
      </c>
      <c r="E6275" s="93" t="s">
        <v>3979</v>
      </c>
      <c r="F6275" s="93">
        <v>3211139</v>
      </c>
      <c r="G6275" s="93" t="s">
        <v>1872</v>
      </c>
      <c r="H6275" s="719">
        <v>3033</v>
      </c>
      <c r="I6275" s="93">
        <v>125</v>
      </c>
      <c r="J6275" s="93" t="s">
        <v>1523</v>
      </c>
    </row>
    <row r="6276" spans="1:10">
      <c r="A6276" s="93">
        <v>1</v>
      </c>
      <c r="B6276" s="93">
        <v>11</v>
      </c>
      <c r="C6276" s="93" t="s">
        <v>1853</v>
      </c>
      <c r="D6276" s="93" t="s">
        <v>1831</v>
      </c>
      <c r="E6276" s="93" t="s">
        <v>3980</v>
      </c>
      <c r="F6276" s="93">
        <v>3211106</v>
      </c>
      <c r="G6276" s="93" t="s">
        <v>1872</v>
      </c>
      <c r="H6276" s="719">
        <v>115</v>
      </c>
      <c r="I6276" s="93">
        <v>20</v>
      </c>
      <c r="J6276" s="93" t="s">
        <v>1523</v>
      </c>
    </row>
    <row r="6277" spans="1:10">
      <c r="A6277" s="93">
        <v>1</v>
      </c>
      <c r="B6277" s="93">
        <v>11</v>
      </c>
      <c r="C6277" s="93" t="s">
        <v>1853</v>
      </c>
      <c r="D6277" s="93" t="s">
        <v>1831</v>
      </c>
      <c r="E6277" s="93" t="s">
        <v>3981</v>
      </c>
      <c r="F6277" s="93">
        <v>3211110</v>
      </c>
      <c r="G6277" s="93" t="s">
        <v>1872</v>
      </c>
      <c r="H6277" s="719">
        <v>1422</v>
      </c>
      <c r="I6277" s="93">
        <v>125</v>
      </c>
      <c r="J6277" s="93" t="s">
        <v>1523</v>
      </c>
    </row>
    <row r="6278" spans="1:10">
      <c r="A6278" s="93">
        <v>1</v>
      </c>
      <c r="B6278" s="93">
        <v>11</v>
      </c>
      <c r="C6278" s="93" t="s">
        <v>1853</v>
      </c>
      <c r="D6278" s="93" t="s">
        <v>1831</v>
      </c>
      <c r="E6278" s="93" t="s">
        <v>3982</v>
      </c>
      <c r="F6278" s="93">
        <v>3211110</v>
      </c>
      <c r="G6278" s="93" t="s">
        <v>1872</v>
      </c>
      <c r="H6278" s="719">
        <v>1352</v>
      </c>
      <c r="I6278" s="93">
        <v>125</v>
      </c>
      <c r="J6278" s="93" t="s">
        <v>1523</v>
      </c>
    </row>
    <row r="6279" spans="1:10">
      <c r="A6279" s="93">
        <v>1</v>
      </c>
      <c r="B6279" s="93">
        <v>11</v>
      </c>
      <c r="C6279" s="93" t="s">
        <v>1853</v>
      </c>
      <c r="D6279" s="93" t="s">
        <v>1831</v>
      </c>
      <c r="E6279" s="93" t="s">
        <v>3983</v>
      </c>
      <c r="F6279" s="93">
        <v>3211110</v>
      </c>
      <c r="G6279" s="93" t="s">
        <v>1872</v>
      </c>
      <c r="H6279" s="719">
        <v>1352</v>
      </c>
      <c r="I6279" s="93">
        <v>125</v>
      </c>
      <c r="J6279" s="93" t="s">
        <v>1523</v>
      </c>
    </row>
    <row r="6280" spans="1:10">
      <c r="A6280" s="93">
        <v>1</v>
      </c>
      <c r="B6280" s="93">
        <v>11</v>
      </c>
      <c r="C6280" s="93" t="s">
        <v>1853</v>
      </c>
      <c r="D6280" s="93" t="s">
        <v>1831</v>
      </c>
      <c r="E6280" s="93" t="s">
        <v>1941</v>
      </c>
      <c r="F6280" s="93">
        <v>3211119</v>
      </c>
      <c r="G6280" s="93" t="s">
        <v>1872</v>
      </c>
      <c r="H6280" s="719">
        <v>5976</v>
      </c>
      <c r="I6280" s="93">
        <v>200</v>
      </c>
      <c r="J6280" s="93" t="s">
        <v>1523</v>
      </c>
    </row>
    <row r="6281" spans="1:10">
      <c r="A6281" s="93">
        <v>1</v>
      </c>
      <c r="B6281" s="93">
        <v>11</v>
      </c>
      <c r="C6281" s="93" t="s">
        <v>1853</v>
      </c>
      <c r="D6281" s="93" t="s">
        <v>1831</v>
      </c>
      <c r="E6281" s="93" t="s">
        <v>1942</v>
      </c>
      <c r="F6281" s="93">
        <v>3211119</v>
      </c>
      <c r="G6281" s="93" t="s">
        <v>1872</v>
      </c>
      <c r="H6281" s="719">
        <v>5976</v>
      </c>
      <c r="I6281" s="93">
        <v>200</v>
      </c>
      <c r="J6281" s="93" t="s">
        <v>1523</v>
      </c>
    </row>
    <row r="6282" spans="1:10">
      <c r="A6282" s="93">
        <v>1</v>
      </c>
      <c r="B6282" s="93">
        <v>11</v>
      </c>
      <c r="C6282" s="93" t="s">
        <v>1853</v>
      </c>
      <c r="D6282" s="93" t="s">
        <v>1831</v>
      </c>
      <c r="E6282" s="93" t="s">
        <v>1943</v>
      </c>
      <c r="F6282" s="93">
        <v>3211119</v>
      </c>
      <c r="G6282" s="93" t="s">
        <v>1872</v>
      </c>
      <c r="H6282" s="719">
        <v>5976</v>
      </c>
      <c r="I6282" s="93">
        <v>200</v>
      </c>
      <c r="J6282" s="93" t="s">
        <v>1523</v>
      </c>
    </row>
    <row r="6283" spans="1:10">
      <c r="A6283" s="93">
        <v>1</v>
      </c>
      <c r="B6283" s="93">
        <v>11</v>
      </c>
      <c r="C6283" s="93" t="s">
        <v>1853</v>
      </c>
      <c r="D6283" s="93" t="s">
        <v>1831</v>
      </c>
      <c r="E6283" s="93" t="s">
        <v>1940</v>
      </c>
      <c r="F6283" s="93">
        <v>3211124</v>
      </c>
      <c r="G6283" s="93" t="s">
        <v>1872</v>
      </c>
      <c r="H6283" s="719">
        <v>25488</v>
      </c>
      <c r="I6283" s="93">
        <v>315</v>
      </c>
      <c r="J6283" s="93" t="s">
        <v>1523</v>
      </c>
    </row>
    <row r="6284" spans="1:10">
      <c r="A6284" s="93">
        <v>1</v>
      </c>
      <c r="B6284" s="93">
        <v>11</v>
      </c>
      <c r="C6284" s="93" t="s">
        <v>1853</v>
      </c>
      <c r="D6284" s="93" t="s">
        <v>1831</v>
      </c>
      <c r="E6284" s="93" t="s">
        <v>3615</v>
      </c>
      <c r="F6284" s="93" t="s">
        <v>2099</v>
      </c>
      <c r="G6284" s="93" t="s">
        <v>1872</v>
      </c>
      <c r="H6284" s="719">
        <v>28804</v>
      </c>
      <c r="I6284" s="93">
        <v>315</v>
      </c>
      <c r="J6284" s="93" t="s">
        <v>1523</v>
      </c>
    </row>
    <row r="6285" spans="1:10">
      <c r="A6285" s="93">
        <v>1</v>
      </c>
      <c r="B6285" s="93">
        <v>11</v>
      </c>
      <c r="C6285" s="93" t="s">
        <v>1853</v>
      </c>
      <c r="D6285" s="93" t="s">
        <v>1831</v>
      </c>
      <c r="E6285" s="93" t="s">
        <v>1939</v>
      </c>
      <c r="F6285" s="93">
        <v>3211128</v>
      </c>
      <c r="G6285" s="93" t="s">
        <v>1872</v>
      </c>
      <c r="H6285" s="719">
        <v>2401</v>
      </c>
      <c r="I6285" s="93">
        <v>125</v>
      </c>
      <c r="J6285" s="93" t="s">
        <v>1523</v>
      </c>
    </row>
    <row r="6286" spans="1:10">
      <c r="A6286" s="93">
        <v>1</v>
      </c>
      <c r="B6286" s="93">
        <v>11</v>
      </c>
      <c r="C6286" s="93" t="s">
        <v>1853</v>
      </c>
      <c r="D6286" s="93" t="s">
        <v>1831</v>
      </c>
      <c r="E6286" s="93" t="s">
        <v>1865</v>
      </c>
      <c r="F6286" s="93">
        <v>3211128</v>
      </c>
      <c r="G6286" s="93" t="s">
        <v>1872</v>
      </c>
      <c r="H6286" s="719">
        <v>6664</v>
      </c>
      <c r="I6286" s="93">
        <v>200</v>
      </c>
      <c r="J6286" s="93" t="s">
        <v>1523</v>
      </c>
    </row>
    <row r="6287" spans="1:10">
      <c r="A6287" s="93">
        <v>1</v>
      </c>
      <c r="B6287" s="93">
        <v>11</v>
      </c>
      <c r="C6287" s="93" t="s">
        <v>1853</v>
      </c>
      <c r="D6287" s="93" t="s">
        <v>1831</v>
      </c>
      <c r="E6287" s="93" t="s">
        <v>1866</v>
      </c>
      <c r="F6287" s="93">
        <v>3211128</v>
      </c>
      <c r="G6287" s="93" t="s">
        <v>1872</v>
      </c>
      <c r="H6287" s="719">
        <v>901</v>
      </c>
      <c r="I6287" s="93">
        <v>80</v>
      </c>
      <c r="J6287" s="93" t="s">
        <v>1523</v>
      </c>
    </row>
    <row r="6288" spans="1:10">
      <c r="A6288" s="93">
        <v>1</v>
      </c>
      <c r="B6288" s="93">
        <v>11</v>
      </c>
      <c r="C6288" s="93" t="s">
        <v>1853</v>
      </c>
      <c r="D6288" s="93" t="s">
        <v>1831</v>
      </c>
      <c r="E6288" s="93" t="s">
        <v>1867</v>
      </c>
      <c r="F6288" s="93">
        <v>3211128</v>
      </c>
      <c r="G6288" s="93" t="s">
        <v>1872</v>
      </c>
      <c r="H6288" s="719">
        <v>901</v>
      </c>
      <c r="I6288" s="93">
        <v>80</v>
      </c>
      <c r="J6288" s="93" t="s">
        <v>1523</v>
      </c>
    </row>
    <row r="6289" spans="1:10">
      <c r="A6289" s="93">
        <v>1</v>
      </c>
      <c r="B6289" s="93">
        <v>11</v>
      </c>
      <c r="C6289" s="93" t="s">
        <v>1853</v>
      </c>
      <c r="D6289" s="93" t="s">
        <v>1831</v>
      </c>
      <c r="E6289" s="93" t="s">
        <v>3984</v>
      </c>
      <c r="F6289" s="93">
        <v>3211136</v>
      </c>
      <c r="G6289" s="93" t="s">
        <v>1872</v>
      </c>
      <c r="H6289" s="719">
        <v>1008</v>
      </c>
      <c r="I6289" s="93">
        <v>80</v>
      </c>
      <c r="J6289" s="93" t="s">
        <v>1523</v>
      </c>
    </row>
    <row r="6290" spans="1:10">
      <c r="A6290" s="93">
        <v>1</v>
      </c>
      <c r="B6290" s="93">
        <v>11</v>
      </c>
      <c r="C6290" s="93" t="s">
        <v>1853</v>
      </c>
      <c r="D6290" s="93" t="s">
        <v>1831</v>
      </c>
      <c r="E6290" s="93" t="s">
        <v>3985</v>
      </c>
      <c r="F6290" s="93">
        <v>3211136</v>
      </c>
      <c r="G6290" s="93" t="s">
        <v>1872</v>
      </c>
      <c r="H6290" s="719">
        <v>1008</v>
      </c>
      <c r="I6290" s="93">
        <v>80</v>
      </c>
      <c r="J6290" s="93" t="s">
        <v>1523</v>
      </c>
    </row>
    <row r="6291" spans="1:10">
      <c r="A6291" s="93">
        <v>1</v>
      </c>
      <c r="B6291" s="93">
        <v>11</v>
      </c>
      <c r="C6291" s="93" t="s">
        <v>1853</v>
      </c>
      <c r="D6291" s="93" t="s">
        <v>1831</v>
      </c>
      <c r="E6291" s="93" t="s">
        <v>1862</v>
      </c>
      <c r="F6291" s="93">
        <v>3211204</v>
      </c>
      <c r="G6291" s="93" t="s">
        <v>1872</v>
      </c>
      <c r="H6291" s="719">
        <v>5016</v>
      </c>
      <c r="I6291" s="93">
        <v>200</v>
      </c>
      <c r="J6291" s="93" t="s">
        <v>1523</v>
      </c>
    </row>
    <row r="6292" spans="1:10">
      <c r="A6292" s="93">
        <v>1</v>
      </c>
      <c r="B6292" s="93">
        <v>11</v>
      </c>
      <c r="C6292" s="93" t="s">
        <v>1853</v>
      </c>
      <c r="D6292" s="93" t="s">
        <v>1831</v>
      </c>
      <c r="E6292" s="93" t="s">
        <v>1860</v>
      </c>
      <c r="F6292" s="93">
        <v>3211204</v>
      </c>
      <c r="G6292" s="93" t="s">
        <v>1872</v>
      </c>
      <c r="H6292" s="719">
        <v>5016</v>
      </c>
      <c r="I6292" s="93">
        <v>200</v>
      </c>
      <c r="J6292" s="93" t="s">
        <v>1523</v>
      </c>
    </row>
    <row r="6293" spans="1:10">
      <c r="A6293" s="93">
        <v>1</v>
      </c>
      <c r="B6293" s="93">
        <v>11</v>
      </c>
      <c r="C6293" s="93" t="s">
        <v>1555</v>
      </c>
      <c r="D6293" s="93" t="s">
        <v>1831</v>
      </c>
      <c r="E6293" s="93" t="s">
        <v>1863</v>
      </c>
      <c r="F6293" s="93">
        <v>3210904</v>
      </c>
      <c r="G6293" s="93" t="s">
        <v>1872</v>
      </c>
      <c r="H6293" s="719">
        <v>5172</v>
      </c>
      <c r="I6293" s="93">
        <v>200</v>
      </c>
      <c r="J6293" s="93" t="s">
        <v>1523</v>
      </c>
    </row>
    <row r="6294" spans="1:10">
      <c r="A6294" s="93">
        <v>1</v>
      </c>
      <c r="B6294" s="93">
        <v>11</v>
      </c>
      <c r="C6294" s="93" t="s">
        <v>1893</v>
      </c>
      <c r="D6294" s="93" t="s">
        <v>1831</v>
      </c>
      <c r="E6294" s="93" t="s">
        <v>1861</v>
      </c>
      <c r="F6294" s="93">
        <v>3211219</v>
      </c>
      <c r="G6294" s="93" t="s">
        <v>1872</v>
      </c>
      <c r="H6294" s="719">
        <v>40469</v>
      </c>
      <c r="I6294" s="93">
        <v>500</v>
      </c>
      <c r="J6294" s="93" t="s">
        <v>1523</v>
      </c>
    </row>
    <row r="6295" spans="1:10">
      <c r="A6295" s="93">
        <v>1</v>
      </c>
      <c r="B6295" s="93">
        <v>11</v>
      </c>
      <c r="C6295" s="93" t="s">
        <v>1893</v>
      </c>
      <c r="D6295" s="93" t="s">
        <v>1831</v>
      </c>
      <c r="E6295" s="93" t="s">
        <v>1844</v>
      </c>
      <c r="F6295" s="93" t="s">
        <v>2099</v>
      </c>
      <c r="G6295" s="93" t="s">
        <v>1872</v>
      </c>
      <c r="H6295" s="719">
        <v>250000</v>
      </c>
      <c r="I6295" s="93">
        <v>800</v>
      </c>
      <c r="J6295" s="93" t="s">
        <v>1523</v>
      </c>
    </row>
    <row r="6296" spans="1:10">
      <c r="A6296" s="93">
        <v>1</v>
      </c>
      <c r="B6296" s="93">
        <v>11</v>
      </c>
      <c r="C6296" s="93" t="s">
        <v>1893</v>
      </c>
      <c r="D6296" s="93" t="s">
        <v>1831</v>
      </c>
      <c r="E6296" s="93" t="s">
        <v>1935</v>
      </c>
      <c r="F6296" s="93">
        <v>3211122</v>
      </c>
      <c r="G6296" s="93" t="s">
        <v>1872</v>
      </c>
      <c r="H6296" s="719">
        <v>7200</v>
      </c>
      <c r="I6296" s="93">
        <v>200</v>
      </c>
      <c r="J6296" s="93" t="s">
        <v>1523</v>
      </c>
    </row>
    <row r="6297" spans="1:10">
      <c r="A6297" s="93">
        <v>1</v>
      </c>
      <c r="B6297" s="93">
        <v>11</v>
      </c>
      <c r="C6297" s="93" t="s">
        <v>1893</v>
      </c>
      <c r="D6297" s="93" t="s">
        <v>1831</v>
      </c>
      <c r="E6297" s="93" t="s">
        <v>1870</v>
      </c>
      <c r="F6297" s="93">
        <v>3211122</v>
      </c>
      <c r="G6297" s="93" t="s">
        <v>1872</v>
      </c>
      <c r="H6297" s="719">
        <v>19200</v>
      </c>
      <c r="I6297" s="93">
        <v>315</v>
      </c>
      <c r="J6297" s="93" t="s">
        <v>1523</v>
      </c>
    </row>
    <row r="6298" spans="1:10">
      <c r="A6298" s="93">
        <v>1</v>
      </c>
      <c r="B6298" s="93">
        <v>11</v>
      </c>
      <c r="C6298" s="93" t="s">
        <v>1893</v>
      </c>
      <c r="D6298" s="93" t="s">
        <v>1831</v>
      </c>
      <c r="E6298" s="93" t="s">
        <v>1857</v>
      </c>
      <c r="F6298" s="93">
        <v>3211211</v>
      </c>
      <c r="G6298" s="93" t="s">
        <v>1872</v>
      </c>
      <c r="H6298" s="719">
        <v>24000</v>
      </c>
      <c r="I6298" s="93">
        <v>315</v>
      </c>
      <c r="J6298" s="93" t="s">
        <v>1523</v>
      </c>
    </row>
    <row r="6299" spans="1:10">
      <c r="A6299" s="93">
        <v>1</v>
      </c>
      <c r="B6299" s="93">
        <v>11</v>
      </c>
      <c r="C6299" s="93" t="s">
        <v>1893</v>
      </c>
      <c r="D6299" s="93" t="s">
        <v>1831</v>
      </c>
      <c r="E6299" s="93" t="s">
        <v>1903</v>
      </c>
      <c r="F6299" s="93">
        <v>3211026</v>
      </c>
      <c r="G6299" s="93" t="s">
        <v>1872</v>
      </c>
      <c r="H6299" s="719">
        <v>3930</v>
      </c>
      <c r="I6299" s="93">
        <v>200</v>
      </c>
      <c r="J6299" s="93" t="s">
        <v>1523</v>
      </c>
    </row>
    <row r="6300" spans="1:10">
      <c r="A6300" s="93">
        <v>1</v>
      </c>
      <c r="B6300" s="93">
        <v>11</v>
      </c>
      <c r="C6300" s="93" t="s">
        <v>1893</v>
      </c>
      <c r="D6300" s="93" t="s">
        <v>1831</v>
      </c>
      <c r="E6300" s="93" t="s">
        <v>2116</v>
      </c>
      <c r="F6300" s="93">
        <v>3211026</v>
      </c>
      <c r="G6300" s="93" t="s">
        <v>1872</v>
      </c>
      <c r="H6300" s="719">
        <v>5150</v>
      </c>
      <c r="I6300" s="93">
        <v>200</v>
      </c>
      <c r="J6300" s="93" t="s">
        <v>1523</v>
      </c>
    </row>
    <row r="6301" spans="1:10">
      <c r="A6301" s="93">
        <v>1</v>
      </c>
      <c r="B6301" s="93">
        <v>12</v>
      </c>
      <c r="C6301" s="93" t="s">
        <v>1853</v>
      </c>
      <c r="D6301" s="93" t="s">
        <v>1831</v>
      </c>
      <c r="E6301" s="93" t="s">
        <v>3615</v>
      </c>
      <c r="F6301" s="93">
        <v>3211243</v>
      </c>
      <c r="G6301" s="93" t="s">
        <v>1872</v>
      </c>
      <c r="H6301" s="719">
        <v>60</v>
      </c>
      <c r="I6301" s="93">
        <v>13</v>
      </c>
      <c r="J6301" s="93" t="s">
        <v>1523</v>
      </c>
    </row>
    <row r="6302" spans="1:10">
      <c r="A6302" s="93">
        <v>1</v>
      </c>
      <c r="B6302" s="93">
        <v>12</v>
      </c>
      <c r="C6302" s="93" t="s">
        <v>1853</v>
      </c>
      <c r="D6302" s="93" t="s">
        <v>1831</v>
      </c>
      <c r="E6302" s="93" t="s">
        <v>3986</v>
      </c>
      <c r="F6302" s="93">
        <v>3211243</v>
      </c>
      <c r="G6302" s="93" t="s">
        <v>1872</v>
      </c>
      <c r="H6302" s="719">
        <v>60</v>
      </c>
      <c r="I6302" s="93">
        <v>13</v>
      </c>
      <c r="J6302" s="93" t="s">
        <v>1523</v>
      </c>
    </row>
    <row r="6303" spans="1:10">
      <c r="A6303" s="93">
        <v>1</v>
      </c>
      <c r="B6303" s="93">
        <v>12</v>
      </c>
      <c r="C6303" s="93" t="s">
        <v>1853</v>
      </c>
      <c r="D6303" s="93" t="s">
        <v>1831</v>
      </c>
      <c r="E6303" s="93" t="s">
        <v>3987</v>
      </c>
      <c r="F6303" s="93">
        <v>3211202</v>
      </c>
      <c r="G6303" s="93" t="s">
        <v>1872</v>
      </c>
      <c r="H6303" s="719">
        <v>2</v>
      </c>
      <c r="I6303" s="93">
        <v>2</v>
      </c>
      <c r="J6303" s="93" t="s">
        <v>1523</v>
      </c>
    </row>
    <row r="6304" spans="1:10">
      <c r="A6304" s="93">
        <v>1</v>
      </c>
      <c r="B6304" s="93">
        <v>12</v>
      </c>
      <c r="C6304" s="93" t="s">
        <v>670</v>
      </c>
      <c r="D6304" s="93" t="s">
        <v>1527</v>
      </c>
      <c r="E6304" s="93" t="s">
        <v>1531</v>
      </c>
      <c r="F6304" s="93">
        <v>3211209</v>
      </c>
      <c r="G6304" s="93" t="s">
        <v>1872</v>
      </c>
      <c r="H6304" s="719">
        <v>119</v>
      </c>
      <c r="I6304" s="93">
        <v>32</v>
      </c>
      <c r="J6304" s="93" t="s">
        <v>1523</v>
      </c>
    </row>
    <row r="6305" spans="1:10">
      <c r="A6305" s="93">
        <v>1</v>
      </c>
      <c r="B6305" s="93">
        <v>12</v>
      </c>
      <c r="C6305" s="93" t="s">
        <v>670</v>
      </c>
      <c r="D6305" s="93" t="s">
        <v>1527</v>
      </c>
      <c r="E6305" s="93" t="s">
        <v>1544</v>
      </c>
      <c r="F6305" s="93">
        <v>3211137</v>
      </c>
      <c r="G6305" s="93" t="s">
        <v>1872</v>
      </c>
      <c r="H6305" s="719">
        <v>44</v>
      </c>
      <c r="I6305" s="93">
        <v>8</v>
      </c>
      <c r="J6305" s="93" t="s">
        <v>1523</v>
      </c>
    </row>
    <row r="6306" spans="1:10">
      <c r="A6306" s="93">
        <v>1</v>
      </c>
      <c r="B6306" s="93">
        <v>12</v>
      </c>
      <c r="C6306" s="93" t="s">
        <v>1565</v>
      </c>
      <c r="D6306" s="93" t="s">
        <v>1527</v>
      </c>
      <c r="E6306" s="93" t="s">
        <v>3988</v>
      </c>
      <c r="F6306" s="93">
        <v>3211125</v>
      </c>
      <c r="G6306" s="93" t="s">
        <v>1872</v>
      </c>
      <c r="H6306" s="719">
        <v>2057</v>
      </c>
      <c r="I6306" s="93">
        <v>125</v>
      </c>
      <c r="J6306" s="93" t="s">
        <v>1523</v>
      </c>
    </row>
    <row r="6307" spans="1:10">
      <c r="A6307" s="93">
        <v>1</v>
      </c>
      <c r="B6307" s="93">
        <v>12</v>
      </c>
      <c r="C6307" s="93" t="s">
        <v>551</v>
      </c>
      <c r="D6307" s="93" t="s">
        <v>1527</v>
      </c>
      <c r="E6307" s="93" t="s">
        <v>3989</v>
      </c>
      <c r="F6307" s="93">
        <v>3211137</v>
      </c>
      <c r="G6307" s="93" t="s">
        <v>1872</v>
      </c>
      <c r="H6307" s="719">
        <v>3132</v>
      </c>
      <c r="I6307" s="93">
        <v>125</v>
      </c>
      <c r="J6307" s="93" t="s">
        <v>1523</v>
      </c>
    </row>
    <row r="6308" spans="1:10">
      <c r="A6308" s="93">
        <v>1</v>
      </c>
      <c r="B6308" s="93">
        <v>12</v>
      </c>
      <c r="C6308" s="93" t="s">
        <v>551</v>
      </c>
      <c r="D6308" s="93" t="s">
        <v>1527</v>
      </c>
      <c r="E6308" s="93" t="s">
        <v>1888</v>
      </c>
      <c r="F6308" s="93">
        <v>3211203</v>
      </c>
      <c r="G6308" s="93" t="s">
        <v>1872</v>
      </c>
      <c r="H6308" s="719">
        <v>2016</v>
      </c>
      <c r="I6308" s="93">
        <v>125</v>
      </c>
      <c r="J6308" s="93" t="s">
        <v>1523</v>
      </c>
    </row>
    <row r="6309" spans="1:10">
      <c r="A6309" s="93">
        <v>1</v>
      </c>
      <c r="B6309" s="93">
        <v>12</v>
      </c>
      <c r="C6309" s="93" t="s">
        <v>551</v>
      </c>
      <c r="D6309" s="93" t="s">
        <v>1527</v>
      </c>
      <c r="E6309" s="93" t="s">
        <v>2019</v>
      </c>
      <c r="F6309" s="93">
        <v>3211125</v>
      </c>
      <c r="G6309" s="93" t="s">
        <v>1872</v>
      </c>
      <c r="H6309" s="719">
        <v>50</v>
      </c>
      <c r="I6309" s="93">
        <v>8</v>
      </c>
      <c r="J6309" s="93" t="s">
        <v>1523</v>
      </c>
    </row>
    <row r="6310" spans="1:10">
      <c r="A6310" s="93">
        <v>1</v>
      </c>
      <c r="B6310" s="93">
        <v>12</v>
      </c>
      <c r="C6310" s="93" t="s">
        <v>551</v>
      </c>
      <c r="D6310" s="93" t="s">
        <v>1527</v>
      </c>
      <c r="E6310" s="93" t="s">
        <v>2018</v>
      </c>
      <c r="F6310" s="93">
        <v>3211125</v>
      </c>
      <c r="G6310" s="93" t="s">
        <v>1872</v>
      </c>
      <c r="H6310" s="719">
        <v>2057</v>
      </c>
      <c r="I6310" s="93">
        <v>125</v>
      </c>
      <c r="J6310" s="93" t="s">
        <v>1523</v>
      </c>
    </row>
    <row r="6311" spans="1:10">
      <c r="A6311" s="93">
        <v>1</v>
      </c>
      <c r="B6311" s="93">
        <v>12</v>
      </c>
      <c r="C6311" s="93" t="s">
        <v>3746</v>
      </c>
      <c r="D6311" s="93" t="s">
        <v>1527</v>
      </c>
      <c r="E6311" s="93" t="s">
        <v>3990</v>
      </c>
      <c r="F6311" s="93">
        <v>3211134</v>
      </c>
      <c r="G6311" s="93" t="s">
        <v>1872</v>
      </c>
      <c r="H6311" s="719">
        <v>5000</v>
      </c>
      <c r="I6311" s="93">
        <v>200</v>
      </c>
      <c r="J6311" s="93" t="s">
        <v>1523</v>
      </c>
    </row>
    <row r="6312" spans="1:10">
      <c r="A6312" s="93">
        <v>1</v>
      </c>
      <c r="B6312" s="93">
        <v>12</v>
      </c>
      <c r="C6312" s="93" t="s">
        <v>3746</v>
      </c>
      <c r="D6312" s="93" t="s">
        <v>1527</v>
      </c>
      <c r="E6312" s="93" t="s">
        <v>3991</v>
      </c>
      <c r="F6312" s="93">
        <v>3211134</v>
      </c>
      <c r="G6312" s="93" t="s">
        <v>1872</v>
      </c>
      <c r="H6312" s="719">
        <v>5000</v>
      </c>
      <c r="I6312" s="93">
        <v>200</v>
      </c>
      <c r="J6312" s="93" t="s">
        <v>1523</v>
      </c>
    </row>
    <row r="6313" spans="1:10">
      <c r="A6313" s="93">
        <v>1</v>
      </c>
      <c r="B6313" s="93">
        <v>12</v>
      </c>
      <c r="C6313" s="93" t="s">
        <v>1832</v>
      </c>
      <c r="D6313" s="93" t="s">
        <v>1831</v>
      </c>
      <c r="E6313" s="93" t="s">
        <v>1845</v>
      </c>
      <c r="F6313" s="93" t="s">
        <v>3992</v>
      </c>
      <c r="G6313" s="93" t="s">
        <v>1872</v>
      </c>
      <c r="H6313" s="719">
        <v>50</v>
      </c>
      <c r="I6313" s="93">
        <v>8</v>
      </c>
      <c r="J6313" s="93" t="s">
        <v>1523</v>
      </c>
    </row>
    <row r="6314" spans="1:10">
      <c r="A6314" s="93">
        <v>1</v>
      </c>
      <c r="B6314" s="93">
        <v>12</v>
      </c>
      <c r="C6314" s="93" t="s">
        <v>1832</v>
      </c>
      <c r="D6314" s="93" t="s">
        <v>1831</v>
      </c>
      <c r="E6314" s="93" t="s">
        <v>1846</v>
      </c>
      <c r="F6314" s="93">
        <v>3211216</v>
      </c>
      <c r="G6314" s="93" t="s">
        <v>1872</v>
      </c>
      <c r="H6314" s="719">
        <v>17520</v>
      </c>
      <c r="I6314" s="93">
        <v>315</v>
      </c>
      <c r="J6314" s="93" t="s">
        <v>1523</v>
      </c>
    </row>
    <row r="6315" spans="1:10">
      <c r="A6315" s="93">
        <v>1</v>
      </c>
      <c r="B6315" s="93">
        <v>12</v>
      </c>
      <c r="C6315" s="93" t="s">
        <v>1832</v>
      </c>
      <c r="D6315" s="93" t="s">
        <v>1807</v>
      </c>
      <c r="E6315" s="93" t="s">
        <v>3993</v>
      </c>
      <c r="F6315" s="93">
        <v>3211205</v>
      </c>
      <c r="G6315" s="93" t="s">
        <v>1872</v>
      </c>
      <c r="H6315" s="719">
        <v>7007</v>
      </c>
      <c r="I6315" s="93">
        <v>200</v>
      </c>
      <c r="J6315" s="93" t="s">
        <v>1523</v>
      </c>
    </row>
    <row r="6316" spans="1:10">
      <c r="A6316" s="93">
        <v>1</v>
      </c>
      <c r="B6316" s="93">
        <v>12</v>
      </c>
      <c r="C6316" s="93" t="s">
        <v>1832</v>
      </c>
      <c r="D6316" s="93" t="s">
        <v>1831</v>
      </c>
      <c r="E6316" s="93" t="s">
        <v>3610</v>
      </c>
      <c r="F6316" s="93">
        <v>3211201</v>
      </c>
      <c r="G6316" s="93" t="s">
        <v>1872</v>
      </c>
      <c r="H6316" s="719">
        <v>5007</v>
      </c>
      <c r="I6316" s="93">
        <v>200</v>
      </c>
      <c r="J6316" s="93" t="s">
        <v>1523</v>
      </c>
    </row>
    <row r="6317" spans="1:10">
      <c r="A6317" s="93">
        <v>1</v>
      </c>
      <c r="B6317" s="93">
        <v>12</v>
      </c>
      <c r="C6317" s="93" t="s">
        <v>1832</v>
      </c>
      <c r="D6317" s="93" t="s">
        <v>1831</v>
      </c>
      <c r="E6317" s="93" t="s">
        <v>3994</v>
      </c>
      <c r="F6317" s="93">
        <v>3211110</v>
      </c>
      <c r="G6317" s="93" t="s">
        <v>1872</v>
      </c>
      <c r="H6317" s="719">
        <v>8200</v>
      </c>
      <c r="I6317" s="93">
        <v>200</v>
      </c>
      <c r="J6317" s="93" t="s">
        <v>1523</v>
      </c>
    </row>
    <row r="6318" spans="1:10">
      <c r="A6318" s="93">
        <v>1</v>
      </c>
      <c r="B6318" s="93">
        <v>12</v>
      </c>
      <c r="C6318" s="93" t="s">
        <v>2083</v>
      </c>
      <c r="D6318" s="93" t="s">
        <v>1807</v>
      </c>
      <c r="E6318" s="93" t="s">
        <v>2092</v>
      </c>
      <c r="F6318" s="93">
        <v>3211124</v>
      </c>
      <c r="G6318" s="93" t="s">
        <v>1872</v>
      </c>
      <c r="H6318" s="719">
        <v>8000</v>
      </c>
      <c r="I6318" s="93">
        <v>200</v>
      </c>
      <c r="J6318" s="93" t="s">
        <v>1523</v>
      </c>
    </row>
    <row r="6319" spans="1:10">
      <c r="A6319" s="93">
        <v>1</v>
      </c>
      <c r="B6319" s="93">
        <v>12</v>
      </c>
      <c r="C6319" s="93" t="s">
        <v>2083</v>
      </c>
      <c r="D6319" s="93" t="s">
        <v>1807</v>
      </c>
      <c r="E6319" s="93" t="s">
        <v>3587</v>
      </c>
      <c r="F6319" s="93">
        <v>3211124</v>
      </c>
      <c r="G6319" s="93" t="s">
        <v>1872</v>
      </c>
      <c r="H6319" s="719">
        <v>13000</v>
      </c>
      <c r="I6319" s="93">
        <v>315</v>
      </c>
      <c r="J6319" s="93" t="s">
        <v>1523</v>
      </c>
    </row>
    <row r="6320" spans="1:10">
      <c r="A6320" s="93">
        <v>1</v>
      </c>
      <c r="B6320" s="93">
        <v>12</v>
      </c>
      <c r="C6320" s="93" t="s">
        <v>1965</v>
      </c>
      <c r="D6320" s="93" t="s">
        <v>1527</v>
      </c>
      <c r="E6320" s="93" t="s">
        <v>3617</v>
      </c>
      <c r="F6320" s="93">
        <v>3211134</v>
      </c>
      <c r="G6320" s="93" t="s">
        <v>1872</v>
      </c>
      <c r="H6320" s="719">
        <v>2500</v>
      </c>
      <c r="I6320" s="93">
        <v>125</v>
      </c>
      <c r="J6320" s="93" t="s">
        <v>1523</v>
      </c>
    </row>
    <row r="6321" spans="1:10">
      <c r="A6321" s="93">
        <v>1</v>
      </c>
      <c r="B6321" s="93">
        <v>12</v>
      </c>
      <c r="C6321" s="93" t="s">
        <v>670</v>
      </c>
      <c r="D6321" s="93" t="s">
        <v>1527</v>
      </c>
      <c r="E6321" s="93" t="s">
        <v>2090</v>
      </c>
      <c r="F6321" s="93">
        <v>3211209</v>
      </c>
      <c r="G6321" s="93" t="s">
        <v>1872</v>
      </c>
      <c r="H6321" s="719">
        <v>3360</v>
      </c>
      <c r="I6321" s="93">
        <v>200</v>
      </c>
      <c r="J6321" s="93" t="s">
        <v>1523</v>
      </c>
    </row>
    <row r="6322" spans="1:10">
      <c r="A6322" s="93">
        <v>1</v>
      </c>
      <c r="B6322" s="93">
        <v>12</v>
      </c>
      <c r="C6322" s="93" t="s">
        <v>670</v>
      </c>
      <c r="D6322" s="93" t="s">
        <v>1527</v>
      </c>
      <c r="E6322" s="93" t="s">
        <v>1531</v>
      </c>
      <c r="F6322" s="93">
        <v>3211209</v>
      </c>
      <c r="G6322" s="93" t="s">
        <v>1872</v>
      </c>
      <c r="H6322" s="719">
        <v>3360</v>
      </c>
      <c r="I6322" s="93">
        <v>200</v>
      </c>
      <c r="J6322" s="93" t="s">
        <v>1523</v>
      </c>
    </row>
    <row r="6323" spans="1:10">
      <c r="A6323" s="93">
        <v>1</v>
      </c>
      <c r="B6323" s="93">
        <v>12</v>
      </c>
      <c r="C6323" s="93" t="s">
        <v>486</v>
      </c>
      <c r="D6323" s="93" t="s">
        <v>1818</v>
      </c>
      <c r="E6323" s="93" t="s">
        <v>2110</v>
      </c>
      <c r="F6323" s="93">
        <v>3211119</v>
      </c>
      <c r="G6323" s="93" t="s">
        <v>1872</v>
      </c>
      <c r="H6323" s="719">
        <v>1928</v>
      </c>
      <c r="I6323" s="93">
        <v>125</v>
      </c>
      <c r="J6323" s="93" t="s">
        <v>1523</v>
      </c>
    </row>
    <row r="6324" spans="1:10">
      <c r="A6324" s="93">
        <v>1</v>
      </c>
      <c r="B6324" s="93">
        <v>12</v>
      </c>
      <c r="C6324" s="93" t="s">
        <v>486</v>
      </c>
      <c r="D6324" s="93" t="s">
        <v>1818</v>
      </c>
      <c r="E6324" s="93" t="s">
        <v>3995</v>
      </c>
      <c r="F6324" s="93">
        <v>3211119</v>
      </c>
      <c r="G6324" s="93" t="s">
        <v>1872</v>
      </c>
      <c r="H6324" s="719">
        <v>2040</v>
      </c>
      <c r="I6324" s="93">
        <v>125</v>
      </c>
      <c r="J6324" s="93" t="s">
        <v>1523</v>
      </c>
    </row>
    <row r="6325" spans="1:10">
      <c r="A6325" s="93">
        <v>1</v>
      </c>
      <c r="B6325" s="93">
        <v>12</v>
      </c>
      <c r="C6325" s="93" t="s">
        <v>486</v>
      </c>
      <c r="D6325" s="93" t="s">
        <v>1818</v>
      </c>
      <c r="E6325" s="93" t="s">
        <v>3996</v>
      </c>
      <c r="F6325" s="93">
        <v>3211119</v>
      </c>
      <c r="G6325" s="93" t="s">
        <v>1872</v>
      </c>
      <c r="H6325" s="719">
        <v>2000</v>
      </c>
      <c r="I6325" s="93">
        <v>125</v>
      </c>
      <c r="J6325" s="93" t="s">
        <v>1523</v>
      </c>
    </row>
    <row r="6326" spans="1:10">
      <c r="A6326" s="93">
        <v>1</v>
      </c>
      <c r="B6326" s="93">
        <v>12</v>
      </c>
      <c r="C6326" s="93" t="s">
        <v>486</v>
      </c>
      <c r="D6326" s="93" t="s">
        <v>1807</v>
      </c>
      <c r="E6326" s="93" t="s">
        <v>1886</v>
      </c>
      <c r="F6326" s="93">
        <v>3211142</v>
      </c>
      <c r="G6326" s="93" t="s">
        <v>1872</v>
      </c>
      <c r="H6326" s="719">
        <v>1120</v>
      </c>
      <c r="I6326" s="93">
        <v>80</v>
      </c>
      <c r="J6326" s="93" t="s">
        <v>1523</v>
      </c>
    </row>
    <row r="6327" spans="1:10">
      <c r="A6327" s="93">
        <v>1</v>
      </c>
      <c r="B6327" s="93">
        <v>12</v>
      </c>
      <c r="C6327" s="93" t="s">
        <v>486</v>
      </c>
      <c r="D6327" s="93" t="s">
        <v>1807</v>
      </c>
      <c r="E6327" s="93" t="s">
        <v>1884</v>
      </c>
      <c r="F6327" s="93">
        <v>3211142</v>
      </c>
      <c r="G6327" s="93" t="s">
        <v>1872</v>
      </c>
      <c r="H6327" s="719">
        <v>1000</v>
      </c>
      <c r="I6327" s="93">
        <v>80</v>
      </c>
      <c r="J6327" s="93" t="s">
        <v>1523</v>
      </c>
    </row>
    <row r="6328" spans="1:10">
      <c r="A6328" s="93">
        <v>1</v>
      </c>
      <c r="B6328" s="93">
        <v>12</v>
      </c>
      <c r="C6328" s="93" t="s">
        <v>486</v>
      </c>
      <c r="D6328" s="93" t="s">
        <v>1807</v>
      </c>
      <c r="E6328" s="93" t="s">
        <v>1871</v>
      </c>
      <c r="F6328" s="93">
        <v>3211136</v>
      </c>
      <c r="G6328" s="93" t="s">
        <v>1872</v>
      </c>
      <c r="H6328" s="719">
        <v>1008</v>
      </c>
      <c r="I6328" s="93">
        <v>80</v>
      </c>
      <c r="J6328" s="93" t="s">
        <v>1523</v>
      </c>
    </row>
    <row r="6329" spans="1:10">
      <c r="A6329" s="93">
        <v>1</v>
      </c>
      <c r="B6329" s="93">
        <v>12</v>
      </c>
      <c r="C6329" s="93" t="s">
        <v>486</v>
      </c>
      <c r="D6329" s="93" t="s">
        <v>1807</v>
      </c>
      <c r="E6329" s="93" t="s">
        <v>3997</v>
      </c>
      <c r="F6329" s="93">
        <v>3211136</v>
      </c>
      <c r="G6329" s="93" t="s">
        <v>1872</v>
      </c>
      <c r="H6329" s="719">
        <v>1008</v>
      </c>
      <c r="I6329" s="93">
        <v>80</v>
      </c>
      <c r="J6329" s="93" t="s">
        <v>1523</v>
      </c>
    </row>
    <row r="6330" spans="1:10">
      <c r="A6330" s="93">
        <v>1</v>
      </c>
      <c r="B6330" s="93">
        <v>12</v>
      </c>
      <c r="C6330" s="93" t="s">
        <v>486</v>
      </c>
      <c r="D6330" s="93" t="s">
        <v>1807</v>
      </c>
      <c r="E6330" s="93" t="s">
        <v>3998</v>
      </c>
      <c r="F6330" s="93">
        <v>3211142</v>
      </c>
      <c r="G6330" s="93" t="s">
        <v>1872</v>
      </c>
      <c r="H6330" s="719">
        <v>1005</v>
      </c>
      <c r="I6330" s="93">
        <v>80</v>
      </c>
      <c r="J6330" s="93" t="s">
        <v>1523</v>
      </c>
    </row>
    <row r="6331" spans="1:10">
      <c r="A6331" s="93">
        <v>1</v>
      </c>
      <c r="B6331" s="93">
        <v>12</v>
      </c>
      <c r="C6331" s="93" t="s">
        <v>486</v>
      </c>
      <c r="D6331" s="93" t="s">
        <v>1807</v>
      </c>
      <c r="E6331" s="93" t="s">
        <v>3999</v>
      </c>
      <c r="F6331" s="93">
        <v>3211142</v>
      </c>
      <c r="G6331" s="93" t="s">
        <v>1872</v>
      </c>
      <c r="H6331" s="719">
        <v>1000</v>
      </c>
      <c r="I6331" s="93">
        <v>80</v>
      </c>
      <c r="J6331" s="93" t="s">
        <v>1523</v>
      </c>
    </row>
    <row r="6332" spans="1:10">
      <c r="A6332" s="93">
        <v>1</v>
      </c>
      <c r="B6332" s="93">
        <v>12</v>
      </c>
      <c r="C6332" s="93" t="s">
        <v>486</v>
      </c>
      <c r="D6332" s="93" t="s">
        <v>1807</v>
      </c>
      <c r="E6332" s="93" t="s">
        <v>3537</v>
      </c>
      <c r="F6332" s="93">
        <v>3211142</v>
      </c>
      <c r="G6332" s="93" t="s">
        <v>1872</v>
      </c>
      <c r="H6332" s="719">
        <v>1000</v>
      </c>
      <c r="I6332" s="93">
        <v>80</v>
      </c>
      <c r="J6332" s="93" t="s">
        <v>1523</v>
      </c>
    </row>
    <row r="6333" spans="1:10">
      <c r="A6333" s="93">
        <v>1</v>
      </c>
      <c r="B6333" s="93">
        <v>12</v>
      </c>
      <c r="C6333" s="93" t="s">
        <v>486</v>
      </c>
      <c r="D6333" s="93" t="s">
        <v>1807</v>
      </c>
      <c r="E6333" s="93" t="s">
        <v>3543</v>
      </c>
      <c r="F6333" s="93">
        <v>3211142</v>
      </c>
      <c r="G6333" s="93" t="s">
        <v>1872</v>
      </c>
      <c r="H6333" s="719">
        <v>1000</v>
      </c>
      <c r="I6333" s="93">
        <v>80</v>
      </c>
      <c r="J6333" s="93" t="s">
        <v>1523</v>
      </c>
    </row>
    <row r="6334" spans="1:10">
      <c r="A6334" s="93">
        <v>1</v>
      </c>
      <c r="B6334" s="93">
        <v>12</v>
      </c>
      <c r="C6334" s="93" t="s">
        <v>1552</v>
      </c>
      <c r="D6334" s="93" t="s">
        <v>1807</v>
      </c>
      <c r="E6334" s="93" t="s">
        <v>1885</v>
      </c>
      <c r="F6334" s="93">
        <v>3211130</v>
      </c>
      <c r="G6334" s="93" t="s">
        <v>1872</v>
      </c>
      <c r="H6334" s="719">
        <v>1534</v>
      </c>
      <c r="I6334" s="93">
        <v>125</v>
      </c>
      <c r="J6334" s="93" t="s">
        <v>1523</v>
      </c>
    </row>
    <row r="6335" spans="1:10">
      <c r="A6335" s="93">
        <v>1</v>
      </c>
      <c r="B6335" s="93">
        <v>12</v>
      </c>
      <c r="C6335" s="93" t="s">
        <v>1552</v>
      </c>
      <c r="D6335" s="93" t="s">
        <v>1807</v>
      </c>
      <c r="E6335" s="93" t="s">
        <v>1822</v>
      </c>
      <c r="F6335" s="93">
        <v>3211122</v>
      </c>
      <c r="G6335" s="93" t="s">
        <v>1872</v>
      </c>
      <c r="H6335" s="719">
        <v>5040</v>
      </c>
      <c r="I6335" s="93">
        <v>200</v>
      </c>
      <c r="J6335" s="93" t="s">
        <v>1523</v>
      </c>
    </row>
    <row r="6336" spans="1:10">
      <c r="A6336" s="93">
        <v>1</v>
      </c>
      <c r="B6336" s="93">
        <v>12</v>
      </c>
      <c r="C6336" s="93" t="s">
        <v>1552</v>
      </c>
      <c r="D6336" s="93" t="s">
        <v>1807</v>
      </c>
      <c r="E6336" s="93" t="s">
        <v>3567</v>
      </c>
      <c r="F6336" s="93">
        <v>3211130</v>
      </c>
      <c r="G6336" s="93" t="s">
        <v>1872</v>
      </c>
      <c r="H6336" s="719">
        <v>1501</v>
      </c>
      <c r="I6336" s="93">
        <v>125</v>
      </c>
      <c r="J6336" s="93" t="s">
        <v>1523</v>
      </c>
    </row>
    <row r="6337" spans="1:10">
      <c r="A6337" s="93">
        <v>1</v>
      </c>
      <c r="B6337" s="93">
        <v>12</v>
      </c>
      <c r="C6337" s="93" t="s">
        <v>1552</v>
      </c>
      <c r="D6337" s="93" t="s">
        <v>1807</v>
      </c>
      <c r="E6337" s="93" t="s">
        <v>1812</v>
      </c>
      <c r="F6337" s="93">
        <v>3211130</v>
      </c>
      <c r="G6337" s="93" t="s">
        <v>1872</v>
      </c>
      <c r="H6337" s="719">
        <v>3080</v>
      </c>
      <c r="I6337" s="93">
        <v>125</v>
      </c>
      <c r="J6337" s="93" t="s">
        <v>1523</v>
      </c>
    </row>
    <row r="6338" spans="1:10">
      <c r="A6338" s="93">
        <v>1</v>
      </c>
      <c r="B6338" s="93">
        <v>12</v>
      </c>
      <c r="C6338" s="93" t="s">
        <v>1552</v>
      </c>
      <c r="D6338" s="93" t="s">
        <v>1807</v>
      </c>
      <c r="E6338" s="93" t="s">
        <v>1811</v>
      </c>
      <c r="F6338" s="93">
        <v>3211130</v>
      </c>
      <c r="G6338" s="93" t="s">
        <v>1872</v>
      </c>
      <c r="H6338" s="719">
        <v>3151</v>
      </c>
      <c r="I6338" s="93">
        <v>125</v>
      </c>
      <c r="J6338" s="93" t="s">
        <v>1523</v>
      </c>
    </row>
    <row r="6339" spans="1:10">
      <c r="A6339" s="93">
        <v>1</v>
      </c>
      <c r="B6339" s="93">
        <v>12</v>
      </c>
      <c r="C6339" s="93" t="s">
        <v>1552</v>
      </c>
      <c r="D6339" s="93" t="s">
        <v>1807</v>
      </c>
      <c r="E6339" s="93" t="s">
        <v>4000</v>
      </c>
      <c r="F6339" s="93">
        <v>3211122</v>
      </c>
      <c r="G6339" s="93" t="s">
        <v>1872</v>
      </c>
      <c r="H6339" s="719">
        <v>5000</v>
      </c>
      <c r="I6339" s="93">
        <v>200</v>
      </c>
      <c r="J6339" s="93" t="s">
        <v>1523</v>
      </c>
    </row>
    <row r="6340" spans="1:10">
      <c r="A6340" s="93">
        <v>1</v>
      </c>
      <c r="B6340" s="93">
        <v>12</v>
      </c>
      <c r="C6340" s="93" t="s">
        <v>1552</v>
      </c>
      <c r="D6340" s="93" t="s">
        <v>1807</v>
      </c>
      <c r="E6340" s="93" t="s">
        <v>1810</v>
      </c>
      <c r="F6340" s="93">
        <v>3211218</v>
      </c>
      <c r="G6340" s="93" t="s">
        <v>1872</v>
      </c>
      <c r="H6340" s="719">
        <v>1208</v>
      </c>
      <c r="I6340" s="93">
        <v>125</v>
      </c>
      <c r="J6340" s="93" t="s">
        <v>1523</v>
      </c>
    </row>
    <row r="6341" spans="1:10">
      <c r="A6341" s="93">
        <v>1</v>
      </c>
      <c r="B6341" s="93">
        <v>12</v>
      </c>
      <c r="C6341" s="93" t="s">
        <v>1524</v>
      </c>
      <c r="D6341" s="93" t="s">
        <v>66</v>
      </c>
      <c r="E6341" s="93" t="s">
        <v>4001</v>
      </c>
      <c r="F6341" s="93">
        <v>3211237</v>
      </c>
      <c r="G6341" s="93" t="s">
        <v>1872</v>
      </c>
      <c r="H6341" s="719">
        <v>1</v>
      </c>
      <c r="I6341" s="93">
        <v>1</v>
      </c>
      <c r="J6341" s="93" t="s">
        <v>1523</v>
      </c>
    </row>
    <row r="6342" spans="1:10">
      <c r="A6342" s="93">
        <v>1</v>
      </c>
      <c r="B6342" s="93">
        <v>12</v>
      </c>
      <c r="C6342" s="93" t="s">
        <v>677</v>
      </c>
      <c r="D6342" s="93" t="s">
        <v>1527</v>
      </c>
      <c r="E6342" s="93" t="s">
        <v>3695</v>
      </c>
      <c r="F6342" s="93">
        <v>3211134</v>
      </c>
      <c r="G6342" s="93" t="s">
        <v>1872</v>
      </c>
      <c r="H6342" s="719">
        <v>5052</v>
      </c>
      <c r="I6342" s="93">
        <v>200</v>
      </c>
      <c r="J6342" s="93" t="s">
        <v>1523</v>
      </c>
    </row>
    <row r="6343" spans="1:10">
      <c r="A6343" s="93">
        <v>1</v>
      </c>
      <c r="B6343" s="93">
        <v>12</v>
      </c>
      <c r="C6343" s="93" t="s">
        <v>1893</v>
      </c>
      <c r="D6343" s="93" t="s">
        <v>1831</v>
      </c>
      <c r="E6343" s="93" t="s">
        <v>2116</v>
      </c>
      <c r="F6343" s="93">
        <v>3211026</v>
      </c>
      <c r="G6343" s="93" t="s">
        <v>1872</v>
      </c>
      <c r="H6343" s="719">
        <v>1350</v>
      </c>
      <c r="I6343" s="93">
        <v>125</v>
      </c>
      <c r="J6343" s="93" t="s">
        <v>1523</v>
      </c>
    </row>
    <row r="6344" spans="1:10">
      <c r="A6344" s="93">
        <v>1</v>
      </c>
      <c r="B6344" s="93">
        <v>12</v>
      </c>
      <c r="C6344" s="93" t="s">
        <v>1893</v>
      </c>
      <c r="D6344" s="93" t="s">
        <v>1831</v>
      </c>
      <c r="E6344" s="93" t="s">
        <v>4002</v>
      </c>
      <c r="F6344" s="93">
        <v>3211235</v>
      </c>
      <c r="G6344" s="93" t="s">
        <v>1872</v>
      </c>
      <c r="H6344" s="719">
        <v>1305</v>
      </c>
      <c r="I6344" s="93">
        <v>125</v>
      </c>
      <c r="J6344" s="93" t="s">
        <v>1523</v>
      </c>
    </row>
    <row r="6345" spans="1:10">
      <c r="A6345" s="93">
        <v>1</v>
      </c>
      <c r="B6345" s="93">
        <v>12</v>
      </c>
      <c r="C6345" s="93" t="s">
        <v>1893</v>
      </c>
      <c r="D6345" s="93" t="s">
        <v>1831</v>
      </c>
      <c r="E6345" s="93" t="s">
        <v>1861</v>
      </c>
      <c r="F6345" s="93">
        <v>3211231</v>
      </c>
      <c r="G6345" s="93" t="s">
        <v>1872</v>
      </c>
      <c r="H6345" s="719">
        <v>73603</v>
      </c>
      <c r="I6345" s="93">
        <v>800</v>
      </c>
      <c r="J6345" s="93" t="s">
        <v>1523</v>
      </c>
    </row>
    <row r="6346" spans="1:10">
      <c r="A6346" s="93">
        <v>1</v>
      </c>
      <c r="B6346" s="93">
        <v>12</v>
      </c>
      <c r="C6346" s="93" t="s">
        <v>670</v>
      </c>
      <c r="D6346" s="93" t="s">
        <v>1527</v>
      </c>
      <c r="E6346" s="93" t="s">
        <v>1900</v>
      </c>
      <c r="F6346" s="93">
        <v>3211214</v>
      </c>
      <c r="G6346" s="93" t="s">
        <v>1872</v>
      </c>
      <c r="H6346" s="719">
        <v>429</v>
      </c>
      <c r="I6346" s="93">
        <v>50</v>
      </c>
      <c r="J6346" s="93" t="s">
        <v>1523</v>
      </c>
    </row>
    <row r="6347" spans="1:10">
      <c r="A6347" s="93">
        <v>1</v>
      </c>
      <c r="B6347" s="93">
        <v>12</v>
      </c>
      <c r="C6347" s="93" t="s">
        <v>670</v>
      </c>
      <c r="D6347" s="93" t="s">
        <v>1527</v>
      </c>
      <c r="E6347" s="93" t="s">
        <v>1531</v>
      </c>
      <c r="F6347" s="93">
        <v>3211214</v>
      </c>
      <c r="G6347" s="93" t="s">
        <v>1872</v>
      </c>
      <c r="H6347" s="719">
        <v>429</v>
      </c>
      <c r="I6347" s="93">
        <v>50</v>
      </c>
      <c r="J6347" s="93" t="s">
        <v>1523</v>
      </c>
    </row>
    <row r="6348" spans="1:10">
      <c r="A6348" s="93">
        <v>1</v>
      </c>
      <c r="B6348" s="93">
        <v>12</v>
      </c>
      <c r="C6348" s="93" t="s">
        <v>670</v>
      </c>
      <c r="D6348" s="93" t="s">
        <v>1527</v>
      </c>
      <c r="E6348" s="93" t="s">
        <v>1531</v>
      </c>
      <c r="F6348" s="93">
        <v>3211214</v>
      </c>
      <c r="G6348" s="93" t="s">
        <v>1872</v>
      </c>
      <c r="H6348" s="719">
        <v>858</v>
      </c>
      <c r="I6348" s="93">
        <v>80</v>
      </c>
      <c r="J6348" s="93" t="s">
        <v>1523</v>
      </c>
    </row>
    <row r="6349" spans="1:10">
      <c r="A6349" s="93">
        <v>1</v>
      </c>
      <c r="B6349" s="93">
        <v>12</v>
      </c>
      <c r="C6349" s="93" t="s">
        <v>670</v>
      </c>
      <c r="D6349" s="93" t="s">
        <v>1527</v>
      </c>
      <c r="E6349" s="93" t="s">
        <v>1531</v>
      </c>
      <c r="F6349" s="93">
        <v>3211214</v>
      </c>
      <c r="G6349" s="93" t="s">
        <v>1872</v>
      </c>
      <c r="H6349" s="719">
        <v>1287</v>
      </c>
      <c r="I6349" s="93">
        <v>125</v>
      </c>
      <c r="J6349" s="93" t="s">
        <v>1523</v>
      </c>
    </row>
    <row r="6350" spans="1:10">
      <c r="A6350" s="93">
        <v>1</v>
      </c>
      <c r="B6350" s="93">
        <v>12</v>
      </c>
      <c r="C6350" s="93" t="s">
        <v>670</v>
      </c>
      <c r="D6350" s="93" t="s">
        <v>1527</v>
      </c>
      <c r="E6350" s="93" t="s">
        <v>1531</v>
      </c>
      <c r="F6350" s="93">
        <v>3211214</v>
      </c>
      <c r="G6350" s="93" t="s">
        <v>1872</v>
      </c>
      <c r="H6350" s="719">
        <v>429</v>
      </c>
      <c r="I6350" s="93">
        <v>50</v>
      </c>
      <c r="J6350" s="93" t="s">
        <v>1523</v>
      </c>
    </row>
    <row r="6351" spans="1:10">
      <c r="A6351" s="93">
        <v>1</v>
      </c>
      <c r="B6351" s="93">
        <v>12</v>
      </c>
      <c r="C6351" s="93" t="s">
        <v>670</v>
      </c>
      <c r="D6351" s="93" t="s">
        <v>1527</v>
      </c>
      <c r="E6351" s="93" t="s">
        <v>1531</v>
      </c>
      <c r="F6351" s="93">
        <v>3211214</v>
      </c>
      <c r="G6351" s="93" t="s">
        <v>1872</v>
      </c>
      <c r="H6351" s="719">
        <v>429</v>
      </c>
      <c r="I6351" s="93">
        <v>50</v>
      </c>
      <c r="J6351" s="93" t="s">
        <v>1523</v>
      </c>
    </row>
    <row r="6352" spans="1:10">
      <c r="A6352" s="93">
        <v>1</v>
      </c>
      <c r="B6352" s="93">
        <v>12</v>
      </c>
      <c r="C6352" s="93" t="s">
        <v>670</v>
      </c>
      <c r="D6352" s="93" t="s">
        <v>1527</v>
      </c>
      <c r="E6352" s="93" t="s">
        <v>1544</v>
      </c>
      <c r="F6352" s="93">
        <v>3211119</v>
      </c>
      <c r="G6352" s="93" t="s">
        <v>1872</v>
      </c>
      <c r="H6352" s="719">
        <v>747</v>
      </c>
      <c r="I6352" s="93">
        <v>80</v>
      </c>
      <c r="J6352" s="93" t="s">
        <v>1523</v>
      </c>
    </row>
    <row r="6353" spans="1:10">
      <c r="A6353" s="93">
        <v>1</v>
      </c>
      <c r="B6353" s="93">
        <v>12</v>
      </c>
      <c r="C6353" s="93" t="s">
        <v>670</v>
      </c>
      <c r="D6353" s="93" t="s">
        <v>1527</v>
      </c>
      <c r="E6353" s="93" t="s">
        <v>1531</v>
      </c>
      <c r="F6353" s="93">
        <v>3211119</v>
      </c>
      <c r="G6353" s="93" t="s">
        <v>1872</v>
      </c>
      <c r="H6353" s="719">
        <v>1494</v>
      </c>
      <c r="I6353" s="93">
        <v>125</v>
      </c>
      <c r="J6353" s="93" t="s">
        <v>1523</v>
      </c>
    </row>
    <row r="6354" spans="1:10">
      <c r="A6354" s="93">
        <v>1</v>
      </c>
      <c r="B6354" s="93">
        <v>12</v>
      </c>
      <c r="C6354" s="93" t="s">
        <v>670</v>
      </c>
      <c r="D6354" s="93" t="s">
        <v>1527</v>
      </c>
      <c r="E6354" s="93" t="s">
        <v>1544</v>
      </c>
      <c r="F6354" s="93">
        <v>3211025</v>
      </c>
      <c r="G6354" s="93" t="s">
        <v>1872</v>
      </c>
      <c r="H6354" s="719">
        <v>334</v>
      </c>
      <c r="I6354" s="93">
        <v>50</v>
      </c>
      <c r="J6354" s="93" t="s">
        <v>1523</v>
      </c>
    </row>
    <row r="6355" spans="1:10">
      <c r="A6355" s="93">
        <v>1</v>
      </c>
      <c r="B6355" s="93">
        <v>12</v>
      </c>
      <c r="C6355" s="93" t="s">
        <v>670</v>
      </c>
      <c r="D6355" s="93" t="s">
        <v>1527</v>
      </c>
      <c r="E6355" s="93" t="s">
        <v>1544</v>
      </c>
      <c r="F6355" s="93">
        <v>3211025</v>
      </c>
      <c r="G6355" s="93" t="s">
        <v>1872</v>
      </c>
      <c r="H6355" s="719">
        <v>334</v>
      </c>
      <c r="I6355" s="93">
        <v>50</v>
      </c>
      <c r="J6355" s="93" t="s">
        <v>1523</v>
      </c>
    </row>
    <row r="6356" spans="1:10">
      <c r="A6356" s="93">
        <v>1</v>
      </c>
      <c r="B6356" s="93">
        <v>13</v>
      </c>
      <c r="C6356" s="93" t="s">
        <v>679</v>
      </c>
      <c r="D6356" s="93" t="s">
        <v>1527</v>
      </c>
      <c r="E6356" s="93" t="s">
        <v>3861</v>
      </c>
      <c r="F6356" s="93">
        <v>3211119</v>
      </c>
      <c r="G6356" s="93" t="s">
        <v>1872</v>
      </c>
      <c r="H6356" s="719">
        <v>3984</v>
      </c>
      <c r="I6356" s="93">
        <v>200</v>
      </c>
      <c r="J6356" s="93" t="s">
        <v>1523</v>
      </c>
    </row>
    <row r="6357" spans="1:10">
      <c r="A6357" s="93">
        <v>1</v>
      </c>
      <c r="B6357" s="93">
        <v>13</v>
      </c>
      <c r="C6357" s="93" t="s">
        <v>679</v>
      </c>
      <c r="D6357" s="93" t="s">
        <v>1527</v>
      </c>
      <c r="E6357" s="93" t="s">
        <v>4003</v>
      </c>
      <c r="F6357" s="93">
        <v>3211119</v>
      </c>
      <c r="G6357" s="93" t="s">
        <v>1872</v>
      </c>
      <c r="H6357" s="719">
        <v>1992</v>
      </c>
      <c r="I6357" s="93">
        <v>125</v>
      </c>
      <c r="J6357" s="93" t="s">
        <v>1523</v>
      </c>
    </row>
    <row r="6358" spans="1:10">
      <c r="A6358" s="93">
        <v>1</v>
      </c>
      <c r="B6358" s="93">
        <v>13</v>
      </c>
      <c r="C6358" s="93" t="s">
        <v>3746</v>
      </c>
      <c r="D6358" s="93" t="s">
        <v>1527</v>
      </c>
      <c r="E6358" s="93" t="s">
        <v>4004</v>
      </c>
      <c r="F6358" s="93">
        <v>3211208</v>
      </c>
      <c r="G6358" s="93" t="s">
        <v>1872</v>
      </c>
      <c r="H6358" s="719">
        <v>6000</v>
      </c>
      <c r="I6358" s="93">
        <v>200</v>
      </c>
      <c r="J6358" s="93" t="s">
        <v>1523</v>
      </c>
    </row>
    <row r="6359" spans="1:10">
      <c r="A6359" s="93">
        <v>1</v>
      </c>
      <c r="B6359" s="93">
        <v>13</v>
      </c>
      <c r="C6359" s="93" t="s">
        <v>1552</v>
      </c>
      <c r="D6359" s="93" t="s">
        <v>1807</v>
      </c>
      <c r="E6359" s="93" t="s">
        <v>4005</v>
      </c>
      <c r="F6359" s="93">
        <v>3211221</v>
      </c>
      <c r="G6359" s="93" t="s">
        <v>1872</v>
      </c>
      <c r="H6359" s="719">
        <v>1002</v>
      </c>
      <c r="I6359" s="93">
        <v>80</v>
      </c>
      <c r="J6359" s="93" t="s">
        <v>1523</v>
      </c>
    </row>
    <row r="6360" spans="1:10">
      <c r="A6360" s="93">
        <v>1</v>
      </c>
      <c r="B6360" s="93">
        <v>13</v>
      </c>
      <c r="C6360" s="93" t="s">
        <v>486</v>
      </c>
      <c r="D6360" s="93" t="s">
        <v>1807</v>
      </c>
      <c r="E6360" s="93" t="s">
        <v>3601</v>
      </c>
      <c r="F6360" s="93">
        <v>3211205</v>
      </c>
      <c r="G6360" s="93" t="s">
        <v>1872</v>
      </c>
      <c r="H6360" s="719">
        <v>12000</v>
      </c>
      <c r="I6360" s="93">
        <v>315</v>
      </c>
      <c r="J6360" s="93" t="s">
        <v>1523</v>
      </c>
    </row>
    <row r="6361" spans="1:10">
      <c r="A6361" s="93">
        <v>1</v>
      </c>
      <c r="B6361" s="93">
        <v>13</v>
      </c>
      <c r="C6361" s="93" t="s">
        <v>486</v>
      </c>
      <c r="D6361" s="93" t="s">
        <v>1807</v>
      </c>
      <c r="E6361" s="93" t="s">
        <v>3602</v>
      </c>
      <c r="F6361" s="93">
        <v>3211205</v>
      </c>
      <c r="G6361" s="93" t="s">
        <v>1872</v>
      </c>
      <c r="H6361" s="719">
        <v>4000</v>
      </c>
      <c r="I6361" s="93">
        <v>200</v>
      </c>
      <c r="J6361" s="93" t="s">
        <v>1523</v>
      </c>
    </row>
    <row r="6362" spans="1:10">
      <c r="A6362" s="93">
        <v>1</v>
      </c>
      <c r="B6362" s="93">
        <v>13</v>
      </c>
      <c r="C6362" s="93" t="s">
        <v>486</v>
      </c>
      <c r="D6362" s="93" t="s">
        <v>1807</v>
      </c>
      <c r="E6362" s="93" t="s">
        <v>3604</v>
      </c>
      <c r="F6362" s="93">
        <v>3211205</v>
      </c>
      <c r="G6362" s="93" t="s">
        <v>1872</v>
      </c>
      <c r="H6362" s="719">
        <v>8000</v>
      </c>
      <c r="I6362" s="93">
        <v>200</v>
      </c>
      <c r="J6362" s="93" t="s">
        <v>1523</v>
      </c>
    </row>
    <row r="6363" spans="1:10">
      <c r="A6363" s="93">
        <v>1</v>
      </c>
      <c r="B6363" s="93">
        <v>13</v>
      </c>
      <c r="C6363" s="93" t="s">
        <v>486</v>
      </c>
      <c r="D6363" s="93" t="s">
        <v>1807</v>
      </c>
      <c r="E6363" s="93" t="s">
        <v>3605</v>
      </c>
      <c r="F6363" s="93">
        <v>3211205</v>
      </c>
      <c r="G6363" s="93" t="s">
        <v>1872</v>
      </c>
      <c r="H6363" s="719">
        <v>16000</v>
      </c>
      <c r="I6363" s="93">
        <v>315</v>
      </c>
      <c r="J6363" s="93" t="s">
        <v>1523</v>
      </c>
    </row>
    <row r="6364" spans="1:10">
      <c r="A6364" s="93">
        <v>1</v>
      </c>
      <c r="B6364" s="93">
        <v>13</v>
      </c>
      <c r="C6364" s="93" t="s">
        <v>486</v>
      </c>
      <c r="D6364" s="93" t="s">
        <v>1807</v>
      </c>
      <c r="E6364" s="93" t="s">
        <v>4006</v>
      </c>
      <c r="F6364" s="93">
        <v>3211122</v>
      </c>
      <c r="G6364" s="93" t="s">
        <v>1872</v>
      </c>
      <c r="H6364" s="719">
        <v>2992</v>
      </c>
      <c r="I6364" s="93">
        <v>125</v>
      </c>
      <c r="J6364" s="93" t="s">
        <v>1523</v>
      </c>
    </row>
    <row r="6365" spans="1:10">
      <c r="A6365" s="93">
        <v>1</v>
      </c>
      <c r="B6365" s="93">
        <v>13</v>
      </c>
      <c r="C6365" s="93" t="s">
        <v>486</v>
      </c>
      <c r="D6365" s="93" t="s">
        <v>1807</v>
      </c>
      <c r="E6365" s="93" t="s">
        <v>1886</v>
      </c>
      <c r="F6365" s="93">
        <v>3211213</v>
      </c>
      <c r="G6365" s="93" t="s">
        <v>1872</v>
      </c>
      <c r="H6365" s="719">
        <v>2016</v>
      </c>
      <c r="I6365" s="93">
        <v>125</v>
      </c>
      <c r="J6365" s="93" t="s">
        <v>1523</v>
      </c>
    </row>
    <row r="6366" spans="1:10">
      <c r="A6366" s="93">
        <v>1</v>
      </c>
      <c r="B6366" s="93">
        <v>13</v>
      </c>
      <c r="C6366" s="93" t="s">
        <v>486</v>
      </c>
      <c r="D6366" s="93" t="s">
        <v>1807</v>
      </c>
      <c r="E6366" s="93" t="s">
        <v>1892</v>
      </c>
      <c r="F6366" s="93">
        <v>3211128</v>
      </c>
      <c r="G6366" s="93" t="s">
        <v>1872</v>
      </c>
      <c r="H6366" s="719">
        <v>2390</v>
      </c>
      <c r="I6366" s="93">
        <v>125</v>
      </c>
      <c r="J6366" s="93" t="s">
        <v>1523</v>
      </c>
    </row>
    <row r="6367" spans="1:10">
      <c r="A6367" s="93">
        <v>1</v>
      </c>
      <c r="B6367" s="93">
        <v>13</v>
      </c>
      <c r="C6367" s="93" t="s">
        <v>486</v>
      </c>
      <c r="D6367" s="93" t="s">
        <v>1807</v>
      </c>
      <c r="E6367" s="93" t="s">
        <v>1871</v>
      </c>
      <c r="F6367" s="93">
        <v>3211128</v>
      </c>
      <c r="G6367" s="93" t="s">
        <v>1872</v>
      </c>
      <c r="H6367" s="719">
        <v>6315</v>
      </c>
      <c r="I6367" s="93">
        <v>200</v>
      </c>
      <c r="J6367" s="93" t="s">
        <v>1523</v>
      </c>
    </row>
    <row r="6368" spans="1:10">
      <c r="A6368" s="93">
        <v>1</v>
      </c>
      <c r="B6368" s="93">
        <v>13</v>
      </c>
      <c r="C6368" s="93" t="s">
        <v>486</v>
      </c>
      <c r="D6368" s="93" t="s">
        <v>1807</v>
      </c>
      <c r="E6368" s="93" t="s">
        <v>1884</v>
      </c>
      <c r="F6368" s="93">
        <v>3211128</v>
      </c>
      <c r="G6368" s="93" t="s">
        <v>1872</v>
      </c>
      <c r="H6368" s="719">
        <v>5414</v>
      </c>
      <c r="I6368" s="93">
        <v>200</v>
      </c>
      <c r="J6368" s="93" t="s">
        <v>1523</v>
      </c>
    </row>
    <row r="6369" spans="1:10">
      <c r="A6369" s="93">
        <v>1</v>
      </c>
      <c r="B6369" s="93">
        <v>13</v>
      </c>
      <c r="C6369" s="93" t="s">
        <v>486</v>
      </c>
      <c r="D6369" s="93" t="s">
        <v>1807</v>
      </c>
      <c r="E6369" s="93" t="s">
        <v>1921</v>
      </c>
      <c r="F6369" s="93">
        <v>3211130</v>
      </c>
      <c r="G6369" s="93" t="s">
        <v>1872</v>
      </c>
      <c r="H6369" s="719">
        <v>2010</v>
      </c>
      <c r="I6369" s="93">
        <v>125</v>
      </c>
      <c r="J6369" s="93" t="s">
        <v>1523</v>
      </c>
    </row>
    <row r="6370" spans="1:10">
      <c r="A6370" s="93">
        <v>1</v>
      </c>
      <c r="B6370" s="93">
        <v>13</v>
      </c>
      <c r="C6370" s="93" t="s">
        <v>486</v>
      </c>
      <c r="D6370" s="93" t="s">
        <v>1818</v>
      </c>
      <c r="E6370" s="93" t="s">
        <v>2110</v>
      </c>
      <c r="F6370" s="93">
        <v>3211119</v>
      </c>
      <c r="G6370" s="93" t="s">
        <v>1872</v>
      </c>
      <c r="H6370" s="719">
        <v>40</v>
      </c>
      <c r="I6370" s="93">
        <v>8</v>
      </c>
      <c r="J6370" s="93" t="s">
        <v>1523</v>
      </c>
    </row>
    <row r="6371" spans="1:10">
      <c r="A6371" s="93">
        <v>1</v>
      </c>
      <c r="B6371" s="93">
        <v>13</v>
      </c>
      <c r="C6371" s="93" t="s">
        <v>486</v>
      </c>
      <c r="D6371" s="93" t="s">
        <v>1807</v>
      </c>
      <c r="E6371" s="93" t="s">
        <v>1823</v>
      </c>
      <c r="F6371" s="93" t="s">
        <v>2099</v>
      </c>
      <c r="G6371" s="93" t="s">
        <v>1872</v>
      </c>
      <c r="H6371" s="719">
        <v>32293</v>
      </c>
      <c r="I6371" s="93">
        <v>500</v>
      </c>
      <c r="J6371" s="93" t="s">
        <v>1523</v>
      </c>
    </row>
    <row r="6372" spans="1:10">
      <c r="A6372" s="93">
        <v>1</v>
      </c>
      <c r="B6372" s="93">
        <v>13</v>
      </c>
      <c r="C6372" s="93" t="s">
        <v>1843</v>
      </c>
      <c r="D6372" s="93" t="s">
        <v>1831</v>
      </c>
      <c r="E6372" s="93" t="s">
        <v>1859</v>
      </c>
      <c r="F6372" s="93">
        <v>3211222</v>
      </c>
      <c r="G6372" s="93" t="s">
        <v>1872</v>
      </c>
      <c r="H6372" s="719">
        <v>25000</v>
      </c>
      <c r="I6372" s="93">
        <v>315</v>
      </c>
      <c r="J6372" s="93" t="s">
        <v>1523</v>
      </c>
    </row>
    <row r="6373" spans="1:10">
      <c r="A6373" s="93">
        <v>1</v>
      </c>
      <c r="B6373" s="93">
        <v>13</v>
      </c>
      <c r="C6373" s="93" t="s">
        <v>1843</v>
      </c>
      <c r="D6373" s="93" t="s">
        <v>1831</v>
      </c>
      <c r="E6373" s="93" t="s">
        <v>1861</v>
      </c>
      <c r="F6373" s="93">
        <v>3211246</v>
      </c>
      <c r="G6373" s="93" t="s">
        <v>1872</v>
      </c>
      <c r="H6373" s="719">
        <v>7000</v>
      </c>
      <c r="I6373" s="93">
        <v>200</v>
      </c>
      <c r="J6373" s="93" t="s">
        <v>1523</v>
      </c>
    </row>
    <row r="6374" spans="1:10">
      <c r="A6374" s="93">
        <v>1</v>
      </c>
      <c r="B6374" s="93">
        <v>13</v>
      </c>
      <c r="C6374" s="93" t="s">
        <v>486</v>
      </c>
      <c r="D6374" s="93" t="s">
        <v>1807</v>
      </c>
      <c r="E6374" s="93" t="s">
        <v>3537</v>
      </c>
      <c r="F6374" s="93">
        <v>3211128</v>
      </c>
      <c r="G6374" s="93" t="s">
        <v>1872</v>
      </c>
      <c r="H6374" s="719">
        <v>5307</v>
      </c>
      <c r="I6374" s="93">
        <v>200</v>
      </c>
      <c r="J6374" s="93" t="s">
        <v>1523</v>
      </c>
    </row>
    <row r="6375" spans="1:10">
      <c r="A6375" s="93">
        <v>1</v>
      </c>
      <c r="B6375" s="93">
        <v>13</v>
      </c>
      <c r="C6375" s="93" t="s">
        <v>486</v>
      </c>
      <c r="D6375" s="93" t="s">
        <v>1807</v>
      </c>
      <c r="E6375" s="93" t="s">
        <v>4007</v>
      </c>
      <c r="F6375" s="93">
        <v>3211128</v>
      </c>
      <c r="G6375" s="93" t="s">
        <v>1872</v>
      </c>
      <c r="H6375" s="719">
        <v>4406</v>
      </c>
      <c r="I6375" s="93">
        <v>200</v>
      </c>
      <c r="J6375" s="93" t="s">
        <v>1523</v>
      </c>
    </row>
    <row r="6376" spans="1:10">
      <c r="A6376" s="93">
        <v>1</v>
      </c>
      <c r="B6376" s="93">
        <v>13</v>
      </c>
      <c r="C6376" s="93" t="s">
        <v>486</v>
      </c>
      <c r="D6376" s="93" t="s">
        <v>1807</v>
      </c>
      <c r="E6376" s="93" t="s">
        <v>4008</v>
      </c>
      <c r="F6376" s="93">
        <v>3211218</v>
      </c>
      <c r="G6376" s="93" t="s">
        <v>1872</v>
      </c>
      <c r="H6376" s="719">
        <v>577</v>
      </c>
      <c r="I6376" s="93">
        <v>80</v>
      </c>
      <c r="J6376" s="93" t="s">
        <v>1523</v>
      </c>
    </row>
    <row r="6377" spans="1:10">
      <c r="A6377" s="93">
        <v>1</v>
      </c>
      <c r="B6377" s="93">
        <v>13</v>
      </c>
      <c r="C6377" s="93" t="s">
        <v>486</v>
      </c>
      <c r="D6377" s="93" t="s">
        <v>1807</v>
      </c>
      <c r="E6377" s="93" t="s">
        <v>1825</v>
      </c>
      <c r="F6377" s="93">
        <v>3211218</v>
      </c>
      <c r="G6377" s="93" t="s">
        <v>1872</v>
      </c>
      <c r="H6377" s="719">
        <v>1008</v>
      </c>
      <c r="I6377" s="93">
        <v>80</v>
      </c>
      <c r="J6377" s="93" t="s">
        <v>1523</v>
      </c>
    </row>
    <row r="6378" spans="1:10">
      <c r="A6378" s="93">
        <v>1</v>
      </c>
      <c r="B6378" s="93">
        <v>13</v>
      </c>
      <c r="C6378" s="93" t="s">
        <v>486</v>
      </c>
      <c r="D6378" s="93" t="s">
        <v>1807</v>
      </c>
      <c r="E6378" s="93" t="s">
        <v>4009</v>
      </c>
      <c r="F6378" s="93">
        <v>3211218</v>
      </c>
      <c r="G6378" s="93" t="s">
        <v>1872</v>
      </c>
      <c r="H6378" s="719">
        <v>1008</v>
      </c>
      <c r="I6378" s="93">
        <v>80</v>
      </c>
      <c r="J6378" s="93" t="s">
        <v>1523</v>
      </c>
    </row>
    <row r="6379" spans="1:10">
      <c r="A6379" s="93">
        <v>1</v>
      </c>
      <c r="B6379" s="93">
        <v>13</v>
      </c>
      <c r="C6379" s="93" t="s">
        <v>486</v>
      </c>
      <c r="D6379" s="93" t="s">
        <v>1807</v>
      </c>
      <c r="E6379" s="93" t="s">
        <v>1920</v>
      </c>
      <c r="F6379" s="93">
        <v>3211218</v>
      </c>
      <c r="G6379" s="93" t="s">
        <v>1872</v>
      </c>
      <c r="H6379" s="719">
        <v>1945</v>
      </c>
      <c r="I6379" s="93">
        <v>125</v>
      </c>
      <c r="J6379" s="93" t="s">
        <v>1523</v>
      </c>
    </row>
    <row r="6380" spans="1:10">
      <c r="A6380" s="93">
        <v>1</v>
      </c>
      <c r="B6380" s="93">
        <v>13</v>
      </c>
      <c r="C6380" s="93" t="s">
        <v>486</v>
      </c>
      <c r="D6380" s="93" t="s">
        <v>1807</v>
      </c>
      <c r="E6380" s="93" t="s">
        <v>1840</v>
      </c>
      <c r="F6380" s="93">
        <v>3211218</v>
      </c>
      <c r="G6380" s="93" t="s">
        <v>1872</v>
      </c>
      <c r="H6380" s="719">
        <v>2400</v>
      </c>
      <c r="I6380" s="93">
        <v>125</v>
      </c>
      <c r="J6380" s="93" t="s">
        <v>1523</v>
      </c>
    </row>
    <row r="6381" spans="1:10">
      <c r="A6381" s="93">
        <v>1</v>
      </c>
      <c r="B6381" s="93">
        <v>13</v>
      </c>
      <c r="C6381" s="93" t="s">
        <v>486</v>
      </c>
      <c r="D6381" s="93" t="s">
        <v>1807</v>
      </c>
      <c r="E6381" s="93" t="s">
        <v>2079</v>
      </c>
      <c r="F6381" s="93">
        <v>3211122</v>
      </c>
      <c r="G6381" s="93" t="s">
        <v>1872</v>
      </c>
      <c r="H6381" s="719">
        <v>4968</v>
      </c>
      <c r="I6381" s="93">
        <v>200</v>
      </c>
      <c r="J6381" s="93" t="s">
        <v>1523</v>
      </c>
    </row>
    <row r="6382" spans="1:10">
      <c r="A6382" s="93">
        <v>1</v>
      </c>
      <c r="B6382" s="93">
        <v>13</v>
      </c>
      <c r="C6382" s="93" t="s">
        <v>3877</v>
      </c>
      <c r="D6382" s="93" t="s">
        <v>1527</v>
      </c>
      <c r="E6382" s="93" t="s">
        <v>3879</v>
      </c>
      <c r="F6382" s="93">
        <v>3211125</v>
      </c>
      <c r="G6382" s="93" t="s">
        <v>1872</v>
      </c>
      <c r="H6382" s="719">
        <v>70</v>
      </c>
      <c r="I6382" s="93">
        <v>13</v>
      </c>
      <c r="J6382" s="93" t="s">
        <v>1523</v>
      </c>
    </row>
    <row r="6383" spans="1:10">
      <c r="A6383" s="93">
        <v>1</v>
      </c>
      <c r="B6383" s="93">
        <v>13</v>
      </c>
      <c r="C6383" s="93" t="s">
        <v>1965</v>
      </c>
      <c r="D6383" s="93" t="s">
        <v>1527</v>
      </c>
      <c r="E6383" s="93" t="s">
        <v>2008</v>
      </c>
      <c r="F6383" s="93">
        <v>3211026</v>
      </c>
      <c r="G6383" s="93" t="s">
        <v>1872</v>
      </c>
      <c r="H6383" s="719">
        <v>6500</v>
      </c>
      <c r="I6383" s="93">
        <v>200</v>
      </c>
      <c r="J6383" s="93" t="s">
        <v>1523</v>
      </c>
    </row>
    <row r="6384" spans="1:10">
      <c r="A6384" s="93">
        <v>1</v>
      </c>
      <c r="B6384" s="93">
        <v>13</v>
      </c>
      <c r="C6384" s="93" t="s">
        <v>677</v>
      </c>
      <c r="D6384" s="93" t="s">
        <v>1527</v>
      </c>
      <c r="E6384" s="93" t="s">
        <v>3848</v>
      </c>
      <c r="F6384" s="93">
        <v>3211214</v>
      </c>
      <c r="G6384" s="93" t="s">
        <v>1872</v>
      </c>
      <c r="H6384" s="719">
        <v>2229</v>
      </c>
      <c r="I6384" s="93">
        <v>125</v>
      </c>
      <c r="J6384" s="93" t="s">
        <v>1523</v>
      </c>
    </row>
    <row r="6385" spans="1:10">
      <c r="A6385" s="93">
        <v>1</v>
      </c>
      <c r="B6385" s="93">
        <v>13</v>
      </c>
      <c r="C6385" s="93" t="s">
        <v>677</v>
      </c>
      <c r="D6385" s="93" t="s">
        <v>1527</v>
      </c>
      <c r="E6385" s="93" t="s">
        <v>3849</v>
      </c>
      <c r="F6385" s="93">
        <v>3211214</v>
      </c>
      <c r="G6385" s="93" t="s">
        <v>1872</v>
      </c>
      <c r="H6385" s="719">
        <v>60</v>
      </c>
      <c r="I6385" s="93">
        <v>13</v>
      </c>
      <c r="J6385" s="93" t="s">
        <v>1523</v>
      </c>
    </row>
    <row r="6386" spans="1:10">
      <c r="A6386" s="93">
        <v>1</v>
      </c>
      <c r="B6386" s="93">
        <v>13</v>
      </c>
      <c r="C6386" s="93" t="s">
        <v>677</v>
      </c>
      <c r="D6386" s="93" t="s">
        <v>1527</v>
      </c>
      <c r="E6386" s="93" t="s">
        <v>4010</v>
      </c>
      <c r="F6386" s="93">
        <v>3211208</v>
      </c>
      <c r="G6386" s="93" t="s">
        <v>1872</v>
      </c>
      <c r="H6386" s="719">
        <v>141</v>
      </c>
      <c r="I6386" s="93">
        <v>20</v>
      </c>
      <c r="J6386" s="93" t="s">
        <v>1523</v>
      </c>
    </row>
    <row r="6387" spans="1:10">
      <c r="A6387" s="93">
        <v>1</v>
      </c>
      <c r="B6387" s="93">
        <v>13</v>
      </c>
      <c r="C6387" s="93" t="s">
        <v>677</v>
      </c>
      <c r="D6387" s="93" t="s">
        <v>1527</v>
      </c>
      <c r="E6387" s="93" t="s">
        <v>1927</v>
      </c>
      <c r="F6387" s="93">
        <v>3211205</v>
      </c>
      <c r="G6387" s="93" t="s">
        <v>1872</v>
      </c>
      <c r="H6387" s="719">
        <v>2000</v>
      </c>
      <c r="I6387" s="93">
        <v>125</v>
      </c>
      <c r="J6387" s="93" t="s">
        <v>1523</v>
      </c>
    </row>
    <row r="6388" spans="1:10">
      <c r="A6388" s="93">
        <v>1</v>
      </c>
      <c r="B6388" s="93">
        <v>13</v>
      </c>
      <c r="C6388" s="93" t="s">
        <v>677</v>
      </c>
      <c r="D6388" s="93" t="s">
        <v>1527</v>
      </c>
      <c r="E6388" s="93" t="s">
        <v>4011</v>
      </c>
      <c r="F6388" s="93">
        <v>3211205</v>
      </c>
      <c r="G6388" s="93" t="s">
        <v>1872</v>
      </c>
      <c r="H6388" s="719">
        <v>2000</v>
      </c>
      <c r="I6388" s="93">
        <v>125</v>
      </c>
      <c r="J6388" s="93" t="s">
        <v>1523</v>
      </c>
    </row>
    <row r="6389" spans="1:10">
      <c r="A6389" s="93">
        <v>1</v>
      </c>
      <c r="B6389" s="93">
        <v>13</v>
      </c>
      <c r="C6389" s="93" t="s">
        <v>677</v>
      </c>
      <c r="D6389" s="93" t="s">
        <v>1527</v>
      </c>
      <c r="E6389" s="93" t="s">
        <v>4012</v>
      </c>
      <c r="F6389" s="93">
        <v>3211205</v>
      </c>
      <c r="G6389" s="93" t="s">
        <v>1872</v>
      </c>
      <c r="H6389" s="719">
        <v>4040</v>
      </c>
      <c r="I6389" s="93">
        <v>200</v>
      </c>
      <c r="J6389" s="93" t="s">
        <v>1523</v>
      </c>
    </row>
    <row r="6390" spans="1:10">
      <c r="A6390" s="93">
        <v>1</v>
      </c>
      <c r="B6390" s="93">
        <v>13</v>
      </c>
      <c r="C6390" s="93" t="s">
        <v>677</v>
      </c>
      <c r="D6390" s="93" t="s">
        <v>1527</v>
      </c>
      <c r="E6390" s="93" t="s">
        <v>4013</v>
      </c>
      <c r="F6390" s="93">
        <v>3211205</v>
      </c>
      <c r="G6390" s="93" t="s">
        <v>1872</v>
      </c>
      <c r="H6390" s="719">
        <v>2000</v>
      </c>
      <c r="I6390" s="93">
        <v>125</v>
      </c>
      <c r="J6390" s="93" t="s">
        <v>1523</v>
      </c>
    </row>
    <row r="6391" spans="1:10">
      <c r="A6391" s="93">
        <v>1</v>
      </c>
      <c r="B6391" s="93">
        <v>13</v>
      </c>
      <c r="C6391" s="93" t="s">
        <v>677</v>
      </c>
      <c r="D6391" s="93" t="s">
        <v>1527</v>
      </c>
      <c r="E6391" s="93" t="s">
        <v>1808</v>
      </c>
      <c r="F6391" s="93">
        <v>32111129</v>
      </c>
      <c r="G6391" s="93" t="s">
        <v>1872</v>
      </c>
      <c r="H6391" s="719">
        <v>2402</v>
      </c>
      <c r="I6391" s="93">
        <v>125</v>
      </c>
      <c r="J6391" s="93" t="s">
        <v>1523</v>
      </c>
    </row>
    <row r="6392" spans="1:10">
      <c r="A6392" s="93">
        <v>1</v>
      </c>
      <c r="B6392" s="93">
        <v>13</v>
      </c>
      <c r="C6392" s="93" t="s">
        <v>670</v>
      </c>
      <c r="D6392" s="93" t="s">
        <v>1527</v>
      </c>
      <c r="E6392" s="93" t="s">
        <v>4014</v>
      </c>
      <c r="F6392" s="93">
        <v>3211026</v>
      </c>
      <c r="G6392" s="93" t="s">
        <v>1872</v>
      </c>
      <c r="H6392" s="719">
        <v>3200</v>
      </c>
      <c r="I6392" s="93">
        <v>200</v>
      </c>
      <c r="J6392" s="93" t="s">
        <v>1523</v>
      </c>
    </row>
    <row r="6393" spans="1:10">
      <c r="A6393" s="93">
        <v>1</v>
      </c>
      <c r="B6393" s="93">
        <v>13</v>
      </c>
      <c r="C6393" s="93" t="s">
        <v>670</v>
      </c>
      <c r="D6393" s="93" t="s">
        <v>1527</v>
      </c>
      <c r="E6393" s="93" t="s">
        <v>4015</v>
      </c>
      <c r="F6393" s="93">
        <v>3211208</v>
      </c>
      <c r="G6393" s="93" t="s">
        <v>1872</v>
      </c>
      <c r="H6393" s="719">
        <v>4202</v>
      </c>
      <c r="I6393" s="93">
        <v>200</v>
      </c>
      <c r="J6393" s="93" t="s">
        <v>1523</v>
      </c>
    </row>
    <row r="6394" spans="1:10">
      <c r="A6394" s="93">
        <v>1</v>
      </c>
      <c r="B6394" s="93">
        <v>13</v>
      </c>
      <c r="C6394" s="93" t="s">
        <v>670</v>
      </c>
      <c r="D6394" s="93" t="s">
        <v>1527</v>
      </c>
      <c r="E6394" s="93" t="s">
        <v>2029</v>
      </c>
      <c r="F6394" s="93">
        <v>3211208</v>
      </c>
      <c r="G6394" s="93" t="s">
        <v>1872</v>
      </c>
      <c r="H6394" s="719">
        <v>350</v>
      </c>
      <c r="I6394" s="93">
        <v>50</v>
      </c>
      <c r="J6394" s="93" t="s">
        <v>1523</v>
      </c>
    </row>
    <row r="6395" spans="1:10">
      <c r="A6395" s="93">
        <v>1</v>
      </c>
      <c r="B6395" s="93">
        <v>13</v>
      </c>
      <c r="C6395" s="93" t="s">
        <v>670</v>
      </c>
      <c r="D6395" s="93" t="s">
        <v>1527</v>
      </c>
      <c r="E6395" s="93" t="s">
        <v>1531</v>
      </c>
      <c r="F6395" s="93">
        <v>3211208</v>
      </c>
      <c r="G6395" s="93" t="s">
        <v>1872</v>
      </c>
      <c r="H6395" s="719">
        <v>4202</v>
      </c>
      <c r="I6395" s="93">
        <v>200</v>
      </c>
      <c r="J6395" s="93" t="s">
        <v>1523</v>
      </c>
    </row>
    <row r="6396" spans="1:10">
      <c r="A6396" s="93">
        <v>1</v>
      </c>
      <c r="B6396" s="93">
        <v>13</v>
      </c>
      <c r="C6396" s="93" t="s">
        <v>670</v>
      </c>
      <c r="D6396" s="93" t="s">
        <v>1527</v>
      </c>
      <c r="E6396" s="93" t="s">
        <v>1531</v>
      </c>
      <c r="F6396" s="93">
        <v>3210219</v>
      </c>
      <c r="G6396" s="93" t="s">
        <v>1872</v>
      </c>
      <c r="H6396" s="719">
        <v>1008</v>
      </c>
      <c r="I6396" s="93">
        <v>80</v>
      </c>
      <c r="J6396" s="93" t="s">
        <v>1523</v>
      </c>
    </row>
    <row r="6397" spans="1:10">
      <c r="A6397" s="93">
        <v>1</v>
      </c>
      <c r="B6397" s="93">
        <v>14</v>
      </c>
      <c r="C6397" s="93" t="s">
        <v>676</v>
      </c>
      <c r="D6397" s="93" t="s">
        <v>1527</v>
      </c>
      <c r="E6397" s="93" t="s">
        <v>1544</v>
      </c>
      <c r="F6397" s="93">
        <v>3211205</v>
      </c>
      <c r="G6397" s="93" t="s">
        <v>1872</v>
      </c>
      <c r="H6397" s="719">
        <v>2020</v>
      </c>
      <c r="I6397" s="93">
        <v>125</v>
      </c>
      <c r="J6397" s="93" t="s">
        <v>1523</v>
      </c>
    </row>
    <row r="6398" spans="1:10">
      <c r="A6398" s="93">
        <v>1</v>
      </c>
      <c r="B6398" s="93">
        <v>14</v>
      </c>
      <c r="C6398" s="93" t="s">
        <v>676</v>
      </c>
      <c r="D6398" s="93" t="s">
        <v>1527</v>
      </c>
      <c r="E6398" s="93" t="s">
        <v>1579</v>
      </c>
      <c r="F6398" s="93">
        <v>3211205</v>
      </c>
      <c r="G6398" s="93" t="s">
        <v>1872</v>
      </c>
      <c r="H6398" s="719">
        <v>2020</v>
      </c>
      <c r="I6398" s="93">
        <v>125</v>
      </c>
      <c r="J6398" s="93" t="s">
        <v>1523</v>
      </c>
    </row>
    <row r="6399" spans="1:10">
      <c r="A6399" s="93">
        <v>1</v>
      </c>
      <c r="B6399" s="93">
        <v>14</v>
      </c>
      <c r="C6399" s="93" t="s">
        <v>551</v>
      </c>
      <c r="D6399" s="93" t="s">
        <v>1527</v>
      </c>
      <c r="E6399" s="93" t="s">
        <v>2113</v>
      </c>
      <c r="F6399" s="93">
        <v>3211213</v>
      </c>
      <c r="G6399" s="93" t="s">
        <v>1872</v>
      </c>
      <c r="H6399" s="719">
        <v>2005</v>
      </c>
      <c r="I6399" s="93">
        <v>125</v>
      </c>
      <c r="J6399" s="93" t="s">
        <v>1523</v>
      </c>
    </row>
    <row r="6400" spans="1:10">
      <c r="A6400" s="93">
        <v>1</v>
      </c>
      <c r="B6400" s="93">
        <v>14</v>
      </c>
      <c r="C6400" s="93" t="s">
        <v>1565</v>
      </c>
      <c r="D6400" s="93" t="s">
        <v>1527</v>
      </c>
      <c r="E6400" s="93" t="s">
        <v>1826</v>
      </c>
      <c r="F6400" s="93">
        <v>3211026</v>
      </c>
      <c r="G6400" s="93" t="s">
        <v>1872</v>
      </c>
      <c r="H6400" s="719">
        <v>6500</v>
      </c>
      <c r="I6400" s="93">
        <v>200</v>
      </c>
      <c r="J6400" s="93" t="s">
        <v>1523</v>
      </c>
    </row>
    <row r="6401" spans="1:10">
      <c r="A6401" s="93">
        <v>1</v>
      </c>
      <c r="B6401" s="93">
        <v>14</v>
      </c>
      <c r="C6401" s="93" t="s">
        <v>1638</v>
      </c>
      <c r="D6401" s="93" t="s">
        <v>1807</v>
      </c>
      <c r="E6401" s="93" t="s">
        <v>4016</v>
      </c>
      <c r="F6401" s="93">
        <v>3211205</v>
      </c>
      <c r="G6401" s="93" t="s">
        <v>1872</v>
      </c>
      <c r="H6401" s="719">
        <v>2000</v>
      </c>
      <c r="I6401" s="93">
        <v>125</v>
      </c>
      <c r="J6401" s="93" t="s">
        <v>1523</v>
      </c>
    </row>
    <row r="6402" spans="1:10">
      <c r="A6402" s="93">
        <v>1</v>
      </c>
      <c r="B6402" s="93">
        <v>14</v>
      </c>
      <c r="C6402" s="93" t="s">
        <v>1638</v>
      </c>
      <c r="D6402" s="93" t="s">
        <v>1807</v>
      </c>
      <c r="E6402" s="93" t="s">
        <v>4017</v>
      </c>
      <c r="F6402" s="93">
        <v>3211205</v>
      </c>
      <c r="G6402" s="93" t="s">
        <v>1872</v>
      </c>
      <c r="H6402" s="719">
        <v>2000</v>
      </c>
      <c r="I6402" s="93">
        <v>125</v>
      </c>
      <c r="J6402" s="93" t="s">
        <v>1523</v>
      </c>
    </row>
    <row r="6403" spans="1:10">
      <c r="A6403" s="93">
        <v>1</v>
      </c>
      <c r="B6403" s="93">
        <v>14</v>
      </c>
      <c r="C6403" s="93" t="s">
        <v>1638</v>
      </c>
      <c r="D6403" s="93" t="s">
        <v>1807</v>
      </c>
      <c r="E6403" s="93" t="s">
        <v>4018</v>
      </c>
      <c r="F6403" s="93">
        <v>3211205</v>
      </c>
      <c r="G6403" s="93" t="s">
        <v>1872</v>
      </c>
      <c r="H6403" s="719">
        <v>2000</v>
      </c>
      <c r="I6403" s="93">
        <v>125</v>
      </c>
      <c r="J6403" s="93" t="s">
        <v>1523</v>
      </c>
    </row>
    <row r="6404" spans="1:10">
      <c r="A6404" s="93">
        <v>1</v>
      </c>
      <c r="B6404" s="93">
        <v>14</v>
      </c>
      <c r="C6404" s="93" t="s">
        <v>1638</v>
      </c>
      <c r="D6404" s="93" t="s">
        <v>1818</v>
      </c>
      <c r="E6404" s="93" t="s">
        <v>4019</v>
      </c>
      <c r="F6404" s="93">
        <v>3211205</v>
      </c>
      <c r="G6404" s="93" t="s">
        <v>1872</v>
      </c>
      <c r="H6404" s="719">
        <v>2000</v>
      </c>
      <c r="I6404" s="93">
        <v>125</v>
      </c>
      <c r="J6404" s="93" t="s">
        <v>1523</v>
      </c>
    </row>
    <row r="6405" spans="1:10">
      <c r="A6405" s="93">
        <v>1</v>
      </c>
      <c r="B6405" s="93">
        <v>14</v>
      </c>
      <c r="C6405" s="93" t="s">
        <v>1873</v>
      </c>
      <c r="D6405" s="93" t="s">
        <v>1807</v>
      </c>
      <c r="E6405" s="93" t="s">
        <v>2078</v>
      </c>
      <c r="F6405" s="93" t="s">
        <v>2099</v>
      </c>
      <c r="G6405" s="93" t="s">
        <v>1872</v>
      </c>
      <c r="H6405" s="719">
        <v>5000</v>
      </c>
      <c r="I6405" s="93">
        <v>200</v>
      </c>
      <c r="J6405" s="93" t="s">
        <v>1523</v>
      </c>
    </row>
    <row r="6406" spans="1:10">
      <c r="A6406" s="93">
        <v>1</v>
      </c>
      <c r="B6406" s="93">
        <v>14</v>
      </c>
      <c r="C6406" s="93" t="s">
        <v>1555</v>
      </c>
      <c r="D6406" s="93" t="s">
        <v>1831</v>
      </c>
      <c r="E6406" s="93" t="s">
        <v>1934</v>
      </c>
      <c r="F6406" s="93">
        <v>3211240</v>
      </c>
      <c r="G6406" s="93" t="s">
        <v>1872</v>
      </c>
      <c r="H6406" s="719">
        <v>17520</v>
      </c>
      <c r="I6406" s="93">
        <v>315</v>
      </c>
      <c r="J6406" s="93" t="s">
        <v>1523</v>
      </c>
    </row>
    <row r="6407" spans="1:10">
      <c r="A6407" s="93">
        <v>1</v>
      </c>
      <c r="B6407" s="93">
        <v>14</v>
      </c>
      <c r="C6407" s="93" t="s">
        <v>1555</v>
      </c>
      <c r="D6407" s="93" t="s">
        <v>1831</v>
      </c>
      <c r="E6407" s="93" t="s">
        <v>4020</v>
      </c>
      <c r="F6407" s="93">
        <v>3211232</v>
      </c>
      <c r="G6407" s="93" t="s">
        <v>1872</v>
      </c>
      <c r="H6407" s="719">
        <v>5263</v>
      </c>
      <c r="I6407" s="93">
        <v>200</v>
      </c>
      <c r="J6407" s="93" t="s">
        <v>1523</v>
      </c>
    </row>
    <row r="6408" spans="1:10">
      <c r="A6408" s="93">
        <v>1</v>
      </c>
      <c r="B6408" s="93">
        <v>14</v>
      </c>
      <c r="C6408" s="93" t="s">
        <v>1555</v>
      </c>
      <c r="D6408" s="93" t="s">
        <v>1831</v>
      </c>
      <c r="E6408" s="93" t="s">
        <v>4021</v>
      </c>
      <c r="F6408" s="93">
        <v>3211232</v>
      </c>
      <c r="G6408" s="93" t="s">
        <v>1872</v>
      </c>
      <c r="H6408" s="719">
        <v>16000</v>
      </c>
      <c r="I6408" s="93">
        <v>315</v>
      </c>
      <c r="J6408" s="93" t="s">
        <v>1523</v>
      </c>
    </row>
    <row r="6409" spans="1:10">
      <c r="A6409" s="93">
        <v>1</v>
      </c>
      <c r="B6409" s="93">
        <v>14</v>
      </c>
      <c r="C6409" s="93" t="s">
        <v>1555</v>
      </c>
      <c r="D6409" s="93" t="s">
        <v>1831</v>
      </c>
      <c r="E6409" s="93" t="s">
        <v>4022</v>
      </c>
      <c r="F6409" s="93">
        <v>3211232</v>
      </c>
      <c r="G6409" s="93" t="s">
        <v>1872</v>
      </c>
      <c r="H6409" s="719">
        <v>5263</v>
      </c>
      <c r="I6409" s="93">
        <v>200</v>
      </c>
      <c r="J6409" s="93" t="s">
        <v>1523</v>
      </c>
    </row>
    <row r="6410" spans="1:10">
      <c r="A6410" s="93">
        <v>1</v>
      </c>
      <c r="B6410" s="93">
        <v>14</v>
      </c>
      <c r="C6410" s="93" t="s">
        <v>1893</v>
      </c>
      <c r="D6410" s="93" t="s">
        <v>1831</v>
      </c>
      <c r="E6410" s="93" t="s">
        <v>1861</v>
      </c>
      <c r="F6410" s="93">
        <v>3211230</v>
      </c>
      <c r="G6410" s="93" t="s">
        <v>1872</v>
      </c>
      <c r="H6410" s="719">
        <v>28401</v>
      </c>
      <c r="I6410" s="93">
        <v>315</v>
      </c>
      <c r="J6410" s="93" t="s">
        <v>1523</v>
      </c>
    </row>
    <row r="6411" spans="1:10">
      <c r="A6411" s="93">
        <v>1</v>
      </c>
      <c r="B6411" s="93">
        <v>14</v>
      </c>
      <c r="C6411" s="93" t="s">
        <v>1893</v>
      </c>
      <c r="D6411" s="93" t="s">
        <v>1831</v>
      </c>
      <c r="E6411" s="93" t="s">
        <v>4023</v>
      </c>
      <c r="F6411" s="93">
        <v>3211202</v>
      </c>
      <c r="G6411" s="93" t="s">
        <v>1872</v>
      </c>
      <c r="H6411" s="719">
        <v>2160</v>
      </c>
      <c r="I6411" s="93">
        <v>125</v>
      </c>
      <c r="J6411" s="93" t="s">
        <v>1523</v>
      </c>
    </row>
    <row r="6412" spans="1:10">
      <c r="A6412" s="93">
        <v>1</v>
      </c>
      <c r="B6412" s="93">
        <v>14</v>
      </c>
      <c r="C6412" s="93" t="s">
        <v>1893</v>
      </c>
      <c r="D6412" s="93" t="s">
        <v>1831</v>
      </c>
      <c r="E6412" s="93" t="s">
        <v>1863</v>
      </c>
      <c r="F6412" s="93">
        <v>3211130</v>
      </c>
      <c r="G6412" s="93" t="s">
        <v>1872</v>
      </c>
      <c r="H6412" s="719">
        <v>5253</v>
      </c>
      <c r="I6412" s="93">
        <v>200</v>
      </c>
      <c r="J6412" s="93" t="s">
        <v>1523</v>
      </c>
    </row>
    <row r="6413" spans="1:10">
      <c r="A6413" s="93">
        <v>1</v>
      </c>
      <c r="B6413" s="93">
        <v>14</v>
      </c>
      <c r="C6413" s="93" t="s">
        <v>2083</v>
      </c>
      <c r="D6413" s="93" t="s">
        <v>1807</v>
      </c>
      <c r="E6413" s="93" t="s">
        <v>2104</v>
      </c>
      <c r="F6413" s="93">
        <v>3211236</v>
      </c>
      <c r="G6413" s="93" t="s">
        <v>1872</v>
      </c>
      <c r="H6413" s="719">
        <v>40000</v>
      </c>
      <c r="I6413" s="93">
        <v>315</v>
      </c>
      <c r="J6413" s="93" t="s">
        <v>1523</v>
      </c>
    </row>
    <row r="6414" spans="1:10">
      <c r="A6414" s="93">
        <v>1</v>
      </c>
      <c r="B6414" s="93">
        <v>14</v>
      </c>
      <c r="C6414" s="93" t="s">
        <v>2083</v>
      </c>
      <c r="D6414" s="93" t="s">
        <v>1807</v>
      </c>
      <c r="E6414" s="93" t="s">
        <v>2084</v>
      </c>
      <c r="F6414" s="93">
        <v>3211236</v>
      </c>
      <c r="G6414" s="93" t="s">
        <v>1872</v>
      </c>
      <c r="H6414" s="719">
        <v>54000</v>
      </c>
      <c r="I6414" s="93">
        <v>500</v>
      </c>
      <c r="J6414" s="93" t="s">
        <v>1523</v>
      </c>
    </row>
    <row r="6415" spans="1:10">
      <c r="A6415" s="93">
        <v>1</v>
      </c>
      <c r="B6415" s="93">
        <v>14</v>
      </c>
      <c r="C6415" s="93" t="s">
        <v>1552</v>
      </c>
      <c r="D6415" s="93" t="s">
        <v>1807</v>
      </c>
      <c r="E6415" s="93" t="s">
        <v>4024</v>
      </c>
      <c r="F6415" s="93">
        <v>3211229</v>
      </c>
      <c r="G6415" s="93" t="s">
        <v>1872</v>
      </c>
      <c r="H6415" s="719">
        <v>12842</v>
      </c>
      <c r="I6415" s="93">
        <v>315</v>
      </c>
      <c r="J6415" s="93" t="s">
        <v>1523</v>
      </c>
    </row>
    <row r="6416" spans="1:10">
      <c r="A6416" s="93">
        <v>1</v>
      </c>
      <c r="B6416" s="93">
        <v>14</v>
      </c>
      <c r="C6416" s="93" t="s">
        <v>1552</v>
      </c>
      <c r="D6416" s="93" t="s">
        <v>1807</v>
      </c>
      <c r="E6416" s="93" t="s">
        <v>1810</v>
      </c>
      <c r="F6416" s="93">
        <v>3211229</v>
      </c>
      <c r="G6416" s="93" t="s">
        <v>1872</v>
      </c>
      <c r="H6416" s="719">
        <v>13234</v>
      </c>
      <c r="I6416" s="93">
        <v>315</v>
      </c>
      <c r="J6416" s="93" t="s">
        <v>1523</v>
      </c>
    </row>
    <row r="6417" spans="1:10">
      <c r="A6417" s="93">
        <v>1</v>
      </c>
      <c r="B6417" s="93">
        <v>14</v>
      </c>
      <c r="C6417" s="93" t="s">
        <v>1819</v>
      </c>
      <c r="D6417" s="93" t="s">
        <v>1807</v>
      </c>
      <c r="E6417" s="93" t="s">
        <v>1820</v>
      </c>
      <c r="F6417" s="93">
        <v>3211026</v>
      </c>
      <c r="G6417" s="93" t="s">
        <v>1872</v>
      </c>
      <c r="H6417" s="719">
        <v>6500</v>
      </c>
      <c r="I6417" s="93">
        <v>220</v>
      </c>
      <c r="J6417" s="93" t="s">
        <v>1523</v>
      </c>
    </row>
    <row r="6418" spans="1:10">
      <c r="A6418" s="93">
        <v>1</v>
      </c>
      <c r="B6418" s="93">
        <v>14</v>
      </c>
      <c r="C6418" s="93" t="s">
        <v>1555</v>
      </c>
      <c r="D6418" s="93" t="s">
        <v>1831</v>
      </c>
      <c r="E6418" s="93" t="s">
        <v>3986</v>
      </c>
      <c r="F6418" s="93">
        <v>3211140</v>
      </c>
      <c r="G6418" s="93" t="s">
        <v>1872</v>
      </c>
      <c r="H6418" s="719">
        <v>13465</v>
      </c>
      <c r="I6418" s="93">
        <v>315</v>
      </c>
      <c r="J6418" s="93" t="s">
        <v>1523</v>
      </c>
    </row>
    <row r="6419" spans="1:10">
      <c r="A6419" s="93">
        <v>1</v>
      </c>
      <c r="B6419" s="93">
        <v>14</v>
      </c>
      <c r="C6419" s="93" t="s">
        <v>1555</v>
      </c>
      <c r="D6419" s="93" t="s">
        <v>1831</v>
      </c>
      <c r="E6419" s="93" t="s">
        <v>2082</v>
      </c>
      <c r="F6419" s="93">
        <v>3211206</v>
      </c>
      <c r="G6419" s="93" t="s">
        <v>1872</v>
      </c>
      <c r="H6419" s="719">
        <v>13281</v>
      </c>
      <c r="I6419" s="93">
        <v>315</v>
      </c>
      <c r="J6419" s="93" t="s">
        <v>1523</v>
      </c>
    </row>
    <row r="6420" spans="1:10">
      <c r="A6420" s="93">
        <v>1</v>
      </c>
      <c r="B6420" s="93">
        <v>14</v>
      </c>
      <c r="C6420" s="93" t="s">
        <v>1853</v>
      </c>
      <c r="D6420" s="93" t="s">
        <v>1831</v>
      </c>
      <c r="E6420" s="93" t="s">
        <v>1870</v>
      </c>
      <c r="F6420" s="93">
        <v>3211216</v>
      </c>
      <c r="G6420" s="93" t="s">
        <v>1872</v>
      </c>
      <c r="H6420" s="719">
        <v>25000</v>
      </c>
      <c r="I6420" s="93">
        <v>315</v>
      </c>
      <c r="J6420" s="93" t="s">
        <v>1523</v>
      </c>
    </row>
    <row r="6421" spans="1:10">
      <c r="A6421" s="93">
        <v>1</v>
      </c>
      <c r="B6421" s="93">
        <v>17</v>
      </c>
      <c r="C6421" s="93" t="s">
        <v>1853</v>
      </c>
      <c r="D6421" s="93" t="s">
        <v>1831</v>
      </c>
      <c r="E6421" s="93" t="s">
        <v>3977</v>
      </c>
      <c r="F6421" s="93">
        <v>3211113</v>
      </c>
      <c r="G6421" s="93" t="s">
        <v>1872</v>
      </c>
      <c r="H6421" s="719">
        <v>4000</v>
      </c>
      <c r="I6421" s="93">
        <v>200</v>
      </c>
      <c r="J6421" s="93" t="s">
        <v>1523</v>
      </c>
    </row>
    <row r="6422" spans="1:10">
      <c r="A6422" s="93">
        <v>1</v>
      </c>
      <c r="B6422" s="93">
        <v>17</v>
      </c>
      <c r="C6422" s="93" t="s">
        <v>1853</v>
      </c>
      <c r="D6422" s="93" t="s">
        <v>1831</v>
      </c>
      <c r="E6422" s="93" t="s">
        <v>1867</v>
      </c>
      <c r="F6422" s="93">
        <v>3211130</v>
      </c>
      <c r="G6422" s="93" t="s">
        <v>1872</v>
      </c>
      <c r="H6422" s="719">
        <v>1501</v>
      </c>
      <c r="I6422" s="93">
        <v>125</v>
      </c>
      <c r="J6422" s="93" t="s">
        <v>1523</v>
      </c>
    </row>
    <row r="6423" spans="1:10">
      <c r="A6423" s="93">
        <v>1</v>
      </c>
      <c r="B6423" s="93">
        <v>17</v>
      </c>
      <c r="C6423" s="93" t="s">
        <v>1853</v>
      </c>
      <c r="D6423" s="93" t="s">
        <v>1831</v>
      </c>
      <c r="E6423" s="93" t="s">
        <v>4025</v>
      </c>
      <c r="F6423" s="93">
        <v>3211237</v>
      </c>
      <c r="G6423" s="93" t="s">
        <v>1872</v>
      </c>
      <c r="H6423" s="719">
        <v>1502</v>
      </c>
      <c r="I6423" s="93">
        <v>125</v>
      </c>
      <c r="J6423" s="93" t="s">
        <v>1523</v>
      </c>
    </row>
    <row r="6424" spans="1:10">
      <c r="A6424" s="93">
        <v>1</v>
      </c>
      <c r="B6424" s="93">
        <v>17</v>
      </c>
      <c r="C6424" s="93" t="s">
        <v>1853</v>
      </c>
      <c r="D6424" s="93" t="s">
        <v>1831</v>
      </c>
      <c r="E6424" s="93" t="s">
        <v>1937</v>
      </c>
      <c r="F6424" s="93">
        <v>3211235</v>
      </c>
      <c r="G6424" s="93" t="s">
        <v>1872</v>
      </c>
      <c r="H6424" s="719">
        <v>9300</v>
      </c>
      <c r="I6424" s="93">
        <v>200</v>
      </c>
      <c r="J6424" s="93" t="s">
        <v>1523</v>
      </c>
    </row>
    <row r="6425" spans="1:10">
      <c r="A6425" s="93">
        <v>1</v>
      </c>
      <c r="B6425" s="93">
        <v>17</v>
      </c>
      <c r="C6425" s="93" t="s">
        <v>1853</v>
      </c>
      <c r="D6425" s="93" t="s">
        <v>1831</v>
      </c>
      <c r="E6425" s="93" t="s">
        <v>1858</v>
      </c>
      <c r="F6425" s="93">
        <v>3211130</v>
      </c>
      <c r="G6425" s="93" t="s">
        <v>1872</v>
      </c>
      <c r="H6425" s="719">
        <v>1501</v>
      </c>
      <c r="I6425" s="93">
        <v>125</v>
      </c>
      <c r="J6425" s="93" t="s">
        <v>1523</v>
      </c>
    </row>
    <row r="6426" spans="1:10">
      <c r="A6426" s="93">
        <v>1</v>
      </c>
      <c r="B6426" s="93">
        <v>17</v>
      </c>
      <c r="C6426" s="93" t="s">
        <v>1853</v>
      </c>
      <c r="D6426" s="93" t="s">
        <v>1831</v>
      </c>
      <c r="E6426" s="93" t="s">
        <v>4026</v>
      </c>
      <c r="F6426" s="93">
        <v>3211130</v>
      </c>
      <c r="G6426" s="93" t="s">
        <v>1872</v>
      </c>
      <c r="H6426" s="719">
        <v>3752</v>
      </c>
      <c r="I6426" s="93">
        <v>200</v>
      </c>
      <c r="J6426" s="93" t="s">
        <v>1523</v>
      </c>
    </row>
    <row r="6427" spans="1:10">
      <c r="A6427" s="93">
        <v>1</v>
      </c>
      <c r="B6427" s="93">
        <v>17</v>
      </c>
      <c r="C6427" s="93" t="s">
        <v>1853</v>
      </c>
      <c r="D6427" s="93" t="s">
        <v>1831</v>
      </c>
      <c r="E6427" s="93" t="s">
        <v>1865</v>
      </c>
      <c r="F6427" s="93">
        <v>3211130</v>
      </c>
      <c r="G6427" s="93" t="s">
        <v>1872</v>
      </c>
      <c r="H6427" s="719">
        <v>8704</v>
      </c>
      <c r="I6427" s="93">
        <v>200</v>
      </c>
      <c r="J6427" s="93" t="s">
        <v>1523</v>
      </c>
    </row>
    <row r="6428" spans="1:10">
      <c r="A6428" s="93">
        <v>1</v>
      </c>
      <c r="B6428" s="93">
        <v>17</v>
      </c>
      <c r="C6428" s="93" t="s">
        <v>1853</v>
      </c>
      <c r="D6428" s="93" t="s">
        <v>1831</v>
      </c>
      <c r="E6428" s="93" t="s">
        <v>1866</v>
      </c>
      <c r="F6428" s="93">
        <v>3211130</v>
      </c>
      <c r="G6428" s="93" t="s">
        <v>1872</v>
      </c>
      <c r="H6428" s="719">
        <v>1501</v>
      </c>
      <c r="I6428" s="93">
        <v>125</v>
      </c>
      <c r="J6428" s="93" t="s">
        <v>1523</v>
      </c>
    </row>
    <row r="6429" spans="1:10">
      <c r="A6429" s="93">
        <v>1</v>
      </c>
      <c r="B6429" s="93">
        <v>17</v>
      </c>
      <c r="C6429" s="93" t="s">
        <v>1853</v>
      </c>
      <c r="D6429" s="93" t="s">
        <v>1831</v>
      </c>
      <c r="E6429" s="93" t="s">
        <v>3615</v>
      </c>
      <c r="F6429" s="93">
        <v>3211222</v>
      </c>
      <c r="G6429" s="93" t="s">
        <v>1872</v>
      </c>
      <c r="H6429" s="719">
        <v>2016</v>
      </c>
      <c r="I6429" s="93">
        <v>125</v>
      </c>
      <c r="J6429" s="93" t="s">
        <v>1523</v>
      </c>
    </row>
    <row r="6430" spans="1:10">
      <c r="A6430" s="93">
        <v>1</v>
      </c>
      <c r="B6430" s="93">
        <v>17</v>
      </c>
      <c r="C6430" s="93" t="s">
        <v>1853</v>
      </c>
      <c r="D6430" s="93" t="s">
        <v>1831</v>
      </c>
      <c r="E6430" s="93" t="s">
        <v>3986</v>
      </c>
      <c r="F6430" s="93">
        <v>3211222</v>
      </c>
      <c r="G6430" s="93" t="s">
        <v>1872</v>
      </c>
      <c r="H6430" s="719">
        <v>2016</v>
      </c>
      <c r="I6430" s="93">
        <v>125</v>
      </c>
      <c r="J6430" s="93" t="s">
        <v>1523</v>
      </c>
    </row>
    <row r="6431" spans="1:10">
      <c r="A6431" s="93">
        <v>1</v>
      </c>
      <c r="B6431" s="93">
        <v>17</v>
      </c>
      <c r="C6431" s="93" t="s">
        <v>1853</v>
      </c>
      <c r="D6431" s="93" t="s">
        <v>1831</v>
      </c>
      <c r="E6431" s="93" t="s">
        <v>2082</v>
      </c>
      <c r="F6431" s="93">
        <v>3211222</v>
      </c>
      <c r="G6431" s="93" t="s">
        <v>1872</v>
      </c>
      <c r="H6431" s="719">
        <v>2016</v>
      </c>
      <c r="I6431" s="93">
        <v>125</v>
      </c>
      <c r="J6431" s="93" t="s">
        <v>1523</v>
      </c>
    </row>
    <row r="6432" spans="1:10">
      <c r="A6432" s="93">
        <v>1</v>
      </c>
      <c r="B6432" s="93">
        <v>17</v>
      </c>
      <c r="C6432" s="93" t="s">
        <v>1853</v>
      </c>
      <c r="D6432" s="93" t="s">
        <v>1831</v>
      </c>
      <c r="E6432" s="93" t="s">
        <v>3979</v>
      </c>
      <c r="F6432" s="93">
        <v>3211222</v>
      </c>
      <c r="G6432" s="93" t="s">
        <v>1872</v>
      </c>
      <c r="H6432" s="719">
        <v>5055</v>
      </c>
      <c r="I6432" s="93">
        <v>200</v>
      </c>
      <c r="J6432" s="93" t="s">
        <v>1523</v>
      </c>
    </row>
    <row r="6433" spans="1:10">
      <c r="A6433" s="93">
        <v>1</v>
      </c>
      <c r="B6433" s="93">
        <v>17</v>
      </c>
      <c r="C6433" s="93" t="s">
        <v>1853</v>
      </c>
      <c r="D6433" s="93" t="s">
        <v>1831</v>
      </c>
      <c r="E6433" s="93" t="s">
        <v>1868</v>
      </c>
      <c r="F6433" s="93">
        <v>3211130</v>
      </c>
      <c r="G6433" s="93" t="s">
        <v>1872</v>
      </c>
      <c r="H6433" s="719">
        <v>1201</v>
      </c>
      <c r="I6433" s="93">
        <v>125</v>
      </c>
      <c r="J6433" s="93" t="s">
        <v>1523</v>
      </c>
    </row>
    <row r="6434" spans="1:10">
      <c r="A6434" s="93">
        <v>1</v>
      </c>
      <c r="B6434" s="93">
        <v>17</v>
      </c>
      <c r="C6434" s="93" t="s">
        <v>1853</v>
      </c>
      <c r="D6434" s="93" t="s">
        <v>1831</v>
      </c>
      <c r="E6434" s="93" t="s">
        <v>4027</v>
      </c>
      <c r="F6434" s="93">
        <v>3211222</v>
      </c>
      <c r="G6434" s="93" t="s">
        <v>1872</v>
      </c>
      <c r="H6434" s="719">
        <v>5055</v>
      </c>
      <c r="I6434" s="93">
        <v>200</v>
      </c>
      <c r="J6434" s="93" t="s">
        <v>1523</v>
      </c>
    </row>
    <row r="6435" spans="1:10">
      <c r="A6435" s="93">
        <v>1</v>
      </c>
      <c r="B6435" s="93">
        <v>17</v>
      </c>
      <c r="C6435" s="93" t="s">
        <v>1853</v>
      </c>
      <c r="D6435" s="93" t="s">
        <v>1831</v>
      </c>
      <c r="E6435" s="93" t="s">
        <v>3544</v>
      </c>
      <c r="F6435" s="93">
        <v>3211218</v>
      </c>
      <c r="G6435" s="93" t="s">
        <v>1872</v>
      </c>
      <c r="H6435" s="719">
        <v>1008</v>
      </c>
      <c r="I6435" s="93">
        <v>80</v>
      </c>
      <c r="J6435" s="93" t="s">
        <v>1523</v>
      </c>
    </row>
    <row r="6436" spans="1:10">
      <c r="A6436" s="93">
        <v>1</v>
      </c>
      <c r="B6436" s="93">
        <v>17</v>
      </c>
      <c r="C6436" s="93" t="s">
        <v>1853</v>
      </c>
      <c r="D6436" s="93" t="s">
        <v>1831</v>
      </c>
      <c r="E6436" s="93" t="s">
        <v>1938</v>
      </c>
      <c r="F6436" s="93">
        <v>3211229</v>
      </c>
      <c r="G6436" s="93" t="s">
        <v>1872</v>
      </c>
      <c r="H6436" s="719">
        <v>12820</v>
      </c>
      <c r="I6436" s="93">
        <v>315</v>
      </c>
      <c r="J6436" s="93" t="s">
        <v>1523</v>
      </c>
    </row>
    <row r="6437" spans="1:10">
      <c r="A6437" s="93">
        <v>1</v>
      </c>
      <c r="B6437" s="93">
        <v>17</v>
      </c>
      <c r="C6437" s="93" t="s">
        <v>1853</v>
      </c>
      <c r="D6437" s="93" t="s">
        <v>1831</v>
      </c>
      <c r="E6437" s="93" t="s">
        <v>4028</v>
      </c>
      <c r="F6437" s="93">
        <v>3211229</v>
      </c>
      <c r="G6437" s="93" t="s">
        <v>1872</v>
      </c>
      <c r="H6437" s="719">
        <v>12820</v>
      </c>
      <c r="I6437" s="93">
        <v>315</v>
      </c>
      <c r="J6437" s="93" t="s">
        <v>1523</v>
      </c>
    </row>
    <row r="6438" spans="1:10">
      <c r="A6438" s="93">
        <v>1</v>
      </c>
      <c r="B6438" s="93">
        <v>17</v>
      </c>
      <c r="C6438" s="93" t="s">
        <v>1853</v>
      </c>
      <c r="D6438" s="93" t="s">
        <v>1831</v>
      </c>
      <c r="E6438" s="93" t="s">
        <v>4029</v>
      </c>
      <c r="F6438" s="93">
        <v>3211229</v>
      </c>
      <c r="G6438" s="93" t="s">
        <v>1872</v>
      </c>
      <c r="H6438" s="719">
        <v>12820</v>
      </c>
      <c r="I6438" s="93">
        <v>315</v>
      </c>
      <c r="J6438" s="93" t="s">
        <v>1523</v>
      </c>
    </row>
    <row r="6439" spans="1:10">
      <c r="A6439" s="93">
        <v>1</v>
      </c>
      <c r="B6439" s="93">
        <v>17</v>
      </c>
      <c r="C6439" s="93" t="s">
        <v>1853</v>
      </c>
      <c r="D6439" s="93" t="s">
        <v>1831</v>
      </c>
      <c r="E6439" s="93" t="s">
        <v>1865</v>
      </c>
      <c r="F6439" s="93">
        <v>3211130</v>
      </c>
      <c r="G6439" s="93" t="s">
        <v>1872</v>
      </c>
      <c r="H6439" s="719">
        <v>2402</v>
      </c>
      <c r="I6439" s="93">
        <v>125</v>
      </c>
      <c r="J6439" s="93" t="s">
        <v>1523</v>
      </c>
    </row>
    <row r="6440" spans="1:10">
      <c r="A6440" s="93">
        <v>1</v>
      </c>
      <c r="B6440" s="93">
        <v>17</v>
      </c>
      <c r="C6440" s="93" t="s">
        <v>1853</v>
      </c>
      <c r="D6440" s="93" t="s">
        <v>1831</v>
      </c>
      <c r="E6440" s="93" t="s">
        <v>1940</v>
      </c>
      <c r="F6440" s="93">
        <v>3211209</v>
      </c>
      <c r="G6440" s="93" t="s">
        <v>1872</v>
      </c>
      <c r="H6440" s="719">
        <v>13440</v>
      </c>
      <c r="I6440" s="93">
        <v>315</v>
      </c>
      <c r="J6440" s="93" t="s">
        <v>1523</v>
      </c>
    </row>
    <row r="6441" spans="1:10">
      <c r="A6441" s="93">
        <v>1</v>
      </c>
      <c r="B6441" s="93">
        <v>17</v>
      </c>
      <c r="C6441" s="93" t="s">
        <v>1853</v>
      </c>
      <c r="D6441" s="93" t="s">
        <v>1831</v>
      </c>
      <c r="E6441" s="93" t="s">
        <v>1859</v>
      </c>
      <c r="F6441" s="93" t="s">
        <v>2099</v>
      </c>
      <c r="G6441" s="93" t="s">
        <v>1872</v>
      </c>
      <c r="H6441" s="719">
        <v>84500</v>
      </c>
      <c r="I6441" s="93">
        <v>800</v>
      </c>
      <c r="J6441" s="93" t="s">
        <v>1523</v>
      </c>
    </row>
    <row r="6442" spans="1:10">
      <c r="A6442" s="93">
        <v>1</v>
      </c>
      <c r="B6442" s="93">
        <v>17</v>
      </c>
      <c r="C6442" s="93" t="s">
        <v>1853</v>
      </c>
      <c r="D6442" s="93" t="s">
        <v>1831</v>
      </c>
      <c r="E6442" s="93" t="s">
        <v>1844</v>
      </c>
      <c r="F6442" s="93">
        <v>3211244</v>
      </c>
      <c r="G6442" s="93" t="s">
        <v>1872</v>
      </c>
      <c r="H6442" s="719">
        <v>109650</v>
      </c>
      <c r="I6442" s="93">
        <v>800</v>
      </c>
      <c r="J6442" s="93" t="s">
        <v>1523</v>
      </c>
    </row>
    <row r="6443" spans="1:10">
      <c r="A6443" s="93">
        <v>1</v>
      </c>
      <c r="B6443" s="93">
        <v>17</v>
      </c>
      <c r="C6443" s="93" t="s">
        <v>1853</v>
      </c>
      <c r="D6443" s="93" t="s">
        <v>1831</v>
      </c>
      <c r="E6443" s="93" t="s">
        <v>4030</v>
      </c>
      <c r="F6443" s="93">
        <v>3210246</v>
      </c>
      <c r="G6443" s="93" t="s">
        <v>1872</v>
      </c>
      <c r="H6443" s="719">
        <v>1002</v>
      </c>
      <c r="I6443" s="93">
        <v>80</v>
      </c>
      <c r="J6443" s="93" t="s">
        <v>1523</v>
      </c>
    </row>
    <row r="6444" spans="1:10">
      <c r="A6444" s="93">
        <v>1</v>
      </c>
      <c r="B6444" s="93">
        <v>17</v>
      </c>
      <c r="C6444" s="93" t="s">
        <v>1853</v>
      </c>
      <c r="D6444" s="93" t="s">
        <v>1831</v>
      </c>
      <c r="E6444" s="93" t="s">
        <v>4031</v>
      </c>
      <c r="F6444" s="93">
        <v>3210246</v>
      </c>
      <c r="G6444" s="93" t="s">
        <v>1872</v>
      </c>
      <c r="H6444" s="719">
        <v>1002</v>
      </c>
      <c r="I6444" s="93">
        <v>80</v>
      </c>
      <c r="J6444" s="93" t="s">
        <v>1523</v>
      </c>
    </row>
    <row r="6445" spans="1:10">
      <c r="A6445" s="93">
        <v>1</v>
      </c>
      <c r="B6445" s="93">
        <v>17</v>
      </c>
      <c r="C6445" s="93" t="s">
        <v>1853</v>
      </c>
      <c r="D6445" s="93" t="s">
        <v>1831</v>
      </c>
      <c r="E6445" s="93" t="s">
        <v>4032</v>
      </c>
      <c r="F6445" s="93">
        <v>3210246</v>
      </c>
      <c r="G6445" s="93" t="s">
        <v>1872</v>
      </c>
      <c r="H6445" s="719">
        <v>1002</v>
      </c>
      <c r="I6445" s="93">
        <v>80</v>
      </c>
      <c r="J6445" s="93" t="s">
        <v>1523</v>
      </c>
    </row>
    <row r="6446" spans="1:10">
      <c r="A6446" s="93">
        <v>1</v>
      </c>
      <c r="B6446" s="93">
        <v>17</v>
      </c>
      <c r="C6446" s="93" t="s">
        <v>1853</v>
      </c>
      <c r="D6446" s="93" t="s">
        <v>1831</v>
      </c>
      <c r="E6446" s="93" t="s">
        <v>1869</v>
      </c>
      <c r="F6446" s="93">
        <v>3210246</v>
      </c>
      <c r="G6446" s="93" t="s">
        <v>1872</v>
      </c>
      <c r="H6446" s="719">
        <v>1002</v>
      </c>
      <c r="I6446" s="93">
        <v>80</v>
      </c>
      <c r="J6446" s="93" t="s">
        <v>1543</v>
      </c>
    </row>
    <row r="6447" spans="1:10">
      <c r="A6447" s="93">
        <v>1</v>
      </c>
      <c r="B6447" s="93">
        <v>17</v>
      </c>
      <c r="C6447" s="93" t="s">
        <v>1853</v>
      </c>
      <c r="D6447" s="93" t="s">
        <v>1831</v>
      </c>
      <c r="E6447" s="93" t="s">
        <v>4033</v>
      </c>
      <c r="F6447" s="93">
        <v>3220102</v>
      </c>
      <c r="G6447" s="93" t="s">
        <v>1872</v>
      </c>
      <c r="H6447" s="719">
        <v>6004</v>
      </c>
      <c r="I6447" s="93">
        <v>200</v>
      </c>
      <c r="J6447" s="93" t="s">
        <v>1523</v>
      </c>
    </row>
    <row r="6448" spans="1:10">
      <c r="A6448" s="93">
        <v>1</v>
      </c>
      <c r="B6448" s="93">
        <v>17</v>
      </c>
      <c r="C6448" s="93" t="s">
        <v>1853</v>
      </c>
      <c r="D6448" s="93" t="s">
        <v>1831</v>
      </c>
      <c r="E6448" s="93" t="s">
        <v>1861</v>
      </c>
      <c r="F6448" s="93">
        <v>3211203</v>
      </c>
      <c r="G6448" s="93" t="s">
        <v>1872</v>
      </c>
      <c r="H6448" s="719">
        <v>30000</v>
      </c>
      <c r="I6448" s="93">
        <v>315</v>
      </c>
      <c r="J6448" s="93" t="s">
        <v>1523</v>
      </c>
    </row>
    <row r="6449" spans="1:10">
      <c r="A6449" s="93">
        <v>1</v>
      </c>
      <c r="B6449" s="93">
        <v>17</v>
      </c>
      <c r="C6449" s="93" t="s">
        <v>1853</v>
      </c>
      <c r="D6449" s="93" t="s">
        <v>1831</v>
      </c>
      <c r="E6449" s="93" t="s">
        <v>4034</v>
      </c>
      <c r="F6449" s="93">
        <v>3211232</v>
      </c>
      <c r="G6449" s="93" t="s">
        <v>1872</v>
      </c>
      <c r="H6449" s="719">
        <v>10526</v>
      </c>
      <c r="I6449" s="93">
        <v>315</v>
      </c>
      <c r="J6449" s="93" t="s">
        <v>1523</v>
      </c>
    </row>
    <row r="6450" spans="1:10">
      <c r="A6450" s="93">
        <v>1</v>
      </c>
      <c r="B6450" s="93">
        <v>17</v>
      </c>
      <c r="C6450" s="93" t="s">
        <v>1853</v>
      </c>
      <c r="D6450" s="93" t="s">
        <v>1831</v>
      </c>
      <c r="E6450" s="93" t="s">
        <v>1857</v>
      </c>
      <c r="F6450" s="93">
        <v>3211236</v>
      </c>
      <c r="G6450" s="93" t="s">
        <v>1872</v>
      </c>
      <c r="H6450" s="719">
        <v>15000</v>
      </c>
      <c r="I6450" s="93">
        <v>315</v>
      </c>
      <c r="J6450" s="93" t="s">
        <v>1523</v>
      </c>
    </row>
    <row r="6451" spans="1:10">
      <c r="A6451" s="93">
        <v>1</v>
      </c>
      <c r="B6451" s="93">
        <v>17</v>
      </c>
      <c r="C6451" s="93" t="s">
        <v>1853</v>
      </c>
      <c r="D6451" s="93" t="s">
        <v>1831</v>
      </c>
      <c r="E6451" s="93" t="s">
        <v>1856</v>
      </c>
      <c r="F6451" s="93">
        <v>3211236</v>
      </c>
      <c r="G6451" s="93" t="s">
        <v>1872</v>
      </c>
      <c r="H6451" s="719">
        <v>26748</v>
      </c>
      <c r="I6451" s="93">
        <v>315</v>
      </c>
      <c r="J6451" s="93" t="s">
        <v>1523</v>
      </c>
    </row>
    <row r="6452" spans="1:10">
      <c r="A6452" s="93">
        <v>1</v>
      </c>
      <c r="B6452" s="93">
        <v>17</v>
      </c>
      <c r="C6452" s="93" t="s">
        <v>1853</v>
      </c>
      <c r="D6452" s="93" t="s">
        <v>1831</v>
      </c>
      <c r="E6452" s="93" t="s">
        <v>4035</v>
      </c>
      <c r="F6452" s="93">
        <v>3211201</v>
      </c>
      <c r="G6452" s="93" t="s">
        <v>1872</v>
      </c>
      <c r="H6452" s="719">
        <v>20200</v>
      </c>
      <c r="I6452" s="93">
        <v>315</v>
      </c>
      <c r="J6452" s="93" t="s">
        <v>1523</v>
      </c>
    </row>
    <row r="6453" spans="1:10">
      <c r="A6453" s="93">
        <v>1</v>
      </c>
      <c r="B6453" s="93">
        <v>17</v>
      </c>
      <c r="C6453" s="93" t="s">
        <v>1853</v>
      </c>
      <c r="D6453" s="93" t="s">
        <v>1831</v>
      </c>
      <c r="E6453" s="93" t="s">
        <v>4036</v>
      </c>
      <c r="F6453" s="93">
        <v>3211221</v>
      </c>
      <c r="G6453" s="93" t="s">
        <v>1872</v>
      </c>
      <c r="H6453" s="719">
        <v>390</v>
      </c>
      <c r="I6453" s="93">
        <v>50</v>
      </c>
      <c r="J6453" s="93" t="s">
        <v>1543</v>
      </c>
    </row>
    <row r="6454" spans="1:10">
      <c r="A6454" s="93">
        <v>1</v>
      </c>
      <c r="B6454" s="93">
        <v>17</v>
      </c>
      <c r="C6454" s="93" t="s">
        <v>1893</v>
      </c>
      <c r="D6454" s="93" t="s">
        <v>1831</v>
      </c>
      <c r="E6454" s="93" t="s">
        <v>1870</v>
      </c>
      <c r="F6454" s="93">
        <v>3211122</v>
      </c>
      <c r="G6454" s="93" t="s">
        <v>1872</v>
      </c>
      <c r="H6454" s="719">
        <v>6000</v>
      </c>
      <c r="I6454" s="93">
        <v>200</v>
      </c>
      <c r="J6454" s="93" t="s">
        <v>1523</v>
      </c>
    </row>
    <row r="6455" spans="1:10">
      <c r="A6455" s="93">
        <v>1</v>
      </c>
      <c r="B6455" s="93">
        <v>17</v>
      </c>
      <c r="C6455" s="93" t="s">
        <v>1893</v>
      </c>
      <c r="D6455" s="93" t="s">
        <v>1831</v>
      </c>
      <c r="E6455" s="93" t="s">
        <v>2089</v>
      </c>
      <c r="F6455" s="93" t="s">
        <v>2099</v>
      </c>
      <c r="G6455" s="93" t="s">
        <v>1872</v>
      </c>
      <c r="H6455" s="719">
        <v>10511</v>
      </c>
      <c r="I6455" s="93">
        <v>315</v>
      </c>
      <c r="J6455" s="93" t="s">
        <v>1523</v>
      </c>
    </row>
    <row r="6456" spans="1:10">
      <c r="A6456" s="93">
        <v>1</v>
      </c>
      <c r="B6456" s="93">
        <v>17</v>
      </c>
      <c r="C6456" s="93" t="s">
        <v>1893</v>
      </c>
      <c r="D6456" s="93" t="s">
        <v>1831</v>
      </c>
      <c r="E6456" s="93" t="s">
        <v>1857</v>
      </c>
      <c r="F6456" s="93">
        <v>3211216</v>
      </c>
      <c r="G6456" s="93" t="s">
        <v>1872</v>
      </c>
      <c r="H6456" s="719">
        <v>7200</v>
      </c>
      <c r="I6456" s="93">
        <v>200</v>
      </c>
      <c r="J6456" s="93" t="s">
        <v>1523</v>
      </c>
    </row>
    <row r="6457" spans="1:10">
      <c r="A6457" s="93">
        <v>1</v>
      </c>
      <c r="B6457" s="93">
        <v>17</v>
      </c>
      <c r="C6457" s="93" t="s">
        <v>1893</v>
      </c>
      <c r="D6457" s="93" t="s">
        <v>1831</v>
      </c>
      <c r="E6457" s="93" t="s">
        <v>4037</v>
      </c>
      <c r="F6457" s="93">
        <v>3211235</v>
      </c>
      <c r="G6457" s="93" t="s">
        <v>1872</v>
      </c>
      <c r="H6457" s="719">
        <v>1305</v>
      </c>
      <c r="I6457" s="93">
        <v>125</v>
      </c>
      <c r="J6457" s="93" t="s">
        <v>1523</v>
      </c>
    </row>
    <row r="6458" spans="1:10">
      <c r="A6458" s="93">
        <v>1</v>
      </c>
      <c r="B6458" s="93">
        <v>17</v>
      </c>
      <c r="C6458" s="93" t="s">
        <v>1893</v>
      </c>
      <c r="D6458" s="93" t="s">
        <v>1831</v>
      </c>
      <c r="E6458" s="93" t="s">
        <v>1844</v>
      </c>
      <c r="F6458" s="93">
        <v>3211222</v>
      </c>
      <c r="G6458" s="93" t="s">
        <v>1872</v>
      </c>
      <c r="H6458" s="719">
        <v>485600</v>
      </c>
      <c r="I6458" s="93">
        <v>800</v>
      </c>
      <c r="J6458" s="93" t="s">
        <v>1523</v>
      </c>
    </row>
    <row r="6459" spans="1:10">
      <c r="A6459" s="93">
        <v>1</v>
      </c>
      <c r="B6459" s="93">
        <v>17</v>
      </c>
      <c r="C6459" s="93" t="s">
        <v>1893</v>
      </c>
      <c r="D6459" s="93" t="s">
        <v>1831</v>
      </c>
      <c r="E6459" s="93" t="s">
        <v>2089</v>
      </c>
      <c r="F6459" s="93">
        <v>3211130</v>
      </c>
      <c r="G6459" s="93" t="s">
        <v>1872</v>
      </c>
      <c r="H6459" s="719">
        <v>3752</v>
      </c>
      <c r="I6459" s="93">
        <v>200</v>
      </c>
      <c r="J6459" s="93" t="s">
        <v>1523</v>
      </c>
    </row>
    <row r="6460" spans="1:10">
      <c r="A6460" s="93">
        <v>1</v>
      </c>
      <c r="B6460" s="93">
        <v>17</v>
      </c>
      <c r="C6460" s="93" t="s">
        <v>528</v>
      </c>
      <c r="D6460" s="93" t="s">
        <v>1807</v>
      </c>
      <c r="E6460" s="93" t="s">
        <v>4038</v>
      </c>
      <c r="F6460" s="93">
        <v>3211229</v>
      </c>
      <c r="G6460" s="93" t="s">
        <v>1872</v>
      </c>
      <c r="H6460" s="719">
        <v>12820</v>
      </c>
      <c r="I6460" s="93">
        <v>315</v>
      </c>
      <c r="J6460" s="93" t="s">
        <v>1564</v>
      </c>
    </row>
    <row r="6461" spans="1:10">
      <c r="A6461" s="93">
        <v>1</v>
      </c>
      <c r="B6461" s="93">
        <v>17</v>
      </c>
      <c r="C6461" s="93" t="s">
        <v>528</v>
      </c>
      <c r="D6461" s="93" t="s">
        <v>1807</v>
      </c>
      <c r="E6461" s="93" t="s">
        <v>3642</v>
      </c>
      <c r="F6461" s="93">
        <v>3210518</v>
      </c>
      <c r="G6461" s="93" t="s">
        <v>1872</v>
      </c>
      <c r="H6461" s="719">
        <v>2005</v>
      </c>
      <c r="I6461" s="93">
        <v>125</v>
      </c>
      <c r="J6461" s="93" t="s">
        <v>1523</v>
      </c>
    </row>
    <row r="6462" spans="1:10">
      <c r="A6462" s="93">
        <v>1</v>
      </c>
      <c r="B6462" s="93">
        <v>17</v>
      </c>
      <c r="C6462" s="93" t="s">
        <v>1904</v>
      </c>
      <c r="D6462" s="93" t="s">
        <v>1527</v>
      </c>
      <c r="E6462" s="93" t="s">
        <v>2087</v>
      </c>
      <c r="F6462" s="93">
        <v>3211236</v>
      </c>
      <c r="G6462" s="93" t="s">
        <v>1872</v>
      </c>
      <c r="H6462" s="719">
        <v>41</v>
      </c>
      <c r="I6462" s="93">
        <v>8</v>
      </c>
      <c r="J6462" s="93" t="s">
        <v>1523</v>
      </c>
    </row>
    <row r="6463" spans="1:10">
      <c r="A6463" s="93">
        <v>1</v>
      </c>
      <c r="B6463" s="93">
        <v>17</v>
      </c>
      <c r="C6463" s="93" t="s">
        <v>1904</v>
      </c>
      <c r="D6463" s="93" t="s">
        <v>1527</v>
      </c>
      <c r="E6463" s="93" t="s">
        <v>2088</v>
      </c>
      <c r="F6463" s="93">
        <v>3211236</v>
      </c>
      <c r="G6463" s="93" t="s">
        <v>1872</v>
      </c>
      <c r="H6463" s="719">
        <v>81</v>
      </c>
      <c r="I6463" s="93">
        <v>13</v>
      </c>
      <c r="J6463" s="93" t="s">
        <v>1523</v>
      </c>
    </row>
    <row r="6464" spans="1:10">
      <c r="A6464" s="93">
        <v>1</v>
      </c>
      <c r="B6464" s="93">
        <v>17</v>
      </c>
      <c r="C6464" s="93" t="s">
        <v>1555</v>
      </c>
      <c r="D6464" s="93" t="s">
        <v>1831</v>
      </c>
      <c r="E6464" s="93" t="s">
        <v>1863</v>
      </c>
      <c r="F6464" s="93">
        <v>3211250</v>
      </c>
      <c r="G6464" s="93" t="s">
        <v>1872</v>
      </c>
      <c r="H6464" s="719">
        <v>8546</v>
      </c>
      <c r="I6464" s="93">
        <v>200</v>
      </c>
      <c r="J6464" s="93" t="s">
        <v>1523</v>
      </c>
    </row>
    <row r="6465" spans="1:10">
      <c r="A6465" s="93">
        <v>1</v>
      </c>
      <c r="B6465" s="93">
        <v>17</v>
      </c>
      <c r="C6465" s="93" t="s">
        <v>1555</v>
      </c>
      <c r="D6465" s="93" t="s">
        <v>1831</v>
      </c>
      <c r="E6465" s="93" t="s">
        <v>3615</v>
      </c>
      <c r="F6465" s="93">
        <v>321202</v>
      </c>
      <c r="G6465" s="93" t="s">
        <v>1872</v>
      </c>
      <c r="H6465" s="719">
        <v>2160</v>
      </c>
      <c r="I6465" s="93">
        <v>125</v>
      </c>
      <c r="J6465" s="93" t="s">
        <v>1523</v>
      </c>
    </row>
    <row r="6466" spans="1:10">
      <c r="A6466" s="93">
        <v>1</v>
      </c>
      <c r="B6466" s="93">
        <v>17</v>
      </c>
      <c r="C6466" s="93" t="s">
        <v>1848</v>
      </c>
      <c r="D6466" s="93" t="s">
        <v>1807</v>
      </c>
      <c r="E6466" s="93" t="s">
        <v>4039</v>
      </c>
      <c r="F6466" s="93">
        <v>3211122</v>
      </c>
      <c r="G6466" s="93" t="s">
        <v>1872</v>
      </c>
      <c r="H6466" s="719">
        <v>5040</v>
      </c>
      <c r="I6466" s="93">
        <v>200</v>
      </c>
      <c r="J6466" s="93" t="s">
        <v>1564</v>
      </c>
    </row>
    <row r="6467" spans="1:10">
      <c r="A6467" s="93">
        <v>1</v>
      </c>
      <c r="B6467" s="93">
        <v>17</v>
      </c>
      <c r="C6467" s="93" t="s">
        <v>1848</v>
      </c>
      <c r="D6467" s="93" t="s">
        <v>1807</v>
      </c>
      <c r="E6467" s="93" t="s">
        <v>4040</v>
      </c>
      <c r="F6467" s="93">
        <v>3211122</v>
      </c>
      <c r="G6467" s="93" t="s">
        <v>1872</v>
      </c>
      <c r="H6467" s="719">
        <v>5250</v>
      </c>
      <c r="I6467" s="93">
        <v>200</v>
      </c>
      <c r="J6467" s="93" t="s">
        <v>1564</v>
      </c>
    </row>
    <row r="6468" spans="1:10">
      <c r="A6468" s="93">
        <v>1</v>
      </c>
      <c r="B6468" s="93">
        <v>17</v>
      </c>
      <c r="C6468" s="93" t="s">
        <v>1848</v>
      </c>
      <c r="D6468" s="93" t="s">
        <v>1807</v>
      </c>
      <c r="E6468" s="93" t="s">
        <v>1852</v>
      </c>
      <c r="F6468" s="93">
        <v>3211122</v>
      </c>
      <c r="G6468" s="93" t="s">
        <v>1872</v>
      </c>
      <c r="H6468" s="719">
        <v>5376</v>
      </c>
      <c r="I6468" s="93">
        <v>200</v>
      </c>
      <c r="J6468" s="93" t="s">
        <v>1523</v>
      </c>
    </row>
    <row r="6469" spans="1:10">
      <c r="A6469" s="93">
        <v>1</v>
      </c>
      <c r="B6469" s="93">
        <v>17</v>
      </c>
      <c r="C6469" s="93" t="s">
        <v>1848</v>
      </c>
      <c r="D6469" s="93" t="s">
        <v>1807</v>
      </c>
      <c r="E6469" s="93" t="s">
        <v>2105</v>
      </c>
      <c r="F6469" s="93">
        <v>3211209</v>
      </c>
      <c r="G6469" s="93" t="s">
        <v>1872</v>
      </c>
      <c r="H6469" s="719">
        <v>1380</v>
      </c>
      <c r="I6469" s="93">
        <v>125</v>
      </c>
      <c r="J6469" s="93" t="s">
        <v>1523</v>
      </c>
    </row>
    <row r="6470" spans="1:10">
      <c r="A6470" s="93">
        <v>1</v>
      </c>
      <c r="B6470" s="93">
        <v>17</v>
      </c>
      <c r="C6470" s="93" t="s">
        <v>1848</v>
      </c>
      <c r="D6470" s="93" t="s">
        <v>1818</v>
      </c>
      <c r="E6470" s="93" t="s">
        <v>3609</v>
      </c>
      <c r="F6470" s="93">
        <v>3211134</v>
      </c>
      <c r="G6470" s="93" t="s">
        <v>1872</v>
      </c>
      <c r="H6470" s="719">
        <v>329</v>
      </c>
      <c r="I6470" s="93">
        <v>50</v>
      </c>
      <c r="J6470" s="93" t="s">
        <v>1564</v>
      </c>
    </row>
    <row r="6471" spans="1:10">
      <c r="A6471" s="93">
        <v>1</v>
      </c>
      <c r="B6471" s="93">
        <v>17</v>
      </c>
      <c r="C6471" s="93" t="s">
        <v>1843</v>
      </c>
      <c r="D6471" s="93" t="s">
        <v>1831</v>
      </c>
      <c r="E6471" s="93" t="s">
        <v>1859</v>
      </c>
      <c r="F6471" s="93">
        <v>3211222</v>
      </c>
      <c r="G6471" s="93" t="s">
        <v>1872</v>
      </c>
      <c r="H6471" s="719">
        <v>67000</v>
      </c>
      <c r="I6471" s="93">
        <v>800</v>
      </c>
      <c r="J6471" s="93" t="s">
        <v>1523</v>
      </c>
    </row>
    <row r="6472" spans="1:10">
      <c r="A6472" s="93">
        <v>1</v>
      </c>
      <c r="B6472" s="93">
        <v>17</v>
      </c>
      <c r="C6472" s="93" t="s">
        <v>1843</v>
      </c>
      <c r="D6472" s="93" t="s">
        <v>1831</v>
      </c>
      <c r="E6472" s="93" t="s">
        <v>1861</v>
      </c>
      <c r="F6472" s="93">
        <v>3211245</v>
      </c>
      <c r="G6472" s="93" t="s">
        <v>1872</v>
      </c>
      <c r="H6472" s="719">
        <v>16000</v>
      </c>
      <c r="I6472" s="93">
        <v>315</v>
      </c>
      <c r="J6472" s="93" t="s">
        <v>1523</v>
      </c>
    </row>
    <row r="6473" spans="1:10">
      <c r="A6473" s="93">
        <v>1</v>
      </c>
      <c r="B6473" s="93">
        <v>18</v>
      </c>
      <c r="C6473" s="93" t="s">
        <v>4041</v>
      </c>
      <c r="D6473" s="93" t="s">
        <v>1807</v>
      </c>
      <c r="E6473" s="93" t="s">
        <v>4042</v>
      </c>
      <c r="F6473" s="93">
        <v>3211232</v>
      </c>
      <c r="G6473" s="93" t="s">
        <v>1872</v>
      </c>
      <c r="H6473" s="719">
        <v>5263</v>
      </c>
      <c r="I6473" s="93">
        <v>200</v>
      </c>
      <c r="J6473" s="93" t="s">
        <v>1523</v>
      </c>
    </row>
    <row r="6474" spans="1:10">
      <c r="A6474" s="93">
        <v>1</v>
      </c>
      <c r="B6474" s="93">
        <v>18</v>
      </c>
      <c r="C6474" s="93" t="s">
        <v>4041</v>
      </c>
      <c r="D6474" s="93" t="s">
        <v>1807</v>
      </c>
      <c r="E6474" s="93" t="s">
        <v>4043</v>
      </c>
      <c r="F6474" s="93">
        <v>3211232</v>
      </c>
      <c r="G6474" s="93" t="s">
        <v>1872</v>
      </c>
      <c r="H6474" s="719">
        <v>5263</v>
      </c>
      <c r="I6474" s="93">
        <v>200</v>
      </c>
      <c r="J6474" s="93" t="s">
        <v>1523</v>
      </c>
    </row>
    <row r="6475" spans="1:10">
      <c r="A6475" s="93">
        <v>1</v>
      </c>
      <c r="B6475" s="93">
        <v>18</v>
      </c>
      <c r="C6475" s="93" t="s">
        <v>4041</v>
      </c>
      <c r="D6475" s="93" t="s">
        <v>1807</v>
      </c>
      <c r="E6475" s="93" t="s">
        <v>4044</v>
      </c>
      <c r="F6475" s="93">
        <v>3211232</v>
      </c>
      <c r="G6475" s="93" t="s">
        <v>1872</v>
      </c>
      <c r="H6475" s="719">
        <v>5263</v>
      </c>
      <c r="I6475" s="93">
        <v>200</v>
      </c>
      <c r="J6475" s="93" t="s">
        <v>1523</v>
      </c>
    </row>
    <row r="6476" spans="1:10">
      <c r="A6476" s="93">
        <v>1</v>
      </c>
      <c r="B6476" s="93">
        <v>18</v>
      </c>
      <c r="C6476" s="93" t="s">
        <v>4041</v>
      </c>
      <c r="D6476" s="93" t="s">
        <v>1807</v>
      </c>
      <c r="E6476" s="93" t="s">
        <v>4045</v>
      </c>
      <c r="F6476" s="93">
        <v>3211232</v>
      </c>
      <c r="G6476" s="93" t="s">
        <v>1872</v>
      </c>
      <c r="H6476" s="719">
        <v>5263</v>
      </c>
      <c r="I6476" s="93">
        <v>200</v>
      </c>
      <c r="J6476" s="93" t="s">
        <v>1523</v>
      </c>
    </row>
    <row r="6477" spans="1:10">
      <c r="A6477" s="93">
        <v>1</v>
      </c>
      <c r="B6477" s="93">
        <v>18</v>
      </c>
      <c r="C6477" s="93" t="s">
        <v>4041</v>
      </c>
      <c r="D6477" s="93" t="s">
        <v>1807</v>
      </c>
      <c r="E6477" s="93" t="s">
        <v>4046</v>
      </c>
      <c r="F6477" s="93">
        <v>3211232</v>
      </c>
      <c r="G6477" s="93" t="s">
        <v>1872</v>
      </c>
      <c r="H6477" s="719">
        <v>5263</v>
      </c>
      <c r="I6477" s="93">
        <v>200</v>
      </c>
      <c r="J6477" s="93" t="s">
        <v>1523</v>
      </c>
    </row>
    <row r="6478" spans="1:10">
      <c r="A6478" s="93">
        <v>1</v>
      </c>
      <c r="B6478" s="93">
        <v>18</v>
      </c>
      <c r="C6478" s="93" t="s">
        <v>4041</v>
      </c>
      <c r="D6478" s="93" t="s">
        <v>1807</v>
      </c>
      <c r="E6478" s="93" t="s">
        <v>4047</v>
      </c>
      <c r="F6478" s="93">
        <v>3211232</v>
      </c>
      <c r="G6478" s="93" t="s">
        <v>1872</v>
      </c>
      <c r="H6478" s="719">
        <v>5263</v>
      </c>
      <c r="I6478" s="93">
        <v>200</v>
      </c>
      <c r="J6478" s="93" t="s">
        <v>1523</v>
      </c>
    </row>
    <row r="6479" spans="1:10">
      <c r="A6479" s="93">
        <v>1</v>
      </c>
      <c r="B6479" s="93">
        <v>18</v>
      </c>
      <c r="C6479" s="93" t="s">
        <v>1552</v>
      </c>
      <c r="D6479" s="93" t="s">
        <v>1807</v>
      </c>
      <c r="E6479" s="93" t="s">
        <v>3537</v>
      </c>
      <c r="F6479" s="93">
        <v>3211130</v>
      </c>
      <c r="G6479" s="93" t="s">
        <v>1872</v>
      </c>
      <c r="H6479" s="719">
        <v>5253</v>
      </c>
      <c r="I6479" s="93">
        <v>200</v>
      </c>
      <c r="J6479" s="93" t="s">
        <v>1523</v>
      </c>
    </row>
    <row r="6480" spans="1:10">
      <c r="A6480" s="93">
        <v>1</v>
      </c>
      <c r="B6480" s="93">
        <v>18</v>
      </c>
      <c r="C6480" s="93" t="s">
        <v>1552</v>
      </c>
      <c r="D6480" s="93" t="s">
        <v>1807</v>
      </c>
      <c r="E6480" s="93" t="s">
        <v>3565</v>
      </c>
      <c r="F6480" s="93">
        <v>3211130</v>
      </c>
      <c r="G6480" s="93" t="s">
        <v>1872</v>
      </c>
      <c r="H6480" s="719">
        <v>1501</v>
      </c>
      <c r="I6480" s="93">
        <v>125</v>
      </c>
      <c r="J6480" s="93" t="s">
        <v>1523</v>
      </c>
    </row>
    <row r="6481" spans="1:10">
      <c r="A6481" s="93">
        <v>1</v>
      </c>
      <c r="B6481" s="93">
        <v>18</v>
      </c>
      <c r="C6481" s="93" t="s">
        <v>1552</v>
      </c>
      <c r="D6481" s="93" t="s">
        <v>1807</v>
      </c>
      <c r="E6481" s="93" t="s">
        <v>3566</v>
      </c>
      <c r="F6481" s="93">
        <v>3211130</v>
      </c>
      <c r="G6481" s="93" t="s">
        <v>1872</v>
      </c>
      <c r="H6481" s="719">
        <v>1501</v>
      </c>
      <c r="I6481" s="93">
        <v>125</v>
      </c>
      <c r="J6481" s="93" t="s">
        <v>1523</v>
      </c>
    </row>
    <row r="6482" spans="1:10">
      <c r="A6482" s="93">
        <v>1</v>
      </c>
      <c r="B6482" s="93">
        <v>18</v>
      </c>
      <c r="C6482" s="93" t="s">
        <v>1552</v>
      </c>
      <c r="D6482" s="93" t="s">
        <v>1807</v>
      </c>
      <c r="E6482" s="93" t="s">
        <v>4048</v>
      </c>
      <c r="F6482" s="93">
        <v>3211229</v>
      </c>
      <c r="G6482" s="93" t="s">
        <v>1872</v>
      </c>
      <c r="H6482" s="719">
        <v>12823</v>
      </c>
      <c r="I6482" s="93">
        <v>315</v>
      </c>
      <c r="J6482" s="93" t="s">
        <v>1523</v>
      </c>
    </row>
    <row r="6483" spans="1:10">
      <c r="A6483" s="93">
        <v>1</v>
      </c>
      <c r="B6483" s="93">
        <v>18</v>
      </c>
      <c r="C6483" s="93" t="s">
        <v>1906</v>
      </c>
      <c r="D6483" s="93" t="s">
        <v>1807</v>
      </c>
      <c r="E6483" s="93" t="s">
        <v>1911</v>
      </c>
      <c r="F6483" s="93">
        <v>3211236</v>
      </c>
      <c r="G6483" s="93" t="s">
        <v>1872</v>
      </c>
      <c r="H6483" s="719">
        <v>26748</v>
      </c>
      <c r="I6483" s="93">
        <v>315</v>
      </c>
      <c r="J6483" s="93" t="s">
        <v>1523</v>
      </c>
    </row>
    <row r="6484" spans="1:10">
      <c r="A6484" s="93">
        <v>1</v>
      </c>
      <c r="B6484" s="93">
        <v>18</v>
      </c>
      <c r="C6484" s="93" t="s">
        <v>1906</v>
      </c>
      <c r="D6484" s="93" t="s">
        <v>1807</v>
      </c>
      <c r="E6484" s="93" t="s">
        <v>1908</v>
      </c>
      <c r="F6484" s="93">
        <v>3211236</v>
      </c>
      <c r="G6484" s="93" t="s">
        <v>1872</v>
      </c>
      <c r="H6484" s="719">
        <v>26748</v>
      </c>
      <c r="I6484" s="93">
        <v>315</v>
      </c>
      <c r="J6484" s="93" t="s">
        <v>1523</v>
      </c>
    </row>
    <row r="6485" spans="1:10">
      <c r="A6485" s="93">
        <v>1</v>
      </c>
      <c r="B6485" s="93">
        <v>18</v>
      </c>
      <c r="C6485" s="93" t="s">
        <v>1906</v>
      </c>
      <c r="D6485" s="93" t="s">
        <v>1818</v>
      </c>
      <c r="E6485" s="93" t="s">
        <v>1909</v>
      </c>
      <c r="F6485" s="93">
        <v>3211236</v>
      </c>
      <c r="G6485" s="93" t="s">
        <v>1872</v>
      </c>
      <c r="H6485" s="719">
        <v>26748</v>
      </c>
      <c r="I6485" s="93">
        <v>315</v>
      </c>
      <c r="J6485" s="93" t="s">
        <v>1523</v>
      </c>
    </row>
    <row r="6486" spans="1:10">
      <c r="A6486" s="93">
        <v>1</v>
      </c>
      <c r="B6486" s="93">
        <v>18</v>
      </c>
      <c r="C6486" s="93" t="s">
        <v>1906</v>
      </c>
      <c r="D6486" s="93" t="s">
        <v>1807</v>
      </c>
      <c r="E6486" s="93" t="s">
        <v>1910</v>
      </c>
      <c r="F6486" s="93">
        <v>3211236</v>
      </c>
      <c r="G6486" s="93" t="s">
        <v>1872</v>
      </c>
      <c r="H6486" s="719">
        <v>26748</v>
      </c>
      <c r="I6486" s="93">
        <v>315</v>
      </c>
      <c r="J6486" s="93" t="s">
        <v>1523</v>
      </c>
    </row>
    <row r="6487" spans="1:10">
      <c r="A6487" s="93">
        <v>1</v>
      </c>
      <c r="B6487" s="93">
        <v>18</v>
      </c>
      <c r="C6487" s="93" t="s">
        <v>1906</v>
      </c>
      <c r="D6487" s="93" t="s">
        <v>1807</v>
      </c>
      <c r="E6487" s="93" t="s">
        <v>1907</v>
      </c>
      <c r="F6487" s="93">
        <v>3211236</v>
      </c>
      <c r="G6487" s="93" t="s">
        <v>1872</v>
      </c>
      <c r="H6487" s="719">
        <v>26748</v>
      </c>
      <c r="I6487" s="93">
        <v>315</v>
      </c>
      <c r="J6487" s="93" t="s">
        <v>1523</v>
      </c>
    </row>
    <row r="6488" spans="1:10">
      <c r="A6488" s="93">
        <v>1</v>
      </c>
      <c r="B6488" s="93">
        <v>18</v>
      </c>
      <c r="C6488" s="93" t="s">
        <v>1906</v>
      </c>
      <c r="D6488" s="93" t="s">
        <v>1807</v>
      </c>
      <c r="E6488" s="93" t="s">
        <v>1929</v>
      </c>
      <c r="F6488" s="93">
        <v>3211236</v>
      </c>
      <c r="G6488" s="93" t="s">
        <v>1872</v>
      </c>
      <c r="H6488" s="719">
        <v>26748</v>
      </c>
      <c r="I6488" s="93">
        <v>315</v>
      </c>
      <c r="J6488" s="93" t="s">
        <v>1523</v>
      </c>
    </row>
    <row r="6489" spans="1:10">
      <c r="A6489" s="93">
        <v>1</v>
      </c>
      <c r="B6489" s="93">
        <v>18</v>
      </c>
      <c r="C6489" s="93" t="s">
        <v>1906</v>
      </c>
      <c r="D6489" s="93" t="s">
        <v>1807</v>
      </c>
      <c r="E6489" s="93" t="s">
        <v>1912</v>
      </c>
      <c r="F6489" s="93">
        <v>3211236</v>
      </c>
      <c r="G6489" s="93" t="s">
        <v>1872</v>
      </c>
      <c r="H6489" s="719">
        <v>26748</v>
      </c>
      <c r="I6489" s="93">
        <v>315</v>
      </c>
      <c r="J6489" s="93" t="s">
        <v>1523</v>
      </c>
    </row>
    <row r="6490" spans="1:10">
      <c r="A6490" s="93">
        <v>1</v>
      </c>
      <c r="B6490" s="93">
        <v>18</v>
      </c>
      <c r="C6490" s="93" t="s">
        <v>486</v>
      </c>
      <c r="D6490" s="93" t="s">
        <v>1807</v>
      </c>
      <c r="E6490" s="93" t="s">
        <v>1835</v>
      </c>
      <c r="F6490" s="93">
        <v>3211026</v>
      </c>
      <c r="G6490" s="93" t="s">
        <v>1872</v>
      </c>
      <c r="H6490" s="719">
        <v>2520</v>
      </c>
      <c r="I6490" s="93">
        <v>125</v>
      </c>
      <c r="J6490" s="93" t="s">
        <v>1523</v>
      </c>
    </row>
    <row r="6491" spans="1:10">
      <c r="A6491" s="93">
        <v>1</v>
      </c>
      <c r="B6491" s="93">
        <v>18</v>
      </c>
      <c r="C6491" s="93" t="s">
        <v>486</v>
      </c>
      <c r="D6491" s="93" t="s">
        <v>1807</v>
      </c>
      <c r="E6491" s="93" t="s">
        <v>1833</v>
      </c>
      <c r="F6491" s="93">
        <v>3211026</v>
      </c>
      <c r="G6491" s="93" t="s">
        <v>1872</v>
      </c>
      <c r="H6491" s="719">
        <v>2436</v>
      </c>
      <c r="I6491" s="93">
        <v>125</v>
      </c>
      <c r="J6491" s="93" t="s">
        <v>1523</v>
      </c>
    </row>
    <row r="6492" spans="1:10">
      <c r="A6492" s="93">
        <v>1</v>
      </c>
      <c r="B6492" s="93">
        <v>18</v>
      </c>
      <c r="C6492" s="93" t="s">
        <v>486</v>
      </c>
      <c r="D6492" s="93" t="s">
        <v>1807</v>
      </c>
      <c r="E6492" s="93" t="s">
        <v>1837</v>
      </c>
      <c r="F6492" s="93">
        <v>3211026</v>
      </c>
      <c r="G6492" s="93" t="s">
        <v>1872</v>
      </c>
      <c r="H6492" s="719">
        <v>2800</v>
      </c>
      <c r="I6492" s="93">
        <v>125</v>
      </c>
      <c r="J6492" s="93" t="s">
        <v>1523</v>
      </c>
    </row>
    <row r="6493" spans="1:10">
      <c r="A6493" s="93">
        <v>1</v>
      </c>
      <c r="B6493" s="93">
        <v>18</v>
      </c>
      <c r="C6493" s="93" t="s">
        <v>486</v>
      </c>
      <c r="D6493" s="93" t="s">
        <v>1818</v>
      </c>
      <c r="E6493" s="93" t="s">
        <v>4049</v>
      </c>
      <c r="F6493" s="93">
        <v>3211026</v>
      </c>
      <c r="G6493" s="93" t="s">
        <v>1872</v>
      </c>
      <c r="H6493" s="719">
        <v>2400</v>
      </c>
      <c r="I6493" s="93">
        <v>125</v>
      </c>
      <c r="J6493" s="93" t="s">
        <v>1523</v>
      </c>
    </row>
    <row r="6494" spans="1:10">
      <c r="A6494" s="93">
        <v>1</v>
      </c>
      <c r="B6494" s="93">
        <v>18</v>
      </c>
      <c r="C6494" s="93" t="s">
        <v>486</v>
      </c>
      <c r="D6494" s="93" t="s">
        <v>1807</v>
      </c>
      <c r="E6494" s="93" t="s">
        <v>1841</v>
      </c>
      <c r="F6494" s="93">
        <v>3201256</v>
      </c>
      <c r="G6494" s="93" t="s">
        <v>1872</v>
      </c>
      <c r="H6494" s="719">
        <v>15000</v>
      </c>
      <c r="I6494" s="93">
        <v>315</v>
      </c>
      <c r="J6494" s="93" t="s">
        <v>1523</v>
      </c>
    </row>
    <row r="6495" spans="1:10">
      <c r="A6495" s="93">
        <v>1</v>
      </c>
      <c r="B6495" s="93">
        <v>18</v>
      </c>
      <c r="C6495" s="93" t="s">
        <v>486</v>
      </c>
      <c r="D6495" s="93" t="s">
        <v>1807</v>
      </c>
      <c r="E6495" s="93" t="s">
        <v>3614</v>
      </c>
      <c r="F6495" s="93" t="s">
        <v>2099</v>
      </c>
      <c r="G6495" s="93" t="s">
        <v>1872</v>
      </c>
      <c r="H6495" s="719">
        <v>4892</v>
      </c>
      <c r="I6495" s="93">
        <v>200</v>
      </c>
      <c r="J6495" s="93" t="s">
        <v>1523</v>
      </c>
    </row>
    <row r="6496" spans="1:10">
      <c r="A6496" s="93">
        <v>1</v>
      </c>
      <c r="B6496" s="93">
        <v>18</v>
      </c>
      <c r="C6496" s="93" t="s">
        <v>486</v>
      </c>
      <c r="D6496" s="93" t="s">
        <v>1807</v>
      </c>
      <c r="E6496" s="93" t="s">
        <v>1922</v>
      </c>
      <c r="F6496" s="93">
        <v>3211228</v>
      </c>
      <c r="G6496" s="93" t="s">
        <v>1872</v>
      </c>
      <c r="H6496" s="719">
        <v>10000</v>
      </c>
      <c r="I6496" s="93">
        <v>200</v>
      </c>
      <c r="J6496" s="93" t="s">
        <v>1523</v>
      </c>
    </row>
    <row r="6497" spans="1:10">
      <c r="A6497" s="93">
        <v>1</v>
      </c>
      <c r="B6497" s="93">
        <v>18</v>
      </c>
      <c r="C6497" s="93" t="s">
        <v>486</v>
      </c>
      <c r="D6497" s="93" t="s">
        <v>1807</v>
      </c>
      <c r="E6497" s="93" t="s">
        <v>1923</v>
      </c>
      <c r="F6497" s="93">
        <v>3211228</v>
      </c>
      <c r="G6497" s="93" t="s">
        <v>1872</v>
      </c>
      <c r="H6497" s="719">
        <v>10000</v>
      </c>
      <c r="I6497" s="93">
        <v>200</v>
      </c>
      <c r="J6497" s="93" t="s">
        <v>1523</v>
      </c>
    </row>
    <row r="6498" spans="1:10">
      <c r="A6498" s="93">
        <v>1</v>
      </c>
      <c r="B6498" s="93">
        <v>18</v>
      </c>
      <c r="C6498" s="93" t="s">
        <v>486</v>
      </c>
      <c r="D6498" s="93" t="s">
        <v>1807</v>
      </c>
      <c r="E6498" s="93" t="s">
        <v>1924</v>
      </c>
      <c r="F6498" s="93">
        <v>3211228</v>
      </c>
      <c r="G6498" s="93" t="s">
        <v>1872</v>
      </c>
      <c r="H6498" s="719">
        <v>10000</v>
      </c>
      <c r="I6498" s="93">
        <v>200</v>
      </c>
      <c r="J6498" s="93" t="s">
        <v>1523</v>
      </c>
    </row>
    <row r="6499" spans="1:10">
      <c r="A6499" s="93">
        <v>1</v>
      </c>
      <c r="B6499" s="93">
        <v>18</v>
      </c>
      <c r="C6499" s="93" t="s">
        <v>486</v>
      </c>
      <c r="D6499" s="93" t="s">
        <v>1807</v>
      </c>
      <c r="E6499" s="93" t="s">
        <v>1920</v>
      </c>
      <c r="F6499" s="93">
        <v>3211129</v>
      </c>
      <c r="G6499" s="93" t="s">
        <v>1872</v>
      </c>
      <c r="H6499" s="719">
        <v>1211</v>
      </c>
      <c r="I6499" s="93">
        <v>125</v>
      </c>
      <c r="J6499" s="93" t="s">
        <v>1523</v>
      </c>
    </row>
    <row r="6500" spans="1:10">
      <c r="A6500" s="93">
        <v>1</v>
      </c>
      <c r="B6500" s="93">
        <v>18</v>
      </c>
      <c r="C6500" s="93" t="s">
        <v>486</v>
      </c>
      <c r="D6500" s="93" t="s">
        <v>1807</v>
      </c>
      <c r="E6500" s="93" t="s">
        <v>1921</v>
      </c>
      <c r="F6500" s="93">
        <v>3211129</v>
      </c>
      <c r="G6500" s="93" t="s">
        <v>1872</v>
      </c>
      <c r="H6500" s="719">
        <v>1201</v>
      </c>
      <c r="I6500" s="93">
        <v>125</v>
      </c>
      <c r="J6500" s="93" t="s">
        <v>1523</v>
      </c>
    </row>
    <row r="6501" spans="1:10">
      <c r="A6501" s="93">
        <v>1</v>
      </c>
      <c r="B6501" s="93">
        <v>18</v>
      </c>
      <c r="C6501" s="93" t="s">
        <v>486</v>
      </c>
      <c r="D6501" s="93" t="s">
        <v>1807</v>
      </c>
      <c r="E6501" s="93" t="s">
        <v>2075</v>
      </c>
      <c r="F6501" s="93">
        <v>3211129</v>
      </c>
      <c r="G6501" s="93" t="s">
        <v>1872</v>
      </c>
      <c r="H6501" s="719">
        <v>10450</v>
      </c>
      <c r="I6501" s="93">
        <v>315</v>
      </c>
      <c r="J6501" s="93" t="s">
        <v>1523</v>
      </c>
    </row>
    <row r="6502" spans="1:10">
      <c r="A6502" s="93">
        <v>1</v>
      </c>
      <c r="B6502" s="93">
        <v>18</v>
      </c>
      <c r="C6502" s="93" t="s">
        <v>486</v>
      </c>
      <c r="D6502" s="93" t="s">
        <v>1807</v>
      </c>
      <c r="E6502" s="93" t="s">
        <v>4050</v>
      </c>
      <c r="F6502" s="93">
        <v>3211129</v>
      </c>
      <c r="G6502" s="93" t="s">
        <v>1872</v>
      </c>
      <c r="H6502" s="719">
        <v>11944</v>
      </c>
      <c r="I6502" s="93">
        <v>315</v>
      </c>
      <c r="J6502" s="93" t="s">
        <v>1523</v>
      </c>
    </row>
    <row r="6503" spans="1:10">
      <c r="A6503" s="93">
        <v>1</v>
      </c>
      <c r="B6503" s="93">
        <v>18</v>
      </c>
      <c r="C6503" s="93" t="s">
        <v>486</v>
      </c>
      <c r="D6503" s="93" t="s">
        <v>1807</v>
      </c>
      <c r="E6503" s="93" t="s">
        <v>4006</v>
      </c>
      <c r="F6503" s="93">
        <v>3211122</v>
      </c>
      <c r="G6503" s="93" t="s">
        <v>1872</v>
      </c>
      <c r="H6503" s="719">
        <v>1632</v>
      </c>
      <c r="I6503" s="93">
        <v>125</v>
      </c>
      <c r="J6503" s="93" t="s">
        <v>1523</v>
      </c>
    </row>
    <row r="6504" spans="1:10">
      <c r="A6504" s="93">
        <v>1</v>
      </c>
      <c r="B6504" s="93">
        <v>19</v>
      </c>
      <c r="C6504" s="93" t="s">
        <v>486</v>
      </c>
      <c r="D6504" s="93" t="s">
        <v>1807</v>
      </c>
      <c r="E6504" s="93" t="s">
        <v>1834</v>
      </c>
      <c r="F6504" s="93">
        <v>3211026</v>
      </c>
      <c r="G6504" s="93" t="s">
        <v>1872</v>
      </c>
      <c r="H6504" s="719">
        <v>6336</v>
      </c>
      <c r="I6504" s="93">
        <v>200</v>
      </c>
      <c r="J6504" s="93" t="s">
        <v>1543</v>
      </c>
    </row>
    <row r="6505" spans="1:10">
      <c r="A6505" s="93">
        <v>1</v>
      </c>
      <c r="B6505" s="93">
        <v>19</v>
      </c>
      <c r="C6505" s="93" t="s">
        <v>1873</v>
      </c>
      <c r="D6505" s="93" t="s">
        <v>1807</v>
      </c>
      <c r="E6505" s="93" t="s">
        <v>4051</v>
      </c>
      <c r="F6505" s="93">
        <v>3211235</v>
      </c>
      <c r="G6505" s="93" t="s">
        <v>1872</v>
      </c>
      <c r="H6505" s="719">
        <v>1321</v>
      </c>
      <c r="I6505" s="93">
        <v>125</v>
      </c>
      <c r="J6505" s="93" t="s">
        <v>1523</v>
      </c>
    </row>
    <row r="6506" spans="1:10">
      <c r="A6506" s="93">
        <v>1</v>
      </c>
      <c r="B6506" s="93">
        <v>19</v>
      </c>
      <c r="C6506" s="93" t="s">
        <v>1873</v>
      </c>
      <c r="D6506" s="93" t="s">
        <v>1807</v>
      </c>
      <c r="E6506" s="93" t="s">
        <v>4052</v>
      </c>
      <c r="F6506" s="93">
        <v>3211235</v>
      </c>
      <c r="G6506" s="93" t="s">
        <v>1872</v>
      </c>
      <c r="H6506" s="719">
        <v>1321</v>
      </c>
      <c r="I6506" s="93">
        <v>125</v>
      </c>
      <c r="J6506" s="93" t="s">
        <v>1523</v>
      </c>
    </row>
    <row r="6507" spans="1:10">
      <c r="A6507" s="93">
        <v>1</v>
      </c>
      <c r="B6507" s="93">
        <v>19</v>
      </c>
      <c r="C6507" s="93" t="s">
        <v>1873</v>
      </c>
      <c r="D6507" s="93" t="s">
        <v>1818</v>
      </c>
      <c r="E6507" s="93" t="s">
        <v>4053</v>
      </c>
      <c r="F6507" s="93">
        <v>3211235</v>
      </c>
      <c r="G6507" s="93" t="s">
        <v>1872</v>
      </c>
      <c r="H6507" s="719">
        <v>1134</v>
      </c>
      <c r="I6507" s="93">
        <v>80</v>
      </c>
      <c r="J6507" s="93" t="s">
        <v>1564</v>
      </c>
    </row>
    <row r="6508" spans="1:10">
      <c r="A6508" s="93">
        <v>1</v>
      </c>
      <c r="B6508" s="93">
        <v>19</v>
      </c>
      <c r="C6508" s="93" t="s">
        <v>1873</v>
      </c>
      <c r="D6508" s="93" t="s">
        <v>1807</v>
      </c>
      <c r="E6508" s="93" t="s">
        <v>4054</v>
      </c>
      <c r="F6508" s="93">
        <v>3211235</v>
      </c>
      <c r="G6508" s="93" t="s">
        <v>1872</v>
      </c>
      <c r="H6508" s="719">
        <v>1380</v>
      </c>
      <c r="I6508" s="93">
        <v>125</v>
      </c>
      <c r="J6508" s="93" t="s">
        <v>1523</v>
      </c>
    </row>
    <row r="6509" spans="1:10">
      <c r="A6509" s="93">
        <v>1</v>
      </c>
      <c r="B6509" s="93">
        <v>19</v>
      </c>
      <c r="C6509" s="93" t="s">
        <v>1873</v>
      </c>
      <c r="D6509" s="93" t="s">
        <v>1807</v>
      </c>
      <c r="E6509" s="93" t="s">
        <v>4055</v>
      </c>
      <c r="F6509" s="93">
        <v>3211235</v>
      </c>
      <c r="G6509" s="93" t="s">
        <v>1872</v>
      </c>
      <c r="H6509" s="719">
        <v>1315</v>
      </c>
      <c r="I6509" s="93">
        <v>125</v>
      </c>
      <c r="J6509" s="93" t="s">
        <v>1523</v>
      </c>
    </row>
    <row r="6510" spans="1:10">
      <c r="A6510" s="93">
        <v>1</v>
      </c>
      <c r="B6510" s="93">
        <v>19</v>
      </c>
      <c r="C6510" s="93" t="s">
        <v>1873</v>
      </c>
      <c r="D6510" s="93" t="s">
        <v>1807</v>
      </c>
      <c r="E6510" s="93" t="s">
        <v>4056</v>
      </c>
      <c r="F6510" s="93">
        <v>3211235</v>
      </c>
      <c r="G6510" s="93" t="s">
        <v>1872</v>
      </c>
      <c r="H6510" s="719">
        <v>1315</v>
      </c>
      <c r="I6510" s="93">
        <v>125</v>
      </c>
      <c r="J6510" s="93" t="s">
        <v>1523</v>
      </c>
    </row>
    <row r="6511" spans="1:10">
      <c r="A6511" s="93">
        <v>1</v>
      </c>
      <c r="B6511" s="93">
        <v>19</v>
      </c>
      <c r="C6511" s="93" t="s">
        <v>1873</v>
      </c>
      <c r="D6511" s="93" t="s">
        <v>1807</v>
      </c>
      <c r="E6511" s="93" t="s">
        <v>4057</v>
      </c>
      <c r="F6511" s="93">
        <v>3211235</v>
      </c>
      <c r="G6511" s="93" t="s">
        <v>1872</v>
      </c>
      <c r="H6511" s="719">
        <v>1325</v>
      </c>
      <c r="I6511" s="93">
        <v>125</v>
      </c>
      <c r="J6511" s="93" t="s">
        <v>1523</v>
      </c>
    </row>
    <row r="6512" spans="1:10">
      <c r="A6512" s="93">
        <v>1</v>
      </c>
      <c r="B6512" s="93">
        <v>19</v>
      </c>
      <c r="C6512" s="93" t="s">
        <v>1873</v>
      </c>
      <c r="D6512" s="93" t="s">
        <v>1807</v>
      </c>
      <c r="E6512" s="93" t="s">
        <v>4058</v>
      </c>
      <c r="F6512" s="93">
        <v>3211235</v>
      </c>
      <c r="G6512" s="93" t="s">
        <v>1872</v>
      </c>
      <c r="H6512" s="719">
        <v>1315</v>
      </c>
      <c r="I6512" s="93">
        <v>125</v>
      </c>
      <c r="J6512" s="93" t="s">
        <v>1523</v>
      </c>
    </row>
    <row r="6513" spans="1:10">
      <c r="A6513" s="93">
        <v>1</v>
      </c>
      <c r="B6513" s="93">
        <v>19</v>
      </c>
      <c r="C6513" s="93" t="s">
        <v>1873</v>
      </c>
      <c r="D6513" s="93" t="s">
        <v>1807</v>
      </c>
      <c r="E6513" s="93" t="s">
        <v>1945</v>
      </c>
      <c r="F6513" s="93">
        <v>3211235</v>
      </c>
      <c r="G6513" s="93" t="s">
        <v>1872</v>
      </c>
      <c r="H6513" s="719">
        <v>2610</v>
      </c>
      <c r="I6513" s="93">
        <v>125</v>
      </c>
      <c r="J6513" s="93" t="s">
        <v>1523</v>
      </c>
    </row>
    <row r="6514" spans="1:10">
      <c r="A6514" s="93">
        <v>1</v>
      </c>
      <c r="B6514" s="93">
        <v>19</v>
      </c>
      <c r="C6514" s="93" t="s">
        <v>1873</v>
      </c>
      <c r="D6514" s="93" t="s">
        <v>1807</v>
      </c>
      <c r="E6514" s="93" t="s">
        <v>4059</v>
      </c>
      <c r="F6514" s="93">
        <v>3211232</v>
      </c>
      <c r="G6514" s="93" t="s">
        <v>1872</v>
      </c>
      <c r="H6514" s="719">
        <v>5680</v>
      </c>
      <c r="I6514" s="93">
        <v>200</v>
      </c>
      <c r="J6514" s="93" t="s">
        <v>1523</v>
      </c>
    </row>
    <row r="6515" spans="1:10">
      <c r="A6515" s="93">
        <v>1</v>
      </c>
      <c r="B6515" s="93">
        <v>19</v>
      </c>
      <c r="C6515" s="93" t="s">
        <v>1873</v>
      </c>
      <c r="D6515" s="93" t="s">
        <v>1807</v>
      </c>
      <c r="E6515" s="93" t="s">
        <v>4060</v>
      </c>
      <c r="F6515" s="93">
        <v>3211232</v>
      </c>
      <c r="G6515" s="93" t="s">
        <v>1872</v>
      </c>
      <c r="H6515" s="719">
        <v>6101</v>
      </c>
      <c r="I6515" s="93">
        <v>200</v>
      </c>
      <c r="J6515" s="93" t="s">
        <v>1523</v>
      </c>
    </row>
    <row r="6516" spans="1:10">
      <c r="A6516" s="93">
        <v>1</v>
      </c>
      <c r="B6516" s="93">
        <v>19</v>
      </c>
      <c r="C6516" s="93" t="s">
        <v>1873</v>
      </c>
      <c r="D6516" s="93" t="s">
        <v>1807</v>
      </c>
      <c r="E6516" s="93" t="s">
        <v>4061</v>
      </c>
      <c r="F6516" s="93">
        <v>3211232</v>
      </c>
      <c r="G6516" s="93" t="s">
        <v>1872</v>
      </c>
      <c r="H6516" s="719">
        <v>5792</v>
      </c>
      <c r="I6516" s="93">
        <v>200</v>
      </c>
      <c r="J6516" s="93" t="s">
        <v>1523</v>
      </c>
    </row>
    <row r="6517" spans="1:10">
      <c r="A6517" s="93">
        <v>1</v>
      </c>
      <c r="B6517" s="93">
        <v>19</v>
      </c>
      <c r="C6517" s="93" t="s">
        <v>1873</v>
      </c>
      <c r="D6517" s="93" t="s">
        <v>1818</v>
      </c>
      <c r="E6517" s="93" t="s">
        <v>4062</v>
      </c>
      <c r="F6517" s="93">
        <v>3211232</v>
      </c>
      <c r="G6517" s="93" t="s">
        <v>1872</v>
      </c>
      <c r="H6517" s="719">
        <v>6370</v>
      </c>
      <c r="I6517" s="93">
        <v>200</v>
      </c>
      <c r="J6517" s="93" t="s">
        <v>1523</v>
      </c>
    </row>
    <row r="6518" spans="1:10">
      <c r="A6518" s="93">
        <v>1</v>
      </c>
      <c r="B6518" s="93">
        <v>19</v>
      </c>
      <c r="C6518" s="93" t="s">
        <v>1873</v>
      </c>
      <c r="D6518" s="93" t="s">
        <v>1807</v>
      </c>
      <c r="E6518" s="93" t="s">
        <v>4063</v>
      </c>
      <c r="F6518" s="93">
        <v>3211232</v>
      </c>
      <c r="G6518" s="93" t="s">
        <v>1872</v>
      </c>
      <c r="H6518" s="719">
        <v>5313</v>
      </c>
      <c r="I6518" s="93">
        <v>200</v>
      </c>
      <c r="J6518" s="93" t="s">
        <v>1523</v>
      </c>
    </row>
    <row r="6519" spans="1:10">
      <c r="A6519" s="93">
        <v>1</v>
      </c>
      <c r="B6519" s="93">
        <v>19</v>
      </c>
      <c r="C6519" s="93" t="s">
        <v>1873</v>
      </c>
      <c r="D6519" s="93" t="s">
        <v>1807</v>
      </c>
      <c r="E6519" s="93" t="s">
        <v>4064</v>
      </c>
      <c r="F6519" s="93">
        <v>3211232</v>
      </c>
      <c r="G6519" s="93" t="s">
        <v>1872</v>
      </c>
      <c r="H6519" s="719">
        <v>5313</v>
      </c>
      <c r="I6519" s="93">
        <v>200</v>
      </c>
      <c r="J6519" s="93" t="s">
        <v>1523</v>
      </c>
    </row>
    <row r="6520" spans="1:10">
      <c r="A6520" s="93">
        <v>1</v>
      </c>
      <c r="B6520" s="93">
        <v>19</v>
      </c>
      <c r="C6520" s="93" t="s">
        <v>1873</v>
      </c>
      <c r="D6520" s="93" t="s">
        <v>1807</v>
      </c>
      <c r="E6520" s="93" t="s">
        <v>4065</v>
      </c>
      <c r="F6520" s="93">
        <v>3211232</v>
      </c>
      <c r="G6520" s="93" t="s">
        <v>1872</v>
      </c>
      <c r="H6520" s="719">
        <v>5314</v>
      </c>
      <c r="I6520" s="93">
        <v>200</v>
      </c>
      <c r="J6520" s="93" t="s">
        <v>1523</v>
      </c>
    </row>
    <row r="6521" spans="1:10">
      <c r="A6521" s="93">
        <v>1</v>
      </c>
      <c r="B6521" s="93">
        <v>19</v>
      </c>
      <c r="C6521" s="93" t="s">
        <v>1873</v>
      </c>
      <c r="D6521" s="93" t="s">
        <v>1807</v>
      </c>
      <c r="E6521" s="93" t="s">
        <v>4066</v>
      </c>
      <c r="F6521" s="93">
        <v>3211232</v>
      </c>
      <c r="G6521" s="93" t="s">
        <v>1872</v>
      </c>
      <c r="H6521" s="719">
        <v>5313</v>
      </c>
      <c r="I6521" s="93">
        <v>200</v>
      </c>
      <c r="J6521" s="93" t="s">
        <v>1523</v>
      </c>
    </row>
    <row r="6522" spans="1:10">
      <c r="A6522" s="93">
        <v>1</v>
      </c>
      <c r="B6522" s="93">
        <v>19</v>
      </c>
      <c r="C6522" s="93" t="s">
        <v>1873</v>
      </c>
      <c r="D6522" s="93" t="s">
        <v>1807</v>
      </c>
      <c r="E6522" s="93" t="s">
        <v>4067</v>
      </c>
      <c r="F6522" s="93">
        <v>3211232</v>
      </c>
      <c r="G6522" s="93" t="s">
        <v>1872</v>
      </c>
      <c r="H6522" s="719">
        <v>5300</v>
      </c>
      <c r="I6522" s="93">
        <v>200</v>
      </c>
      <c r="J6522" s="93" t="s">
        <v>1523</v>
      </c>
    </row>
    <row r="6523" spans="1:10">
      <c r="A6523" s="93">
        <v>1</v>
      </c>
      <c r="B6523" s="93">
        <v>19</v>
      </c>
      <c r="C6523" s="93" t="s">
        <v>1873</v>
      </c>
      <c r="D6523" s="93" t="s">
        <v>1807</v>
      </c>
      <c r="E6523" s="93" t="s">
        <v>4068</v>
      </c>
      <c r="F6523" s="93">
        <v>3211232</v>
      </c>
      <c r="G6523" s="93" t="s">
        <v>1872</v>
      </c>
      <c r="H6523" s="719">
        <v>5273</v>
      </c>
      <c r="I6523" s="93">
        <v>200</v>
      </c>
      <c r="J6523" s="93" t="s">
        <v>1523</v>
      </c>
    </row>
    <row r="6524" spans="1:10">
      <c r="A6524" s="93">
        <v>1</v>
      </c>
      <c r="B6524" s="93">
        <v>19</v>
      </c>
      <c r="C6524" s="93" t="s">
        <v>1873</v>
      </c>
      <c r="D6524" s="93" t="s">
        <v>1807</v>
      </c>
      <c r="E6524" s="93" t="s">
        <v>1944</v>
      </c>
      <c r="F6524" s="93" t="s">
        <v>2099</v>
      </c>
      <c r="G6524" s="93" t="s">
        <v>1872</v>
      </c>
      <c r="H6524" s="719">
        <v>10492</v>
      </c>
      <c r="I6524" s="93">
        <v>315</v>
      </c>
      <c r="J6524" s="93" t="s">
        <v>1523</v>
      </c>
    </row>
    <row r="6525" spans="1:10">
      <c r="A6525" s="93">
        <v>1</v>
      </c>
      <c r="B6525" s="93">
        <v>19</v>
      </c>
      <c r="C6525" s="93" t="s">
        <v>1873</v>
      </c>
      <c r="D6525" s="93" t="s">
        <v>1807</v>
      </c>
      <c r="E6525" s="93" t="s">
        <v>3613</v>
      </c>
      <c r="F6525" s="93" t="s">
        <v>2099</v>
      </c>
      <c r="G6525" s="93" t="s">
        <v>1872</v>
      </c>
      <c r="H6525" s="719">
        <v>10000</v>
      </c>
      <c r="I6525" s="93">
        <v>200</v>
      </c>
      <c r="J6525" s="93" t="s">
        <v>1523</v>
      </c>
    </row>
    <row r="6526" spans="1:10">
      <c r="A6526" s="93">
        <v>1</v>
      </c>
      <c r="B6526" s="93">
        <v>19</v>
      </c>
      <c r="C6526" s="93" t="s">
        <v>1873</v>
      </c>
      <c r="D6526" s="93" t="s">
        <v>1807</v>
      </c>
      <c r="E6526" s="93" t="s">
        <v>2091</v>
      </c>
      <c r="F6526" s="93">
        <v>3210429</v>
      </c>
      <c r="G6526" s="93" t="s">
        <v>1872</v>
      </c>
      <c r="H6526" s="719">
        <v>32000</v>
      </c>
      <c r="I6526" s="93">
        <v>315</v>
      </c>
      <c r="J6526" s="93" t="s">
        <v>1523</v>
      </c>
    </row>
    <row r="6527" spans="1:10">
      <c r="A6527" s="93">
        <v>1</v>
      </c>
      <c r="B6527" s="93">
        <v>19</v>
      </c>
      <c r="C6527" s="93" t="s">
        <v>1817</v>
      </c>
      <c r="D6527" s="93" t="s">
        <v>1807</v>
      </c>
      <c r="E6527" s="93" t="s">
        <v>1810</v>
      </c>
      <c r="F6527" s="93">
        <v>3211222</v>
      </c>
      <c r="G6527" s="93" t="s">
        <v>1872</v>
      </c>
      <c r="H6527" s="719">
        <v>10372</v>
      </c>
      <c r="I6527" s="93">
        <v>315</v>
      </c>
      <c r="J6527" s="93" t="s">
        <v>1523</v>
      </c>
    </row>
    <row r="6528" spans="1:10">
      <c r="A6528" s="93">
        <v>1</v>
      </c>
      <c r="B6528" s="93">
        <v>19</v>
      </c>
      <c r="C6528" s="93" t="s">
        <v>1848</v>
      </c>
      <c r="D6528" s="93" t="s">
        <v>1818</v>
      </c>
      <c r="E6528" s="93" t="s">
        <v>1849</v>
      </c>
      <c r="F6528" s="93">
        <v>3211122</v>
      </c>
      <c r="G6528" s="93" t="s">
        <v>1872</v>
      </c>
      <c r="H6528" s="719">
        <v>5010</v>
      </c>
      <c r="I6528" s="93">
        <v>200</v>
      </c>
      <c r="J6528" s="93" t="s">
        <v>1543</v>
      </c>
    </row>
    <row r="6529" spans="1:10">
      <c r="A6529" s="93">
        <v>1</v>
      </c>
      <c r="B6529" s="93">
        <v>20</v>
      </c>
      <c r="C6529" s="93" t="s">
        <v>1848</v>
      </c>
      <c r="D6529" s="93" t="s">
        <v>1807</v>
      </c>
      <c r="E6529" s="93" t="s">
        <v>1850</v>
      </c>
      <c r="F6529" s="93">
        <v>3211122</v>
      </c>
      <c r="G6529" s="93" t="s">
        <v>1872</v>
      </c>
      <c r="H6529" s="719">
        <v>600</v>
      </c>
      <c r="I6529" s="93">
        <v>80</v>
      </c>
      <c r="J6529" s="93" t="s">
        <v>1523</v>
      </c>
    </row>
    <row r="6530" spans="1:10">
      <c r="A6530" s="93">
        <v>1</v>
      </c>
      <c r="B6530" s="93">
        <v>20</v>
      </c>
      <c r="C6530" s="93" t="s">
        <v>1848</v>
      </c>
      <c r="D6530" s="93" t="s">
        <v>1807</v>
      </c>
      <c r="E6530" s="93" t="s">
        <v>1851</v>
      </c>
      <c r="F6530" s="93">
        <v>3211122</v>
      </c>
      <c r="G6530" s="93" t="s">
        <v>1872</v>
      </c>
      <c r="H6530" s="719">
        <v>1644</v>
      </c>
      <c r="I6530" s="93">
        <v>125</v>
      </c>
      <c r="J6530" s="93" t="s">
        <v>1523</v>
      </c>
    </row>
    <row r="6531" spans="1:10">
      <c r="A6531" s="93">
        <v>1</v>
      </c>
      <c r="B6531" s="93">
        <v>20</v>
      </c>
      <c r="C6531" s="93" t="s">
        <v>1848</v>
      </c>
      <c r="D6531" s="93" t="s">
        <v>1807</v>
      </c>
      <c r="E6531" s="93" t="s">
        <v>4069</v>
      </c>
      <c r="F6531" s="93">
        <v>3210396</v>
      </c>
      <c r="G6531" s="93" t="s">
        <v>1872</v>
      </c>
      <c r="H6531" s="719">
        <v>366</v>
      </c>
      <c r="I6531" s="93">
        <v>50</v>
      </c>
      <c r="J6531" s="93" t="s">
        <v>1523</v>
      </c>
    </row>
    <row r="6532" spans="1:10">
      <c r="A6532" s="93">
        <v>1</v>
      </c>
      <c r="B6532" s="93">
        <v>20</v>
      </c>
      <c r="C6532" s="93" t="s">
        <v>1848</v>
      </c>
      <c r="D6532" s="93" t="s">
        <v>1807</v>
      </c>
      <c r="E6532" s="93" t="s">
        <v>4070</v>
      </c>
      <c r="F6532" s="93">
        <v>3210396</v>
      </c>
      <c r="G6532" s="93" t="s">
        <v>1872</v>
      </c>
      <c r="H6532" s="719">
        <v>39</v>
      </c>
      <c r="I6532" s="93">
        <v>8</v>
      </c>
      <c r="J6532" s="93" t="s">
        <v>1523</v>
      </c>
    </row>
    <row r="6533" spans="1:10">
      <c r="A6533" s="93">
        <v>1</v>
      </c>
      <c r="B6533" s="93">
        <v>20</v>
      </c>
      <c r="C6533" s="93" t="s">
        <v>1552</v>
      </c>
      <c r="D6533" s="93" t="s">
        <v>1807</v>
      </c>
      <c r="E6533" s="93" t="s">
        <v>1892</v>
      </c>
      <c r="F6533" s="93">
        <v>3211129</v>
      </c>
      <c r="G6533" s="93" t="s">
        <v>1872</v>
      </c>
      <c r="H6533" s="719">
        <v>4032</v>
      </c>
      <c r="I6533" s="93">
        <v>200</v>
      </c>
      <c r="J6533" s="93" t="s">
        <v>1523</v>
      </c>
    </row>
    <row r="6534" spans="1:10">
      <c r="A6534" s="93">
        <v>1</v>
      </c>
      <c r="B6534" s="93">
        <v>20</v>
      </c>
      <c r="C6534" s="93" t="s">
        <v>1552</v>
      </c>
      <c r="D6534" s="93" t="s">
        <v>1807</v>
      </c>
      <c r="E6534" s="93" t="s">
        <v>3537</v>
      </c>
      <c r="F6534" s="93">
        <v>3211129</v>
      </c>
      <c r="G6534" s="93" t="s">
        <v>1872</v>
      </c>
      <c r="H6534" s="719">
        <v>5253</v>
      </c>
      <c r="I6534" s="93">
        <v>200</v>
      </c>
      <c r="J6534" s="93" t="s">
        <v>1523</v>
      </c>
    </row>
    <row r="6535" spans="1:10">
      <c r="A6535" s="93">
        <v>1</v>
      </c>
      <c r="B6535" s="93">
        <v>20</v>
      </c>
      <c r="C6535" s="93" t="s">
        <v>1552</v>
      </c>
      <c r="D6535" s="93" t="s">
        <v>1807</v>
      </c>
      <c r="E6535" s="93" t="s">
        <v>1885</v>
      </c>
      <c r="F6535" s="93">
        <v>3211129</v>
      </c>
      <c r="G6535" s="93" t="s">
        <v>1872</v>
      </c>
      <c r="H6535" s="719">
        <v>300</v>
      </c>
      <c r="I6535" s="93">
        <v>50</v>
      </c>
      <c r="J6535" s="93" t="s">
        <v>1523</v>
      </c>
    </row>
    <row r="6536" spans="1:10">
      <c r="A6536" s="93">
        <v>1</v>
      </c>
      <c r="B6536" s="93">
        <v>20</v>
      </c>
      <c r="C6536" s="93" t="s">
        <v>1552</v>
      </c>
      <c r="D6536" s="93" t="s">
        <v>1807</v>
      </c>
      <c r="E6536" s="93" t="s">
        <v>1810</v>
      </c>
      <c r="F6536" s="93">
        <v>3211129</v>
      </c>
      <c r="G6536" s="93" t="s">
        <v>1872</v>
      </c>
      <c r="H6536" s="719">
        <v>20000</v>
      </c>
      <c r="I6536" s="93">
        <v>315</v>
      </c>
      <c r="J6536" s="93" t="s">
        <v>1523</v>
      </c>
    </row>
    <row r="6537" spans="1:10">
      <c r="A6537" s="93">
        <v>1</v>
      </c>
      <c r="B6537" s="93">
        <v>20</v>
      </c>
      <c r="C6537" s="93" t="s">
        <v>1552</v>
      </c>
      <c r="D6537" s="93" t="s">
        <v>1807</v>
      </c>
      <c r="E6537" s="93" t="s">
        <v>1884</v>
      </c>
      <c r="F6537" s="93">
        <v>3211130</v>
      </c>
      <c r="G6537" s="93" t="s">
        <v>1872</v>
      </c>
      <c r="H6537" s="719">
        <v>3151</v>
      </c>
      <c r="I6537" s="93">
        <v>125</v>
      </c>
      <c r="J6537" s="93" t="s">
        <v>1523</v>
      </c>
    </row>
    <row r="6538" spans="1:10">
      <c r="A6538" s="93">
        <v>1</v>
      </c>
      <c r="B6538" s="93">
        <v>20</v>
      </c>
      <c r="C6538" s="93" t="s">
        <v>1552</v>
      </c>
      <c r="D6538" s="93" t="s">
        <v>1807</v>
      </c>
      <c r="E6538" s="93" t="s">
        <v>2108</v>
      </c>
      <c r="F6538" s="93">
        <v>3211129</v>
      </c>
      <c r="G6538" s="93" t="s">
        <v>1872</v>
      </c>
      <c r="H6538" s="719">
        <v>1501</v>
      </c>
      <c r="I6538" s="93">
        <v>125</v>
      </c>
      <c r="J6538" s="93" t="s">
        <v>1523</v>
      </c>
    </row>
    <row r="6539" spans="1:10">
      <c r="A6539" s="93">
        <v>1</v>
      </c>
      <c r="B6539" s="93">
        <v>20</v>
      </c>
      <c r="C6539" s="93" t="s">
        <v>1552</v>
      </c>
      <c r="D6539" s="93" t="s">
        <v>1807</v>
      </c>
      <c r="E6539" s="93" t="s">
        <v>2107</v>
      </c>
      <c r="F6539" s="93">
        <v>3211129</v>
      </c>
      <c r="G6539" s="93" t="s">
        <v>1872</v>
      </c>
      <c r="H6539" s="719">
        <v>1501</v>
      </c>
      <c r="I6539" s="93">
        <v>125</v>
      </c>
      <c r="J6539" s="93" t="s">
        <v>1523</v>
      </c>
    </row>
    <row r="6540" spans="1:10">
      <c r="A6540" s="93">
        <v>1</v>
      </c>
      <c r="B6540" s="93">
        <v>20</v>
      </c>
      <c r="C6540" s="93" t="s">
        <v>1552</v>
      </c>
      <c r="D6540" s="93" t="s">
        <v>1807</v>
      </c>
      <c r="E6540" s="93" t="s">
        <v>1882</v>
      </c>
      <c r="F6540" s="93">
        <v>3211129</v>
      </c>
      <c r="G6540" s="93" t="s">
        <v>1872</v>
      </c>
      <c r="H6540" s="719">
        <v>1501</v>
      </c>
      <c r="I6540" s="93">
        <v>125</v>
      </c>
      <c r="J6540" s="93" t="s">
        <v>1523</v>
      </c>
    </row>
    <row r="6541" spans="1:10">
      <c r="A6541" s="93">
        <v>1</v>
      </c>
      <c r="B6541" s="93">
        <v>20</v>
      </c>
      <c r="C6541" s="93" t="s">
        <v>1832</v>
      </c>
      <c r="D6541" s="93" t="s">
        <v>1831</v>
      </c>
      <c r="E6541" s="93" t="s">
        <v>1846</v>
      </c>
      <c r="F6541" s="93">
        <v>3211240</v>
      </c>
      <c r="G6541" s="93" t="s">
        <v>1872</v>
      </c>
      <c r="H6541" s="719">
        <v>17520</v>
      </c>
      <c r="I6541" s="93">
        <v>315</v>
      </c>
      <c r="J6541" s="93" t="s">
        <v>1523</v>
      </c>
    </row>
    <row r="6542" spans="1:10">
      <c r="A6542" s="93">
        <v>1</v>
      </c>
      <c r="B6542" s="93">
        <v>20</v>
      </c>
      <c r="C6542" s="93" t="s">
        <v>1832</v>
      </c>
      <c r="D6542" s="93" t="s">
        <v>1831</v>
      </c>
      <c r="E6542" s="93" t="s">
        <v>1845</v>
      </c>
      <c r="F6542" s="93">
        <v>3211240</v>
      </c>
      <c r="G6542" s="93" t="s">
        <v>1872</v>
      </c>
      <c r="H6542" s="719">
        <v>70080</v>
      </c>
      <c r="I6542" s="93">
        <v>800</v>
      </c>
      <c r="J6542" s="93" t="s">
        <v>1523</v>
      </c>
    </row>
    <row r="6543" spans="1:10">
      <c r="A6543" s="93">
        <v>1</v>
      </c>
      <c r="B6543" s="93">
        <v>20</v>
      </c>
      <c r="C6543" s="93" t="s">
        <v>1832</v>
      </c>
      <c r="D6543" s="93" t="s">
        <v>1831</v>
      </c>
      <c r="E6543" s="93" t="s">
        <v>4071</v>
      </c>
      <c r="F6543" s="93">
        <v>3211113</v>
      </c>
      <c r="G6543" s="93" t="s">
        <v>1872</v>
      </c>
      <c r="H6543" s="719">
        <v>1000</v>
      </c>
      <c r="I6543" s="93">
        <v>80</v>
      </c>
      <c r="J6543" s="93" t="s">
        <v>1523</v>
      </c>
    </row>
    <row r="6544" spans="1:10">
      <c r="A6544" s="93">
        <v>1</v>
      </c>
      <c r="B6544" s="93">
        <v>20</v>
      </c>
      <c r="C6544" s="93" t="s">
        <v>1832</v>
      </c>
      <c r="D6544" s="93" t="s">
        <v>1831</v>
      </c>
      <c r="E6544" s="93" t="s">
        <v>4072</v>
      </c>
      <c r="F6544" s="93">
        <v>3211111</v>
      </c>
      <c r="G6544" s="93" t="s">
        <v>1872</v>
      </c>
      <c r="H6544" s="719">
        <v>8200</v>
      </c>
      <c r="I6544" s="93">
        <v>200</v>
      </c>
      <c r="J6544" s="93" t="s">
        <v>1523</v>
      </c>
    </row>
    <row r="6545" spans="1:10">
      <c r="A6545" s="93">
        <v>1</v>
      </c>
      <c r="B6545" s="93">
        <v>20</v>
      </c>
      <c r="C6545" s="93" t="s">
        <v>1832</v>
      </c>
      <c r="D6545" s="93" t="s">
        <v>1831</v>
      </c>
      <c r="E6545" s="93" t="s">
        <v>3610</v>
      </c>
      <c r="F6545" s="93">
        <v>3211104</v>
      </c>
      <c r="G6545" s="93" t="s">
        <v>1872</v>
      </c>
      <c r="H6545" s="719">
        <v>2000</v>
      </c>
      <c r="I6545" s="93">
        <v>125</v>
      </c>
      <c r="J6545" s="93" t="s">
        <v>1523</v>
      </c>
    </row>
    <row r="6546" spans="1:10">
      <c r="A6546" s="93">
        <v>1</v>
      </c>
      <c r="B6546" s="93">
        <v>20</v>
      </c>
      <c r="C6546" s="93" t="s">
        <v>1853</v>
      </c>
      <c r="D6546" s="93" t="s">
        <v>1831</v>
      </c>
      <c r="E6546" s="93" t="s">
        <v>2089</v>
      </c>
      <c r="F6546" s="93">
        <v>3211129</v>
      </c>
      <c r="G6546" s="93" t="s">
        <v>1872</v>
      </c>
      <c r="H6546" s="719">
        <v>601</v>
      </c>
      <c r="I6546" s="93">
        <v>80</v>
      </c>
      <c r="J6546" s="93" t="s">
        <v>1523</v>
      </c>
    </row>
    <row r="6547" spans="1:10">
      <c r="A6547" s="93">
        <v>1</v>
      </c>
      <c r="B6547" s="93">
        <v>20</v>
      </c>
      <c r="C6547" s="93" t="s">
        <v>1853</v>
      </c>
      <c r="D6547" s="93" t="s">
        <v>1831</v>
      </c>
      <c r="E6547" s="93" t="s">
        <v>4026</v>
      </c>
      <c r="F6547" s="93">
        <v>3211129</v>
      </c>
      <c r="G6547" s="93" t="s">
        <v>1872</v>
      </c>
      <c r="H6547" s="719">
        <v>3752</v>
      </c>
      <c r="I6547" s="93">
        <v>200</v>
      </c>
      <c r="J6547" s="93" t="s">
        <v>1523</v>
      </c>
    </row>
    <row r="6548" spans="1:10">
      <c r="A6548" s="93">
        <v>1</v>
      </c>
      <c r="B6548" s="93">
        <v>20</v>
      </c>
      <c r="C6548" s="93" t="s">
        <v>1853</v>
      </c>
      <c r="D6548" s="93" t="s">
        <v>1831</v>
      </c>
      <c r="E6548" s="93" t="s">
        <v>1863</v>
      </c>
      <c r="F6548" s="93">
        <v>3211129</v>
      </c>
      <c r="G6548" s="93" t="s">
        <v>1872</v>
      </c>
      <c r="H6548" s="719">
        <v>601</v>
      </c>
      <c r="I6548" s="93">
        <v>80</v>
      </c>
      <c r="J6548" s="93" t="s">
        <v>1523</v>
      </c>
    </row>
    <row r="6549" spans="1:10">
      <c r="A6549" s="93">
        <v>1</v>
      </c>
      <c r="B6549" s="93">
        <v>20</v>
      </c>
      <c r="C6549" s="93" t="s">
        <v>1853</v>
      </c>
      <c r="D6549" s="93" t="s">
        <v>1831</v>
      </c>
      <c r="E6549" s="93" t="s">
        <v>1857</v>
      </c>
      <c r="F6549" s="93">
        <v>3211236</v>
      </c>
      <c r="G6549" s="93" t="s">
        <v>1872</v>
      </c>
      <c r="H6549" s="719">
        <v>5500</v>
      </c>
      <c r="I6549" s="93">
        <v>200</v>
      </c>
      <c r="J6549" s="93" t="s">
        <v>1523</v>
      </c>
    </row>
    <row r="6550" spans="1:10">
      <c r="A6550" s="93">
        <v>1</v>
      </c>
      <c r="B6550" s="93">
        <v>20</v>
      </c>
      <c r="C6550" s="93" t="s">
        <v>1853</v>
      </c>
      <c r="D6550" s="93" t="s">
        <v>1831</v>
      </c>
      <c r="E6550" s="93" t="s">
        <v>1861</v>
      </c>
      <c r="F6550" s="93">
        <v>3211249</v>
      </c>
      <c r="G6550" s="93" t="s">
        <v>1872</v>
      </c>
      <c r="H6550" s="719">
        <v>20120</v>
      </c>
      <c r="I6550" s="93">
        <v>315</v>
      </c>
      <c r="J6550" s="93" t="s">
        <v>1523</v>
      </c>
    </row>
    <row r="6551" spans="1:10">
      <c r="A6551" s="93">
        <v>1</v>
      </c>
      <c r="B6551" s="93">
        <v>20</v>
      </c>
      <c r="C6551" s="93" t="s">
        <v>1853</v>
      </c>
      <c r="D6551" s="93" t="s">
        <v>1831</v>
      </c>
      <c r="E6551" s="93" t="s">
        <v>4036</v>
      </c>
      <c r="F6551" s="93">
        <v>3211221</v>
      </c>
      <c r="G6551" s="93" t="s">
        <v>1872</v>
      </c>
      <c r="H6551" s="719">
        <v>390</v>
      </c>
      <c r="I6551" s="93">
        <v>50</v>
      </c>
      <c r="J6551" s="93" t="s">
        <v>1523</v>
      </c>
    </row>
    <row r="6552" spans="1:10">
      <c r="A6552" s="93">
        <v>1</v>
      </c>
      <c r="B6552" s="93">
        <v>20</v>
      </c>
      <c r="C6552" s="93" t="s">
        <v>1853</v>
      </c>
      <c r="D6552" s="93" t="s">
        <v>1831</v>
      </c>
      <c r="E6552" s="93" t="s">
        <v>1869</v>
      </c>
      <c r="F6552" s="93">
        <v>3210246</v>
      </c>
      <c r="G6552" s="93" t="s">
        <v>1872</v>
      </c>
      <c r="H6552" s="719">
        <v>1002</v>
      </c>
      <c r="I6552" s="93">
        <v>80</v>
      </c>
      <c r="J6552" s="93" t="s">
        <v>1523</v>
      </c>
    </row>
    <row r="6553" spans="1:10">
      <c r="A6553" s="93">
        <v>1</v>
      </c>
      <c r="B6553" s="93">
        <v>20</v>
      </c>
      <c r="C6553" s="93" t="s">
        <v>1853</v>
      </c>
      <c r="D6553" s="93" t="s">
        <v>1831</v>
      </c>
      <c r="E6553" s="93" t="s">
        <v>1865</v>
      </c>
      <c r="F6553" s="93">
        <v>3211129</v>
      </c>
      <c r="G6553" s="93" t="s">
        <v>1872</v>
      </c>
      <c r="H6553" s="719">
        <v>8704</v>
      </c>
      <c r="I6553" s="93">
        <v>200</v>
      </c>
      <c r="J6553" s="93" t="s">
        <v>1523</v>
      </c>
    </row>
    <row r="6554" spans="1:10">
      <c r="A6554" s="93">
        <v>1</v>
      </c>
      <c r="B6554" s="93">
        <v>20</v>
      </c>
      <c r="C6554" s="93" t="s">
        <v>1853</v>
      </c>
      <c r="D6554" s="93" t="s">
        <v>1831</v>
      </c>
      <c r="E6554" s="93" t="s">
        <v>1866</v>
      </c>
      <c r="F6554" s="93">
        <v>3211129</v>
      </c>
      <c r="G6554" s="93" t="s">
        <v>1872</v>
      </c>
      <c r="H6554" s="719">
        <v>1501</v>
      </c>
      <c r="I6554" s="93">
        <v>125</v>
      </c>
      <c r="J6554" s="93" t="s">
        <v>1523</v>
      </c>
    </row>
    <row r="6555" spans="1:10">
      <c r="A6555" s="93">
        <v>1</v>
      </c>
      <c r="B6555" s="93">
        <v>20</v>
      </c>
      <c r="C6555" s="93" t="s">
        <v>1853</v>
      </c>
      <c r="D6555" s="93" t="s">
        <v>1831</v>
      </c>
      <c r="E6555" s="93" t="s">
        <v>1867</v>
      </c>
      <c r="F6555" s="93">
        <v>3211129</v>
      </c>
      <c r="G6555" s="93" t="s">
        <v>1872</v>
      </c>
      <c r="H6555" s="719">
        <v>1501</v>
      </c>
      <c r="I6555" s="93">
        <v>125</v>
      </c>
      <c r="J6555" s="93" t="s">
        <v>1523</v>
      </c>
    </row>
    <row r="6556" spans="1:10">
      <c r="A6556" s="93">
        <v>1</v>
      </c>
      <c r="B6556" s="93">
        <v>20</v>
      </c>
      <c r="C6556" s="93" t="s">
        <v>1853</v>
      </c>
      <c r="D6556" s="93" t="s">
        <v>1831</v>
      </c>
      <c r="E6556" s="93" t="s">
        <v>1868</v>
      </c>
      <c r="F6556" s="93">
        <v>3211129</v>
      </c>
      <c r="G6556" s="93" t="s">
        <v>1872</v>
      </c>
      <c r="H6556" s="719">
        <v>1501</v>
      </c>
      <c r="I6556" s="93">
        <v>125</v>
      </c>
      <c r="J6556" s="93" t="s">
        <v>1523</v>
      </c>
    </row>
    <row r="6557" spans="1:10">
      <c r="A6557" s="93">
        <v>1</v>
      </c>
      <c r="B6557" s="93">
        <v>21</v>
      </c>
      <c r="C6557" s="93" t="s">
        <v>1819</v>
      </c>
      <c r="D6557" s="93" t="s">
        <v>1807</v>
      </c>
      <c r="E6557" s="93" t="s">
        <v>1821</v>
      </c>
      <c r="F6557" s="93">
        <v>3210522</v>
      </c>
      <c r="G6557" s="93" t="s">
        <v>1872</v>
      </c>
      <c r="H6557" s="719">
        <v>30</v>
      </c>
      <c r="I6557" s="93">
        <v>8</v>
      </c>
      <c r="J6557" s="93" t="s">
        <v>1523</v>
      </c>
    </row>
    <row r="6558" spans="1:10">
      <c r="A6558" s="93">
        <v>1</v>
      </c>
      <c r="B6558" s="93">
        <v>21</v>
      </c>
      <c r="C6558" s="93" t="s">
        <v>1893</v>
      </c>
      <c r="D6558" s="93" t="s">
        <v>1831</v>
      </c>
      <c r="E6558" s="93" t="s">
        <v>1857</v>
      </c>
      <c r="F6558" s="93">
        <v>3211216</v>
      </c>
      <c r="G6558" s="93" t="s">
        <v>1872</v>
      </c>
      <c r="H6558" s="719">
        <v>3840</v>
      </c>
      <c r="I6558" s="93">
        <v>200</v>
      </c>
      <c r="J6558" s="93" t="s">
        <v>1523</v>
      </c>
    </row>
    <row r="6559" spans="1:10">
      <c r="A6559" s="93">
        <v>1</v>
      </c>
      <c r="B6559" s="93">
        <v>21</v>
      </c>
      <c r="C6559" s="93" t="s">
        <v>1893</v>
      </c>
      <c r="D6559" s="93" t="s">
        <v>1831</v>
      </c>
      <c r="E6559" s="93" t="s">
        <v>4023</v>
      </c>
      <c r="F6559" s="93">
        <v>3211202</v>
      </c>
      <c r="G6559" s="93" t="s">
        <v>1872</v>
      </c>
      <c r="H6559" s="719">
        <v>2</v>
      </c>
      <c r="I6559" s="93">
        <v>2</v>
      </c>
      <c r="J6559" s="93" t="s">
        <v>1523</v>
      </c>
    </row>
    <row r="6560" spans="1:10">
      <c r="A6560" s="93">
        <v>1</v>
      </c>
      <c r="B6560" s="93">
        <v>21</v>
      </c>
      <c r="C6560" s="93" t="s">
        <v>1893</v>
      </c>
      <c r="D6560" s="93" t="s">
        <v>1831</v>
      </c>
      <c r="E6560" s="93" t="s">
        <v>4073</v>
      </c>
      <c r="F6560" s="93">
        <v>3211221</v>
      </c>
      <c r="G6560" s="93" t="s">
        <v>1872</v>
      </c>
      <c r="H6560" s="719">
        <v>390</v>
      </c>
      <c r="I6560" s="93">
        <v>50</v>
      </c>
      <c r="J6560" s="93" t="s">
        <v>1523</v>
      </c>
    </row>
    <row r="6561" spans="1:10">
      <c r="A6561" s="93">
        <v>1</v>
      </c>
      <c r="B6561" s="93">
        <v>21</v>
      </c>
      <c r="C6561" s="93" t="s">
        <v>1893</v>
      </c>
      <c r="D6561" s="93" t="s">
        <v>1831</v>
      </c>
      <c r="E6561" s="93" t="s">
        <v>4074</v>
      </c>
      <c r="F6561" s="93">
        <v>3211221</v>
      </c>
      <c r="G6561" s="93" t="s">
        <v>1872</v>
      </c>
      <c r="H6561" s="719">
        <v>205</v>
      </c>
      <c r="I6561" s="93">
        <v>50</v>
      </c>
      <c r="J6561" s="93" t="s">
        <v>1523</v>
      </c>
    </row>
    <row r="6562" spans="1:10">
      <c r="A6562" s="93">
        <v>1</v>
      </c>
      <c r="B6562" s="93">
        <v>21</v>
      </c>
      <c r="C6562" s="93" t="s">
        <v>679</v>
      </c>
      <c r="D6562" s="93" t="s">
        <v>1527</v>
      </c>
      <c r="E6562" s="93" t="s">
        <v>4075</v>
      </c>
      <c r="F6562" s="93">
        <v>3211218</v>
      </c>
      <c r="G6562" s="93" t="s">
        <v>1872</v>
      </c>
      <c r="H6562" s="719">
        <v>1013</v>
      </c>
      <c r="I6562" s="93">
        <v>80</v>
      </c>
      <c r="J6562" s="93" t="s">
        <v>1523</v>
      </c>
    </row>
    <row r="6563" spans="1:10">
      <c r="A6563" s="93">
        <v>1</v>
      </c>
      <c r="B6563" s="93">
        <v>21</v>
      </c>
      <c r="C6563" s="93" t="s">
        <v>486</v>
      </c>
      <c r="D6563" s="93" t="s">
        <v>1807</v>
      </c>
      <c r="E6563" s="93" t="s">
        <v>1836</v>
      </c>
      <c r="F6563" s="93">
        <v>3211228</v>
      </c>
      <c r="G6563" s="93" t="s">
        <v>1872</v>
      </c>
      <c r="H6563" s="719">
        <v>10000</v>
      </c>
      <c r="I6563" s="93">
        <v>200</v>
      </c>
      <c r="J6563" s="93" t="s">
        <v>1523</v>
      </c>
    </row>
    <row r="6564" spans="1:10">
      <c r="A6564" s="93">
        <v>1</v>
      </c>
      <c r="B6564" s="93">
        <v>21</v>
      </c>
      <c r="C6564" s="93" t="s">
        <v>486</v>
      </c>
      <c r="D6564" s="93" t="s">
        <v>1807</v>
      </c>
      <c r="E6564" s="93" t="s">
        <v>1835</v>
      </c>
      <c r="F6564" s="93">
        <v>3211026</v>
      </c>
      <c r="G6564" s="93" t="s">
        <v>1872</v>
      </c>
      <c r="H6564" s="719">
        <v>3894</v>
      </c>
      <c r="I6564" s="93">
        <v>200</v>
      </c>
      <c r="J6564" s="93" t="s">
        <v>1523</v>
      </c>
    </row>
    <row r="6565" spans="1:10">
      <c r="A6565" s="93">
        <v>1</v>
      </c>
      <c r="B6565" s="93">
        <v>21</v>
      </c>
      <c r="C6565" s="93" t="s">
        <v>486</v>
      </c>
      <c r="D6565" s="93" t="s">
        <v>1807</v>
      </c>
      <c r="E6565" s="93" t="s">
        <v>1833</v>
      </c>
      <c r="F6565" s="93">
        <v>3211026</v>
      </c>
      <c r="G6565" s="93" t="s">
        <v>1872</v>
      </c>
      <c r="H6565" s="719">
        <v>3868</v>
      </c>
      <c r="I6565" s="93">
        <v>200</v>
      </c>
      <c r="J6565" s="93" t="s">
        <v>1523</v>
      </c>
    </row>
    <row r="6566" spans="1:10">
      <c r="A6566" s="93">
        <v>1</v>
      </c>
      <c r="B6566" s="93">
        <v>21</v>
      </c>
      <c r="C6566" s="93" t="s">
        <v>486</v>
      </c>
      <c r="D6566" s="93" t="s">
        <v>1807</v>
      </c>
      <c r="E6566" s="93" t="s">
        <v>1837</v>
      </c>
      <c r="F6566" s="93">
        <v>3211026</v>
      </c>
      <c r="G6566" s="93" t="s">
        <v>1872</v>
      </c>
      <c r="H6566" s="719">
        <v>3428</v>
      </c>
      <c r="I6566" s="93">
        <v>200</v>
      </c>
      <c r="J6566" s="93" t="s">
        <v>1523</v>
      </c>
    </row>
    <row r="6567" spans="1:10">
      <c r="A6567" s="93">
        <v>1</v>
      </c>
      <c r="B6567" s="93">
        <v>21</v>
      </c>
      <c r="C6567" s="93" t="s">
        <v>486</v>
      </c>
      <c r="D6567" s="93" t="s">
        <v>1818</v>
      </c>
      <c r="E6567" s="93" t="s">
        <v>1838</v>
      </c>
      <c r="F6567" s="93">
        <v>3211026</v>
      </c>
      <c r="G6567" s="93" t="s">
        <v>1872</v>
      </c>
      <c r="H6567" s="719">
        <v>3734</v>
      </c>
      <c r="I6567" s="93">
        <v>200</v>
      </c>
      <c r="J6567" s="93" t="s">
        <v>1523</v>
      </c>
    </row>
    <row r="6568" spans="1:10">
      <c r="A6568" s="93">
        <v>1</v>
      </c>
      <c r="B6568" s="93">
        <v>21</v>
      </c>
      <c r="C6568" s="93" t="s">
        <v>486</v>
      </c>
      <c r="D6568" s="93" t="s">
        <v>1807</v>
      </c>
      <c r="E6568" s="93" t="s">
        <v>4006</v>
      </c>
      <c r="F6568" s="93">
        <v>3211122</v>
      </c>
      <c r="G6568" s="93" t="s">
        <v>1872</v>
      </c>
      <c r="H6568" s="719">
        <v>544</v>
      </c>
      <c r="I6568" s="93">
        <v>80</v>
      </c>
      <c r="J6568" s="93" t="s">
        <v>1523</v>
      </c>
    </row>
    <row r="6569" spans="1:10">
      <c r="A6569" s="93">
        <v>1</v>
      </c>
      <c r="B6569" s="93">
        <v>21</v>
      </c>
      <c r="C6569" s="93" t="s">
        <v>486</v>
      </c>
      <c r="D6569" s="93" t="s">
        <v>1807</v>
      </c>
      <c r="E6569" s="93" t="s">
        <v>4076</v>
      </c>
      <c r="F6569" s="93">
        <v>3211218</v>
      </c>
      <c r="G6569" s="93" t="s">
        <v>1872</v>
      </c>
      <c r="H6569" s="719">
        <v>1026</v>
      </c>
      <c r="I6569" s="93">
        <v>80</v>
      </c>
      <c r="J6569" s="93" t="s">
        <v>1523</v>
      </c>
    </row>
    <row r="6570" spans="1:10">
      <c r="A6570" s="93">
        <v>1</v>
      </c>
      <c r="B6570" s="93">
        <v>21</v>
      </c>
      <c r="C6570" s="93" t="s">
        <v>486</v>
      </c>
      <c r="D6570" s="93" t="s">
        <v>1807</v>
      </c>
      <c r="E6570" s="93" t="s">
        <v>1886</v>
      </c>
      <c r="F6570" s="93">
        <v>3220102</v>
      </c>
      <c r="G6570" s="93" t="s">
        <v>1872</v>
      </c>
      <c r="H6570" s="719">
        <v>224</v>
      </c>
      <c r="I6570" s="93">
        <v>32</v>
      </c>
      <c r="J6570" s="93" t="s">
        <v>1523</v>
      </c>
    </row>
    <row r="6571" spans="1:10">
      <c r="A6571" s="93">
        <v>1</v>
      </c>
      <c r="B6571" s="93">
        <v>21</v>
      </c>
      <c r="C6571" s="93" t="s">
        <v>486</v>
      </c>
      <c r="D6571" s="93" t="s">
        <v>1807</v>
      </c>
      <c r="E6571" s="93" t="s">
        <v>1871</v>
      </c>
      <c r="F6571" s="93">
        <v>3220102</v>
      </c>
      <c r="G6571" s="93" t="s">
        <v>1872</v>
      </c>
      <c r="H6571" s="719">
        <v>240</v>
      </c>
      <c r="I6571" s="93">
        <v>32</v>
      </c>
      <c r="J6571" s="93" t="s">
        <v>1523</v>
      </c>
    </row>
    <row r="6572" spans="1:10">
      <c r="A6572" s="93">
        <v>1</v>
      </c>
      <c r="B6572" s="93">
        <v>21</v>
      </c>
      <c r="C6572" s="93" t="s">
        <v>486</v>
      </c>
      <c r="D6572" s="93" t="s">
        <v>1807</v>
      </c>
      <c r="E6572" s="93" t="s">
        <v>1884</v>
      </c>
      <c r="F6572" s="93">
        <v>3220102</v>
      </c>
      <c r="G6572" s="93" t="s">
        <v>1872</v>
      </c>
      <c r="H6572" s="719">
        <v>200</v>
      </c>
      <c r="I6572" s="93">
        <v>32</v>
      </c>
      <c r="J6572" s="93" t="s">
        <v>1523</v>
      </c>
    </row>
    <row r="6573" spans="1:10">
      <c r="A6573" s="93">
        <v>1</v>
      </c>
      <c r="B6573" s="93">
        <v>21</v>
      </c>
      <c r="C6573" s="93" t="s">
        <v>486</v>
      </c>
      <c r="D6573" s="93" t="s">
        <v>1807</v>
      </c>
      <c r="E6573" s="93" t="s">
        <v>2075</v>
      </c>
      <c r="F6573" s="93">
        <v>3211229</v>
      </c>
      <c r="G6573" s="93" t="s">
        <v>1872</v>
      </c>
      <c r="H6573" s="719">
        <v>2400</v>
      </c>
      <c r="I6573" s="93">
        <v>125</v>
      </c>
      <c r="J6573" s="93" t="s">
        <v>1523</v>
      </c>
    </row>
    <row r="6574" spans="1:10">
      <c r="A6574" s="93">
        <v>1</v>
      </c>
      <c r="B6574" s="93">
        <v>21</v>
      </c>
      <c r="C6574" s="93" t="s">
        <v>486</v>
      </c>
      <c r="D6574" s="93" t="s">
        <v>1807</v>
      </c>
      <c r="E6574" s="93" t="s">
        <v>4077</v>
      </c>
      <c r="F6574" s="93">
        <v>3211229</v>
      </c>
      <c r="G6574" s="93" t="s">
        <v>1872</v>
      </c>
      <c r="H6574" s="719">
        <v>876</v>
      </c>
      <c r="I6574" s="93">
        <v>80</v>
      </c>
      <c r="J6574" s="93" t="s">
        <v>1523</v>
      </c>
    </row>
    <row r="6575" spans="1:10">
      <c r="A6575" s="93">
        <v>1</v>
      </c>
      <c r="B6575" s="93">
        <v>21</v>
      </c>
      <c r="C6575" s="93" t="s">
        <v>486</v>
      </c>
      <c r="D6575" s="93" t="s">
        <v>1807</v>
      </c>
      <c r="E6575" s="93" t="s">
        <v>1825</v>
      </c>
      <c r="F6575" s="93">
        <v>3211252</v>
      </c>
      <c r="G6575" s="93" t="s">
        <v>1872</v>
      </c>
      <c r="H6575" s="719">
        <v>7045</v>
      </c>
      <c r="I6575" s="93">
        <v>200</v>
      </c>
      <c r="J6575" s="93" t="s">
        <v>1523</v>
      </c>
    </row>
    <row r="6576" spans="1:10">
      <c r="A6576" s="93">
        <v>1</v>
      </c>
      <c r="B6576" s="93">
        <v>21</v>
      </c>
      <c r="C6576" s="93" t="s">
        <v>486</v>
      </c>
      <c r="D6576" s="93" t="s">
        <v>1807</v>
      </c>
      <c r="E6576" s="93" t="s">
        <v>2080</v>
      </c>
      <c r="F6576" s="93">
        <v>3211010</v>
      </c>
      <c r="G6576" s="93" t="s">
        <v>1872</v>
      </c>
      <c r="H6576" s="719">
        <v>1808</v>
      </c>
      <c r="I6576" s="93">
        <v>125</v>
      </c>
      <c r="J6576" s="93" t="s">
        <v>1523</v>
      </c>
    </row>
    <row r="6577" spans="1:10">
      <c r="A6577" s="93">
        <v>1</v>
      </c>
      <c r="B6577" s="93">
        <v>21</v>
      </c>
      <c r="C6577" s="93" t="s">
        <v>486</v>
      </c>
      <c r="D6577" s="93" t="s">
        <v>1807</v>
      </c>
      <c r="E6577" s="93" t="s">
        <v>1889</v>
      </c>
      <c r="F6577" s="93">
        <v>3210246</v>
      </c>
      <c r="G6577" s="93" t="s">
        <v>1872</v>
      </c>
      <c r="H6577" s="719">
        <v>1002</v>
      </c>
      <c r="I6577" s="93">
        <v>80</v>
      </c>
      <c r="J6577" s="93" t="s">
        <v>1523</v>
      </c>
    </row>
    <row r="6578" spans="1:10">
      <c r="A6578" s="93">
        <v>1</v>
      </c>
      <c r="B6578" s="93">
        <v>21</v>
      </c>
      <c r="C6578" s="93" t="s">
        <v>486</v>
      </c>
      <c r="D6578" s="93" t="s">
        <v>1807</v>
      </c>
      <c r="E6578" s="93" t="s">
        <v>4078</v>
      </c>
      <c r="F6578" s="93">
        <v>3210246</v>
      </c>
      <c r="G6578" s="93" t="s">
        <v>1872</v>
      </c>
      <c r="H6578" s="719">
        <v>1063</v>
      </c>
      <c r="I6578" s="93">
        <v>125</v>
      </c>
      <c r="J6578" s="93" t="s">
        <v>1523</v>
      </c>
    </row>
    <row r="6579" spans="1:10">
      <c r="A6579" s="93">
        <v>1</v>
      </c>
      <c r="B6579" s="93">
        <v>21</v>
      </c>
      <c r="C6579" s="93" t="s">
        <v>486</v>
      </c>
      <c r="D6579" s="93" t="s">
        <v>1807</v>
      </c>
      <c r="E6579" s="93" t="s">
        <v>1828</v>
      </c>
      <c r="F6579" s="93">
        <v>3211235</v>
      </c>
      <c r="G6579" s="93" t="s">
        <v>1872</v>
      </c>
      <c r="H6579" s="719">
        <v>1305</v>
      </c>
      <c r="I6579" s="93">
        <v>125</v>
      </c>
      <c r="J6579" s="93" t="s">
        <v>1523</v>
      </c>
    </row>
    <row r="6580" spans="1:10">
      <c r="A6580" s="93">
        <v>1</v>
      </c>
      <c r="B6580" s="93">
        <v>21</v>
      </c>
      <c r="C6580" s="93" t="s">
        <v>486</v>
      </c>
      <c r="D6580" s="93" t="s">
        <v>1807</v>
      </c>
      <c r="E6580" s="93" t="s">
        <v>1891</v>
      </c>
      <c r="F6580" s="93">
        <v>3210316</v>
      </c>
      <c r="G6580" s="93" t="s">
        <v>1872</v>
      </c>
      <c r="H6580" s="719">
        <v>1008</v>
      </c>
      <c r="I6580" s="93">
        <v>80</v>
      </c>
      <c r="J6580" s="93" t="s">
        <v>1523</v>
      </c>
    </row>
    <row r="6581" spans="1:10">
      <c r="A6581" s="93">
        <v>1</v>
      </c>
      <c r="B6581" s="93">
        <v>21</v>
      </c>
      <c r="C6581" s="93" t="s">
        <v>486</v>
      </c>
      <c r="D6581" s="93" t="s">
        <v>1807</v>
      </c>
      <c r="E6581" s="93" t="s">
        <v>1932</v>
      </c>
      <c r="F6581" s="93">
        <v>3210246</v>
      </c>
      <c r="G6581" s="93" t="s">
        <v>1872</v>
      </c>
      <c r="H6581" s="719">
        <v>1042</v>
      </c>
      <c r="I6581" s="93">
        <v>80</v>
      </c>
      <c r="J6581" s="93" t="s">
        <v>1523</v>
      </c>
    </row>
    <row r="6582" spans="1:10">
      <c r="A6582" s="93">
        <v>1</v>
      </c>
      <c r="B6582" s="93">
        <v>21</v>
      </c>
      <c r="C6582" s="93" t="s">
        <v>486</v>
      </c>
      <c r="D6582" s="93" t="s">
        <v>1807</v>
      </c>
      <c r="E6582" s="93" t="s">
        <v>1823</v>
      </c>
      <c r="F6582" s="93">
        <v>3210246</v>
      </c>
      <c r="G6582" s="93" t="s">
        <v>1872</v>
      </c>
      <c r="H6582" s="719">
        <v>1002</v>
      </c>
      <c r="I6582" s="93">
        <v>80</v>
      </c>
      <c r="J6582" s="93" t="s">
        <v>1523</v>
      </c>
    </row>
    <row r="6583" spans="1:10">
      <c r="A6583" s="93">
        <v>1</v>
      </c>
      <c r="B6583" s="93">
        <v>21</v>
      </c>
      <c r="C6583" s="93" t="s">
        <v>486</v>
      </c>
      <c r="D6583" s="93" t="s">
        <v>1807</v>
      </c>
      <c r="E6583" s="93" t="s">
        <v>4079</v>
      </c>
      <c r="F6583" s="93">
        <v>3211248</v>
      </c>
      <c r="G6583" s="93" t="s">
        <v>1872</v>
      </c>
      <c r="H6583" s="719">
        <v>1501</v>
      </c>
      <c r="I6583" s="93">
        <v>125</v>
      </c>
      <c r="J6583" s="93" t="s">
        <v>1523</v>
      </c>
    </row>
    <row r="6584" spans="1:10">
      <c r="A6584" s="93">
        <v>1</v>
      </c>
      <c r="B6584" s="93">
        <v>22</v>
      </c>
      <c r="C6584" s="93" t="s">
        <v>3746</v>
      </c>
      <c r="D6584" s="93" t="s">
        <v>1527</v>
      </c>
      <c r="E6584" s="93" t="s">
        <v>4080</v>
      </c>
      <c r="F6584" s="93">
        <v>32103106</v>
      </c>
      <c r="G6584" s="93" t="s">
        <v>1872</v>
      </c>
      <c r="H6584" s="719">
        <v>2003</v>
      </c>
      <c r="I6584" s="93">
        <v>125</v>
      </c>
      <c r="J6584" s="93" t="s">
        <v>1523</v>
      </c>
    </row>
    <row r="6585" spans="1:10">
      <c r="A6585" s="93">
        <v>1</v>
      </c>
      <c r="B6585" s="93">
        <v>22</v>
      </c>
      <c r="C6585" s="93" t="s">
        <v>3746</v>
      </c>
      <c r="D6585" s="93" t="s">
        <v>1527</v>
      </c>
      <c r="E6585" s="93" t="s">
        <v>4081</v>
      </c>
      <c r="F6585" s="93">
        <v>32103106</v>
      </c>
      <c r="G6585" s="93" t="s">
        <v>1872</v>
      </c>
      <c r="H6585" s="719">
        <v>2003</v>
      </c>
      <c r="I6585" s="93">
        <v>125</v>
      </c>
      <c r="J6585" s="93" t="s">
        <v>1523</v>
      </c>
    </row>
    <row r="6586" spans="1:10">
      <c r="A6586" s="93">
        <v>1</v>
      </c>
      <c r="B6586" s="93">
        <v>22</v>
      </c>
      <c r="C6586" s="93" t="s">
        <v>551</v>
      </c>
      <c r="D6586" s="93" t="s">
        <v>1527</v>
      </c>
      <c r="E6586" s="93" t="s">
        <v>2020</v>
      </c>
      <c r="F6586" s="93">
        <v>3211026</v>
      </c>
      <c r="G6586" s="93" t="s">
        <v>1872</v>
      </c>
      <c r="H6586" s="719">
        <v>6500</v>
      </c>
      <c r="I6586" s="93">
        <v>200</v>
      </c>
      <c r="J6586" s="93" t="s">
        <v>1523</v>
      </c>
    </row>
    <row r="6587" spans="1:10">
      <c r="A6587" s="93">
        <v>1</v>
      </c>
      <c r="B6587" s="93">
        <v>22</v>
      </c>
      <c r="C6587" s="93" t="s">
        <v>551</v>
      </c>
      <c r="D6587" s="93" t="s">
        <v>1527</v>
      </c>
      <c r="E6587" s="93" t="s">
        <v>2021</v>
      </c>
      <c r="F6587" s="93">
        <v>3211026</v>
      </c>
      <c r="G6587" s="93" t="s">
        <v>1872</v>
      </c>
      <c r="H6587" s="719">
        <v>6500</v>
      </c>
      <c r="I6587" s="93">
        <v>200</v>
      </c>
      <c r="J6587" s="93" t="s">
        <v>1523</v>
      </c>
    </row>
    <row r="6588" spans="1:10">
      <c r="A6588" s="93">
        <v>1</v>
      </c>
      <c r="B6588" s="93">
        <v>22</v>
      </c>
      <c r="C6588" s="93" t="s">
        <v>551</v>
      </c>
      <c r="D6588" s="93" t="s">
        <v>1527</v>
      </c>
      <c r="E6588" s="93" t="s">
        <v>1896</v>
      </c>
      <c r="F6588" s="93">
        <v>3211229</v>
      </c>
      <c r="G6588" s="93" t="s">
        <v>1872</v>
      </c>
      <c r="H6588" s="719">
        <v>12820</v>
      </c>
      <c r="I6588" s="93">
        <v>315</v>
      </c>
      <c r="J6588" s="93" t="s">
        <v>1523</v>
      </c>
    </row>
    <row r="6589" spans="1:10">
      <c r="A6589" s="93">
        <v>1</v>
      </c>
      <c r="B6589" s="93">
        <v>22</v>
      </c>
      <c r="C6589" s="93" t="s">
        <v>551</v>
      </c>
      <c r="D6589" s="93" t="s">
        <v>1527</v>
      </c>
      <c r="E6589" s="93" t="s">
        <v>4082</v>
      </c>
      <c r="F6589" s="93">
        <v>3211229</v>
      </c>
      <c r="G6589" s="93" t="s">
        <v>1872</v>
      </c>
      <c r="H6589" s="719">
        <v>12820</v>
      </c>
      <c r="I6589" s="93">
        <v>315</v>
      </c>
      <c r="J6589" s="93" t="s">
        <v>1523</v>
      </c>
    </row>
    <row r="6590" spans="1:10">
      <c r="A6590" s="93">
        <v>1</v>
      </c>
      <c r="B6590" s="93">
        <v>22</v>
      </c>
      <c r="C6590" s="93" t="s">
        <v>2083</v>
      </c>
      <c r="D6590" s="93" t="s">
        <v>1807</v>
      </c>
      <c r="E6590" s="93" t="s">
        <v>2104</v>
      </c>
      <c r="F6590" s="93">
        <v>3211216</v>
      </c>
      <c r="G6590" s="93" t="s">
        <v>1872</v>
      </c>
      <c r="H6590" s="719">
        <v>5000</v>
      </c>
      <c r="I6590" s="93">
        <v>200</v>
      </c>
      <c r="J6590" s="93" t="s">
        <v>1523</v>
      </c>
    </row>
    <row r="6591" spans="1:10">
      <c r="A6591" s="93">
        <v>1</v>
      </c>
      <c r="B6591" s="93">
        <v>22</v>
      </c>
      <c r="C6591" s="93" t="s">
        <v>486</v>
      </c>
      <c r="D6591" s="93" t="s">
        <v>1807</v>
      </c>
      <c r="E6591" s="93" t="s">
        <v>1823</v>
      </c>
      <c r="F6591" s="93">
        <v>3210350</v>
      </c>
      <c r="G6591" s="93" t="s">
        <v>1872</v>
      </c>
      <c r="H6591" s="719">
        <v>12000</v>
      </c>
      <c r="I6591" s="93">
        <v>315</v>
      </c>
      <c r="J6591" s="93" t="s">
        <v>1523</v>
      </c>
    </row>
    <row r="6592" spans="1:10">
      <c r="A6592" s="93">
        <v>1</v>
      </c>
      <c r="B6592" s="93">
        <v>22</v>
      </c>
      <c r="C6592" s="93" t="s">
        <v>486</v>
      </c>
      <c r="D6592" s="93" t="s">
        <v>1807</v>
      </c>
      <c r="E6592" s="93" t="s">
        <v>3601</v>
      </c>
      <c r="F6592" s="93" t="s">
        <v>1809</v>
      </c>
      <c r="G6592" s="93" t="s">
        <v>1872</v>
      </c>
      <c r="H6592" s="719">
        <v>5000</v>
      </c>
      <c r="I6592" s="93">
        <v>200</v>
      </c>
      <c r="J6592" s="93" t="s">
        <v>1523</v>
      </c>
    </row>
    <row r="6593" spans="1:10">
      <c r="A6593" s="93">
        <v>1</v>
      </c>
      <c r="B6593" s="93">
        <v>22</v>
      </c>
      <c r="C6593" s="93" t="s">
        <v>1906</v>
      </c>
      <c r="D6593" s="93" t="s">
        <v>1807</v>
      </c>
      <c r="E6593" s="93" t="s">
        <v>1911</v>
      </c>
      <c r="F6593" s="93">
        <v>3211211</v>
      </c>
      <c r="G6593" s="93" t="s">
        <v>1872</v>
      </c>
      <c r="H6593" s="719">
        <v>17520</v>
      </c>
      <c r="I6593" s="93">
        <v>315</v>
      </c>
      <c r="J6593" s="93" t="s">
        <v>1523</v>
      </c>
    </row>
    <row r="6594" spans="1:10">
      <c r="A6594" s="93">
        <v>1</v>
      </c>
      <c r="B6594" s="93">
        <v>22</v>
      </c>
      <c r="C6594" s="93" t="s">
        <v>1906</v>
      </c>
      <c r="D6594" s="93" t="s">
        <v>1807</v>
      </c>
      <c r="E6594" s="93" t="s">
        <v>1910</v>
      </c>
      <c r="F6594" s="93">
        <v>3211211</v>
      </c>
      <c r="G6594" s="93" t="s">
        <v>1872</v>
      </c>
      <c r="H6594" s="719">
        <v>17520</v>
      </c>
      <c r="I6594" s="93">
        <v>315</v>
      </c>
      <c r="J6594" s="93" t="s">
        <v>1523</v>
      </c>
    </row>
    <row r="6595" spans="1:10">
      <c r="A6595" s="93">
        <v>1</v>
      </c>
      <c r="B6595" s="93">
        <v>22</v>
      </c>
      <c r="C6595" s="93" t="s">
        <v>1906</v>
      </c>
      <c r="D6595" s="93" t="s">
        <v>1807</v>
      </c>
      <c r="E6595" s="93" t="s">
        <v>1917</v>
      </c>
      <c r="F6595" s="93">
        <v>3211211</v>
      </c>
      <c r="G6595" s="93" t="s">
        <v>1872</v>
      </c>
      <c r="H6595" s="719">
        <v>17520</v>
      </c>
      <c r="I6595" s="93">
        <v>315</v>
      </c>
      <c r="J6595" s="93" t="s">
        <v>1523</v>
      </c>
    </row>
    <row r="6596" spans="1:10">
      <c r="A6596" s="93">
        <v>1</v>
      </c>
      <c r="B6596" s="93">
        <v>22</v>
      </c>
      <c r="C6596" s="93" t="s">
        <v>1906</v>
      </c>
      <c r="D6596" s="93" t="s">
        <v>1807</v>
      </c>
      <c r="E6596" s="93" t="s">
        <v>1913</v>
      </c>
      <c r="F6596" s="93">
        <v>3211211</v>
      </c>
      <c r="G6596" s="93" t="s">
        <v>1872</v>
      </c>
      <c r="H6596" s="719">
        <v>17520</v>
      </c>
      <c r="I6596" s="93">
        <v>315</v>
      </c>
      <c r="J6596" s="93" t="s">
        <v>1523</v>
      </c>
    </row>
    <row r="6597" spans="1:10">
      <c r="A6597" s="93">
        <v>1</v>
      </c>
      <c r="B6597" s="93">
        <v>22</v>
      </c>
      <c r="C6597" s="93" t="s">
        <v>1906</v>
      </c>
      <c r="D6597" s="93" t="s">
        <v>1818</v>
      </c>
      <c r="E6597" s="93" t="s">
        <v>1916</v>
      </c>
      <c r="F6597" s="93">
        <v>3211211</v>
      </c>
      <c r="G6597" s="93" t="s">
        <v>1872</v>
      </c>
      <c r="H6597" s="719">
        <v>17520</v>
      </c>
      <c r="I6597" s="93">
        <v>315</v>
      </c>
      <c r="J6597" s="93" t="s">
        <v>1523</v>
      </c>
    </row>
    <row r="6598" spans="1:10">
      <c r="A6598" s="93">
        <v>1</v>
      </c>
      <c r="B6598" s="93">
        <v>22</v>
      </c>
      <c r="C6598" s="93" t="s">
        <v>1906</v>
      </c>
      <c r="D6598" s="93" t="s">
        <v>1807</v>
      </c>
      <c r="E6598" s="93" t="s">
        <v>1928</v>
      </c>
      <c r="F6598" s="93">
        <v>3211211</v>
      </c>
      <c r="G6598" s="93" t="s">
        <v>1872</v>
      </c>
      <c r="H6598" s="719">
        <v>17520</v>
      </c>
      <c r="I6598" s="93">
        <v>315</v>
      </c>
      <c r="J6598" s="93" t="s">
        <v>1523</v>
      </c>
    </row>
    <row r="6599" spans="1:10">
      <c r="A6599" s="93">
        <v>1</v>
      </c>
      <c r="B6599" s="93">
        <v>22</v>
      </c>
      <c r="C6599" s="93" t="s">
        <v>1906</v>
      </c>
      <c r="D6599" s="93" t="s">
        <v>1807</v>
      </c>
      <c r="E6599" s="93" t="s">
        <v>1914</v>
      </c>
      <c r="F6599" s="93">
        <v>3211211</v>
      </c>
      <c r="G6599" s="93" t="s">
        <v>1872</v>
      </c>
      <c r="H6599" s="719">
        <v>17520</v>
      </c>
      <c r="I6599" s="93">
        <v>315</v>
      </c>
      <c r="J6599" s="93" t="s">
        <v>1523</v>
      </c>
    </row>
    <row r="6600" spans="1:10">
      <c r="A6600" s="93">
        <v>1</v>
      </c>
      <c r="B6600" s="93">
        <v>22</v>
      </c>
      <c r="C6600" s="93" t="s">
        <v>1906</v>
      </c>
      <c r="D6600" s="93" t="s">
        <v>1807</v>
      </c>
      <c r="E6600" s="93" t="s">
        <v>1915</v>
      </c>
      <c r="F6600" s="93">
        <v>3211211</v>
      </c>
      <c r="G6600" s="93" t="s">
        <v>1872</v>
      </c>
      <c r="H6600" s="719">
        <v>17520</v>
      </c>
      <c r="I6600" s="93">
        <v>315</v>
      </c>
      <c r="J6600" s="93" t="s">
        <v>1523</v>
      </c>
    </row>
    <row r="6601" spans="1:10">
      <c r="A6601" s="93">
        <v>1</v>
      </c>
      <c r="B6601" s="93">
        <v>22</v>
      </c>
      <c r="C6601" s="93" t="s">
        <v>1906</v>
      </c>
      <c r="D6601" s="93" t="s">
        <v>1807</v>
      </c>
      <c r="E6601" s="93" t="s">
        <v>1912</v>
      </c>
      <c r="F6601" s="93">
        <v>3211211</v>
      </c>
      <c r="G6601" s="93" t="s">
        <v>1872</v>
      </c>
      <c r="H6601" s="719">
        <v>17520</v>
      </c>
      <c r="I6601" s="93">
        <v>315</v>
      </c>
      <c r="J6601" s="93" t="s">
        <v>1523</v>
      </c>
    </row>
    <row r="6602" spans="1:10">
      <c r="A6602" s="93">
        <v>1</v>
      </c>
      <c r="B6602" s="93">
        <v>22</v>
      </c>
      <c r="C6602" s="93" t="s">
        <v>1552</v>
      </c>
      <c r="D6602" s="93" t="s">
        <v>1807</v>
      </c>
      <c r="E6602" s="93" t="s">
        <v>1822</v>
      </c>
      <c r="F6602" s="93">
        <v>3211122</v>
      </c>
      <c r="G6602" s="93" t="s">
        <v>1872</v>
      </c>
      <c r="H6602" s="719">
        <v>30240</v>
      </c>
      <c r="I6602" s="93">
        <v>315</v>
      </c>
      <c r="J6602" s="93" t="s">
        <v>1523</v>
      </c>
    </row>
    <row r="6603" spans="1:10">
      <c r="A6603" s="93">
        <v>1</v>
      </c>
      <c r="B6603" s="93">
        <v>22</v>
      </c>
      <c r="C6603" s="93" t="s">
        <v>1552</v>
      </c>
      <c r="D6603" s="93" t="s">
        <v>1807</v>
      </c>
      <c r="E6603" s="93" t="s">
        <v>1842</v>
      </c>
      <c r="F6603" s="93">
        <v>3210319</v>
      </c>
      <c r="G6603" s="93" t="s">
        <v>1872</v>
      </c>
      <c r="H6603" s="719">
        <v>10240</v>
      </c>
      <c r="I6603" s="93">
        <v>315</v>
      </c>
      <c r="J6603" s="93" t="s">
        <v>1523</v>
      </c>
    </row>
    <row r="6604" spans="1:10">
      <c r="A6604" s="93">
        <v>1</v>
      </c>
      <c r="B6604" s="93">
        <v>22</v>
      </c>
      <c r="C6604" s="93" t="s">
        <v>1552</v>
      </c>
      <c r="D6604" s="93" t="s">
        <v>1807</v>
      </c>
      <c r="E6604" s="93" t="s">
        <v>1883</v>
      </c>
      <c r="F6604" s="93">
        <v>3211249</v>
      </c>
      <c r="G6604" s="93" t="s">
        <v>1872</v>
      </c>
      <c r="H6604" s="719">
        <v>30000</v>
      </c>
      <c r="I6604" s="93">
        <v>315</v>
      </c>
      <c r="J6604" s="93" t="s">
        <v>1523</v>
      </c>
    </row>
    <row r="6605" spans="1:10">
      <c r="A6605" s="93">
        <v>1</v>
      </c>
      <c r="B6605" s="93">
        <v>22</v>
      </c>
      <c r="C6605" s="93" t="s">
        <v>1552</v>
      </c>
      <c r="D6605" s="93" t="s">
        <v>1807</v>
      </c>
      <c r="E6605" s="93" t="s">
        <v>1811</v>
      </c>
      <c r="F6605" s="93">
        <v>3211131</v>
      </c>
      <c r="G6605" s="93" t="s">
        <v>1872</v>
      </c>
      <c r="H6605" s="719">
        <v>5040</v>
      </c>
      <c r="I6605" s="93">
        <v>200</v>
      </c>
      <c r="J6605" s="93" t="s">
        <v>1523</v>
      </c>
    </row>
    <row r="6606" spans="1:10">
      <c r="A6606" s="93">
        <v>1</v>
      </c>
      <c r="B6606" s="93">
        <v>22</v>
      </c>
      <c r="C6606" s="93" t="s">
        <v>1552</v>
      </c>
      <c r="D6606" s="93" t="s">
        <v>1807</v>
      </c>
      <c r="E6606" s="93" t="s">
        <v>1812</v>
      </c>
      <c r="F6606" s="93">
        <v>3211131</v>
      </c>
      <c r="G6606" s="93" t="s">
        <v>1872</v>
      </c>
      <c r="H6606" s="719">
        <v>4353</v>
      </c>
      <c r="I6606" s="93">
        <v>200</v>
      </c>
      <c r="J6606" s="93" t="s">
        <v>1523</v>
      </c>
    </row>
    <row r="6607" spans="1:10">
      <c r="A6607" s="93">
        <v>1</v>
      </c>
      <c r="B6607" s="93">
        <v>22</v>
      </c>
      <c r="C6607" s="93" t="s">
        <v>1552</v>
      </c>
      <c r="D6607" s="93" t="s">
        <v>1807</v>
      </c>
      <c r="E6607" s="93" t="s">
        <v>1884</v>
      </c>
      <c r="F6607" s="93">
        <v>3211131</v>
      </c>
      <c r="G6607" s="93" t="s">
        <v>1872</v>
      </c>
      <c r="H6607" s="719">
        <v>12880</v>
      </c>
      <c r="I6607" s="93">
        <v>315</v>
      </c>
      <c r="J6607" s="93" t="s">
        <v>1523</v>
      </c>
    </row>
    <row r="6608" spans="1:10">
      <c r="A6608" s="93">
        <v>1</v>
      </c>
      <c r="B6608" s="93">
        <v>24</v>
      </c>
      <c r="C6608" s="93" t="s">
        <v>3538</v>
      </c>
      <c r="D6608" s="93" t="s">
        <v>1807</v>
      </c>
      <c r="E6608" s="93" t="s">
        <v>4083</v>
      </c>
      <c r="F6608" s="93">
        <v>3211235</v>
      </c>
      <c r="G6608" s="93" t="s">
        <v>1872</v>
      </c>
      <c r="H6608" s="719">
        <v>1305</v>
      </c>
      <c r="I6608" s="93">
        <v>125</v>
      </c>
      <c r="J6608" s="93" t="s">
        <v>1523</v>
      </c>
    </row>
    <row r="6609" spans="1:10">
      <c r="A6609" s="93">
        <v>1</v>
      </c>
      <c r="B6609" s="93">
        <v>24</v>
      </c>
      <c r="C6609" s="93" t="s">
        <v>1819</v>
      </c>
      <c r="D6609" s="93" t="s">
        <v>1807</v>
      </c>
      <c r="E6609" s="93" t="s">
        <v>1820</v>
      </c>
      <c r="F6609" s="93" t="s">
        <v>2046</v>
      </c>
      <c r="G6609" s="93" t="s">
        <v>1872</v>
      </c>
      <c r="H6609" s="719">
        <v>61</v>
      </c>
      <c r="I6609" s="93">
        <v>13</v>
      </c>
      <c r="J6609" s="93" t="s">
        <v>1523</v>
      </c>
    </row>
    <row r="6610" spans="1:10">
      <c r="A6610" s="93">
        <v>1</v>
      </c>
      <c r="B6610" s="93">
        <v>24</v>
      </c>
      <c r="C6610" s="93" t="s">
        <v>1819</v>
      </c>
      <c r="D6610" s="93" t="s">
        <v>1807</v>
      </c>
      <c r="E6610" s="93" t="s">
        <v>4084</v>
      </c>
      <c r="F6610" s="93" t="s">
        <v>2046</v>
      </c>
      <c r="G6610" s="93" t="s">
        <v>1872</v>
      </c>
      <c r="H6610" s="719">
        <v>19</v>
      </c>
      <c r="I6610" s="93">
        <v>5</v>
      </c>
      <c r="J6610" s="93" t="s">
        <v>1523</v>
      </c>
    </row>
    <row r="6611" spans="1:10">
      <c r="A6611" s="93">
        <v>1</v>
      </c>
      <c r="B6611" s="93">
        <v>24</v>
      </c>
      <c r="C6611" s="93" t="s">
        <v>1819</v>
      </c>
      <c r="D6611" s="93" t="s">
        <v>1807</v>
      </c>
      <c r="E6611" s="93" t="s">
        <v>4085</v>
      </c>
      <c r="F6611" s="93" t="s">
        <v>2046</v>
      </c>
      <c r="G6611" s="93" t="s">
        <v>1872</v>
      </c>
      <c r="H6611" s="719">
        <v>8</v>
      </c>
      <c r="I6611" s="93">
        <v>8</v>
      </c>
      <c r="J6611" s="93" t="s">
        <v>1523</v>
      </c>
    </row>
    <row r="6612" spans="1:10">
      <c r="A6612" s="93">
        <v>1</v>
      </c>
      <c r="B6612" s="93">
        <v>24</v>
      </c>
      <c r="C6612" s="93" t="s">
        <v>1819</v>
      </c>
      <c r="D6612" s="93" t="s">
        <v>1818</v>
      </c>
      <c r="E6612" s="93" t="s">
        <v>4086</v>
      </c>
      <c r="F6612" s="93" t="s">
        <v>2046</v>
      </c>
      <c r="G6612" s="93" t="s">
        <v>1872</v>
      </c>
      <c r="H6612" s="719">
        <v>1</v>
      </c>
      <c r="I6612" s="93">
        <v>1</v>
      </c>
      <c r="J6612" s="93" t="s">
        <v>1523</v>
      </c>
    </row>
    <row r="6613" spans="1:10">
      <c r="A6613" s="93">
        <v>1</v>
      </c>
      <c r="B6613" s="93">
        <v>24</v>
      </c>
      <c r="C6613" s="93" t="s">
        <v>1819</v>
      </c>
      <c r="D6613" s="93" t="s">
        <v>1807</v>
      </c>
      <c r="E6613" s="93" t="s">
        <v>4087</v>
      </c>
      <c r="F6613" s="93" t="s">
        <v>2046</v>
      </c>
      <c r="G6613" s="93" t="s">
        <v>1872</v>
      </c>
      <c r="H6613" s="719">
        <v>5</v>
      </c>
      <c r="I6613" s="93">
        <v>5</v>
      </c>
      <c r="J6613" s="93" t="s">
        <v>1523</v>
      </c>
    </row>
    <row r="6614" spans="1:10">
      <c r="A6614" s="93">
        <v>1</v>
      </c>
      <c r="B6614" s="93">
        <v>24</v>
      </c>
      <c r="C6614" s="93" t="s">
        <v>1893</v>
      </c>
      <c r="D6614" s="93" t="s">
        <v>1831</v>
      </c>
      <c r="E6614" s="93" t="s">
        <v>1844</v>
      </c>
      <c r="F6614" s="93">
        <v>3211240</v>
      </c>
      <c r="G6614" s="93" t="s">
        <v>1872</v>
      </c>
      <c r="H6614" s="719">
        <v>218200</v>
      </c>
      <c r="I6614" s="93">
        <v>800</v>
      </c>
      <c r="J6614" s="93" t="s">
        <v>1523</v>
      </c>
    </row>
    <row r="6615" spans="1:10">
      <c r="A6615" s="93">
        <v>1</v>
      </c>
      <c r="B6615" s="93">
        <v>24</v>
      </c>
      <c r="C6615" s="93" t="s">
        <v>1893</v>
      </c>
      <c r="D6615" s="93" t="s">
        <v>1831</v>
      </c>
      <c r="E6615" s="93" t="s">
        <v>1857</v>
      </c>
      <c r="F6615" s="93">
        <v>3211240</v>
      </c>
      <c r="G6615" s="93" t="s">
        <v>1872</v>
      </c>
      <c r="H6615" s="719">
        <v>17520</v>
      </c>
      <c r="I6615" s="93">
        <v>315</v>
      </c>
      <c r="J6615" s="93" t="s">
        <v>1523</v>
      </c>
    </row>
    <row r="6616" spans="1:10">
      <c r="A6616" s="93">
        <v>1</v>
      </c>
      <c r="B6616" s="93">
        <v>24</v>
      </c>
      <c r="C6616" s="93" t="s">
        <v>1893</v>
      </c>
      <c r="D6616" s="93" t="s">
        <v>1831</v>
      </c>
      <c r="E6616" s="93" t="s">
        <v>1870</v>
      </c>
      <c r="F6616" s="93">
        <v>3211240</v>
      </c>
      <c r="G6616" s="93" t="s">
        <v>1872</v>
      </c>
      <c r="H6616" s="719">
        <v>17520</v>
      </c>
      <c r="I6616" s="93">
        <v>315</v>
      </c>
      <c r="J6616" s="93" t="s">
        <v>1523</v>
      </c>
    </row>
    <row r="6617" spans="1:10">
      <c r="A6617" s="93">
        <v>1</v>
      </c>
      <c r="B6617" s="93">
        <v>24</v>
      </c>
      <c r="C6617" s="93" t="s">
        <v>1893</v>
      </c>
      <c r="D6617" s="93" t="s">
        <v>1831</v>
      </c>
      <c r="E6617" s="93" t="s">
        <v>1903</v>
      </c>
      <c r="F6617" s="93" t="s">
        <v>4088</v>
      </c>
      <c r="G6617" s="93" t="s">
        <v>1872</v>
      </c>
      <c r="H6617" s="719">
        <v>100</v>
      </c>
      <c r="I6617" s="93">
        <v>20</v>
      </c>
      <c r="J6617" s="93" t="s">
        <v>1523</v>
      </c>
    </row>
    <row r="6618" spans="1:10">
      <c r="A6618" s="93">
        <v>1</v>
      </c>
      <c r="B6618" s="93">
        <v>24</v>
      </c>
      <c r="C6618" s="93" t="s">
        <v>486</v>
      </c>
      <c r="D6618" s="93" t="s">
        <v>1807</v>
      </c>
      <c r="E6618" s="93" t="s">
        <v>1925</v>
      </c>
      <c r="F6618" s="93">
        <v>3211206</v>
      </c>
      <c r="G6618" s="93" t="s">
        <v>1872</v>
      </c>
      <c r="H6618" s="719">
        <v>9301</v>
      </c>
      <c r="I6618" s="93">
        <v>200</v>
      </c>
      <c r="J6618" s="93" t="s">
        <v>1523</v>
      </c>
    </row>
    <row r="6619" spans="1:10">
      <c r="A6619" s="93">
        <v>1</v>
      </c>
      <c r="B6619" s="93">
        <v>24</v>
      </c>
      <c r="C6619" s="93" t="s">
        <v>486</v>
      </c>
      <c r="D6619" s="93" t="s">
        <v>1807</v>
      </c>
      <c r="E6619" s="93" t="s">
        <v>1824</v>
      </c>
      <c r="F6619" s="93">
        <v>3220117</v>
      </c>
      <c r="G6619" s="93" t="s">
        <v>1872</v>
      </c>
      <c r="H6619" s="719">
        <v>36000</v>
      </c>
      <c r="I6619" s="93">
        <v>315</v>
      </c>
      <c r="J6619" s="93" t="s">
        <v>1523</v>
      </c>
    </row>
    <row r="6620" spans="1:10">
      <c r="A6620" s="93">
        <v>1</v>
      </c>
      <c r="B6620" s="93">
        <v>24</v>
      </c>
      <c r="C6620" s="93" t="s">
        <v>486</v>
      </c>
      <c r="D6620" s="93" t="s">
        <v>1807</v>
      </c>
      <c r="E6620" s="93" t="s">
        <v>1823</v>
      </c>
      <c r="F6620" s="93">
        <v>3210350</v>
      </c>
      <c r="G6620" s="93" t="s">
        <v>1872</v>
      </c>
      <c r="H6620" s="719">
        <v>25541</v>
      </c>
      <c r="I6620" s="93">
        <v>315</v>
      </c>
      <c r="J6620" s="93" t="s">
        <v>1523</v>
      </c>
    </row>
    <row r="6621" spans="1:10">
      <c r="A6621" s="93">
        <v>1</v>
      </c>
      <c r="B6621" s="93">
        <v>24</v>
      </c>
      <c r="C6621" s="93" t="s">
        <v>486</v>
      </c>
      <c r="D6621" s="93" t="s">
        <v>1807</v>
      </c>
      <c r="E6621" s="93" t="s">
        <v>1822</v>
      </c>
      <c r="F6621" s="93">
        <v>3210718</v>
      </c>
      <c r="G6621" s="93" t="s">
        <v>1872</v>
      </c>
      <c r="H6621" s="719">
        <v>9576</v>
      </c>
      <c r="I6621" s="93">
        <v>200</v>
      </c>
      <c r="J6621" s="93" t="s">
        <v>1523</v>
      </c>
    </row>
    <row r="6622" spans="1:10">
      <c r="A6622" s="93">
        <v>1</v>
      </c>
      <c r="B6622" s="93">
        <v>24</v>
      </c>
      <c r="C6622" s="93" t="s">
        <v>486</v>
      </c>
      <c r="D6622" s="93" t="s">
        <v>1807</v>
      </c>
      <c r="E6622" s="93" t="s">
        <v>1841</v>
      </c>
      <c r="F6622" s="93">
        <v>3201243</v>
      </c>
      <c r="G6622" s="93" t="s">
        <v>1872</v>
      </c>
      <c r="H6622" s="719">
        <v>33000</v>
      </c>
      <c r="I6622" s="93">
        <v>315</v>
      </c>
      <c r="J6622" s="93" t="s">
        <v>1523</v>
      </c>
    </row>
    <row r="6623" spans="1:10">
      <c r="A6623" s="93">
        <v>1</v>
      </c>
      <c r="B6623" s="93">
        <v>24</v>
      </c>
      <c r="C6623" s="93" t="s">
        <v>486</v>
      </c>
      <c r="D6623" s="93" t="s">
        <v>1807</v>
      </c>
      <c r="E6623" s="93" t="s">
        <v>4050</v>
      </c>
      <c r="F6623" s="93">
        <v>3201104</v>
      </c>
      <c r="G6623" s="93" t="s">
        <v>1872</v>
      </c>
      <c r="H6623" s="719">
        <v>128</v>
      </c>
      <c r="I6623" s="93">
        <v>20</v>
      </c>
      <c r="J6623" s="93" t="s">
        <v>1523</v>
      </c>
    </row>
    <row r="6624" spans="1:10">
      <c r="A6624" s="93">
        <v>1</v>
      </c>
      <c r="B6624" s="93">
        <v>24</v>
      </c>
      <c r="C6624" s="93" t="s">
        <v>486</v>
      </c>
      <c r="D6624" s="93" t="s">
        <v>1818</v>
      </c>
      <c r="E6624" s="93" t="s">
        <v>4049</v>
      </c>
      <c r="F6624" s="93">
        <v>3210362</v>
      </c>
      <c r="G6624" s="93" t="s">
        <v>1872</v>
      </c>
      <c r="H6624" s="719">
        <v>440</v>
      </c>
      <c r="I6624" s="93">
        <v>50</v>
      </c>
      <c r="J6624" s="93" t="s">
        <v>1523</v>
      </c>
    </row>
    <row r="6625" spans="1:10">
      <c r="A6625" s="93">
        <v>1</v>
      </c>
      <c r="B6625" s="93">
        <v>24</v>
      </c>
      <c r="C6625" s="93" t="s">
        <v>486</v>
      </c>
      <c r="D6625" s="93" t="s">
        <v>1807</v>
      </c>
      <c r="E6625" s="93" t="s">
        <v>3614</v>
      </c>
      <c r="F6625" s="93">
        <v>3211138</v>
      </c>
      <c r="G6625" s="93" t="s">
        <v>1872</v>
      </c>
      <c r="H6625" s="719">
        <v>5320</v>
      </c>
      <c r="I6625" s="93">
        <v>200</v>
      </c>
      <c r="J6625" s="93" t="s">
        <v>1523</v>
      </c>
    </row>
    <row r="6626" spans="1:10">
      <c r="A6626" s="93">
        <v>1</v>
      </c>
      <c r="B6626" s="93">
        <v>24</v>
      </c>
      <c r="C6626" s="93" t="s">
        <v>486</v>
      </c>
      <c r="D6626" s="93" t="s">
        <v>1807</v>
      </c>
      <c r="E6626" s="93" t="s">
        <v>1890</v>
      </c>
      <c r="F6626" s="93">
        <v>3210246</v>
      </c>
      <c r="G6626" s="93" t="s">
        <v>1872</v>
      </c>
      <c r="H6626" s="719">
        <v>1007</v>
      </c>
      <c r="I6626" s="93">
        <v>80</v>
      </c>
      <c r="J6626" s="93" t="s">
        <v>1523</v>
      </c>
    </row>
    <row r="6627" spans="1:10">
      <c r="A6627" s="93">
        <v>1</v>
      </c>
      <c r="B6627" s="93">
        <v>24</v>
      </c>
      <c r="C6627" s="93" t="s">
        <v>486</v>
      </c>
      <c r="D6627" s="93" t="s">
        <v>1807</v>
      </c>
      <c r="E6627" s="93" t="s">
        <v>1931</v>
      </c>
      <c r="F6627" s="93">
        <v>3210246</v>
      </c>
      <c r="G6627" s="93" t="s">
        <v>1872</v>
      </c>
      <c r="H6627" s="719">
        <v>1143</v>
      </c>
      <c r="I6627" s="93">
        <v>80</v>
      </c>
      <c r="J6627" s="93" t="s">
        <v>1523</v>
      </c>
    </row>
    <row r="6628" spans="1:10">
      <c r="A6628" s="93">
        <v>1</v>
      </c>
      <c r="B6628" s="93">
        <v>25</v>
      </c>
      <c r="C6628" s="93" t="s">
        <v>670</v>
      </c>
      <c r="D6628" s="93" t="s">
        <v>1527</v>
      </c>
      <c r="E6628" s="93" t="s">
        <v>4089</v>
      </c>
      <c r="F6628" s="93">
        <v>3211229</v>
      </c>
      <c r="G6628" s="93" t="s">
        <v>1872</v>
      </c>
      <c r="H6628" s="719">
        <v>2137</v>
      </c>
      <c r="I6628" s="93">
        <v>125</v>
      </c>
      <c r="J6628" s="93" t="s">
        <v>1523</v>
      </c>
    </row>
    <row r="6629" spans="1:10">
      <c r="A6629" s="93">
        <v>1</v>
      </c>
      <c r="B6629" s="93">
        <v>25</v>
      </c>
      <c r="C6629" s="93" t="s">
        <v>1853</v>
      </c>
      <c r="D6629" s="93" t="s">
        <v>1831</v>
      </c>
      <c r="E6629" s="93" t="s">
        <v>1864</v>
      </c>
      <c r="F6629" s="93" t="s">
        <v>2099</v>
      </c>
      <c r="G6629" s="93" t="s">
        <v>1872</v>
      </c>
      <c r="H6629" s="719">
        <v>20000</v>
      </c>
      <c r="I6629" s="93">
        <v>315</v>
      </c>
      <c r="J6629" s="93" t="s">
        <v>1523</v>
      </c>
    </row>
    <row r="6630" spans="1:10">
      <c r="A6630" s="93">
        <v>1</v>
      </c>
      <c r="B6630" s="93">
        <v>25</v>
      </c>
      <c r="C6630" s="93" t="s">
        <v>1906</v>
      </c>
      <c r="D6630" s="93" t="s">
        <v>1807</v>
      </c>
      <c r="E6630" s="93" t="s">
        <v>1911</v>
      </c>
      <c r="F6630" s="93">
        <v>3211216</v>
      </c>
      <c r="G6630" s="93" t="s">
        <v>1872</v>
      </c>
      <c r="H6630" s="719">
        <v>17520</v>
      </c>
      <c r="I6630" s="93">
        <v>315</v>
      </c>
      <c r="J6630" s="93" t="s">
        <v>1523</v>
      </c>
    </row>
    <row r="6631" spans="1:10">
      <c r="A6631" s="93">
        <v>1</v>
      </c>
      <c r="B6631" s="93">
        <v>25</v>
      </c>
      <c r="C6631" s="93" t="s">
        <v>1906</v>
      </c>
      <c r="D6631" s="93" t="s">
        <v>1807</v>
      </c>
      <c r="E6631" s="93" t="s">
        <v>1910</v>
      </c>
      <c r="F6631" s="93">
        <v>3211216</v>
      </c>
      <c r="G6631" s="93" t="s">
        <v>1872</v>
      </c>
      <c r="H6631" s="719">
        <v>17484</v>
      </c>
      <c r="I6631" s="93">
        <v>315</v>
      </c>
      <c r="J6631" s="93" t="s">
        <v>1523</v>
      </c>
    </row>
    <row r="6632" spans="1:10">
      <c r="A6632" s="93">
        <v>1</v>
      </c>
      <c r="B6632" s="93">
        <v>25</v>
      </c>
      <c r="C6632" s="93" t="s">
        <v>1906</v>
      </c>
      <c r="D6632" s="93" t="s">
        <v>1807</v>
      </c>
      <c r="E6632" s="93" t="s">
        <v>1917</v>
      </c>
      <c r="F6632" s="93">
        <v>3211216</v>
      </c>
      <c r="G6632" s="93" t="s">
        <v>1872</v>
      </c>
      <c r="H6632" s="719">
        <v>17520</v>
      </c>
      <c r="I6632" s="93">
        <v>315</v>
      </c>
      <c r="J6632" s="93" t="s">
        <v>1523</v>
      </c>
    </row>
    <row r="6633" spans="1:10">
      <c r="A6633" s="93">
        <v>1</v>
      </c>
      <c r="B6633" s="93">
        <v>25</v>
      </c>
      <c r="C6633" s="93" t="s">
        <v>1906</v>
      </c>
      <c r="D6633" s="93" t="s">
        <v>1807</v>
      </c>
      <c r="E6633" s="93" t="s">
        <v>1913</v>
      </c>
      <c r="F6633" s="93">
        <v>3211216</v>
      </c>
      <c r="G6633" s="93" t="s">
        <v>1872</v>
      </c>
      <c r="H6633" s="719">
        <v>17484</v>
      </c>
      <c r="I6633" s="93">
        <v>315</v>
      </c>
      <c r="J6633" s="93" t="s">
        <v>1523</v>
      </c>
    </row>
    <row r="6634" spans="1:10">
      <c r="A6634" s="93">
        <v>1</v>
      </c>
      <c r="B6634" s="93">
        <v>25</v>
      </c>
      <c r="C6634" s="93" t="s">
        <v>1906</v>
      </c>
      <c r="D6634" s="93" t="s">
        <v>1818</v>
      </c>
      <c r="E6634" s="93" t="s">
        <v>1916</v>
      </c>
      <c r="F6634" s="93">
        <v>3211216</v>
      </c>
      <c r="G6634" s="93" t="s">
        <v>1872</v>
      </c>
      <c r="H6634" s="719">
        <v>17484</v>
      </c>
      <c r="I6634" s="93">
        <v>315</v>
      </c>
      <c r="J6634" s="93" t="s">
        <v>1523</v>
      </c>
    </row>
    <row r="6635" spans="1:10">
      <c r="A6635" s="93">
        <v>1</v>
      </c>
      <c r="B6635" s="93">
        <v>25</v>
      </c>
      <c r="C6635" s="93" t="s">
        <v>1906</v>
      </c>
      <c r="D6635" s="93" t="s">
        <v>1807</v>
      </c>
      <c r="E6635" s="93" t="s">
        <v>1928</v>
      </c>
      <c r="F6635" s="93">
        <v>3211216</v>
      </c>
      <c r="G6635" s="93" t="s">
        <v>1872</v>
      </c>
      <c r="H6635" s="719">
        <v>17484</v>
      </c>
      <c r="I6635" s="93">
        <v>315</v>
      </c>
      <c r="J6635" s="93" t="s">
        <v>1523</v>
      </c>
    </row>
    <row r="6636" spans="1:10">
      <c r="A6636" s="93">
        <v>1</v>
      </c>
      <c r="B6636" s="93">
        <v>25</v>
      </c>
      <c r="C6636" s="93" t="s">
        <v>1906</v>
      </c>
      <c r="D6636" s="93" t="s">
        <v>1807</v>
      </c>
      <c r="E6636" s="93" t="s">
        <v>1914</v>
      </c>
      <c r="F6636" s="93">
        <v>3211216</v>
      </c>
      <c r="G6636" s="93" t="s">
        <v>1872</v>
      </c>
      <c r="H6636" s="719">
        <v>17484</v>
      </c>
      <c r="I6636" s="93">
        <v>315</v>
      </c>
      <c r="J6636" s="93" t="s">
        <v>1523</v>
      </c>
    </row>
    <row r="6637" spans="1:10">
      <c r="A6637" s="93">
        <v>1</v>
      </c>
      <c r="B6637" s="93">
        <v>25</v>
      </c>
      <c r="C6637" s="93" t="s">
        <v>1906</v>
      </c>
      <c r="D6637" s="93" t="s">
        <v>1807</v>
      </c>
      <c r="E6637" s="93" t="s">
        <v>1915</v>
      </c>
      <c r="F6637" s="93">
        <v>3211216</v>
      </c>
      <c r="G6637" s="93" t="s">
        <v>1872</v>
      </c>
      <c r="H6637" s="719">
        <v>17484</v>
      </c>
      <c r="I6637" s="93">
        <v>315</v>
      </c>
      <c r="J6637" s="93" t="s">
        <v>1523</v>
      </c>
    </row>
    <row r="6638" spans="1:10">
      <c r="A6638" s="93">
        <v>1</v>
      </c>
      <c r="B6638" s="93">
        <v>25</v>
      </c>
      <c r="C6638" s="93" t="s">
        <v>1906</v>
      </c>
      <c r="D6638" s="93" t="s">
        <v>1807</v>
      </c>
      <c r="E6638" s="93" t="s">
        <v>1912</v>
      </c>
      <c r="F6638" s="93">
        <v>3211216</v>
      </c>
      <c r="G6638" s="93" t="s">
        <v>1872</v>
      </c>
      <c r="H6638" s="719">
        <v>17520</v>
      </c>
      <c r="I6638" s="93">
        <v>315</v>
      </c>
      <c r="J6638" s="93" t="s">
        <v>1523</v>
      </c>
    </row>
    <row r="6639" spans="1:10">
      <c r="A6639" s="93">
        <v>1</v>
      </c>
      <c r="B6639" s="93">
        <v>25</v>
      </c>
      <c r="C6639" s="93" t="s">
        <v>486</v>
      </c>
      <c r="D6639" s="93" t="s">
        <v>1807</v>
      </c>
      <c r="E6639" s="93" t="s">
        <v>1925</v>
      </c>
      <c r="F6639" s="93">
        <v>3211207</v>
      </c>
      <c r="G6639" s="93" t="s">
        <v>1872</v>
      </c>
      <c r="H6639" s="719">
        <v>1320</v>
      </c>
      <c r="I6639" s="93">
        <v>125</v>
      </c>
      <c r="J6639" s="93" t="s">
        <v>1523</v>
      </c>
    </row>
    <row r="6640" spans="1:10">
      <c r="A6640" s="93">
        <v>1</v>
      </c>
      <c r="B6640" s="93">
        <v>25</v>
      </c>
      <c r="C6640" s="93" t="s">
        <v>486</v>
      </c>
      <c r="D6640" s="93" t="s">
        <v>1807</v>
      </c>
      <c r="E6640" s="93" t="s">
        <v>1834</v>
      </c>
      <c r="F6640" s="93">
        <v>3211026</v>
      </c>
      <c r="G6640" s="93" t="s">
        <v>1872</v>
      </c>
      <c r="H6640" s="719">
        <v>5214</v>
      </c>
      <c r="I6640" s="93">
        <v>200</v>
      </c>
      <c r="J6640" s="93" t="s">
        <v>1564</v>
      </c>
    </row>
    <row r="6641" spans="1:10">
      <c r="A6641" s="93">
        <v>1</v>
      </c>
      <c r="B6641" s="93">
        <v>26</v>
      </c>
      <c r="C6641" s="93" t="s">
        <v>1853</v>
      </c>
      <c r="D6641" s="93" t="s">
        <v>1831</v>
      </c>
      <c r="E6641" s="93" t="s">
        <v>1870</v>
      </c>
      <c r="F6641" s="93">
        <v>3211216</v>
      </c>
      <c r="G6641" s="93" t="s">
        <v>1872</v>
      </c>
      <c r="H6641" s="719">
        <v>6100</v>
      </c>
      <c r="I6641" s="93">
        <v>200</v>
      </c>
      <c r="J6641" s="93" t="s">
        <v>1523</v>
      </c>
    </row>
    <row r="6642" spans="1:10">
      <c r="A6642" s="93">
        <v>1</v>
      </c>
      <c r="B6642" s="93">
        <v>26</v>
      </c>
      <c r="C6642" s="93" t="s">
        <v>1853</v>
      </c>
      <c r="D6642" s="93" t="s">
        <v>1831</v>
      </c>
      <c r="E6642" s="93" t="s">
        <v>1857</v>
      </c>
      <c r="F6642" s="93">
        <v>3211236</v>
      </c>
      <c r="G6642" s="93" t="s">
        <v>1872</v>
      </c>
      <c r="H6642" s="719">
        <v>6000</v>
      </c>
      <c r="I6642" s="93">
        <v>200</v>
      </c>
      <c r="J6642" s="93" t="s">
        <v>1523</v>
      </c>
    </row>
    <row r="6643" spans="1:10">
      <c r="A6643" s="93">
        <v>1</v>
      </c>
      <c r="B6643" s="93">
        <v>26</v>
      </c>
      <c r="C6643" s="93" t="s">
        <v>1843</v>
      </c>
      <c r="D6643" s="93" t="s">
        <v>1831</v>
      </c>
      <c r="E6643" s="93" t="s">
        <v>1859</v>
      </c>
      <c r="F6643" s="93">
        <v>3211240</v>
      </c>
      <c r="G6643" s="93" t="s">
        <v>1872</v>
      </c>
      <c r="H6643" s="719">
        <v>61000</v>
      </c>
      <c r="I6643" s="93">
        <v>500</v>
      </c>
      <c r="J6643" s="93" t="s">
        <v>1523</v>
      </c>
    </row>
    <row r="6644" spans="1:10">
      <c r="A6644" s="93">
        <v>1</v>
      </c>
      <c r="B6644" s="93">
        <v>26</v>
      </c>
      <c r="C6644" s="93" t="s">
        <v>486</v>
      </c>
      <c r="D6644" s="93" t="s">
        <v>1807</v>
      </c>
      <c r="E6644" s="93" t="s">
        <v>1834</v>
      </c>
      <c r="F6644" s="93">
        <v>3211026</v>
      </c>
      <c r="G6644" s="93" t="s">
        <v>1872</v>
      </c>
      <c r="H6644" s="719">
        <v>1680</v>
      </c>
      <c r="I6644" s="93">
        <v>125</v>
      </c>
      <c r="J6644" s="93" t="s">
        <v>1564</v>
      </c>
    </row>
    <row r="6645" spans="1:10">
      <c r="A6645" s="93">
        <v>1</v>
      </c>
      <c r="B6645" s="93">
        <v>26</v>
      </c>
      <c r="C6645" s="93" t="s">
        <v>1893</v>
      </c>
      <c r="D6645" s="93" t="s">
        <v>1831</v>
      </c>
      <c r="E6645" s="93" t="s">
        <v>4090</v>
      </c>
      <c r="F6645" s="93">
        <v>3211002</v>
      </c>
      <c r="G6645" s="93" t="s">
        <v>1872</v>
      </c>
      <c r="H6645" s="719">
        <v>1003</v>
      </c>
      <c r="I6645" s="93">
        <v>80</v>
      </c>
      <c r="J6645" s="93" t="s">
        <v>1523</v>
      </c>
    </row>
    <row r="6646" spans="1:10">
      <c r="A6646" s="93">
        <v>1</v>
      </c>
      <c r="B6646" s="93">
        <v>26</v>
      </c>
      <c r="C6646" s="93" t="s">
        <v>1843</v>
      </c>
      <c r="D6646" s="93" t="s">
        <v>1831</v>
      </c>
      <c r="E6646" s="93" t="s">
        <v>1859</v>
      </c>
      <c r="F6646" s="93">
        <v>3211246</v>
      </c>
      <c r="G6646" s="93" t="s">
        <v>1872</v>
      </c>
      <c r="H6646" s="719">
        <v>32000</v>
      </c>
      <c r="I6646" s="93">
        <v>315</v>
      </c>
      <c r="J6646" s="93" t="s">
        <v>1523</v>
      </c>
    </row>
    <row r="6647" spans="1:10">
      <c r="A6647" s="93">
        <v>1</v>
      </c>
      <c r="B6647" s="93">
        <v>26</v>
      </c>
      <c r="C6647" s="93" t="s">
        <v>1843</v>
      </c>
      <c r="D6647" s="93" t="s">
        <v>1831</v>
      </c>
      <c r="E6647" s="93" t="s">
        <v>1861</v>
      </c>
      <c r="F6647" s="93">
        <v>3211246</v>
      </c>
      <c r="G6647" s="93" t="s">
        <v>1872</v>
      </c>
      <c r="H6647" s="719">
        <v>16000</v>
      </c>
      <c r="I6647" s="93">
        <v>315</v>
      </c>
      <c r="J6647" s="93" t="s">
        <v>1523</v>
      </c>
    </row>
    <row r="6648" spans="1:10">
      <c r="A6648" s="93">
        <v>1</v>
      </c>
      <c r="B6648" s="93">
        <v>26</v>
      </c>
      <c r="C6648" s="93" t="s">
        <v>1848</v>
      </c>
      <c r="D6648" s="93" t="s">
        <v>1818</v>
      </c>
      <c r="E6648" s="93" t="s">
        <v>4091</v>
      </c>
      <c r="F6648" s="93">
        <v>3211122</v>
      </c>
      <c r="G6648" s="93" t="s">
        <v>1872</v>
      </c>
      <c r="H6648" s="719">
        <v>1316</v>
      </c>
      <c r="I6648" s="93">
        <v>125</v>
      </c>
      <c r="J6648" s="93" t="s">
        <v>1543</v>
      </c>
    </row>
    <row r="6649" spans="1:10">
      <c r="A6649" s="93">
        <v>1</v>
      </c>
      <c r="B6649" s="93">
        <v>26</v>
      </c>
      <c r="C6649" s="93" t="s">
        <v>1948</v>
      </c>
      <c r="D6649" s="93" t="s">
        <v>1947</v>
      </c>
      <c r="E6649" s="93" t="s">
        <v>3485</v>
      </c>
      <c r="F6649" s="93">
        <v>3211236</v>
      </c>
      <c r="G6649" s="93" t="s">
        <v>1951</v>
      </c>
      <c r="H6649" s="719">
        <v>3291</v>
      </c>
      <c r="I6649" s="93">
        <v>200</v>
      </c>
      <c r="J6649" s="93" t="s">
        <v>1523</v>
      </c>
    </row>
    <row r="6650" spans="1:10">
      <c r="A6650" s="93">
        <v>1</v>
      </c>
      <c r="B6650" s="93">
        <v>26</v>
      </c>
      <c r="C6650" s="93" t="s">
        <v>1948</v>
      </c>
      <c r="D6650" s="93" t="s">
        <v>1947</v>
      </c>
      <c r="E6650" s="93" t="s">
        <v>3781</v>
      </c>
      <c r="F6650" s="93">
        <v>3211229</v>
      </c>
      <c r="G6650" s="93" t="s">
        <v>1951</v>
      </c>
      <c r="H6650" s="719">
        <v>1200</v>
      </c>
      <c r="I6650" s="93">
        <v>80</v>
      </c>
      <c r="J6650" s="93" t="s">
        <v>1523</v>
      </c>
    </row>
    <row r="6651" spans="1:10">
      <c r="A6651" s="93">
        <v>1</v>
      </c>
      <c r="B6651" s="93">
        <v>26</v>
      </c>
      <c r="C6651" s="93" t="s">
        <v>1946</v>
      </c>
      <c r="D6651" s="93" t="s">
        <v>1947</v>
      </c>
      <c r="E6651" s="93" t="s">
        <v>3485</v>
      </c>
      <c r="F6651" s="93">
        <v>3220101</v>
      </c>
      <c r="G6651" s="93" t="s">
        <v>1951</v>
      </c>
      <c r="H6651" s="719">
        <v>1530</v>
      </c>
      <c r="I6651" s="93">
        <v>125</v>
      </c>
      <c r="J6651" s="93" t="s">
        <v>1523</v>
      </c>
    </row>
    <row r="6652" spans="1:10">
      <c r="A6652" s="93">
        <v>1</v>
      </c>
      <c r="B6652" s="93">
        <v>26</v>
      </c>
      <c r="C6652" s="93" t="s">
        <v>1946</v>
      </c>
      <c r="D6652" s="93" t="s">
        <v>1947</v>
      </c>
      <c r="E6652" s="93" t="s">
        <v>3788</v>
      </c>
      <c r="F6652" s="93">
        <v>3211211</v>
      </c>
      <c r="G6652" s="93" t="s">
        <v>1951</v>
      </c>
      <c r="H6652" s="719">
        <v>1183</v>
      </c>
      <c r="I6652" s="93">
        <v>80</v>
      </c>
      <c r="J6652" s="93" t="s">
        <v>1543</v>
      </c>
    </row>
    <row r="6653" spans="1:10">
      <c r="A6653" s="93">
        <v>1</v>
      </c>
      <c r="B6653" s="93">
        <v>26</v>
      </c>
      <c r="C6653" s="93" t="s">
        <v>1946</v>
      </c>
      <c r="D6653" s="93" t="s">
        <v>1947</v>
      </c>
      <c r="E6653" s="93" t="s">
        <v>3799</v>
      </c>
      <c r="F6653" s="93">
        <v>3211232</v>
      </c>
      <c r="G6653" s="93" t="s">
        <v>1951</v>
      </c>
      <c r="H6653" s="719">
        <v>3264</v>
      </c>
      <c r="I6653" s="93">
        <v>200</v>
      </c>
      <c r="J6653" s="93" t="s">
        <v>1543</v>
      </c>
    </row>
    <row r="6654" spans="1:10">
      <c r="A6654" s="93">
        <v>1</v>
      </c>
      <c r="B6654" s="93">
        <v>26</v>
      </c>
      <c r="C6654" s="93" t="s">
        <v>1952</v>
      </c>
      <c r="D6654" s="93" t="s">
        <v>1947</v>
      </c>
      <c r="E6654" s="93" t="s">
        <v>3787</v>
      </c>
      <c r="F6654" s="93">
        <v>3211122</v>
      </c>
      <c r="G6654" s="93" t="s">
        <v>1951</v>
      </c>
      <c r="H6654" s="719">
        <v>720</v>
      </c>
      <c r="I6654" s="93">
        <v>80</v>
      </c>
      <c r="J6654" s="93" t="s">
        <v>1523</v>
      </c>
    </row>
    <row r="6655" spans="1:10">
      <c r="A6655" s="93">
        <v>1</v>
      </c>
      <c r="B6655" s="93">
        <v>26</v>
      </c>
      <c r="C6655" s="93" t="s">
        <v>1952</v>
      </c>
      <c r="D6655" s="93" t="s">
        <v>1947</v>
      </c>
      <c r="E6655" s="93" t="s">
        <v>3788</v>
      </c>
      <c r="F6655" s="93">
        <v>3211216</v>
      </c>
      <c r="G6655" s="93" t="s">
        <v>1951</v>
      </c>
      <c r="H6655" s="719">
        <v>2476</v>
      </c>
      <c r="I6655" s="93">
        <v>125</v>
      </c>
      <c r="J6655" s="93" t="s">
        <v>1523</v>
      </c>
    </row>
    <row r="6656" spans="1:10">
      <c r="A6656" s="93">
        <v>1</v>
      </c>
      <c r="B6656" s="93">
        <v>26</v>
      </c>
      <c r="C6656" s="93" t="s">
        <v>1952</v>
      </c>
      <c r="D6656" s="93" t="s">
        <v>67</v>
      </c>
      <c r="E6656" s="93" t="s">
        <v>3475</v>
      </c>
      <c r="F6656" s="93" t="s">
        <v>4092</v>
      </c>
      <c r="G6656" s="93" t="s">
        <v>1951</v>
      </c>
      <c r="H6656" s="719">
        <v>4000</v>
      </c>
      <c r="I6656" s="93">
        <v>200</v>
      </c>
      <c r="J6656" s="93" t="s">
        <v>1523</v>
      </c>
    </row>
    <row r="6657" spans="1:10">
      <c r="A6657" s="93">
        <v>1</v>
      </c>
      <c r="B6657" s="93">
        <v>26</v>
      </c>
      <c r="C6657" s="93" t="s">
        <v>1952</v>
      </c>
      <c r="D6657" s="93" t="s">
        <v>1947</v>
      </c>
      <c r="E6657" s="93" t="s">
        <v>4093</v>
      </c>
      <c r="F6657" s="93">
        <v>3211228</v>
      </c>
      <c r="G6657" s="93" t="s">
        <v>1951</v>
      </c>
      <c r="H6657" s="719">
        <v>576</v>
      </c>
      <c r="I6657" s="93">
        <v>80</v>
      </c>
      <c r="J6657" s="93" t="s">
        <v>1543</v>
      </c>
    </row>
    <row r="6658" spans="1:10">
      <c r="A6658" s="93">
        <v>1</v>
      </c>
      <c r="B6658" s="93">
        <v>26</v>
      </c>
      <c r="C6658" s="93" t="s">
        <v>1950</v>
      </c>
      <c r="D6658" s="93" t="s">
        <v>1947</v>
      </c>
      <c r="E6658" s="93" t="s">
        <v>3485</v>
      </c>
      <c r="F6658" s="93">
        <v>3211244</v>
      </c>
      <c r="G6658" s="93" t="s">
        <v>1951</v>
      </c>
      <c r="H6658" s="719">
        <v>100</v>
      </c>
      <c r="I6658" s="93">
        <v>20</v>
      </c>
      <c r="J6658" s="93" t="s">
        <v>1543</v>
      </c>
    </row>
    <row r="6659" spans="1:10">
      <c r="A6659" s="93">
        <v>1</v>
      </c>
      <c r="B6659" s="93">
        <v>26</v>
      </c>
      <c r="C6659" s="93" t="s">
        <v>113</v>
      </c>
      <c r="D6659" s="93" t="s">
        <v>66</v>
      </c>
      <c r="E6659" s="93" t="s">
        <v>4094</v>
      </c>
      <c r="F6659" s="93">
        <v>3211122</v>
      </c>
      <c r="G6659" s="93" t="s">
        <v>3785</v>
      </c>
      <c r="H6659" s="719">
        <v>10</v>
      </c>
      <c r="I6659" s="93">
        <v>5</v>
      </c>
      <c r="J6659" s="93" t="s">
        <v>1523</v>
      </c>
    </row>
  </sheetData>
  <autoFilter ref="A1:J12294">
    <filterColumn colId="3"/>
    <sortState ref="A2:J11562">
      <sortCondition descending="1" ref="A1:A1156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1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J31" sqref="J31:K31"/>
    </sheetView>
  </sheetViews>
  <sheetFormatPr defaultColWidth="9" defaultRowHeight="14.25"/>
  <cols>
    <col min="1" max="1" width="11" style="283" customWidth="1"/>
    <col min="2" max="2" width="11.125" style="283" customWidth="1"/>
    <col min="3" max="7" width="8.625" style="283" customWidth="1"/>
    <col min="8" max="9" width="8.625" style="282" customWidth="1"/>
    <col min="10" max="14" width="8.625" style="281" customWidth="1"/>
    <col min="15" max="15" width="11.25" style="281" customWidth="1"/>
    <col min="16" max="16" width="9.625" style="281" customWidth="1"/>
    <col min="17" max="17" width="26.25" style="281" customWidth="1"/>
    <col min="18" max="16384" width="9" style="281"/>
  </cols>
  <sheetData>
    <row r="1" spans="1:18" ht="15" customHeight="1">
      <c r="B1" s="281"/>
      <c r="C1" s="301"/>
    </row>
    <row r="2" spans="1:18" ht="16.5" customHeight="1">
      <c r="B2" s="281"/>
      <c r="C2" s="301"/>
    </row>
    <row r="3" spans="1:18" ht="23.25" customHeight="1">
      <c r="A3" s="1184" t="s">
        <v>2230</v>
      </c>
      <c r="B3" s="1184"/>
      <c r="C3" s="1184"/>
      <c r="D3" s="1184"/>
      <c r="E3" s="1184"/>
      <c r="F3" s="1184"/>
      <c r="G3" s="1184"/>
      <c r="H3" s="1184"/>
      <c r="I3" s="1184"/>
      <c r="J3" s="1184"/>
      <c r="K3" s="1184"/>
      <c r="L3" s="1184"/>
      <c r="M3" s="1184"/>
      <c r="N3" s="1184"/>
      <c r="O3" s="1184"/>
      <c r="P3" s="1184"/>
      <c r="Q3" s="1184"/>
    </row>
    <row r="4" spans="1:18" ht="15" customHeight="1">
      <c r="A4" s="42" t="s">
        <v>727</v>
      </c>
      <c r="B4" s="1"/>
      <c r="C4" s="285"/>
      <c r="I4" s="284"/>
    </row>
    <row r="5" spans="1:18" s="1" customFormat="1" ht="18" customHeight="1">
      <c r="A5" s="1188" t="s">
        <v>726</v>
      </c>
      <c r="B5" s="1185" t="s">
        <v>725</v>
      </c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7"/>
      <c r="P5" s="1183" t="s">
        <v>724</v>
      </c>
      <c r="Q5" s="1183"/>
      <c r="R5" s="288"/>
    </row>
    <row r="6" spans="1:18" s="1" customFormat="1" ht="16.5" customHeight="1">
      <c r="A6" s="1189"/>
      <c r="B6" s="930" t="s">
        <v>2214</v>
      </c>
      <c r="C6" s="300" t="s">
        <v>723</v>
      </c>
      <c r="D6" s="300" t="s">
        <v>722</v>
      </c>
      <c r="E6" s="300" t="s">
        <v>721</v>
      </c>
      <c r="F6" s="300" t="s">
        <v>720</v>
      </c>
      <c r="G6" s="300" t="s">
        <v>719</v>
      </c>
      <c r="H6" s="300" t="s">
        <v>718</v>
      </c>
      <c r="I6" s="300" t="s">
        <v>717</v>
      </c>
      <c r="J6" s="300" t="s">
        <v>716</v>
      </c>
      <c r="K6" s="300" t="s">
        <v>715</v>
      </c>
      <c r="L6" s="300" t="s">
        <v>714</v>
      </c>
      <c r="M6" s="300" t="s">
        <v>713</v>
      </c>
      <c r="N6" s="300" t="s">
        <v>712</v>
      </c>
      <c r="O6" s="930" t="s">
        <v>2215</v>
      </c>
      <c r="P6" s="510" t="s">
        <v>711</v>
      </c>
      <c r="Q6" s="299" t="s">
        <v>2216</v>
      </c>
    </row>
    <row r="7" spans="1:18" s="1" customFormat="1" ht="20.100000000000001" customHeight="1">
      <c r="A7" s="705" t="s">
        <v>2192</v>
      </c>
      <c r="B7" s="296"/>
      <c r="C7" s="296"/>
      <c r="D7" s="296"/>
      <c r="E7" s="294"/>
      <c r="F7" s="295"/>
      <c r="G7" s="294"/>
      <c r="H7" s="295"/>
      <c r="I7" s="294"/>
      <c r="J7" s="295"/>
      <c r="K7" s="295"/>
      <c r="L7" s="295"/>
      <c r="M7" s="295"/>
      <c r="N7" s="295"/>
      <c r="O7" s="295">
        <f t="shared" ref="O7:O13" si="0">SUM(C7:N7)</f>
        <v>0</v>
      </c>
      <c r="P7" s="511"/>
      <c r="Q7" s="297" t="s">
        <v>708</v>
      </c>
      <c r="R7" s="288"/>
    </row>
    <row r="8" spans="1:18" s="1" customFormat="1" ht="20.100000000000001" customHeight="1">
      <c r="A8" s="705" t="s">
        <v>2193</v>
      </c>
      <c r="B8" s="296"/>
      <c r="C8" s="296"/>
      <c r="D8" s="296"/>
      <c r="E8" s="295"/>
      <c r="F8" s="295"/>
      <c r="G8" s="295"/>
      <c r="H8" s="295"/>
      <c r="I8" s="294"/>
      <c r="J8" s="295"/>
      <c r="K8" s="295"/>
      <c r="L8" s="295"/>
      <c r="M8" s="295"/>
      <c r="N8" s="294"/>
      <c r="O8" s="295">
        <f t="shared" si="0"/>
        <v>0</v>
      </c>
      <c r="P8" s="511"/>
      <c r="Q8" s="297" t="s">
        <v>708</v>
      </c>
      <c r="R8" s="298"/>
    </row>
    <row r="9" spans="1:18" s="1" customFormat="1" ht="20.100000000000001" customHeight="1">
      <c r="A9" s="705" t="s">
        <v>2194</v>
      </c>
      <c r="B9" s="296"/>
      <c r="C9" s="296"/>
      <c r="D9" s="296"/>
      <c r="E9" s="295"/>
      <c r="F9" s="295"/>
      <c r="G9" s="295"/>
      <c r="H9" s="295"/>
      <c r="I9" s="294"/>
      <c r="J9" s="295"/>
      <c r="K9" s="295"/>
      <c r="L9" s="295"/>
      <c r="M9" s="295"/>
      <c r="N9" s="294"/>
      <c r="O9" s="295">
        <f t="shared" si="0"/>
        <v>0</v>
      </c>
      <c r="P9" s="511"/>
      <c r="Q9" s="297" t="s">
        <v>708</v>
      </c>
      <c r="R9" s="6"/>
    </row>
    <row r="10" spans="1:18" s="1" customFormat="1" ht="20.100000000000001" customHeight="1">
      <c r="A10" s="705" t="s">
        <v>2217</v>
      </c>
      <c r="B10" s="296"/>
      <c r="C10" s="296"/>
      <c r="D10" s="296"/>
      <c r="E10" s="295"/>
      <c r="F10" s="295"/>
      <c r="G10" s="295"/>
      <c r="H10" s="295"/>
      <c r="I10" s="294"/>
      <c r="J10" s="295"/>
      <c r="K10" s="295"/>
      <c r="L10" s="295"/>
      <c r="M10" s="295"/>
      <c r="N10" s="294"/>
      <c r="O10" s="295">
        <v>0</v>
      </c>
      <c r="P10" s="511"/>
      <c r="Q10" s="297" t="s">
        <v>708</v>
      </c>
      <c r="R10" s="6"/>
    </row>
    <row r="11" spans="1:18" s="1" customFormat="1" ht="20.100000000000001" customHeight="1">
      <c r="A11" s="296" t="s">
        <v>710</v>
      </c>
      <c r="B11" s="296"/>
      <c r="C11" s="296"/>
      <c r="D11" s="296"/>
      <c r="E11" s="295"/>
      <c r="F11" s="295"/>
      <c r="G11" s="294"/>
      <c r="H11" s="295"/>
      <c r="I11" s="294"/>
      <c r="J11" s="295"/>
      <c r="K11" s="295"/>
      <c r="L11" s="295"/>
      <c r="M11" s="295"/>
      <c r="N11" s="294"/>
      <c r="O11" s="295">
        <f t="shared" si="0"/>
        <v>0</v>
      </c>
      <c r="P11" s="511"/>
      <c r="Q11" s="297" t="s">
        <v>708</v>
      </c>
      <c r="R11" s="6"/>
    </row>
    <row r="12" spans="1:18" s="1" customFormat="1" ht="20.100000000000001" customHeight="1">
      <c r="A12" s="267" t="s">
        <v>1013</v>
      </c>
      <c r="B12" s="296"/>
      <c r="C12" s="296"/>
      <c r="D12" s="296"/>
      <c r="E12" s="296"/>
      <c r="F12" s="296"/>
      <c r="G12" s="296"/>
      <c r="H12" s="296"/>
      <c r="I12" s="296"/>
      <c r="J12" s="296"/>
      <c r="K12" s="295"/>
      <c r="L12" s="295"/>
      <c r="M12" s="295"/>
      <c r="N12" s="295"/>
      <c r="O12" s="295">
        <f t="shared" si="0"/>
        <v>0</v>
      </c>
      <c r="P12" s="511"/>
      <c r="Q12" s="297" t="s">
        <v>708</v>
      </c>
      <c r="R12" s="6"/>
    </row>
    <row r="13" spans="1:18" s="1" customFormat="1" ht="20.100000000000001" customHeight="1">
      <c r="A13" s="293" t="s">
        <v>709</v>
      </c>
      <c r="B13" s="293">
        <f t="shared" ref="B13:N13" si="1">SUM(B7:B12)</f>
        <v>0</v>
      </c>
      <c r="C13" s="293">
        <f t="shared" si="1"/>
        <v>0</v>
      </c>
      <c r="D13" s="293">
        <f t="shared" si="1"/>
        <v>0</v>
      </c>
      <c r="E13" s="293">
        <f t="shared" si="1"/>
        <v>0</v>
      </c>
      <c r="F13" s="293">
        <f t="shared" si="1"/>
        <v>0</v>
      </c>
      <c r="G13" s="293">
        <f t="shared" si="1"/>
        <v>0</v>
      </c>
      <c r="H13" s="293">
        <f t="shared" si="1"/>
        <v>0</v>
      </c>
      <c r="I13" s="293">
        <f t="shared" si="1"/>
        <v>0</v>
      </c>
      <c r="J13" s="293">
        <f t="shared" si="1"/>
        <v>0</v>
      </c>
      <c r="K13" s="293">
        <f t="shared" si="1"/>
        <v>0</v>
      </c>
      <c r="L13" s="291">
        <f t="shared" si="1"/>
        <v>0</v>
      </c>
      <c r="M13" s="291">
        <f t="shared" si="1"/>
        <v>0</v>
      </c>
      <c r="N13" s="291">
        <f t="shared" si="1"/>
        <v>0</v>
      </c>
      <c r="O13" s="292">
        <f t="shared" si="0"/>
        <v>0</v>
      </c>
      <c r="P13" s="512">
        <f>SUM(P7:P12)</f>
        <v>0</v>
      </c>
      <c r="Q13" s="290" t="s">
        <v>708</v>
      </c>
      <c r="R13" s="6"/>
    </row>
    <row r="14" spans="1:18" s="1" customFormat="1">
      <c r="J14" s="289"/>
    </row>
    <row r="15" spans="1:18" s="1" customFormat="1"/>
    <row r="16" spans="1:18" s="1" customFormat="1"/>
    <row r="17" spans="1:18" s="1" customFormat="1"/>
    <row r="18" spans="1:18" s="1" customFormat="1">
      <c r="R18" s="288"/>
    </row>
    <row r="19" spans="1:18" s="1" customFormat="1">
      <c r="R19" s="288"/>
    </row>
    <row r="20" spans="1:18" s="1" customFormat="1">
      <c r="R20" s="288"/>
    </row>
    <row r="21" spans="1:18" s="1" customFormat="1"/>
    <row r="22" spans="1:18" s="1" customFormat="1"/>
    <row r="23" spans="1:18" s="1" customFormat="1"/>
    <row r="24" spans="1:18" s="1" customFormat="1"/>
    <row r="25" spans="1:18" s="1" customFormat="1"/>
    <row r="26" spans="1:18" s="1" customFormat="1"/>
    <row r="27" spans="1:18" s="1" customFormat="1"/>
    <row r="28" spans="1:18" s="1" customFormat="1"/>
    <row r="29" spans="1:18" s="1" customFormat="1">
      <c r="A29" s="65"/>
    </row>
    <row r="30" spans="1:18" s="1" customFormat="1" ht="18.75" customHeight="1">
      <c r="A30" s="287" t="s">
        <v>9</v>
      </c>
      <c r="B30" s="287" t="s">
        <v>707</v>
      </c>
      <c r="C30" s="1190" t="s">
        <v>706</v>
      </c>
      <c r="D30" s="1191"/>
      <c r="E30" s="287" t="s">
        <v>705</v>
      </c>
      <c r="F30" s="1192" t="s">
        <v>701</v>
      </c>
      <c r="G30" s="1192"/>
      <c r="H30" s="1192" t="s">
        <v>2</v>
      </c>
      <c r="I30" s="1192"/>
      <c r="J30" s="1192" t="s">
        <v>704</v>
      </c>
      <c r="K30" s="1192"/>
      <c r="L30" s="1192" t="s">
        <v>64</v>
      </c>
      <c r="M30" s="1192"/>
      <c r="N30" s="1192"/>
      <c r="O30" s="1192"/>
      <c r="P30" s="1192" t="s">
        <v>63</v>
      </c>
      <c r="Q30" s="1192"/>
    </row>
    <row r="31" spans="1:18" ht="116.25" customHeight="1">
      <c r="A31" s="815">
        <v>1</v>
      </c>
      <c r="B31" s="815"/>
      <c r="C31" s="1178"/>
      <c r="D31" s="1179"/>
      <c r="E31" s="981"/>
      <c r="F31" s="1180"/>
      <c r="G31" s="1180"/>
      <c r="H31" s="1181"/>
      <c r="I31" s="1182"/>
      <c r="J31" s="1181"/>
      <c r="K31" s="1182"/>
      <c r="L31" s="1177"/>
      <c r="M31" s="1177"/>
      <c r="N31" s="1177"/>
      <c r="O31" s="1177"/>
      <c r="P31" s="1177"/>
      <c r="Q31" s="1177"/>
    </row>
  </sheetData>
  <mergeCells count="16">
    <mergeCell ref="P5:Q5"/>
    <mergeCell ref="A3:Q3"/>
    <mergeCell ref="B5:O5"/>
    <mergeCell ref="A5:A6"/>
    <mergeCell ref="C30:D30"/>
    <mergeCell ref="F30:G30"/>
    <mergeCell ref="H30:I30"/>
    <mergeCell ref="J30:K30"/>
    <mergeCell ref="L30:O30"/>
    <mergeCell ref="P30:Q30"/>
    <mergeCell ref="P31:Q31"/>
    <mergeCell ref="C31:D31"/>
    <mergeCell ref="F31:G31"/>
    <mergeCell ref="H31:I31"/>
    <mergeCell ref="J31:K31"/>
    <mergeCell ref="L31:O31"/>
  </mergeCells>
  <phoneticPr fontId="7" type="noConversion"/>
  <hyperlinks>
    <hyperlink ref="A4" location="目录!A1" display="返回目录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37"/>
  <sheetViews>
    <sheetView showGridLines="0" zoomScale="85" zoomScaleNormal="85" workbookViewId="0">
      <selection activeCell="A2" sqref="A2:N2"/>
    </sheetView>
  </sheetViews>
  <sheetFormatPr defaultColWidth="9" defaultRowHeight="13.5"/>
  <cols>
    <col min="1" max="1" width="8" style="305" customWidth="1"/>
    <col min="2" max="2" width="10.375" style="303" customWidth="1"/>
    <col min="3" max="3" width="9.625" style="303" customWidth="1"/>
    <col min="4" max="4" width="9.75" style="303" customWidth="1"/>
    <col min="5" max="5" width="16.875" style="305" customWidth="1"/>
    <col min="6" max="6" width="10.875" style="305" customWidth="1"/>
    <col min="7" max="7" width="15.875" style="305" customWidth="1"/>
    <col min="8" max="8" width="5.375" style="305" customWidth="1"/>
    <col min="9" max="9" width="11.25" style="305" customWidth="1"/>
    <col min="10" max="12" width="9.875" style="305" customWidth="1"/>
    <col min="13" max="13" width="9.875" style="303" customWidth="1"/>
    <col min="14" max="14" width="9.875" style="304" customWidth="1"/>
    <col min="15" max="15" width="8.625" style="303" customWidth="1"/>
    <col min="16" max="16384" width="9" style="303"/>
  </cols>
  <sheetData>
    <row r="1" spans="1:17" ht="30" customHeight="1">
      <c r="A1" s="303"/>
    </row>
    <row r="2" spans="1:17" ht="30" customHeight="1">
      <c r="A2" s="1217" t="s">
        <v>4146</v>
      </c>
      <c r="B2" s="1217"/>
      <c r="C2" s="1217"/>
      <c r="D2" s="1217"/>
      <c r="E2" s="1217"/>
      <c r="F2" s="1217"/>
      <c r="G2" s="1217"/>
      <c r="H2" s="1217"/>
      <c r="I2" s="1217"/>
      <c r="J2" s="1217"/>
      <c r="K2" s="1217"/>
      <c r="L2" s="1217"/>
      <c r="M2" s="1217"/>
      <c r="N2" s="1217"/>
      <c r="O2" s="319"/>
      <c r="P2" s="319"/>
      <c r="Q2" s="319"/>
    </row>
    <row r="3" spans="1:17" ht="15" customHeight="1" thickBot="1">
      <c r="A3" s="42" t="s">
        <v>963</v>
      </c>
      <c r="B3" s="42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3"/>
      <c r="O3" s="319"/>
      <c r="P3" s="319"/>
      <c r="Q3" s="319"/>
    </row>
    <row r="4" spans="1:17" ht="30.75" customHeight="1">
      <c r="A4" s="1223" t="s">
        <v>735</v>
      </c>
      <c r="B4" s="1224"/>
      <c r="C4" s="1224"/>
      <c r="D4" s="1225"/>
      <c r="E4" s="1221" t="s">
        <v>2192</v>
      </c>
      <c r="F4" s="1221"/>
      <c r="G4" s="1221" t="s">
        <v>2193</v>
      </c>
      <c r="H4" s="1221"/>
      <c r="I4" s="1221" t="s">
        <v>2165</v>
      </c>
      <c r="J4" s="1221"/>
      <c r="K4" s="1226" t="s">
        <v>1026</v>
      </c>
      <c r="L4" s="1226"/>
      <c r="M4" s="1221" t="s">
        <v>734</v>
      </c>
      <c r="N4" s="1222"/>
      <c r="O4" s="322"/>
      <c r="P4" s="322"/>
      <c r="Q4" s="322"/>
    </row>
    <row r="5" spans="1:17" ht="21.75" customHeight="1">
      <c r="A5" s="1206" t="s">
        <v>733</v>
      </c>
      <c r="B5" s="1207"/>
      <c r="C5" s="1207"/>
      <c r="D5" s="1208"/>
      <c r="E5" s="1209"/>
      <c r="F5" s="1209"/>
      <c r="G5" s="1209"/>
      <c r="H5" s="1209"/>
      <c r="I5" s="1209"/>
      <c r="J5" s="1209"/>
      <c r="K5" s="1209"/>
      <c r="L5" s="1209"/>
      <c r="M5" s="1209"/>
      <c r="N5" s="1218"/>
    </row>
    <row r="6" spans="1:17" ht="21.75" customHeight="1">
      <c r="A6" s="1206" t="s">
        <v>732</v>
      </c>
      <c r="B6" s="1207"/>
      <c r="C6" s="1207"/>
      <c r="D6" s="1208"/>
      <c r="E6" s="1209"/>
      <c r="F6" s="1209"/>
      <c r="G6" s="1209"/>
      <c r="H6" s="1209"/>
      <c r="I6" s="1209"/>
      <c r="J6" s="1209"/>
      <c r="K6" s="1209"/>
      <c r="L6" s="1209"/>
      <c r="M6" s="1219"/>
      <c r="N6" s="1220"/>
    </row>
    <row r="7" spans="1:17" ht="21.75" customHeight="1">
      <c r="A7" s="1212" t="s">
        <v>731</v>
      </c>
      <c r="B7" s="1213"/>
      <c r="C7" s="1213"/>
      <c r="D7" s="1214"/>
      <c r="E7" s="1215"/>
      <c r="F7" s="1216"/>
      <c r="G7" s="1210"/>
      <c r="H7" s="1210"/>
      <c r="I7" s="1210"/>
      <c r="J7" s="1210"/>
      <c r="K7" s="1210"/>
      <c r="L7" s="1210"/>
      <c r="M7" s="1210"/>
      <c r="N7" s="1211"/>
    </row>
    <row r="8" spans="1:17">
      <c r="A8" s="321"/>
      <c r="B8" s="318"/>
      <c r="C8" s="318"/>
      <c r="D8" s="318"/>
      <c r="E8" s="319"/>
      <c r="F8" s="319"/>
      <c r="G8" s="319"/>
      <c r="H8" s="319"/>
      <c r="I8" s="319"/>
      <c r="J8" s="319"/>
      <c r="K8" s="319"/>
      <c r="L8" s="319"/>
      <c r="M8" s="318"/>
      <c r="N8" s="317"/>
    </row>
    <row r="9" spans="1:17">
      <c r="A9" s="321"/>
      <c r="B9" s="318"/>
      <c r="C9" s="318"/>
      <c r="D9" s="318"/>
      <c r="E9" s="319"/>
      <c r="F9" s="319"/>
      <c r="G9" s="319"/>
      <c r="H9" s="319"/>
      <c r="I9" s="319"/>
      <c r="J9" s="319"/>
      <c r="K9" s="319"/>
      <c r="L9" s="319"/>
      <c r="M9" s="318"/>
      <c r="N9" s="317"/>
    </row>
    <row r="10" spans="1:17">
      <c r="A10" s="321"/>
      <c r="B10" s="318"/>
      <c r="C10" s="318"/>
      <c r="D10" s="318"/>
      <c r="E10" s="319"/>
      <c r="F10" s="319"/>
      <c r="G10" s="319"/>
      <c r="H10" s="319"/>
      <c r="I10" s="319"/>
      <c r="J10" s="319"/>
      <c r="K10" s="319"/>
      <c r="L10" s="319"/>
      <c r="M10" s="318"/>
      <c r="N10" s="317"/>
    </row>
    <row r="11" spans="1:17">
      <c r="A11" s="321"/>
      <c r="B11" s="318"/>
      <c r="C11" s="318"/>
      <c r="D11" s="318"/>
      <c r="E11" s="319"/>
      <c r="F11" s="319"/>
      <c r="G11" s="319"/>
      <c r="H11" s="319"/>
      <c r="I11" s="319"/>
      <c r="J11" s="319"/>
      <c r="K11" s="319"/>
      <c r="L11" s="319"/>
      <c r="M11" s="318"/>
      <c r="N11" s="317"/>
    </row>
    <row r="12" spans="1:17">
      <c r="A12" s="321"/>
      <c r="B12" s="318"/>
      <c r="C12" s="318"/>
      <c r="D12" s="318"/>
      <c r="E12" s="319"/>
      <c r="F12" s="319"/>
      <c r="G12" s="319"/>
      <c r="H12" s="319"/>
      <c r="I12" s="319"/>
      <c r="J12" s="319"/>
      <c r="K12" s="319"/>
      <c r="L12" s="319"/>
      <c r="M12" s="318"/>
      <c r="N12" s="317"/>
    </row>
    <row r="13" spans="1:17">
      <c r="A13" s="321"/>
      <c r="B13" s="318"/>
      <c r="C13" s="318"/>
      <c r="D13" s="318"/>
      <c r="E13" s="319"/>
      <c r="F13" s="319"/>
      <c r="G13" s="319"/>
      <c r="H13" s="319"/>
      <c r="I13" s="319"/>
      <c r="J13" s="319"/>
      <c r="K13" s="319"/>
      <c r="L13" s="319"/>
      <c r="M13" s="318"/>
      <c r="N13" s="317"/>
    </row>
    <row r="14" spans="1:17">
      <c r="A14" s="321"/>
      <c r="B14" s="318"/>
      <c r="C14" s="318"/>
      <c r="D14" s="318"/>
      <c r="E14" s="319"/>
      <c r="F14" s="319"/>
      <c r="G14" s="319"/>
      <c r="H14" s="319"/>
      <c r="I14" s="319"/>
      <c r="J14" s="319"/>
      <c r="K14" s="319"/>
      <c r="L14" s="319"/>
      <c r="M14" s="318"/>
      <c r="N14" s="317"/>
    </row>
    <row r="15" spans="1:17">
      <c r="A15" s="321"/>
      <c r="B15" s="318"/>
      <c r="C15" s="318"/>
      <c r="D15" s="318"/>
      <c r="E15" s="319"/>
      <c r="F15" s="319"/>
      <c r="G15" s="319"/>
      <c r="H15" s="319"/>
      <c r="I15" s="319"/>
      <c r="J15" s="319"/>
      <c r="K15" s="319"/>
      <c r="L15" s="319"/>
      <c r="M15" s="318"/>
      <c r="N15" s="317"/>
    </row>
    <row r="16" spans="1:17">
      <c r="A16" s="320"/>
      <c r="B16" s="318"/>
      <c r="C16" s="318"/>
      <c r="D16" s="318"/>
      <c r="E16" s="319"/>
      <c r="F16" s="319"/>
      <c r="G16" s="319"/>
      <c r="H16" s="319"/>
      <c r="I16" s="319"/>
      <c r="J16" s="319"/>
      <c r="K16" s="319"/>
      <c r="L16" s="319"/>
      <c r="M16" s="318"/>
      <c r="N16" s="317"/>
    </row>
    <row r="17" spans="1:16">
      <c r="A17" s="320"/>
      <c r="B17" s="318"/>
      <c r="C17" s="318"/>
      <c r="D17" s="318"/>
      <c r="E17" s="319"/>
      <c r="F17" s="319"/>
      <c r="G17" s="319"/>
      <c r="H17" s="319"/>
      <c r="I17" s="319"/>
      <c r="J17" s="319"/>
      <c r="K17" s="319"/>
      <c r="L17" s="319"/>
      <c r="M17" s="318"/>
      <c r="N17" s="317"/>
    </row>
    <row r="18" spans="1:16">
      <c r="A18" s="320"/>
      <c r="B18" s="318"/>
      <c r="C18" s="318"/>
      <c r="D18" s="318"/>
      <c r="E18" s="319"/>
      <c r="F18" s="319"/>
      <c r="G18" s="319"/>
      <c r="H18" s="319"/>
      <c r="I18" s="319"/>
      <c r="J18" s="319"/>
      <c r="K18" s="319"/>
      <c r="L18" s="319"/>
      <c r="M18" s="318"/>
      <c r="N18" s="317"/>
    </row>
    <row r="19" spans="1:16">
      <c r="A19" s="320"/>
      <c r="B19" s="318"/>
      <c r="C19" s="318"/>
      <c r="D19" s="318"/>
      <c r="E19" s="319"/>
      <c r="F19" s="319"/>
      <c r="G19" s="319"/>
      <c r="H19" s="319"/>
      <c r="I19" s="319"/>
      <c r="J19" s="319"/>
      <c r="K19" s="319"/>
      <c r="L19" s="319"/>
      <c r="M19" s="318"/>
      <c r="N19" s="317"/>
    </row>
    <row r="20" spans="1:16">
      <c r="A20" s="320"/>
      <c r="B20" s="318"/>
      <c r="C20" s="318"/>
      <c r="D20" s="318"/>
      <c r="E20" s="319"/>
      <c r="F20" s="319"/>
      <c r="G20" s="319"/>
      <c r="H20" s="319"/>
      <c r="I20" s="319"/>
      <c r="J20" s="319"/>
      <c r="K20" s="319"/>
      <c r="L20" s="319"/>
      <c r="M20" s="318"/>
      <c r="N20" s="317"/>
    </row>
    <row r="21" spans="1:16">
      <c r="A21" s="320"/>
      <c r="B21" s="318"/>
      <c r="C21" s="318"/>
      <c r="D21" s="318"/>
      <c r="E21" s="319"/>
      <c r="F21" s="319"/>
      <c r="G21" s="319"/>
      <c r="H21" s="319"/>
      <c r="I21" s="319"/>
      <c r="J21" s="319"/>
      <c r="K21" s="319"/>
      <c r="L21" s="319"/>
      <c r="M21" s="318"/>
      <c r="N21" s="317"/>
    </row>
    <row r="22" spans="1:16">
      <c r="A22" s="320"/>
      <c r="B22" s="318"/>
      <c r="C22" s="318"/>
      <c r="D22" s="318"/>
      <c r="E22" s="319"/>
      <c r="F22" s="319"/>
      <c r="G22" s="319"/>
      <c r="H22" s="319"/>
      <c r="I22" s="319"/>
      <c r="J22" s="319"/>
      <c r="K22" s="319"/>
      <c r="L22" s="319"/>
      <c r="M22" s="318"/>
      <c r="N22" s="317"/>
    </row>
    <row r="23" spans="1:16">
      <c r="A23" s="320"/>
      <c r="B23" s="318"/>
      <c r="C23" s="318"/>
      <c r="D23" s="318"/>
      <c r="E23" s="319"/>
      <c r="F23" s="319"/>
      <c r="G23" s="319"/>
      <c r="H23" s="319"/>
      <c r="I23" s="319"/>
      <c r="J23" s="319"/>
      <c r="K23" s="319"/>
      <c r="L23" s="319"/>
      <c r="M23" s="318"/>
      <c r="N23" s="317"/>
    </row>
    <row r="24" spans="1:16" ht="14.25" thickBot="1">
      <c r="A24" s="316"/>
      <c r="B24" s="314"/>
      <c r="C24" s="314"/>
      <c r="D24" s="314"/>
      <c r="E24" s="315"/>
      <c r="F24" s="315"/>
      <c r="G24" s="315"/>
      <c r="H24" s="315"/>
      <c r="I24" s="315"/>
      <c r="J24" s="315"/>
      <c r="K24" s="315"/>
      <c r="L24" s="315"/>
      <c r="M24" s="314"/>
      <c r="N24" s="313"/>
    </row>
    <row r="25" spans="1:16" ht="24.95" customHeight="1" thickBot="1">
      <c r="B25" s="1193" t="s">
        <v>730</v>
      </c>
      <c r="C25" s="1193"/>
      <c r="D25" s="312"/>
      <c r="M25" s="311"/>
    </row>
    <row r="26" spans="1:16" ht="31.5" customHeight="1">
      <c r="A26" s="397" t="s">
        <v>729</v>
      </c>
      <c r="B26" s="1201" t="s">
        <v>728</v>
      </c>
      <c r="C26" s="1201"/>
      <c r="D26" s="1201"/>
      <c r="E26" s="1201"/>
      <c r="F26" s="1202" t="s">
        <v>814</v>
      </c>
      <c r="G26" s="1202"/>
      <c r="H26" s="1202"/>
      <c r="I26" s="1202"/>
      <c r="J26" s="1203" t="s">
        <v>815</v>
      </c>
      <c r="K26" s="1203"/>
      <c r="L26" s="446" t="s">
        <v>817</v>
      </c>
      <c r="M26" s="446" t="s">
        <v>816</v>
      </c>
      <c r="N26" s="448" t="s">
        <v>813</v>
      </c>
    </row>
    <row r="27" spans="1:16" ht="107.25" customHeight="1">
      <c r="A27" s="450"/>
      <c r="B27" s="1204"/>
      <c r="C27" s="1204"/>
      <c r="D27" s="1204"/>
      <c r="E27" s="1204"/>
      <c r="F27" s="1199"/>
      <c r="G27" s="1199"/>
      <c r="H27" s="1199"/>
      <c r="I27" s="1199"/>
      <c r="J27" s="1200"/>
      <c r="K27" s="1200"/>
      <c r="L27" s="451"/>
      <c r="M27" s="975"/>
      <c r="N27" s="452"/>
      <c r="O27" s="309"/>
      <c r="P27" s="310"/>
    </row>
    <row r="28" spans="1:16" ht="112.5" customHeight="1">
      <c r="A28" s="904"/>
      <c r="B28" s="1194"/>
      <c r="C28" s="1194"/>
      <c r="D28" s="1194"/>
      <c r="E28" s="1194"/>
      <c r="F28" s="1195"/>
      <c r="G28" s="1195"/>
      <c r="H28" s="1195"/>
      <c r="I28" s="1195"/>
      <c r="J28" s="1205"/>
      <c r="K28" s="1205"/>
      <c r="L28" s="905"/>
      <c r="M28" s="974"/>
      <c r="N28" s="906"/>
      <c r="O28" s="309"/>
      <c r="P28" s="310"/>
    </row>
    <row r="29" spans="1:16" ht="120" customHeight="1">
      <c r="A29" s="904"/>
      <c r="B29" s="1194"/>
      <c r="C29" s="1194"/>
      <c r="D29" s="1194"/>
      <c r="E29" s="1194"/>
      <c r="F29" s="1195"/>
      <c r="G29" s="1195"/>
      <c r="H29" s="1195"/>
      <c r="I29" s="1195"/>
      <c r="J29" s="1205"/>
      <c r="K29" s="1205"/>
      <c r="L29" s="905"/>
      <c r="M29" s="974"/>
      <c r="N29" s="906"/>
      <c r="O29" s="309"/>
      <c r="P29" s="310"/>
    </row>
    <row r="30" spans="1:16" ht="102.75" customHeight="1">
      <c r="A30" s="904"/>
      <c r="B30" s="1194"/>
      <c r="C30" s="1194"/>
      <c r="D30" s="1194"/>
      <c r="E30" s="1194"/>
      <c r="F30" s="1195"/>
      <c r="G30" s="1195"/>
      <c r="H30" s="1195"/>
      <c r="I30" s="1195"/>
      <c r="J30" s="1205"/>
      <c r="K30" s="1205"/>
      <c r="L30" s="905"/>
      <c r="M30" s="974"/>
      <c r="N30" s="906"/>
      <c r="O30" s="309"/>
      <c r="P30" s="310"/>
    </row>
    <row r="31" spans="1:16" ht="102.75" customHeight="1">
      <c r="A31" s="904"/>
      <c r="B31" s="1194"/>
      <c r="C31" s="1194"/>
      <c r="D31" s="1194"/>
      <c r="E31" s="1194"/>
      <c r="F31" s="1195"/>
      <c r="G31" s="1195"/>
      <c r="H31" s="1195"/>
      <c r="I31" s="1195"/>
      <c r="J31" s="1205"/>
      <c r="K31" s="1205"/>
      <c r="L31" s="905"/>
      <c r="M31" s="974"/>
      <c r="N31" s="906"/>
      <c r="O31" s="309"/>
      <c r="P31" s="310"/>
    </row>
    <row r="32" spans="1:16" ht="121.5" customHeight="1">
      <c r="A32" s="907"/>
      <c r="B32" s="1196"/>
      <c r="C32" s="1197"/>
      <c r="D32" s="1197"/>
      <c r="E32" s="1198"/>
      <c r="F32" s="1196"/>
      <c r="G32" s="1197"/>
      <c r="H32" s="1197"/>
      <c r="I32" s="1198"/>
      <c r="J32" s="1227"/>
      <c r="K32" s="1228"/>
      <c r="L32" s="596"/>
      <c r="M32" s="808"/>
      <c r="N32" s="597"/>
    </row>
    <row r="33" spans="1:14" ht="121.5" customHeight="1">
      <c r="A33" s="907"/>
      <c r="B33" s="1196"/>
      <c r="C33" s="1197"/>
      <c r="D33" s="1197"/>
      <c r="E33" s="1198"/>
      <c r="F33" s="1196"/>
      <c r="G33" s="1197"/>
      <c r="H33" s="1197"/>
      <c r="I33" s="1198"/>
      <c r="J33" s="1227"/>
      <c r="K33" s="1228"/>
      <c r="L33" s="596"/>
      <c r="M33" s="808"/>
      <c r="N33" s="597"/>
    </row>
    <row r="34" spans="1:14" ht="121.5" customHeight="1">
      <c r="A34" s="907"/>
      <c r="B34" s="1196"/>
      <c r="C34" s="1197"/>
      <c r="D34" s="1197"/>
      <c r="E34" s="1198"/>
      <c r="F34" s="1196"/>
      <c r="G34" s="1197"/>
      <c r="H34" s="1197"/>
      <c r="I34" s="1198"/>
      <c r="J34" s="1227"/>
      <c r="K34" s="1228"/>
      <c r="L34" s="596"/>
      <c r="M34" s="808"/>
      <c r="N34" s="597"/>
    </row>
    <row r="35" spans="1:14" ht="121.5" customHeight="1">
      <c r="A35" s="677"/>
      <c r="B35" s="1229"/>
      <c r="C35" s="1230"/>
      <c r="D35" s="1230"/>
      <c r="E35" s="1231"/>
      <c r="F35" s="1229"/>
      <c r="G35" s="1230"/>
      <c r="H35" s="1230"/>
      <c r="I35" s="1231"/>
      <c r="J35" s="1232"/>
      <c r="K35" s="1233"/>
      <c r="L35" s="594"/>
      <c r="M35" s="901"/>
      <c r="N35" s="595"/>
    </row>
    <row r="36" spans="1:14" ht="121.5" customHeight="1">
      <c r="A36" s="677"/>
      <c r="B36" s="1229"/>
      <c r="C36" s="1230"/>
      <c r="D36" s="1230"/>
      <c r="E36" s="1231"/>
      <c r="F36" s="1229"/>
      <c r="G36" s="1230"/>
      <c r="H36" s="1230"/>
      <c r="I36" s="1231"/>
      <c r="J36" s="1232"/>
      <c r="K36" s="1233"/>
      <c r="L36" s="594"/>
      <c r="M36" s="901"/>
      <c r="N36" s="595"/>
    </row>
    <row r="37" spans="1:14" ht="18.75">
      <c r="A37" s="303"/>
      <c r="C37" s="308"/>
      <c r="D37" s="307" t="s">
        <v>1197</v>
      </c>
      <c r="I37" s="306" t="s">
        <v>4109</v>
      </c>
    </row>
  </sheetData>
  <mergeCells count="59">
    <mergeCell ref="J32:K32"/>
    <mergeCell ref="B33:E33"/>
    <mergeCell ref="B34:E34"/>
    <mergeCell ref="B35:E35"/>
    <mergeCell ref="B36:E36"/>
    <mergeCell ref="J33:K33"/>
    <mergeCell ref="J34:K34"/>
    <mergeCell ref="J35:K35"/>
    <mergeCell ref="J36:K36"/>
    <mergeCell ref="F33:I33"/>
    <mergeCell ref="F34:I34"/>
    <mergeCell ref="F35:I35"/>
    <mergeCell ref="F36:I36"/>
    <mergeCell ref="A2:N2"/>
    <mergeCell ref="M5:N5"/>
    <mergeCell ref="M6:N6"/>
    <mergeCell ref="I6:J6"/>
    <mergeCell ref="A5:D5"/>
    <mergeCell ref="E5:F5"/>
    <mergeCell ref="G5:H5"/>
    <mergeCell ref="I5:J5"/>
    <mergeCell ref="K5:L5"/>
    <mergeCell ref="M4:N4"/>
    <mergeCell ref="E6:F6"/>
    <mergeCell ref="A4:D4"/>
    <mergeCell ref="E4:F4"/>
    <mergeCell ref="G4:H4"/>
    <mergeCell ref="I4:J4"/>
    <mergeCell ref="K4:L4"/>
    <mergeCell ref="A6:D6"/>
    <mergeCell ref="K6:L6"/>
    <mergeCell ref="G6:H6"/>
    <mergeCell ref="M7:N7"/>
    <mergeCell ref="K7:L7"/>
    <mergeCell ref="A7:D7"/>
    <mergeCell ref="E7:F7"/>
    <mergeCell ref="G7:H7"/>
    <mergeCell ref="I7:J7"/>
    <mergeCell ref="J31:K31"/>
    <mergeCell ref="J28:K28"/>
    <mergeCell ref="B29:E29"/>
    <mergeCell ref="F29:I29"/>
    <mergeCell ref="J29:K29"/>
    <mergeCell ref="B30:E30"/>
    <mergeCell ref="F30:I30"/>
    <mergeCell ref="J30:K30"/>
    <mergeCell ref="B28:E28"/>
    <mergeCell ref="F28:I28"/>
    <mergeCell ref="J27:K27"/>
    <mergeCell ref="B26:E26"/>
    <mergeCell ref="F26:I26"/>
    <mergeCell ref="J26:K26"/>
    <mergeCell ref="B27:E27"/>
    <mergeCell ref="B25:C25"/>
    <mergeCell ref="B31:E31"/>
    <mergeCell ref="F31:I31"/>
    <mergeCell ref="B32:E32"/>
    <mergeCell ref="F32:I32"/>
    <mergeCell ref="F27:I27"/>
  </mergeCells>
  <phoneticPr fontId="1" type="noConversion"/>
  <hyperlinks>
    <hyperlink ref="A3" location="目录!A1" display="返回目录"/>
  </hyperlinks>
  <printOptions horizontalCentered="1"/>
  <pageMargins left="0.70833333333333304" right="0.70833333333333304" top="0.74791666666666701" bottom="0.74791666666666701" header="0.31458333333333299" footer="0.31458333333333299"/>
  <pageSetup paperSize="8" orientation="portrait" horizontalDpi="200" verticalDpi="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3" tint="0.79998168889431442"/>
  </sheetPr>
  <dimension ref="A1:V112"/>
  <sheetViews>
    <sheetView showGridLines="0" topLeftCell="B64" zoomScaleSheetLayoutView="100" workbookViewId="0">
      <selection activeCell="D75" sqref="D75:D77"/>
    </sheetView>
  </sheetViews>
  <sheetFormatPr defaultColWidth="9" defaultRowHeight="13.5"/>
  <cols>
    <col min="1" max="1" width="2.125" style="325" hidden="1" customWidth="1"/>
    <col min="2" max="2" width="6.625" style="325" customWidth="1"/>
    <col min="3" max="3" width="11.25" style="325" customWidth="1"/>
    <col min="4" max="4" width="7.625" style="326" customWidth="1"/>
    <col min="5" max="5" width="6.625" style="326" customWidth="1"/>
    <col min="6" max="6" width="7.875" style="326" customWidth="1"/>
    <col min="7" max="8" width="8.25" style="326" customWidth="1"/>
    <col min="9" max="9" width="8" style="326" customWidth="1"/>
    <col min="10" max="10" width="7.625" style="326" customWidth="1"/>
    <col min="11" max="11" width="7.75" style="326" customWidth="1"/>
    <col min="12" max="12" width="8.125" style="326" customWidth="1"/>
    <col min="13" max="13" width="8.875" style="326" customWidth="1"/>
    <col min="14" max="14" width="7.75" style="326" customWidth="1"/>
    <col min="15" max="15" width="7.625" style="326" customWidth="1"/>
    <col min="16" max="19" width="8.625" style="325" customWidth="1"/>
    <col min="20" max="20" width="8.625" style="326" customWidth="1"/>
    <col min="21" max="21" width="1.875" style="325" customWidth="1"/>
    <col min="22" max="22" width="22.25" style="325" customWidth="1"/>
    <col min="23" max="23" width="8.625" style="325" customWidth="1"/>
    <col min="24" max="16384" width="9" style="325"/>
  </cols>
  <sheetData>
    <row r="1" spans="2:22" ht="31.5" customHeight="1"/>
    <row r="2" spans="2:22" ht="21.75" customHeight="1">
      <c r="B2" s="1237" t="s">
        <v>1100</v>
      </c>
      <c r="C2" s="1237"/>
      <c r="D2" s="1238"/>
      <c r="E2" s="1238"/>
      <c r="F2" s="1238"/>
      <c r="G2" s="1238"/>
      <c r="H2" s="1238"/>
      <c r="I2" s="1238"/>
      <c r="J2" s="1238"/>
      <c r="K2" s="1238"/>
      <c r="L2" s="1238"/>
      <c r="M2" s="1238"/>
      <c r="N2" s="1238"/>
      <c r="O2" s="1238"/>
      <c r="P2" s="1238"/>
      <c r="Q2" s="1238"/>
      <c r="R2" s="1238"/>
      <c r="S2" s="1238"/>
      <c r="T2" s="1238"/>
      <c r="U2" s="1238"/>
      <c r="V2" s="1238"/>
    </row>
    <row r="3" spans="2:22" ht="20.25" customHeight="1">
      <c r="B3" s="345" t="s">
        <v>28</v>
      </c>
      <c r="C3" s="345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</row>
    <row r="4" spans="2:22" ht="30" customHeight="1">
      <c r="B4" s="1244" t="s">
        <v>739</v>
      </c>
      <c r="C4" s="1245"/>
      <c r="D4" s="1239" t="s">
        <v>2192</v>
      </c>
      <c r="E4" s="1240"/>
      <c r="F4" s="1240"/>
      <c r="G4" s="1240"/>
      <c r="H4" s="1240"/>
      <c r="I4" s="1240"/>
      <c r="J4" s="1240"/>
      <c r="K4" s="1240"/>
      <c r="L4" s="1240"/>
      <c r="M4" s="1240"/>
      <c r="N4" s="1240"/>
      <c r="O4" s="1240"/>
      <c r="P4" s="341"/>
      <c r="Q4" s="341"/>
      <c r="R4" s="339"/>
      <c r="S4" s="339"/>
      <c r="T4" s="340"/>
      <c r="U4" s="339"/>
      <c r="V4" s="338"/>
    </row>
    <row r="5" spans="2:22" ht="20.100000000000001" customHeight="1">
      <c r="B5" s="1246"/>
      <c r="C5" s="1247"/>
      <c r="D5" s="337" t="s">
        <v>737</v>
      </c>
      <c r="E5" s="337" t="s">
        <v>740</v>
      </c>
      <c r="F5" s="337" t="s">
        <v>24</v>
      </c>
      <c r="G5" s="337" t="s">
        <v>23</v>
      </c>
      <c r="H5" s="337" t="s">
        <v>22</v>
      </c>
      <c r="I5" s="337" t="s">
        <v>21</v>
      </c>
      <c r="J5" s="337" t="s">
        <v>20</v>
      </c>
      <c r="K5" s="337" t="s">
        <v>19</v>
      </c>
      <c r="L5" s="337" t="s">
        <v>18</v>
      </c>
      <c r="M5" s="337" t="s">
        <v>17</v>
      </c>
      <c r="N5" s="337" t="s">
        <v>16</v>
      </c>
      <c r="O5" s="337" t="s">
        <v>15</v>
      </c>
      <c r="P5" s="332"/>
      <c r="Q5" s="336"/>
      <c r="R5" s="332"/>
      <c r="S5" s="332"/>
      <c r="T5" s="333"/>
      <c r="U5" s="332"/>
      <c r="V5" s="331"/>
    </row>
    <row r="6" spans="2:22" ht="20.100000000000001" customHeight="1">
      <c r="B6" s="1251" t="s">
        <v>982</v>
      </c>
      <c r="C6" s="576" t="s">
        <v>974</v>
      </c>
      <c r="D6" s="337"/>
      <c r="E6" s="337"/>
      <c r="F6" s="337"/>
      <c r="G6" s="337"/>
      <c r="H6" s="337"/>
      <c r="I6" s="337"/>
      <c r="J6" s="337"/>
      <c r="K6" s="337"/>
      <c r="L6" s="337"/>
      <c r="M6" s="337"/>
      <c r="N6" s="337"/>
      <c r="O6" s="337"/>
      <c r="P6" s="332"/>
      <c r="Q6" s="336"/>
      <c r="R6" s="332"/>
      <c r="S6" s="332"/>
      <c r="T6" s="333"/>
      <c r="U6" s="332"/>
      <c r="V6" s="331"/>
    </row>
    <row r="7" spans="2:22" ht="20.100000000000001" customHeight="1">
      <c r="B7" s="1251"/>
      <c r="C7" s="576" t="s">
        <v>975</v>
      </c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2"/>
      <c r="Q7" s="336"/>
      <c r="R7" s="332"/>
      <c r="S7" s="332"/>
      <c r="T7" s="333"/>
      <c r="U7" s="332"/>
      <c r="V7" s="331"/>
    </row>
    <row r="8" spans="2:22" ht="20.100000000000001" customHeight="1">
      <c r="B8" s="1251"/>
      <c r="C8" s="576" t="s">
        <v>976</v>
      </c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2"/>
      <c r="Q8" s="336"/>
      <c r="R8" s="332"/>
      <c r="S8" s="332"/>
      <c r="T8" s="333"/>
      <c r="U8" s="332"/>
      <c r="V8" s="331"/>
    </row>
    <row r="9" spans="2:22" ht="20.100000000000001" customHeight="1">
      <c r="B9" s="1251"/>
      <c r="C9" s="576" t="s">
        <v>977</v>
      </c>
      <c r="D9" s="337">
        <f>SUM(D7+D8)</f>
        <v>0</v>
      </c>
      <c r="E9" s="337">
        <f t="shared" ref="E9:O9" si="0">SUM(E7+E8)</f>
        <v>0</v>
      </c>
      <c r="F9" s="337">
        <f t="shared" si="0"/>
        <v>0</v>
      </c>
      <c r="G9" s="337">
        <f t="shared" si="0"/>
        <v>0</v>
      </c>
      <c r="H9" s="337">
        <f t="shared" si="0"/>
        <v>0</v>
      </c>
      <c r="I9" s="337">
        <f t="shared" si="0"/>
        <v>0</v>
      </c>
      <c r="J9" s="337">
        <f t="shared" si="0"/>
        <v>0</v>
      </c>
      <c r="K9" s="337">
        <f t="shared" si="0"/>
        <v>0</v>
      </c>
      <c r="L9" s="337">
        <f t="shared" si="0"/>
        <v>0</v>
      </c>
      <c r="M9" s="337">
        <f t="shared" si="0"/>
        <v>0</v>
      </c>
      <c r="N9" s="337">
        <f t="shared" si="0"/>
        <v>0</v>
      </c>
      <c r="O9" s="337">
        <f t="shared" si="0"/>
        <v>0</v>
      </c>
      <c r="P9" s="332"/>
      <c r="Q9" s="336"/>
      <c r="R9" s="332"/>
      <c r="S9" s="332"/>
      <c r="T9" s="333"/>
      <c r="U9" s="332"/>
      <c r="V9" s="331"/>
    </row>
    <row r="10" spans="2:22" ht="27" customHeight="1">
      <c r="B10" s="1251"/>
      <c r="C10" s="577" t="s">
        <v>980</v>
      </c>
      <c r="D10" s="584" t="e">
        <f>SUM(D7/D9)</f>
        <v>#DIV/0!</v>
      </c>
      <c r="E10" s="584" t="e">
        <f t="shared" ref="E10:O10" si="1">SUM(E7/E9)</f>
        <v>#DIV/0!</v>
      </c>
      <c r="F10" s="584" t="e">
        <f t="shared" si="1"/>
        <v>#DIV/0!</v>
      </c>
      <c r="G10" s="584" t="e">
        <f t="shared" si="1"/>
        <v>#DIV/0!</v>
      </c>
      <c r="H10" s="584" t="e">
        <f t="shared" si="1"/>
        <v>#DIV/0!</v>
      </c>
      <c r="I10" s="584" t="e">
        <f t="shared" si="1"/>
        <v>#DIV/0!</v>
      </c>
      <c r="J10" s="584" t="e">
        <f t="shared" si="1"/>
        <v>#DIV/0!</v>
      </c>
      <c r="K10" s="584" t="e">
        <f t="shared" si="1"/>
        <v>#DIV/0!</v>
      </c>
      <c r="L10" s="584" t="e">
        <f t="shared" si="1"/>
        <v>#DIV/0!</v>
      </c>
      <c r="M10" s="584" t="e">
        <f t="shared" si="1"/>
        <v>#DIV/0!</v>
      </c>
      <c r="N10" s="584" t="e">
        <f t="shared" si="1"/>
        <v>#DIV/0!</v>
      </c>
      <c r="O10" s="584" t="e">
        <f t="shared" si="1"/>
        <v>#DIV/0!</v>
      </c>
      <c r="P10" s="332"/>
      <c r="Q10" s="336"/>
      <c r="R10" s="332"/>
      <c r="S10" s="332"/>
      <c r="T10" s="333"/>
      <c r="U10" s="332"/>
      <c r="V10" s="331"/>
    </row>
    <row r="11" spans="2:22" ht="20.100000000000001" customHeight="1">
      <c r="B11" s="1251"/>
      <c r="C11" s="508" t="s">
        <v>978</v>
      </c>
      <c r="D11" s="566">
        <v>0.8</v>
      </c>
      <c r="E11" s="566">
        <v>0.8</v>
      </c>
      <c r="F11" s="566">
        <v>0.8</v>
      </c>
      <c r="G11" s="566">
        <v>0.8</v>
      </c>
      <c r="H11" s="566">
        <v>0.8</v>
      </c>
      <c r="I11" s="566">
        <v>0.8</v>
      </c>
      <c r="J11" s="566">
        <v>0.8</v>
      </c>
      <c r="K11" s="566">
        <v>0.8</v>
      </c>
      <c r="L11" s="566">
        <v>0.8</v>
      </c>
      <c r="M11" s="566">
        <v>0.8</v>
      </c>
      <c r="N11" s="566">
        <v>0.8</v>
      </c>
      <c r="O11" s="566">
        <v>0.8</v>
      </c>
      <c r="P11" s="332"/>
      <c r="Q11" s="336"/>
      <c r="R11" s="332"/>
      <c r="S11" s="332"/>
      <c r="T11" s="333"/>
      <c r="U11" s="332"/>
      <c r="V11" s="331"/>
    </row>
    <row r="12" spans="2:22" ht="20.100000000000001" customHeight="1">
      <c r="B12" s="1241" t="s">
        <v>979</v>
      </c>
      <c r="C12" s="576" t="s">
        <v>974</v>
      </c>
      <c r="D12" s="579"/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332"/>
      <c r="Q12" s="336"/>
      <c r="R12" s="332"/>
      <c r="S12" s="332"/>
      <c r="T12" s="333"/>
      <c r="U12" s="332"/>
      <c r="V12" s="331"/>
    </row>
    <row r="13" spans="2:22" ht="20.100000000000001" customHeight="1">
      <c r="B13" s="1242"/>
      <c r="C13" s="576" t="s">
        <v>975</v>
      </c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332"/>
      <c r="Q13" s="336"/>
      <c r="R13" s="332"/>
      <c r="S13" s="332"/>
      <c r="T13" s="333"/>
      <c r="U13" s="332"/>
      <c r="V13" s="331"/>
    </row>
    <row r="14" spans="2:22" ht="20.100000000000001" customHeight="1">
      <c r="B14" s="1242"/>
      <c r="C14" s="576" t="s">
        <v>976</v>
      </c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332"/>
      <c r="Q14" s="336"/>
      <c r="R14" s="332"/>
      <c r="S14" s="332"/>
      <c r="T14" s="333"/>
      <c r="U14" s="332"/>
      <c r="V14" s="331"/>
    </row>
    <row r="15" spans="2:22" ht="20.100000000000001" customHeight="1">
      <c r="B15" s="1242"/>
      <c r="C15" s="576" t="s">
        <v>977</v>
      </c>
      <c r="D15" s="579">
        <f>SUM(D13+D14)</f>
        <v>0</v>
      </c>
      <c r="E15" s="579">
        <f t="shared" ref="E15:O15" si="2">SUM(E13+E14)</f>
        <v>0</v>
      </c>
      <c r="F15" s="579">
        <f t="shared" si="2"/>
        <v>0</v>
      </c>
      <c r="G15" s="579">
        <f t="shared" si="2"/>
        <v>0</v>
      </c>
      <c r="H15" s="579">
        <f t="shared" si="2"/>
        <v>0</v>
      </c>
      <c r="I15" s="579">
        <f t="shared" si="2"/>
        <v>0</v>
      </c>
      <c r="J15" s="579">
        <f t="shared" si="2"/>
        <v>0</v>
      </c>
      <c r="K15" s="579">
        <f t="shared" si="2"/>
        <v>0</v>
      </c>
      <c r="L15" s="579">
        <f t="shared" si="2"/>
        <v>0</v>
      </c>
      <c r="M15" s="579">
        <f t="shared" si="2"/>
        <v>0</v>
      </c>
      <c r="N15" s="579">
        <f t="shared" si="2"/>
        <v>0</v>
      </c>
      <c r="O15" s="579">
        <f t="shared" si="2"/>
        <v>0</v>
      </c>
      <c r="P15" s="332"/>
      <c r="Q15" s="336"/>
      <c r="R15" s="332"/>
      <c r="S15" s="332"/>
      <c r="T15" s="333"/>
      <c r="U15" s="332"/>
      <c r="V15" s="331"/>
    </row>
    <row r="16" spans="2:22" ht="27" customHeight="1">
      <c r="B16" s="1242"/>
      <c r="C16" s="576" t="s">
        <v>981</v>
      </c>
      <c r="D16" s="580" t="e">
        <f>SUM(D13/D15)</f>
        <v>#DIV/0!</v>
      </c>
      <c r="E16" s="580" t="e">
        <f t="shared" ref="E16:O16" si="3">SUM(E13/E15)</f>
        <v>#DIV/0!</v>
      </c>
      <c r="F16" s="580" t="e">
        <f t="shared" si="3"/>
        <v>#DIV/0!</v>
      </c>
      <c r="G16" s="580" t="e">
        <f t="shared" si="3"/>
        <v>#DIV/0!</v>
      </c>
      <c r="H16" s="580" t="e">
        <f t="shared" si="3"/>
        <v>#DIV/0!</v>
      </c>
      <c r="I16" s="580" t="e">
        <f t="shared" si="3"/>
        <v>#DIV/0!</v>
      </c>
      <c r="J16" s="580" t="e">
        <f t="shared" si="3"/>
        <v>#DIV/0!</v>
      </c>
      <c r="K16" s="580" t="e">
        <f t="shared" si="3"/>
        <v>#DIV/0!</v>
      </c>
      <c r="L16" s="580" t="e">
        <f t="shared" si="3"/>
        <v>#DIV/0!</v>
      </c>
      <c r="M16" s="580" t="e">
        <f t="shared" si="3"/>
        <v>#DIV/0!</v>
      </c>
      <c r="N16" s="580" t="e">
        <f t="shared" si="3"/>
        <v>#DIV/0!</v>
      </c>
      <c r="O16" s="580" t="e">
        <f t="shared" si="3"/>
        <v>#DIV/0!</v>
      </c>
      <c r="P16" s="332"/>
      <c r="Q16" s="336"/>
      <c r="R16" s="332"/>
      <c r="S16" s="332"/>
      <c r="T16" s="333"/>
      <c r="U16" s="332"/>
      <c r="V16" s="331"/>
    </row>
    <row r="17" spans="2:22" ht="20.100000000000001" customHeight="1">
      <c r="B17" s="1243"/>
      <c r="C17" s="508" t="s">
        <v>988</v>
      </c>
      <c r="D17" s="566">
        <v>0.8</v>
      </c>
      <c r="E17" s="566">
        <v>0.8</v>
      </c>
      <c r="F17" s="566">
        <v>0.8</v>
      </c>
      <c r="G17" s="566">
        <v>0.8</v>
      </c>
      <c r="H17" s="566">
        <v>0.8</v>
      </c>
      <c r="I17" s="566">
        <v>0.8</v>
      </c>
      <c r="J17" s="566">
        <v>0.8</v>
      </c>
      <c r="K17" s="566">
        <v>0.8</v>
      </c>
      <c r="L17" s="566">
        <v>0.8</v>
      </c>
      <c r="M17" s="566">
        <v>0.8</v>
      </c>
      <c r="N17" s="566">
        <v>0.8</v>
      </c>
      <c r="O17" s="566">
        <v>0.8</v>
      </c>
      <c r="P17" s="332"/>
      <c r="Q17" s="334"/>
      <c r="R17" s="332"/>
      <c r="S17" s="332"/>
      <c r="T17" s="333"/>
      <c r="U17" s="332"/>
      <c r="V17" s="331"/>
    </row>
    <row r="18" spans="2:22" ht="20.100000000000001" customHeight="1">
      <c r="B18" s="1241" t="s">
        <v>983</v>
      </c>
      <c r="C18" s="576" t="s">
        <v>974</v>
      </c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332"/>
      <c r="Q18" s="334"/>
      <c r="R18" s="332"/>
      <c r="S18" s="332"/>
      <c r="T18" s="333"/>
      <c r="U18" s="332"/>
      <c r="V18" s="331"/>
    </row>
    <row r="19" spans="2:22" ht="20.100000000000001" customHeight="1">
      <c r="B19" s="1242"/>
      <c r="C19" s="576" t="s">
        <v>975</v>
      </c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332"/>
      <c r="Q19" s="334"/>
      <c r="R19" s="332"/>
      <c r="S19" s="332"/>
      <c r="T19" s="333"/>
      <c r="U19" s="332"/>
      <c r="V19" s="331"/>
    </row>
    <row r="20" spans="2:22" ht="20.100000000000001" customHeight="1">
      <c r="B20" s="1242"/>
      <c r="C20" s="576" t="s">
        <v>976</v>
      </c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332"/>
      <c r="Q20" s="334"/>
      <c r="R20" s="332"/>
      <c r="S20" s="332"/>
      <c r="T20" s="333"/>
      <c r="U20" s="332"/>
      <c r="V20" s="331"/>
    </row>
    <row r="21" spans="2:22" ht="20.100000000000001" customHeight="1">
      <c r="B21" s="1242"/>
      <c r="C21" s="576" t="s">
        <v>977</v>
      </c>
      <c r="D21" s="579">
        <f>SUM(D19+D20)</f>
        <v>0</v>
      </c>
      <c r="E21" s="579">
        <f t="shared" ref="E21:O21" si="4">SUM(E19+E20)</f>
        <v>0</v>
      </c>
      <c r="F21" s="579">
        <f t="shared" si="4"/>
        <v>0</v>
      </c>
      <c r="G21" s="579">
        <f t="shared" si="4"/>
        <v>0</v>
      </c>
      <c r="H21" s="579">
        <f t="shared" si="4"/>
        <v>0</v>
      </c>
      <c r="I21" s="579">
        <f t="shared" si="4"/>
        <v>0</v>
      </c>
      <c r="J21" s="579">
        <f t="shared" si="4"/>
        <v>0</v>
      </c>
      <c r="K21" s="579">
        <f t="shared" si="4"/>
        <v>0</v>
      </c>
      <c r="L21" s="579">
        <f t="shared" si="4"/>
        <v>0</v>
      </c>
      <c r="M21" s="579">
        <f t="shared" si="4"/>
        <v>0</v>
      </c>
      <c r="N21" s="579">
        <f t="shared" si="4"/>
        <v>0</v>
      </c>
      <c r="O21" s="579">
        <f t="shared" si="4"/>
        <v>0</v>
      </c>
      <c r="P21" s="332"/>
      <c r="Q21" s="334"/>
      <c r="R21" s="332"/>
      <c r="S21" s="332"/>
      <c r="T21" s="333"/>
      <c r="U21" s="332"/>
      <c r="V21" s="331"/>
    </row>
    <row r="22" spans="2:22" ht="27.75" customHeight="1">
      <c r="B22" s="1242"/>
      <c r="C22" s="576" t="s">
        <v>987</v>
      </c>
      <c r="D22" s="580" t="e">
        <f>SUM(D19/D21)</f>
        <v>#DIV/0!</v>
      </c>
      <c r="E22" s="580" t="e">
        <f t="shared" ref="E22:O22" si="5">SUM(E19/E21)</f>
        <v>#DIV/0!</v>
      </c>
      <c r="F22" s="580" t="e">
        <f t="shared" si="5"/>
        <v>#DIV/0!</v>
      </c>
      <c r="G22" s="580" t="e">
        <f t="shared" si="5"/>
        <v>#DIV/0!</v>
      </c>
      <c r="H22" s="580" t="e">
        <f t="shared" si="5"/>
        <v>#DIV/0!</v>
      </c>
      <c r="I22" s="580" t="e">
        <f t="shared" si="5"/>
        <v>#DIV/0!</v>
      </c>
      <c r="J22" s="580" t="e">
        <f t="shared" si="5"/>
        <v>#DIV/0!</v>
      </c>
      <c r="K22" s="580" t="e">
        <f t="shared" si="5"/>
        <v>#DIV/0!</v>
      </c>
      <c r="L22" s="580" t="e">
        <f t="shared" si="5"/>
        <v>#DIV/0!</v>
      </c>
      <c r="M22" s="580" t="e">
        <f t="shared" si="5"/>
        <v>#DIV/0!</v>
      </c>
      <c r="N22" s="580" t="e">
        <f t="shared" si="5"/>
        <v>#DIV/0!</v>
      </c>
      <c r="O22" s="580" t="e">
        <f t="shared" si="5"/>
        <v>#DIV/0!</v>
      </c>
      <c r="P22" s="332"/>
      <c r="Q22" s="334"/>
      <c r="R22" s="332"/>
      <c r="S22" s="332"/>
      <c r="T22" s="333"/>
      <c r="U22" s="332"/>
      <c r="V22" s="331"/>
    </row>
    <row r="23" spans="2:22" ht="20.100000000000001" customHeight="1">
      <c r="B23" s="1243"/>
      <c r="C23" s="508" t="s">
        <v>984</v>
      </c>
      <c r="D23" s="566">
        <v>0.8</v>
      </c>
      <c r="E23" s="566">
        <v>0.8</v>
      </c>
      <c r="F23" s="566">
        <v>0.8</v>
      </c>
      <c r="G23" s="566">
        <v>0.8</v>
      </c>
      <c r="H23" s="566">
        <v>0.8</v>
      </c>
      <c r="I23" s="566">
        <v>0.8</v>
      </c>
      <c r="J23" s="566">
        <v>0.8</v>
      </c>
      <c r="K23" s="566">
        <v>0.8</v>
      </c>
      <c r="L23" s="566">
        <v>0.8</v>
      </c>
      <c r="M23" s="566">
        <v>0.8</v>
      </c>
      <c r="N23" s="566">
        <v>0.8</v>
      </c>
      <c r="O23" s="566">
        <v>0.8</v>
      </c>
      <c r="P23" s="332"/>
      <c r="Q23" s="334"/>
      <c r="R23" s="332"/>
      <c r="S23" s="332"/>
      <c r="T23" s="333"/>
      <c r="U23" s="332"/>
      <c r="V23" s="331"/>
    </row>
    <row r="24" spans="2:22" ht="20.100000000000001" customHeight="1">
      <c r="B24" s="1241" t="s">
        <v>887</v>
      </c>
      <c r="C24" s="576" t="s">
        <v>974</v>
      </c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332"/>
      <c r="Q24" s="334"/>
      <c r="R24" s="332"/>
      <c r="S24" s="332"/>
      <c r="T24" s="333"/>
      <c r="U24" s="332"/>
      <c r="V24" s="331"/>
    </row>
    <row r="25" spans="2:22" ht="20.100000000000001" customHeight="1">
      <c r="B25" s="1242"/>
      <c r="C25" s="576" t="s">
        <v>975</v>
      </c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332"/>
      <c r="Q25" s="334"/>
      <c r="R25" s="332"/>
      <c r="S25" s="332"/>
      <c r="T25" s="333"/>
      <c r="U25" s="332"/>
      <c r="V25" s="331"/>
    </row>
    <row r="26" spans="2:22" ht="20.100000000000001" customHeight="1">
      <c r="B26" s="1242"/>
      <c r="C26" s="576" t="s">
        <v>976</v>
      </c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332"/>
      <c r="Q26" s="334"/>
      <c r="R26" s="332"/>
      <c r="S26" s="332"/>
      <c r="T26" s="333"/>
      <c r="U26" s="332"/>
      <c r="V26" s="331"/>
    </row>
    <row r="27" spans="2:22" ht="20.100000000000001" customHeight="1">
      <c r="B27" s="1242"/>
      <c r="C27" s="576" t="s">
        <v>977</v>
      </c>
      <c r="D27" s="579">
        <f>SUM(D25+D26)</f>
        <v>0</v>
      </c>
      <c r="E27" s="579">
        <f t="shared" ref="E27:O27" si="6">SUM(E25+E26)</f>
        <v>0</v>
      </c>
      <c r="F27" s="579">
        <f t="shared" si="6"/>
        <v>0</v>
      </c>
      <c r="G27" s="579">
        <f t="shared" si="6"/>
        <v>0</v>
      </c>
      <c r="H27" s="579">
        <f t="shared" si="6"/>
        <v>0</v>
      </c>
      <c r="I27" s="579">
        <f t="shared" si="6"/>
        <v>0</v>
      </c>
      <c r="J27" s="579">
        <f t="shared" si="6"/>
        <v>0</v>
      </c>
      <c r="K27" s="579">
        <f t="shared" si="6"/>
        <v>0</v>
      </c>
      <c r="L27" s="579">
        <f t="shared" si="6"/>
        <v>0</v>
      </c>
      <c r="M27" s="579">
        <f t="shared" si="6"/>
        <v>0</v>
      </c>
      <c r="N27" s="579">
        <f t="shared" si="6"/>
        <v>0</v>
      </c>
      <c r="O27" s="579">
        <f t="shared" si="6"/>
        <v>0</v>
      </c>
      <c r="P27" s="332"/>
      <c r="Q27" s="334"/>
      <c r="R27" s="332"/>
      <c r="S27" s="332"/>
      <c r="T27" s="333"/>
      <c r="U27" s="332"/>
      <c r="V27" s="331"/>
    </row>
    <row r="28" spans="2:22" ht="28.5" customHeight="1">
      <c r="B28" s="1242"/>
      <c r="C28" s="576" t="s">
        <v>986</v>
      </c>
      <c r="D28" s="580" t="e">
        <f>SUM(D25/D27)</f>
        <v>#DIV/0!</v>
      </c>
      <c r="E28" s="580" t="e">
        <f t="shared" ref="E28:O28" si="7">SUM(E25/E27)</f>
        <v>#DIV/0!</v>
      </c>
      <c r="F28" s="580" t="e">
        <f t="shared" si="7"/>
        <v>#DIV/0!</v>
      </c>
      <c r="G28" s="580" t="e">
        <f t="shared" si="7"/>
        <v>#DIV/0!</v>
      </c>
      <c r="H28" s="580" t="e">
        <f t="shared" si="7"/>
        <v>#DIV/0!</v>
      </c>
      <c r="I28" s="580" t="e">
        <f t="shared" si="7"/>
        <v>#DIV/0!</v>
      </c>
      <c r="J28" s="580" t="e">
        <f t="shared" si="7"/>
        <v>#DIV/0!</v>
      </c>
      <c r="K28" s="580" t="e">
        <f t="shared" si="7"/>
        <v>#DIV/0!</v>
      </c>
      <c r="L28" s="580" t="e">
        <f t="shared" si="7"/>
        <v>#DIV/0!</v>
      </c>
      <c r="M28" s="580" t="e">
        <f t="shared" si="7"/>
        <v>#DIV/0!</v>
      </c>
      <c r="N28" s="580" t="e">
        <f t="shared" si="7"/>
        <v>#DIV/0!</v>
      </c>
      <c r="O28" s="580" t="e">
        <f t="shared" si="7"/>
        <v>#DIV/0!</v>
      </c>
      <c r="P28" s="332"/>
      <c r="Q28" s="334"/>
      <c r="R28" s="332"/>
      <c r="S28" s="332"/>
      <c r="T28" s="333"/>
      <c r="U28" s="332"/>
      <c r="V28" s="331"/>
    </row>
    <row r="29" spans="2:22" ht="20.100000000000001" customHeight="1">
      <c r="B29" s="1243"/>
      <c r="C29" s="508" t="s">
        <v>985</v>
      </c>
      <c r="D29" s="566">
        <v>0.78</v>
      </c>
      <c r="E29" s="566">
        <v>0.78</v>
      </c>
      <c r="F29" s="566">
        <v>0.78</v>
      </c>
      <c r="G29" s="566">
        <v>0.78</v>
      </c>
      <c r="H29" s="566">
        <v>0.78</v>
      </c>
      <c r="I29" s="566">
        <v>0.78</v>
      </c>
      <c r="J29" s="566">
        <v>0.78</v>
      </c>
      <c r="K29" s="566">
        <v>0.78</v>
      </c>
      <c r="L29" s="566">
        <v>0.78</v>
      </c>
      <c r="M29" s="566">
        <v>0.78</v>
      </c>
      <c r="N29" s="566">
        <v>0.78</v>
      </c>
      <c r="O29" s="566">
        <v>0.78</v>
      </c>
      <c r="P29" s="332"/>
      <c r="Q29" s="334"/>
      <c r="R29" s="332"/>
      <c r="S29" s="332"/>
      <c r="T29" s="333"/>
      <c r="U29" s="332"/>
      <c r="V29" s="331"/>
    </row>
    <row r="30" spans="2:22" ht="20.100000000000001" customHeight="1">
      <c r="B30" s="959"/>
      <c r="C30" s="960"/>
      <c r="D30" s="961"/>
      <c r="E30" s="961"/>
      <c r="F30" s="961"/>
      <c r="G30" s="961"/>
      <c r="H30" s="961"/>
      <c r="I30" s="961"/>
      <c r="J30" s="961"/>
      <c r="K30" s="961"/>
      <c r="L30" s="961"/>
      <c r="M30" s="961"/>
      <c r="N30" s="961"/>
      <c r="O30" s="961"/>
      <c r="P30" s="332"/>
      <c r="Q30" s="334"/>
      <c r="R30" s="332"/>
      <c r="S30" s="332"/>
      <c r="T30" s="333"/>
      <c r="U30" s="332"/>
      <c r="V30" s="332"/>
    </row>
    <row r="31" spans="2:22" ht="30" customHeight="1">
      <c r="B31" s="1244" t="s">
        <v>738</v>
      </c>
      <c r="C31" s="1245"/>
      <c r="D31" s="1234" t="s">
        <v>2193</v>
      </c>
      <c r="E31" s="1235"/>
      <c r="F31" s="1235"/>
      <c r="G31" s="1235"/>
      <c r="H31" s="1235"/>
      <c r="I31" s="1235"/>
      <c r="J31" s="1235"/>
      <c r="K31" s="1235"/>
      <c r="L31" s="1235"/>
      <c r="M31" s="1235"/>
      <c r="N31" s="1235"/>
      <c r="O31" s="1236"/>
      <c r="P31" s="342"/>
      <c r="Q31" s="341"/>
      <c r="R31" s="339"/>
      <c r="S31" s="339"/>
      <c r="T31" s="340"/>
      <c r="U31" s="339"/>
      <c r="V31" s="338"/>
    </row>
    <row r="32" spans="2:22" ht="20.100000000000001" customHeight="1">
      <c r="B32" s="1246"/>
      <c r="C32" s="1247"/>
      <c r="D32" s="337" t="s">
        <v>737</v>
      </c>
      <c r="E32" s="337" t="s">
        <v>25</v>
      </c>
      <c r="F32" s="337" t="s">
        <v>24</v>
      </c>
      <c r="G32" s="337" t="s">
        <v>23</v>
      </c>
      <c r="H32" s="337" t="s">
        <v>22</v>
      </c>
      <c r="I32" s="337" t="s">
        <v>21</v>
      </c>
      <c r="J32" s="337" t="s">
        <v>20</v>
      </c>
      <c r="K32" s="337" t="s">
        <v>19</v>
      </c>
      <c r="L32" s="337" t="s">
        <v>18</v>
      </c>
      <c r="M32" s="337" t="s">
        <v>17</v>
      </c>
      <c r="N32" s="337" t="s">
        <v>16</v>
      </c>
      <c r="O32" s="337" t="s">
        <v>15</v>
      </c>
      <c r="P32" s="335"/>
      <c r="Q32" s="336"/>
      <c r="R32" s="332"/>
      <c r="S32" s="332"/>
      <c r="T32" s="333"/>
      <c r="U32" s="332"/>
      <c r="V32" s="331"/>
    </row>
    <row r="33" spans="2:22" ht="20.100000000000001" customHeight="1">
      <c r="B33" s="1241" t="s">
        <v>994</v>
      </c>
      <c r="C33" s="931" t="s">
        <v>883</v>
      </c>
      <c r="D33" s="337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7"/>
      <c r="P33" s="335"/>
      <c r="Q33" s="336"/>
      <c r="R33" s="332"/>
      <c r="S33" s="332"/>
      <c r="T33" s="333"/>
      <c r="U33" s="332"/>
      <c r="V33" s="331"/>
    </row>
    <row r="34" spans="2:22" ht="20.100000000000001" customHeight="1">
      <c r="B34" s="1242"/>
      <c r="C34" s="931" t="s">
        <v>975</v>
      </c>
      <c r="D34" s="337"/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7"/>
      <c r="P34" s="335"/>
      <c r="Q34" s="336"/>
      <c r="R34" s="332"/>
      <c r="S34" s="332"/>
      <c r="T34" s="333"/>
      <c r="U34" s="332"/>
      <c r="V34" s="331"/>
    </row>
    <row r="35" spans="2:22" ht="20.100000000000001" customHeight="1">
      <c r="B35" s="1242"/>
      <c r="C35" s="931" t="s">
        <v>976</v>
      </c>
      <c r="D35" s="337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7"/>
      <c r="P35" s="335"/>
      <c r="Q35" s="336"/>
      <c r="R35" s="332"/>
      <c r="S35" s="332"/>
      <c r="T35" s="333"/>
      <c r="U35" s="332"/>
      <c r="V35" s="331"/>
    </row>
    <row r="36" spans="2:22" ht="20.100000000000001" customHeight="1">
      <c r="B36" s="1242"/>
      <c r="C36" s="931" t="s">
        <v>977</v>
      </c>
      <c r="D36" s="337">
        <f>D35</f>
        <v>0</v>
      </c>
      <c r="E36" s="337">
        <f t="shared" ref="E36:O36" si="8">E35</f>
        <v>0</v>
      </c>
      <c r="F36" s="337">
        <f t="shared" si="8"/>
        <v>0</v>
      </c>
      <c r="G36" s="337">
        <f t="shared" si="8"/>
        <v>0</v>
      </c>
      <c r="H36" s="337">
        <f t="shared" si="8"/>
        <v>0</v>
      </c>
      <c r="I36" s="337">
        <f t="shared" si="8"/>
        <v>0</v>
      </c>
      <c r="J36" s="337">
        <f t="shared" si="8"/>
        <v>0</v>
      </c>
      <c r="K36" s="337">
        <f t="shared" si="8"/>
        <v>0</v>
      </c>
      <c r="L36" s="337">
        <f t="shared" si="8"/>
        <v>0</v>
      </c>
      <c r="M36" s="337">
        <f t="shared" si="8"/>
        <v>0</v>
      </c>
      <c r="N36" s="337">
        <f t="shared" si="8"/>
        <v>0</v>
      </c>
      <c r="O36" s="337">
        <f t="shared" si="8"/>
        <v>0</v>
      </c>
      <c r="P36" s="335"/>
      <c r="Q36" s="336"/>
      <c r="R36" s="332"/>
      <c r="S36" s="332"/>
      <c r="T36" s="333"/>
      <c r="U36" s="332"/>
      <c r="V36" s="331"/>
    </row>
    <row r="37" spans="2:22" ht="28.5" customHeight="1">
      <c r="B37" s="1242"/>
      <c r="C37" s="931" t="s">
        <v>995</v>
      </c>
      <c r="D37" s="945" t="e">
        <f>SUM(D34/D36)</f>
        <v>#DIV/0!</v>
      </c>
      <c r="E37" s="945" t="e">
        <f>SUM(E34/E36)</f>
        <v>#DIV/0!</v>
      </c>
      <c r="F37" s="584" t="e">
        <f t="shared" ref="F37:O37" si="9">SUM(F34/F36)</f>
        <v>#DIV/0!</v>
      </c>
      <c r="G37" s="584" t="e">
        <f t="shared" si="9"/>
        <v>#DIV/0!</v>
      </c>
      <c r="H37" s="584" t="e">
        <f t="shared" si="9"/>
        <v>#DIV/0!</v>
      </c>
      <c r="I37" s="584" t="e">
        <f t="shared" si="9"/>
        <v>#DIV/0!</v>
      </c>
      <c r="J37" s="584" t="e">
        <f t="shared" si="9"/>
        <v>#DIV/0!</v>
      </c>
      <c r="K37" s="584" t="e">
        <f t="shared" si="9"/>
        <v>#DIV/0!</v>
      </c>
      <c r="L37" s="584" t="e">
        <f t="shared" si="9"/>
        <v>#DIV/0!</v>
      </c>
      <c r="M37" s="584" t="e">
        <f t="shared" si="9"/>
        <v>#DIV/0!</v>
      </c>
      <c r="N37" s="584" t="e">
        <f t="shared" si="9"/>
        <v>#DIV/0!</v>
      </c>
      <c r="O37" s="584" t="e">
        <f t="shared" si="9"/>
        <v>#DIV/0!</v>
      </c>
      <c r="P37" s="335"/>
      <c r="Q37" s="336"/>
      <c r="R37" s="332"/>
      <c r="S37" s="332"/>
      <c r="T37" s="333"/>
      <c r="U37" s="332"/>
      <c r="V37" s="331"/>
    </row>
    <row r="38" spans="2:22" ht="20.100000000000001" customHeight="1">
      <c r="B38" s="1243"/>
      <c r="C38" s="508" t="s">
        <v>996</v>
      </c>
      <c r="D38" s="566">
        <v>0.65</v>
      </c>
      <c r="E38" s="566">
        <v>0.65</v>
      </c>
      <c r="F38" s="566">
        <v>0.65</v>
      </c>
      <c r="G38" s="566">
        <v>0.65</v>
      </c>
      <c r="H38" s="566">
        <v>0.65</v>
      </c>
      <c r="I38" s="566">
        <v>0.65</v>
      </c>
      <c r="J38" s="566">
        <v>0.65</v>
      </c>
      <c r="K38" s="566">
        <v>0.65</v>
      </c>
      <c r="L38" s="566">
        <v>0.65</v>
      </c>
      <c r="M38" s="566">
        <v>0.65</v>
      </c>
      <c r="N38" s="566">
        <v>0.65</v>
      </c>
      <c r="O38" s="566">
        <v>0.65</v>
      </c>
      <c r="P38" s="335"/>
      <c r="Q38" s="336"/>
      <c r="R38" s="332"/>
      <c r="S38" s="332"/>
      <c r="T38" s="333"/>
      <c r="U38" s="332"/>
      <c r="V38" s="331"/>
    </row>
    <row r="39" spans="2:22" ht="20.100000000000001" customHeight="1">
      <c r="B39" s="1241" t="s">
        <v>948</v>
      </c>
      <c r="C39" s="931" t="s">
        <v>883</v>
      </c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335"/>
      <c r="Q39" s="336"/>
      <c r="R39" s="332"/>
      <c r="S39" s="332"/>
      <c r="T39" s="333"/>
      <c r="U39" s="332"/>
      <c r="V39" s="331"/>
    </row>
    <row r="40" spans="2:22" ht="20.100000000000001" customHeight="1">
      <c r="B40" s="1242"/>
      <c r="C40" s="931" t="s">
        <v>975</v>
      </c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335"/>
      <c r="Q40" s="336"/>
      <c r="R40" s="332"/>
      <c r="S40" s="332"/>
      <c r="T40" s="333"/>
      <c r="U40" s="332"/>
      <c r="V40" s="331"/>
    </row>
    <row r="41" spans="2:22" ht="20.100000000000001" customHeight="1">
      <c r="B41" s="1242"/>
      <c r="C41" s="931" t="s">
        <v>976</v>
      </c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335"/>
      <c r="Q41" s="336"/>
      <c r="R41" s="332"/>
      <c r="S41" s="332"/>
      <c r="T41" s="333"/>
      <c r="U41" s="332"/>
      <c r="V41" s="331"/>
    </row>
    <row r="42" spans="2:22" ht="20.100000000000001" customHeight="1">
      <c r="B42" s="1242"/>
      <c r="C42" s="931" t="s">
        <v>977</v>
      </c>
      <c r="D42" s="579">
        <f>SUM(D40+D41)</f>
        <v>0</v>
      </c>
      <c r="E42" s="579">
        <f t="shared" ref="E42:O42" si="10">SUM(E40+E41)</f>
        <v>0</v>
      </c>
      <c r="F42" s="579">
        <f t="shared" si="10"/>
        <v>0</v>
      </c>
      <c r="G42" s="579">
        <f t="shared" si="10"/>
        <v>0</v>
      </c>
      <c r="H42" s="579">
        <f t="shared" si="10"/>
        <v>0</v>
      </c>
      <c r="I42" s="579">
        <f t="shared" si="10"/>
        <v>0</v>
      </c>
      <c r="J42" s="579">
        <f t="shared" si="10"/>
        <v>0</v>
      </c>
      <c r="K42" s="579">
        <f t="shared" si="10"/>
        <v>0</v>
      </c>
      <c r="L42" s="579">
        <f t="shared" si="10"/>
        <v>0</v>
      </c>
      <c r="M42" s="579">
        <f t="shared" si="10"/>
        <v>0</v>
      </c>
      <c r="N42" s="579">
        <f t="shared" si="10"/>
        <v>0</v>
      </c>
      <c r="O42" s="579">
        <f t="shared" si="10"/>
        <v>0</v>
      </c>
      <c r="P42" s="335"/>
      <c r="Q42" s="336"/>
      <c r="R42" s="332"/>
      <c r="S42" s="332"/>
      <c r="T42" s="333"/>
      <c r="U42" s="332"/>
      <c r="V42" s="331"/>
    </row>
    <row r="43" spans="2:22" ht="30.75" customHeight="1">
      <c r="B43" s="1242"/>
      <c r="C43" s="931" t="s">
        <v>1002</v>
      </c>
      <c r="D43" s="580" t="e">
        <f>SUM(D40/D42)</f>
        <v>#DIV/0!</v>
      </c>
      <c r="E43" s="580" t="e">
        <f t="shared" ref="E43:O43" si="11">SUM(E40/E42)</f>
        <v>#DIV/0!</v>
      </c>
      <c r="F43" s="580" t="e">
        <f t="shared" si="11"/>
        <v>#DIV/0!</v>
      </c>
      <c r="G43" s="580" t="e">
        <f t="shared" si="11"/>
        <v>#DIV/0!</v>
      </c>
      <c r="H43" s="580" t="e">
        <f t="shared" si="11"/>
        <v>#DIV/0!</v>
      </c>
      <c r="I43" s="580" t="e">
        <f t="shared" si="11"/>
        <v>#DIV/0!</v>
      </c>
      <c r="J43" s="580" t="e">
        <f t="shared" si="11"/>
        <v>#DIV/0!</v>
      </c>
      <c r="K43" s="580" t="e">
        <f t="shared" si="11"/>
        <v>#DIV/0!</v>
      </c>
      <c r="L43" s="580" t="e">
        <f t="shared" si="11"/>
        <v>#DIV/0!</v>
      </c>
      <c r="M43" s="580" t="e">
        <f t="shared" si="11"/>
        <v>#DIV/0!</v>
      </c>
      <c r="N43" s="580" t="e">
        <f t="shared" si="11"/>
        <v>#DIV/0!</v>
      </c>
      <c r="O43" s="580" t="e">
        <f t="shared" si="11"/>
        <v>#DIV/0!</v>
      </c>
      <c r="P43" s="335"/>
      <c r="Q43" s="336"/>
      <c r="R43" s="332"/>
      <c r="S43" s="332"/>
      <c r="T43" s="333"/>
      <c r="U43" s="332"/>
      <c r="V43" s="331"/>
    </row>
    <row r="44" spans="2:22" ht="20.100000000000001" customHeight="1">
      <c r="B44" s="1243"/>
      <c r="C44" s="508" t="s">
        <v>953</v>
      </c>
      <c r="D44" s="566">
        <v>0.65</v>
      </c>
      <c r="E44" s="566">
        <v>0.65</v>
      </c>
      <c r="F44" s="566">
        <v>0.65</v>
      </c>
      <c r="G44" s="566">
        <v>0.65</v>
      </c>
      <c r="H44" s="566">
        <v>0.65</v>
      </c>
      <c r="I44" s="566">
        <v>0.65</v>
      </c>
      <c r="J44" s="566">
        <v>0.65</v>
      </c>
      <c r="K44" s="566">
        <v>0.65</v>
      </c>
      <c r="L44" s="566">
        <v>0.65</v>
      </c>
      <c r="M44" s="566">
        <v>0.65</v>
      </c>
      <c r="N44" s="566">
        <v>0.65</v>
      </c>
      <c r="O44" s="566">
        <v>0.65</v>
      </c>
      <c r="P44" s="335"/>
      <c r="Q44" s="334"/>
      <c r="R44" s="332"/>
      <c r="S44" s="332"/>
      <c r="T44" s="333"/>
      <c r="U44" s="332"/>
      <c r="V44" s="331"/>
    </row>
    <row r="45" spans="2:22" ht="35.25" customHeight="1">
      <c r="B45" s="330"/>
      <c r="C45" s="330"/>
      <c r="P45" s="330"/>
      <c r="Q45" s="330"/>
      <c r="R45" s="330"/>
      <c r="S45" s="330"/>
      <c r="U45" s="330"/>
      <c r="V45" s="330"/>
    </row>
    <row r="46" spans="2:22" ht="30" customHeight="1">
      <c r="B46" s="1244" t="s">
        <v>739</v>
      </c>
      <c r="C46" s="1245"/>
      <c r="D46" s="1234" t="s">
        <v>2194</v>
      </c>
      <c r="E46" s="1235"/>
      <c r="F46" s="1235"/>
      <c r="G46" s="1235"/>
      <c r="H46" s="1235"/>
      <c r="I46" s="1235"/>
      <c r="J46" s="1235"/>
      <c r="K46" s="1235"/>
      <c r="L46" s="1235"/>
      <c r="M46" s="1235"/>
      <c r="N46" s="1235"/>
      <c r="O46" s="1236"/>
      <c r="P46" s="342"/>
      <c r="Q46" s="341"/>
      <c r="R46" s="339"/>
      <c r="S46" s="339"/>
      <c r="T46" s="340"/>
      <c r="U46" s="339"/>
      <c r="V46" s="338"/>
    </row>
    <row r="47" spans="2:22" ht="20.100000000000001" customHeight="1">
      <c r="B47" s="1246"/>
      <c r="C47" s="1247"/>
      <c r="D47" s="343" t="s">
        <v>737</v>
      </c>
      <c r="E47" s="343" t="s">
        <v>25</v>
      </c>
      <c r="F47" s="343" t="s">
        <v>24</v>
      </c>
      <c r="G47" s="343" t="s">
        <v>23</v>
      </c>
      <c r="H47" s="343" t="s">
        <v>22</v>
      </c>
      <c r="I47" s="343" t="s">
        <v>21</v>
      </c>
      <c r="J47" s="343" t="s">
        <v>20</v>
      </c>
      <c r="K47" s="343" t="s">
        <v>19</v>
      </c>
      <c r="L47" s="343" t="s">
        <v>18</v>
      </c>
      <c r="M47" s="343" t="s">
        <v>17</v>
      </c>
      <c r="N47" s="343" t="s">
        <v>16</v>
      </c>
      <c r="O47" s="343" t="s">
        <v>15</v>
      </c>
      <c r="P47" s="335"/>
      <c r="Q47" s="336"/>
      <c r="R47" s="332"/>
      <c r="S47" s="332"/>
      <c r="T47" s="333"/>
      <c r="U47" s="332"/>
      <c r="V47" s="331"/>
    </row>
    <row r="48" spans="2:22" ht="20.100000000000001" customHeight="1">
      <c r="B48" s="1248" t="s">
        <v>989</v>
      </c>
      <c r="C48" s="576" t="s">
        <v>974</v>
      </c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335"/>
      <c r="Q48" s="336"/>
      <c r="R48" s="332"/>
      <c r="S48" s="332"/>
      <c r="T48" s="333"/>
      <c r="U48" s="332"/>
      <c r="V48" s="331"/>
    </row>
    <row r="49" spans="2:22" ht="20.100000000000001" customHeight="1">
      <c r="B49" s="1249"/>
      <c r="C49" s="576" t="s">
        <v>975</v>
      </c>
      <c r="D49" s="582"/>
      <c r="E49" s="582"/>
      <c r="F49" s="582"/>
      <c r="G49" s="582"/>
      <c r="H49" s="582"/>
      <c r="I49" s="582"/>
      <c r="J49" s="582"/>
      <c r="K49" s="582"/>
      <c r="L49" s="582"/>
      <c r="M49" s="582"/>
      <c r="N49" s="582"/>
      <c r="O49" s="582"/>
      <c r="P49" s="335"/>
      <c r="Q49" s="336"/>
      <c r="R49" s="332"/>
      <c r="S49" s="332"/>
      <c r="T49" s="333"/>
      <c r="U49" s="332"/>
      <c r="V49" s="331"/>
    </row>
    <row r="50" spans="2:22" ht="20.100000000000001" customHeight="1">
      <c r="B50" s="1249"/>
      <c r="C50" s="576" t="s">
        <v>976</v>
      </c>
      <c r="D50" s="582"/>
      <c r="E50" s="582"/>
      <c r="F50" s="582"/>
      <c r="G50" s="582"/>
      <c r="H50" s="582"/>
      <c r="I50" s="582"/>
      <c r="J50" s="582"/>
      <c r="K50" s="582"/>
      <c r="L50" s="582"/>
      <c r="M50" s="582"/>
      <c r="N50" s="582"/>
      <c r="O50" s="582"/>
      <c r="P50" s="335"/>
      <c r="Q50" s="336"/>
      <c r="R50" s="332"/>
      <c r="S50" s="332"/>
      <c r="T50" s="333"/>
      <c r="U50" s="332"/>
      <c r="V50" s="331"/>
    </row>
    <row r="51" spans="2:22" ht="20.100000000000001" customHeight="1">
      <c r="B51" s="1249"/>
      <c r="C51" s="576" t="s">
        <v>977</v>
      </c>
      <c r="D51" s="582">
        <f>SUM(D49+D50)</f>
        <v>0</v>
      </c>
      <c r="E51" s="582">
        <f t="shared" ref="E51:O51" si="12">SUM(E49:E50)</f>
        <v>0</v>
      </c>
      <c r="F51" s="582">
        <f t="shared" si="12"/>
        <v>0</v>
      </c>
      <c r="G51" s="582">
        <f t="shared" si="12"/>
        <v>0</v>
      </c>
      <c r="H51" s="582">
        <f t="shared" si="12"/>
        <v>0</v>
      </c>
      <c r="I51" s="582">
        <f t="shared" si="12"/>
        <v>0</v>
      </c>
      <c r="J51" s="582">
        <f t="shared" si="12"/>
        <v>0</v>
      </c>
      <c r="K51" s="582">
        <f t="shared" si="12"/>
        <v>0</v>
      </c>
      <c r="L51" s="582">
        <f t="shared" si="12"/>
        <v>0</v>
      </c>
      <c r="M51" s="582">
        <f t="shared" si="12"/>
        <v>0</v>
      </c>
      <c r="N51" s="582">
        <f t="shared" si="12"/>
        <v>0</v>
      </c>
      <c r="O51" s="582">
        <f t="shared" si="12"/>
        <v>0</v>
      </c>
      <c r="P51" s="335"/>
      <c r="Q51" s="336"/>
      <c r="R51" s="332"/>
      <c r="S51" s="332"/>
      <c r="T51" s="333"/>
      <c r="U51" s="332"/>
      <c r="V51" s="331"/>
    </row>
    <row r="52" spans="2:22" ht="27" customHeight="1">
      <c r="B52" s="1249"/>
      <c r="C52" s="576" t="s">
        <v>990</v>
      </c>
      <c r="D52" s="575" t="e">
        <f>SUM(D49/D51)</f>
        <v>#DIV/0!</v>
      </c>
      <c r="E52" s="575" t="e">
        <f t="shared" ref="E52:O52" si="13">SUM(E49/E51)</f>
        <v>#DIV/0!</v>
      </c>
      <c r="F52" s="575" t="e">
        <f t="shared" si="13"/>
        <v>#DIV/0!</v>
      </c>
      <c r="G52" s="575" t="e">
        <f t="shared" si="13"/>
        <v>#DIV/0!</v>
      </c>
      <c r="H52" s="575" t="e">
        <f t="shared" si="13"/>
        <v>#DIV/0!</v>
      </c>
      <c r="I52" s="575" t="e">
        <f t="shared" si="13"/>
        <v>#DIV/0!</v>
      </c>
      <c r="J52" s="575" t="e">
        <f t="shared" si="13"/>
        <v>#DIV/0!</v>
      </c>
      <c r="K52" s="575" t="e">
        <f t="shared" si="13"/>
        <v>#DIV/0!</v>
      </c>
      <c r="L52" s="575" t="e">
        <f t="shared" si="13"/>
        <v>#DIV/0!</v>
      </c>
      <c r="M52" s="575" t="e">
        <f t="shared" si="13"/>
        <v>#DIV/0!</v>
      </c>
      <c r="N52" s="575" t="e">
        <f t="shared" si="13"/>
        <v>#DIV/0!</v>
      </c>
      <c r="O52" s="575" t="e">
        <f t="shared" si="13"/>
        <v>#DIV/0!</v>
      </c>
      <c r="P52" s="585"/>
      <c r="Q52" s="336"/>
      <c r="R52" s="332"/>
      <c r="S52" s="332"/>
      <c r="T52" s="333"/>
      <c r="U52" s="332"/>
      <c r="V52" s="331"/>
    </row>
    <row r="53" spans="2:22" ht="20.100000000000001" customHeight="1">
      <c r="B53" s="1250"/>
      <c r="C53" s="581" t="s">
        <v>978</v>
      </c>
      <c r="D53" s="566">
        <v>0.8</v>
      </c>
      <c r="E53" s="566">
        <v>0.8</v>
      </c>
      <c r="F53" s="566">
        <v>0.8</v>
      </c>
      <c r="G53" s="566">
        <v>0.8</v>
      </c>
      <c r="H53" s="566">
        <v>0.8</v>
      </c>
      <c r="I53" s="566">
        <v>0.8</v>
      </c>
      <c r="J53" s="566">
        <v>0.8</v>
      </c>
      <c r="K53" s="566">
        <v>0.8</v>
      </c>
      <c r="L53" s="566">
        <v>0.8</v>
      </c>
      <c r="M53" s="566">
        <v>0.8</v>
      </c>
      <c r="N53" s="566">
        <v>0.8</v>
      </c>
      <c r="O53" s="566">
        <v>0.8</v>
      </c>
      <c r="P53" s="335"/>
      <c r="Q53" s="336"/>
      <c r="R53" s="332"/>
      <c r="S53" s="332"/>
      <c r="T53" s="333"/>
      <c r="U53" s="332"/>
      <c r="V53" s="331"/>
    </row>
    <row r="54" spans="2:22" ht="20.100000000000001" customHeight="1">
      <c r="B54" s="1241" t="s">
        <v>991</v>
      </c>
      <c r="C54" s="578" t="s">
        <v>883</v>
      </c>
      <c r="D54" s="579"/>
      <c r="E54" s="579"/>
      <c r="F54" s="579"/>
      <c r="G54" s="579"/>
      <c r="H54" s="579"/>
      <c r="I54" s="579"/>
      <c r="J54" s="579"/>
      <c r="K54" s="579"/>
      <c r="L54" s="579"/>
      <c r="M54" s="579"/>
      <c r="N54" s="579"/>
      <c r="O54" s="579"/>
      <c r="P54" s="335"/>
      <c r="Q54" s="334"/>
      <c r="R54" s="332"/>
      <c r="S54" s="332"/>
      <c r="T54" s="333"/>
      <c r="U54" s="332"/>
      <c r="V54" s="331"/>
    </row>
    <row r="55" spans="2:22" ht="20.100000000000001" customHeight="1">
      <c r="B55" s="1242"/>
      <c r="C55" s="578" t="s">
        <v>975</v>
      </c>
      <c r="D55" s="579"/>
      <c r="E55" s="579"/>
      <c r="F55" s="579"/>
      <c r="G55" s="579"/>
      <c r="H55" s="579"/>
      <c r="I55" s="579"/>
      <c r="J55" s="579"/>
      <c r="K55" s="579"/>
      <c r="L55" s="579"/>
      <c r="M55" s="579"/>
      <c r="N55" s="579"/>
      <c r="O55" s="579"/>
      <c r="P55" s="335"/>
      <c r="Q55" s="334"/>
      <c r="R55" s="332"/>
      <c r="S55" s="332"/>
      <c r="T55" s="333"/>
      <c r="U55" s="332"/>
      <c r="V55" s="331"/>
    </row>
    <row r="56" spans="2:22" ht="20.100000000000001" customHeight="1">
      <c r="B56" s="1242"/>
      <c r="C56" s="578" t="s">
        <v>976</v>
      </c>
      <c r="D56" s="579"/>
      <c r="E56" s="579"/>
      <c r="F56" s="579"/>
      <c r="G56" s="579"/>
      <c r="H56" s="579"/>
      <c r="I56" s="579"/>
      <c r="J56" s="579"/>
      <c r="K56" s="579"/>
      <c r="L56" s="579"/>
      <c r="M56" s="579"/>
      <c r="N56" s="579"/>
      <c r="O56" s="579"/>
      <c r="P56" s="335"/>
      <c r="Q56" s="334"/>
      <c r="R56" s="332"/>
      <c r="S56" s="332"/>
      <c r="T56" s="333"/>
      <c r="U56" s="332"/>
      <c r="V56" s="331"/>
    </row>
    <row r="57" spans="2:22" ht="20.100000000000001" customHeight="1">
      <c r="B57" s="1242"/>
      <c r="C57" s="578" t="s">
        <v>977</v>
      </c>
      <c r="D57" s="579">
        <f>SUM(D55+D56)</f>
        <v>0</v>
      </c>
      <c r="E57" s="579">
        <f t="shared" ref="E57:O57" si="14">SUM(E55+E56)</f>
        <v>0</v>
      </c>
      <c r="F57" s="579">
        <f t="shared" si="14"/>
        <v>0</v>
      </c>
      <c r="G57" s="579">
        <f t="shared" si="14"/>
        <v>0</v>
      </c>
      <c r="H57" s="579">
        <f t="shared" si="14"/>
        <v>0</v>
      </c>
      <c r="I57" s="579">
        <f t="shared" si="14"/>
        <v>0</v>
      </c>
      <c r="J57" s="579">
        <f t="shared" si="14"/>
        <v>0</v>
      </c>
      <c r="K57" s="579">
        <f t="shared" si="14"/>
        <v>0</v>
      </c>
      <c r="L57" s="579">
        <f t="shared" si="14"/>
        <v>0</v>
      </c>
      <c r="M57" s="579">
        <f t="shared" si="14"/>
        <v>0</v>
      </c>
      <c r="N57" s="579">
        <f t="shared" si="14"/>
        <v>0</v>
      </c>
      <c r="O57" s="579">
        <f t="shared" si="14"/>
        <v>0</v>
      </c>
      <c r="P57" s="335"/>
      <c r="Q57" s="334"/>
      <c r="R57" s="332"/>
      <c r="S57" s="332"/>
      <c r="T57" s="333"/>
      <c r="U57" s="332"/>
      <c r="V57" s="331"/>
    </row>
    <row r="58" spans="2:22" ht="28.5" customHeight="1">
      <c r="B58" s="1242"/>
      <c r="C58" s="578" t="s">
        <v>1000</v>
      </c>
      <c r="D58" s="580" t="e">
        <f>SUM(D55/D57)</f>
        <v>#DIV/0!</v>
      </c>
      <c r="E58" s="580" t="e">
        <f t="shared" ref="E58:O58" si="15">SUM(E55/E57)</f>
        <v>#DIV/0!</v>
      </c>
      <c r="F58" s="580" t="e">
        <f t="shared" si="15"/>
        <v>#DIV/0!</v>
      </c>
      <c r="G58" s="580" t="e">
        <f t="shared" si="15"/>
        <v>#DIV/0!</v>
      </c>
      <c r="H58" s="580" t="e">
        <f t="shared" si="15"/>
        <v>#DIV/0!</v>
      </c>
      <c r="I58" s="580" t="e">
        <f t="shared" si="15"/>
        <v>#DIV/0!</v>
      </c>
      <c r="J58" s="580" t="e">
        <f t="shared" si="15"/>
        <v>#DIV/0!</v>
      </c>
      <c r="K58" s="580" t="e">
        <f t="shared" si="15"/>
        <v>#DIV/0!</v>
      </c>
      <c r="L58" s="580" t="e">
        <f t="shared" si="15"/>
        <v>#DIV/0!</v>
      </c>
      <c r="M58" s="580" t="e">
        <f t="shared" si="15"/>
        <v>#DIV/0!</v>
      </c>
      <c r="N58" s="580" t="e">
        <f t="shared" si="15"/>
        <v>#DIV/0!</v>
      </c>
      <c r="O58" s="580" t="e">
        <f t="shared" si="15"/>
        <v>#DIV/0!</v>
      </c>
      <c r="P58" s="335"/>
      <c r="Q58" s="334"/>
      <c r="R58" s="332"/>
      <c r="S58" s="332"/>
      <c r="T58" s="333"/>
      <c r="U58" s="332"/>
      <c r="V58" s="331"/>
    </row>
    <row r="59" spans="2:22" ht="20.100000000000001" customHeight="1">
      <c r="B59" s="1243"/>
      <c r="C59" s="508" t="s">
        <v>992</v>
      </c>
      <c r="D59" s="566">
        <v>0.8</v>
      </c>
      <c r="E59" s="566">
        <v>0.8</v>
      </c>
      <c r="F59" s="566">
        <v>0.8</v>
      </c>
      <c r="G59" s="566">
        <v>0.8</v>
      </c>
      <c r="H59" s="566">
        <v>0.8</v>
      </c>
      <c r="I59" s="566">
        <v>0.8</v>
      </c>
      <c r="J59" s="566">
        <v>0.8</v>
      </c>
      <c r="K59" s="566">
        <v>0.8</v>
      </c>
      <c r="L59" s="566">
        <v>0.8</v>
      </c>
      <c r="M59" s="566">
        <v>0.8</v>
      </c>
      <c r="N59" s="566">
        <v>0.8</v>
      </c>
      <c r="O59" s="566">
        <v>0.8</v>
      </c>
      <c r="P59" s="335"/>
      <c r="Q59" s="334"/>
      <c r="R59" s="332"/>
      <c r="S59" s="332"/>
      <c r="T59" s="333"/>
      <c r="U59" s="332"/>
      <c r="V59" s="331"/>
    </row>
    <row r="60" spans="2:22" ht="20.100000000000001" customHeight="1">
      <c r="B60" s="1241" t="s">
        <v>887</v>
      </c>
      <c r="C60" s="578" t="s">
        <v>883</v>
      </c>
      <c r="D60" s="579"/>
      <c r="E60" s="579"/>
      <c r="F60" s="579"/>
      <c r="G60" s="579"/>
      <c r="H60" s="579"/>
      <c r="I60" s="579"/>
      <c r="J60" s="579"/>
      <c r="K60" s="579"/>
      <c r="L60" s="579"/>
      <c r="M60" s="579"/>
      <c r="N60" s="579"/>
      <c r="O60" s="579"/>
      <c r="P60" s="335"/>
      <c r="Q60" s="334"/>
      <c r="R60" s="332"/>
      <c r="S60" s="332"/>
      <c r="T60" s="333"/>
      <c r="U60" s="332"/>
      <c r="V60" s="331"/>
    </row>
    <row r="61" spans="2:22" ht="20.100000000000001" customHeight="1">
      <c r="B61" s="1242"/>
      <c r="C61" s="578" t="s">
        <v>975</v>
      </c>
      <c r="D61" s="579"/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79"/>
      <c r="P61" s="335"/>
      <c r="Q61" s="334"/>
      <c r="R61" s="332"/>
      <c r="S61" s="332"/>
      <c r="T61" s="333"/>
      <c r="U61" s="332"/>
      <c r="V61" s="331"/>
    </row>
    <row r="62" spans="2:22" ht="20.100000000000001" customHeight="1">
      <c r="B62" s="1242"/>
      <c r="C62" s="578" t="s">
        <v>976</v>
      </c>
      <c r="D62" s="579"/>
      <c r="E62" s="579"/>
      <c r="F62" s="579"/>
      <c r="G62" s="579"/>
      <c r="H62" s="579"/>
      <c r="I62" s="579"/>
      <c r="J62" s="579"/>
      <c r="K62" s="579"/>
      <c r="L62" s="579"/>
      <c r="M62" s="579"/>
      <c r="N62" s="579"/>
      <c r="O62" s="579"/>
      <c r="P62" s="335"/>
      <c r="Q62" s="334"/>
      <c r="R62" s="332"/>
      <c r="S62" s="332"/>
      <c r="T62" s="333"/>
      <c r="U62" s="332"/>
      <c r="V62" s="331"/>
    </row>
    <row r="63" spans="2:22" ht="20.100000000000001" customHeight="1">
      <c r="B63" s="1242"/>
      <c r="C63" s="578" t="s">
        <v>977</v>
      </c>
      <c r="D63" s="579">
        <f>SUM(D61+D62)</f>
        <v>0</v>
      </c>
      <c r="E63" s="579">
        <f t="shared" ref="E63:O63" si="16">SUM(E61+E62)</f>
        <v>0</v>
      </c>
      <c r="F63" s="579">
        <f t="shared" si="16"/>
        <v>0</v>
      </c>
      <c r="G63" s="579">
        <f t="shared" si="16"/>
        <v>0</v>
      </c>
      <c r="H63" s="579">
        <f t="shared" si="16"/>
        <v>0</v>
      </c>
      <c r="I63" s="579">
        <f t="shared" si="16"/>
        <v>0</v>
      </c>
      <c r="J63" s="579">
        <f t="shared" si="16"/>
        <v>0</v>
      </c>
      <c r="K63" s="579">
        <f t="shared" si="16"/>
        <v>0</v>
      </c>
      <c r="L63" s="579">
        <f t="shared" si="16"/>
        <v>0</v>
      </c>
      <c r="M63" s="579">
        <f t="shared" si="16"/>
        <v>0</v>
      </c>
      <c r="N63" s="579">
        <f t="shared" si="16"/>
        <v>0</v>
      </c>
      <c r="O63" s="579">
        <f t="shared" si="16"/>
        <v>0</v>
      </c>
      <c r="P63" s="335"/>
      <c r="Q63" s="334"/>
      <c r="R63" s="332"/>
      <c r="S63" s="332"/>
      <c r="T63" s="333"/>
      <c r="U63" s="332"/>
      <c r="V63" s="331"/>
    </row>
    <row r="64" spans="2:22" ht="27" customHeight="1">
      <c r="B64" s="1242"/>
      <c r="C64" s="578" t="s">
        <v>1001</v>
      </c>
      <c r="D64" s="580" t="e">
        <f>SUM(D61/D63)</f>
        <v>#DIV/0!</v>
      </c>
      <c r="E64" s="580" t="e">
        <f t="shared" ref="E64:O64" si="17">SUM(E61/E63)</f>
        <v>#DIV/0!</v>
      </c>
      <c r="F64" s="580" t="e">
        <f t="shared" si="17"/>
        <v>#DIV/0!</v>
      </c>
      <c r="G64" s="580" t="e">
        <f t="shared" si="17"/>
        <v>#DIV/0!</v>
      </c>
      <c r="H64" s="580" t="e">
        <f t="shared" si="17"/>
        <v>#DIV/0!</v>
      </c>
      <c r="I64" s="580" t="e">
        <f t="shared" si="17"/>
        <v>#DIV/0!</v>
      </c>
      <c r="J64" s="580" t="e">
        <f t="shared" si="17"/>
        <v>#DIV/0!</v>
      </c>
      <c r="K64" s="580" t="e">
        <f t="shared" si="17"/>
        <v>#DIV/0!</v>
      </c>
      <c r="L64" s="580" t="e">
        <f t="shared" si="17"/>
        <v>#DIV/0!</v>
      </c>
      <c r="M64" s="580" t="e">
        <f t="shared" si="17"/>
        <v>#DIV/0!</v>
      </c>
      <c r="N64" s="580" t="e">
        <f t="shared" si="17"/>
        <v>#DIV/0!</v>
      </c>
      <c r="O64" s="580" t="e">
        <f t="shared" si="17"/>
        <v>#DIV/0!</v>
      </c>
      <c r="P64" s="335"/>
      <c r="Q64" s="334"/>
      <c r="R64" s="332"/>
      <c r="S64" s="332"/>
      <c r="T64" s="333"/>
      <c r="U64" s="332"/>
      <c r="V64" s="331"/>
    </row>
    <row r="65" spans="2:22" ht="20.100000000000001" customHeight="1">
      <c r="B65" s="1243"/>
      <c r="C65" s="508" t="s">
        <v>993</v>
      </c>
      <c r="D65" s="566">
        <v>0.75</v>
      </c>
      <c r="E65" s="566">
        <v>0.75</v>
      </c>
      <c r="F65" s="566">
        <v>0.75</v>
      </c>
      <c r="G65" s="566">
        <v>0.75</v>
      </c>
      <c r="H65" s="566">
        <v>0.75</v>
      </c>
      <c r="I65" s="566">
        <v>0.75</v>
      </c>
      <c r="J65" s="566">
        <v>0.75</v>
      </c>
      <c r="K65" s="566">
        <v>0.75</v>
      </c>
      <c r="L65" s="566">
        <v>0.75</v>
      </c>
      <c r="M65" s="566">
        <v>0.75</v>
      </c>
      <c r="N65" s="566">
        <v>0.75</v>
      </c>
      <c r="O65" s="566">
        <v>0.75</v>
      </c>
      <c r="P65" s="335"/>
      <c r="Q65" s="334"/>
      <c r="R65" s="332"/>
      <c r="S65" s="332"/>
      <c r="T65" s="333"/>
      <c r="U65" s="332"/>
      <c r="V65" s="331"/>
    </row>
    <row r="66" spans="2:22" ht="32.25" customHeight="1">
      <c r="B66" s="330"/>
      <c r="C66" s="330"/>
      <c r="P66" s="330"/>
      <c r="Q66" s="330"/>
      <c r="R66" s="330"/>
      <c r="S66" s="330"/>
      <c r="U66" s="330"/>
      <c r="V66" s="330"/>
    </row>
    <row r="67" spans="2:22" ht="30" customHeight="1">
      <c r="B67" s="1244" t="s">
        <v>738</v>
      </c>
      <c r="C67" s="1245"/>
      <c r="D67" s="1234" t="s">
        <v>1013</v>
      </c>
      <c r="E67" s="1235"/>
      <c r="F67" s="1235"/>
      <c r="G67" s="1235"/>
      <c r="H67" s="1235"/>
      <c r="I67" s="1235"/>
      <c r="J67" s="1235"/>
      <c r="K67" s="1235"/>
      <c r="L67" s="1235"/>
      <c r="M67" s="1235"/>
      <c r="N67" s="1235"/>
      <c r="O67" s="1236"/>
      <c r="P67" s="342"/>
      <c r="Q67" s="341"/>
      <c r="R67" s="339"/>
      <c r="S67" s="339"/>
      <c r="T67" s="340"/>
      <c r="U67" s="339"/>
      <c r="V67" s="338"/>
    </row>
    <row r="68" spans="2:22" ht="24" customHeight="1">
      <c r="B68" s="1246"/>
      <c r="C68" s="1247"/>
      <c r="D68" s="337" t="s">
        <v>737</v>
      </c>
      <c r="E68" s="337" t="s">
        <v>25</v>
      </c>
      <c r="F68" s="337" t="s">
        <v>24</v>
      </c>
      <c r="G68" s="337" t="s">
        <v>23</v>
      </c>
      <c r="H68" s="337" t="s">
        <v>22</v>
      </c>
      <c r="I68" s="337" t="s">
        <v>21</v>
      </c>
      <c r="J68" s="337" t="s">
        <v>20</v>
      </c>
      <c r="K68" s="337" t="s">
        <v>19</v>
      </c>
      <c r="L68" s="337" t="s">
        <v>18</v>
      </c>
      <c r="M68" s="337" t="s">
        <v>17</v>
      </c>
      <c r="N68" s="337" t="s">
        <v>16</v>
      </c>
      <c r="O68" s="337" t="s">
        <v>15</v>
      </c>
      <c r="P68" s="335"/>
      <c r="Q68" s="336"/>
      <c r="R68" s="332"/>
      <c r="S68" s="332"/>
      <c r="T68" s="333"/>
      <c r="U68" s="332"/>
      <c r="V68" s="331"/>
    </row>
    <row r="69" spans="2:22" ht="24" customHeight="1">
      <c r="B69" s="1241" t="s">
        <v>997</v>
      </c>
      <c r="C69" s="578" t="s">
        <v>883</v>
      </c>
      <c r="D69" s="583"/>
      <c r="E69" s="583"/>
      <c r="F69" s="583"/>
      <c r="G69" s="583"/>
      <c r="H69" s="583"/>
      <c r="I69" s="583"/>
      <c r="J69" s="583"/>
      <c r="K69" s="583"/>
      <c r="L69" s="583"/>
      <c r="M69" s="583"/>
      <c r="N69" s="583"/>
      <c r="O69" s="583"/>
      <c r="P69" s="335"/>
      <c r="Q69" s="336"/>
      <c r="R69" s="332"/>
      <c r="S69" s="332"/>
      <c r="T69" s="333"/>
      <c r="U69" s="332"/>
      <c r="V69" s="331"/>
    </row>
    <row r="70" spans="2:22" ht="24" customHeight="1">
      <c r="B70" s="1242"/>
      <c r="C70" s="578" t="s">
        <v>975</v>
      </c>
      <c r="D70" s="583"/>
      <c r="E70" s="583"/>
      <c r="F70" s="583"/>
      <c r="G70" s="583"/>
      <c r="H70" s="583"/>
      <c r="I70" s="583"/>
      <c r="J70" s="583"/>
      <c r="K70" s="583"/>
      <c r="L70" s="583"/>
      <c r="M70" s="583"/>
      <c r="N70" s="583"/>
      <c r="O70" s="583"/>
      <c r="P70" s="335"/>
      <c r="Q70" s="336"/>
      <c r="R70" s="332"/>
      <c r="S70" s="332"/>
      <c r="T70" s="333"/>
      <c r="U70" s="332"/>
      <c r="V70" s="331"/>
    </row>
    <row r="71" spans="2:22" ht="24" customHeight="1">
      <c r="B71" s="1242"/>
      <c r="C71" s="578" t="s">
        <v>976</v>
      </c>
      <c r="D71" s="583"/>
      <c r="E71" s="583"/>
      <c r="F71" s="583"/>
      <c r="G71" s="583"/>
      <c r="H71" s="583"/>
      <c r="I71" s="583"/>
      <c r="J71" s="583"/>
      <c r="K71" s="583"/>
      <c r="L71" s="583"/>
      <c r="M71" s="583"/>
      <c r="N71" s="583"/>
      <c r="O71" s="583"/>
      <c r="P71" s="335"/>
      <c r="Q71" s="336"/>
      <c r="R71" s="332"/>
      <c r="S71" s="332"/>
      <c r="T71" s="333"/>
      <c r="U71" s="332"/>
      <c r="V71" s="331"/>
    </row>
    <row r="72" spans="2:22" ht="24" customHeight="1">
      <c r="B72" s="1242"/>
      <c r="C72" s="578" t="s">
        <v>977</v>
      </c>
      <c r="D72" s="583">
        <f>SUM(D70+D71)</f>
        <v>0</v>
      </c>
      <c r="E72" s="583">
        <f t="shared" ref="E72:O72" si="18">SUM(E70+E71)</f>
        <v>0</v>
      </c>
      <c r="F72" s="583">
        <f t="shared" si="18"/>
        <v>0</v>
      </c>
      <c r="G72" s="583">
        <f t="shared" si="18"/>
        <v>0</v>
      </c>
      <c r="H72" s="583">
        <f t="shared" si="18"/>
        <v>0</v>
      </c>
      <c r="I72" s="583">
        <f t="shared" si="18"/>
        <v>0</v>
      </c>
      <c r="J72" s="583">
        <f t="shared" si="18"/>
        <v>0</v>
      </c>
      <c r="K72" s="583">
        <f t="shared" si="18"/>
        <v>0</v>
      </c>
      <c r="L72" s="583">
        <f t="shared" si="18"/>
        <v>0</v>
      </c>
      <c r="M72" s="583">
        <f t="shared" si="18"/>
        <v>0</v>
      </c>
      <c r="N72" s="583">
        <f t="shared" si="18"/>
        <v>0</v>
      </c>
      <c r="O72" s="583">
        <f t="shared" si="18"/>
        <v>0</v>
      </c>
      <c r="P72" s="335"/>
      <c r="Q72" s="336"/>
      <c r="R72" s="332"/>
      <c r="S72" s="332"/>
      <c r="T72" s="333"/>
      <c r="U72" s="332"/>
      <c r="V72" s="331"/>
    </row>
    <row r="73" spans="2:22" ht="27" customHeight="1">
      <c r="B73" s="1242"/>
      <c r="C73" s="578" t="s">
        <v>1003</v>
      </c>
      <c r="D73" s="584" t="e">
        <f>SUM(D70/D72)</f>
        <v>#DIV/0!</v>
      </c>
      <c r="E73" s="584" t="e">
        <f t="shared" ref="E73:O73" si="19">SUM(E70/E72)</f>
        <v>#DIV/0!</v>
      </c>
      <c r="F73" s="584" t="e">
        <f t="shared" si="19"/>
        <v>#DIV/0!</v>
      </c>
      <c r="G73" s="584" t="e">
        <f t="shared" si="19"/>
        <v>#DIV/0!</v>
      </c>
      <c r="H73" s="584" t="e">
        <f t="shared" si="19"/>
        <v>#DIV/0!</v>
      </c>
      <c r="I73" s="584" t="e">
        <f t="shared" si="19"/>
        <v>#DIV/0!</v>
      </c>
      <c r="J73" s="584" t="e">
        <f t="shared" si="19"/>
        <v>#DIV/0!</v>
      </c>
      <c r="K73" s="584" t="e">
        <f t="shared" si="19"/>
        <v>#DIV/0!</v>
      </c>
      <c r="L73" s="584" t="e">
        <f t="shared" si="19"/>
        <v>#DIV/0!</v>
      </c>
      <c r="M73" s="584" t="e">
        <f t="shared" si="19"/>
        <v>#DIV/0!</v>
      </c>
      <c r="N73" s="584" t="e">
        <f t="shared" si="19"/>
        <v>#DIV/0!</v>
      </c>
      <c r="O73" s="584" t="e">
        <f t="shared" si="19"/>
        <v>#DIV/0!</v>
      </c>
      <c r="P73" s="335"/>
      <c r="Q73" s="336"/>
      <c r="R73" s="332"/>
      <c r="S73" s="332"/>
      <c r="T73" s="333"/>
      <c r="U73" s="332"/>
      <c r="V73" s="331"/>
    </row>
    <row r="74" spans="2:22" ht="24" customHeight="1">
      <c r="B74" s="1243"/>
      <c r="C74" s="508" t="s">
        <v>998</v>
      </c>
      <c r="D74" s="566">
        <v>0.9</v>
      </c>
      <c r="E74" s="566">
        <v>0.9</v>
      </c>
      <c r="F74" s="566">
        <v>0.9</v>
      </c>
      <c r="G74" s="566">
        <v>0.9</v>
      </c>
      <c r="H74" s="566">
        <v>0.9</v>
      </c>
      <c r="I74" s="566">
        <v>0.9</v>
      </c>
      <c r="J74" s="566">
        <v>0.9</v>
      </c>
      <c r="K74" s="566">
        <v>0.9</v>
      </c>
      <c r="L74" s="566">
        <v>0.9</v>
      </c>
      <c r="M74" s="566">
        <v>0.9</v>
      </c>
      <c r="N74" s="566">
        <v>0.9</v>
      </c>
      <c r="O74" s="566">
        <v>0.9</v>
      </c>
      <c r="P74" s="335"/>
      <c r="Q74" s="336"/>
      <c r="R74" s="332"/>
      <c r="S74" s="332"/>
      <c r="T74" s="333"/>
      <c r="U74" s="332"/>
      <c r="V74" s="331"/>
    </row>
    <row r="75" spans="2:22" ht="24" customHeight="1">
      <c r="B75" s="1252" t="s">
        <v>736</v>
      </c>
      <c r="C75" s="578" t="s">
        <v>883</v>
      </c>
      <c r="D75" s="579"/>
      <c r="E75" s="579"/>
      <c r="F75" s="579"/>
      <c r="G75" s="579"/>
      <c r="H75" s="579"/>
      <c r="I75" s="579"/>
      <c r="J75" s="579"/>
      <c r="K75" s="579"/>
      <c r="L75" s="579"/>
      <c r="M75" s="579"/>
      <c r="N75" s="579"/>
      <c r="O75" s="579"/>
      <c r="P75" s="335"/>
      <c r="Q75" s="336"/>
      <c r="R75" s="332"/>
      <c r="S75" s="332"/>
      <c r="T75" s="333"/>
      <c r="U75" s="332"/>
      <c r="V75" s="331"/>
    </row>
    <row r="76" spans="2:22" ht="24" customHeight="1">
      <c r="B76" s="1253"/>
      <c r="C76" s="578" t="s">
        <v>975</v>
      </c>
      <c r="D76" s="579"/>
      <c r="E76" s="579"/>
      <c r="F76" s="579"/>
      <c r="G76" s="579"/>
      <c r="H76" s="579"/>
      <c r="I76" s="579"/>
      <c r="J76" s="579"/>
      <c r="K76" s="579"/>
      <c r="L76" s="579"/>
      <c r="M76" s="579"/>
      <c r="N76" s="579"/>
      <c r="O76" s="579"/>
      <c r="P76" s="335"/>
      <c r="Q76" s="336"/>
      <c r="R76" s="332"/>
      <c r="S76" s="332"/>
      <c r="T76" s="333"/>
      <c r="U76" s="332"/>
      <c r="V76" s="331"/>
    </row>
    <row r="77" spans="2:22" ht="24" customHeight="1">
      <c r="B77" s="1253"/>
      <c r="C77" s="578" t="s">
        <v>976</v>
      </c>
      <c r="D77" s="579"/>
      <c r="E77" s="579"/>
      <c r="F77" s="579"/>
      <c r="G77" s="579"/>
      <c r="H77" s="579"/>
      <c r="I77" s="579"/>
      <c r="J77" s="579"/>
      <c r="K77" s="579"/>
      <c r="L77" s="579"/>
      <c r="M77" s="579"/>
      <c r="N77" s="579"/>
      <c r="O77" s="579"/>
      <c r="P77" s="335"/>
      <c r="Q77" s="336"/>
      <c r="R77" s="332"/>
      <c r="S77" s="332"/>
      <c r="T77" s="333"/>
      <c r="U77" s="332"/>
      <c r="V77" s="331"/>
    </row>
    <row r="78" spans="2:22" ht="24" customHeight="1">
      <c r="B78" s="1253"/>
      <c r="C78" s="578" t="s">
        <v>977</v>
      </c>
      <c r="D78" s="579">
        <f>SUM(D76+D77)</f>
        <v>0</v>
      </c>
      <c r="E78" s="579">
        <f t="shared" ref="E78:O78" si="20">SUM(E76+E77)</f>
        <v>0</v>
      </c>
      <c r="F78" s="579">
        <f t="shared" si="20"/>
        <v>0</v>
      </c>
      <c r="G78" s="579">
        <f t="shared" si="20"/>
        <v>0</v>
      </c>
      <c r="H78" s="579">
        <f t="shared" si="20"/>
        <v>0</v>
      </c>
      <c r="I78" s="579">
        <f t="shared" si="20"/>
        <v>0</v>
      </c>
      <c r="J78" s="579">
        <f t="shared" si="20"/>
        <v>0</v>
      </c>
      <c r="K78" s="579">
        <f t="shared" si="20"/>
        <v>0</v>
      </c>
      <c r="L78" s="579">
        <f t="shared" si="20"/>
        <v>0</v>
      </c>
      <c r="M78" s="579">
        <f t="shared" si="20"/>
        <v>0</v>
      </c>
      <c r="N78" s="579">
        <f t="shared" si="20"/>
        <v>0</v>
      </c>
      <c r="O78" s="579">
        <f t="shared" si="20"/>
        <v>0</v>
      </c>
      <c r="P78" s="335"/>
      <c r="Q78" s="336"/>
      <c r="R78" s="332"/>
      <c r="S78" s="332"/>
      <c r="T78" s="333"/>
      <c r="U78" s="332"/>
      <c r="V78" s="331"/>
    </row>
    <row r="79" spans="2:22" ht="28.5" customHeight="1">
      <c r="B79" s="1253"/>
      <c r="C79" s="578" t="s">
        <v>1004</v>
      </c>
      <c r="D79" s="587" t="e">
        <f>SUM(D76/D78)</f>
        <v>#DIV/0!</v>
      </c>
      <c r="E79" s="587" t="e">
        <f t="shared" ref="E79:O79" si="21">SUM(E76/E78)</f>
        <v>#DIV/0!</v>
      </c>
      <c r="F79" s="587" t="e">
        <f t="shared" si="21"/>
        <v>#DIV/0!</v>
      </c>
      <c r="G79" s="587" t="e">
        <f t="shared" si="21"/>
        <v>#DIV/0!</v>
      </c>
      <c r="H79" s="587" t="e">
        <f t="shared" si="21"/>
        <v>#DIV/0!</v>
      </c>
      <c r="I79" s="587" t="e">
        <f t="shared" si="21"/>
        <v>#DIV/0!</v>
      </c>
      <c r="J79" s="587" t="e">
        <f t="shared" si="21"/>
        <v>#DIV/0!</v>
      </c>
      <c r="K79" s="587" t="e">
        <f t="shared" si="21"/>
        <v>#DIV/0!</v>
      </c>
      <c r="L79" s="587" t="e">
        <f t="shared" si="21"/>
        <v>#DIV/0!</v>
      </c>
      <c r="M79" s="587" t="e">
        <f t="shared" si="21"/>
        <v>#DIV/0!</v>
      </c>
      <c r="N79" s="587" t="e">
        <f t="shared" si="21"/>
        <v>#DIV/0!</v>
      </c>
      <c r="O79" s="587" t="e">
        <f t="shared" si="21"/>
        <v>#DIV/0!</v>
      </c>
      <c r="P79" s="335"/>
      <c r="Q79" s="334"/>
      <c r="R79" s="332"/>
      <c r="S79" s="332"/>
      <c r="T79" s="333"/>
      <c r="U79" s="332"/>
      <c r="V79" s="331"/>
    </row>
    <row r="80" spans="2:22" ht="24" customHeight="1">
      <c r="B80" s="1254"/>
      <c r="C80" s="508" t="s">
        <v>999</v>
      </c>
      <c r="D80" s="567">
        <v>0.8</v>
      </c>
      <c r="E80" s="567">
        <v>0.8</v>
      </c>
      <c r="F80" s="567">
        <v>0.8</v>
      </c>
      <c r="G80" s="567">
        <v>0.8</v>
      </c>
      <c r="H80" s="567">
        <v>0.8</v>
      </c>
      <c r="I80" s="567">
        <v>0.8</v>
      </c>
      <c r="J80" s="567">
        <v>0.8</v>
      </c>
      <c r="K80" s="567">
        <v>0.8</v>
      </c>
      <c r="L80" s="567">
        <v>0.8</v>
      </c>
      <c r="M80" s="567">
        <v>0.8</v>
      </c>
      <c r="N80" s="567">
        <v>0.8</v>
      </c>
      <c r="O80" s="567">
        <v>0.8</v>
      </c>
      <c r="P80" s="335"/>
      <c r="Q80" s="334"/>
      <c r="R80" s="332"/>
      <c r="S80" s="332"/>
      <c r="T80" s="333"/>
      <c r="U80" s="332"/>
      <c r="V80" s="331"/>
    </row>
    <row r="81" spans="2:22" ht="20.25" customHeight="1">
      <c r="B81" s="330"/>
      <c r="C81" s="330"/>
      <c r="P81" s="330"/>
      <c r="Q81" s="330"/>
      <c r="R81" s="330"/>
      <c r="S81" s="330"/>
      <c r="U81" s="330"/>
      <c r="V81" s="329" t="str">
        <f>万事泰钢线!M87</f>
        <v>F.PZB.0003.03</v>
      </c>
    </row>
    <row r="82" spans="2:22" ht="20.25" customHeight="1">
      <c r="E82" s="328" t="s">
        <v>1196</v>
      </c>
      <c r="R82" s="327" t="s">
        <v>4110</v>
      </c>
      <c r="S82" s="327"/>
    </row>
    <row r="83" spans="2:22" ht="30" customHeight="1"/>
    <row r="84" spans="2:22" ht="30" customHeight="1"/>
    <row r="85" spans="2:22" ht="30" customHeight="1"/>
    <row r="86" spans="2:22" ht="30" customHeight="1"/>
    <row r="87" spans="2:22" ht="30" customHeight="1"/>
    <row r="88" spans="2:22" ht="30" customHeight="1"/>
    <row r="89" spans="2:22" ht="30" customHeight="1"/>
    <row r="90" spans="2:22" ht="30" customHeight="1">
      <c r="D90" s="325"/>
      <c r="E90" s="325"/>
      <c r="F90" s="325"/>
      <c r="G90" s="325"/>
      <c r="H90" s="325"/>
      <c r="I90" s="325"/>
      <c r="J90" s="325"/>
      <c r="K90" s="325"/>
      <c r="L90" s="325"/>
      <c r="M90" s="325"/>
      <c r="N90" s="325"/>
      <c r="O90" s="325"/>
      <c r="T90" s="325"/>
    </row>
    <row r="91" spans="2:22" ht="30" customHeight="1">
      <c r="D91" s="325"/>
      <c r="E91" s="325"/>
      <c r="F91" s="325"/>
      <c r="G91" s="325"/>
      <c r="H91" s="325"/>
      <c r="I91" s="325"/>
      <c r="J91" s="325"/>
      <c r="K91" s="325"/>
      <c r="L91" s="325"/>
      <c r="M91" s="325"/>
      <c r="N91" s="325"/>
      <c r="O91" s="325"/>
      <c r="T91" s="325"/>
    </row>
    <row r="92" spans="2:22" ht="30" customHeight="1">
      <c r="D92" s="325"/>
      <c r="E92" s="325"/>
      <c r="F92" s="325"/>
      <c r="G92" s="325"/>
      <c r="H92" s="325"/>
      <c r="I92" s="325"/>
      <c r="J92" s="325"/>
      <c r="K92" s="325"/>
      <c r="L92" s="325"/>
      <c r="M92" s="325"/>
      <c r="N92" s="325"/>
      <c r="O92" s="325"/>
      <c r="T92" s="325"/>
    </row>
    <row r="93" spans="2:22" ht="30" customHeight="1"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T93" s="325"/>
    </row>
    <row r="94" spans="2:22" ht="24.95" customHeight="1">
      <c r="D94" s="325"/>
      <c r="E94" s="325"/>
      <c r="F94" s="325"/>
      <c r="G94" s="325"/>
      <c r="H94" s="325"/>
      <c r="I94" s="325"/>
      <c r="J94" s="325"/>
      <c r="K94" s="325"/>
      <c r="L94" s="325"/>
      <c r="M94" s="325"/>
      <c r="N94" s="325"/>
      <c r="O94" s="325"/>
      <c r="T94" s="325"/>
    </row>
    <row r="95" spans="2:22" ht="24.95" customHeight="1">
      <c r="D95" s="325"/>
      <c r="E95" s="325"/>
      <c r="F95" s="325"/>
      <c r="G95" s="325"/>
      <c r="H95" s="325"/>
      <c r="I95" s="325"/>
      <c r="J95" s="325"/>
      <c r="K95" s="325"/>
      <c r="L95" s="325"/>
      <c r="M95" s="325"/>
      <c r="N95" s="325"/>
      <c r="O95" s="325"/>
      <c r="T95" s="325"/>
    </row>
    <row r="96" spans="2:22" ht="24.95" customHeight="1"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T96" s="325"/>
    </row>
    <row r="97" spans="4:20" ht="24.95" customHeight="1">
      <c r="D97" s="325"/>
      <c r="E97" s="325"/>
      <c r="F97" s="325"/>
      <c r="G97" s="325"/>
      <c r="H97" s="325"/>
      <c r="I97" s="325"/>
      <c r="J97" s="325"/>
      <c r="K97" s="325"/>
      <c r="L97" s="325"/>
      <c r="M97" s="325"/>
      <c r="N97" s="325"/>
      <c r="O97" s="325"/>
      <c r="T97" s="325"/>
    </row>
    <row r="98" spans="4:20" ht="24.95" customHeight="1">
      <c r="D98" s="325"/>
      <c r="E98" s="325"/>
      <c r="F98" s="325"/>
      <c r="G98" s="325"/>
      <c r="H98" s="325"/>
      <c r="I98" s="325"/>
      <c r="J98" s="325"/>
      <c r="K98" s="325"/>
      <c r="L98" s="325"/>
      <c r="M98" s="325"/>
      <c r="N98" s="325"/>
      <c r="O98" s="325"/>
      <c r="T98" s="325"/>
    </row>
    <row r="99" spans="4:20" ht="24.95" customHeight="1">
      <c r="D99" s="325"/>
      <c r="E99" s="325"/>
      <c r="F99" s="325"/>
      <c r="G99" s="325"/>
      <c r="H99" s="325"/>
      <c r="I99" s="325"/>
      <c r="J99" s="325"/>
      <c r="K99" s="325"/>
      <c r="L99" s="325"/>
      <c r="M99" s="325"/>
      <c r="N99" s="325"/>
      <c r="O99" s="325"/>
      <c r="T99" s="325"/>
    </row>
    <row r="100" spans="4:20" ht="24.95" customHeight="1">
      <c r="D100" s="325"/>
      <c r="E100" s="325"/>
      <c r="F100" s="325"/>
      <c r="G100" s="325"/>
      <c r="H100" s="325"/>
      <c r="I100" s="325"/>
      <c r="J100" s="325"/>
      <c r="K100" s="325"/>
      <c r="L100" s="325"/>
      <c r="M100" s="325"/>
      <c r="N100" s="325"/>
      <c r="O100" s="325"/>
      <c r="T100" s="325"/>
    </row>
    <row r="101" spans="4:20" ht="24.95" customHeight="1">
      <c r="D101" s="325"/>
      <c r="E101" s="325"/>
      <c r="F101" s="325"/>
      <c r="G101" s="325"/>
      <c r="H101" s="325"/>
      <c r="I101" s="325"/>
      <c r="J101" s="325"/>
      <c r="K101" s="325"/>
      <c r="L101" s="325"/>
      <c r="M101" s="325"/>
      <c r="N101" s="325"/>
      <c r="O101" s="325"/>
      <c r="T101" s="325"/>
    </row>
    <row r="102" spans="4:20" ht="24.95" customHeight="1">
      <c r="D102" s="325"/>
      <c r="E102" s="325"/>
      <c r="F102" s="325"/>
      <c r="G102" s="325"/>
      <c r="H102" s="325"/>
      <c r="I102" s="325"/>
      <c r="J102" s="325"/>
      <c r="K102" s="325"/>
      <c r="L102" s="325"/>
      <c r="M102" s="325"/>
      <c r="N102" s="325"/>
      <c r="O102" s="325"/>
      <c r="T102" s="325"/>
    </row>
    <row r="103" spans="4:20" ht="24.95" customHeight="1">
      <c r="D103" s="325"/>
      <c r="E103" s="325"/>
      <c r="F103" s="325"/>
      <c r="G103" s="325"/>
      <c r="H103" s="325"/>
      <c r="I103" s="325"/>
      <c r="J103" s="325"/>
      <c r="K103" s="325"/>
      <c r="L103" s="325"/>
      <c r="M103" s="325"/>
      <c r="N103" s="325"/>
      <c r="O103" s="325"/>
      <c r="T103" s="325"/>
    </row>
    <row r="104" spans="4:20" ht="24.95" customHeight="1"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T104" s="325"/>
    </row>
    <row r="105" spans="4:20" ht="24.95" customHeight="1">
      <c r="D105" s="325"/>
      <c r="E105" s="325"/>
      <c r="F105" s="325"/>
      <c r="G105" s="325"/>
      <c r="H105" s="325"/>
      <c r="I105" s="325"/>
      <c r="J105" s="325"/>
      <c r="K105" s="325"/>
      <c r="L105" s="325"/>
      <c r="M105" s="325"/>
      <c r="N105" s="325"/>
      <c r="O105" s="325"/>
      <c r="T105" s="325"/>
    </row>
    <row r="106" spans="4:20" ht="24.95" customHeight="1"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T106" s="325"/>
    </row>
    <row r="107" spans="4:20" ht="24.95" customHeight="1">
      <c r="D107" s="325"/>
      <c r="E107" s="325"/>
      <c r="F107" s="325"/>
      <c r="G107" s="325"/>
      <c r="H107" s="325"/>
      <c r="I107" s="325"/>
      <c r="J107" s="325"/>
      <c r="K107" s="325"/>
      <c r="L107" s="325"/>
      <c r="M107" s="325"/>
      <c r="N107" s="325"/>
      <c r="O107" s="325"/>
      <c r="T107" s="325"/>
    </row>
    <row r="108" spans="4:20" ht="24.95" customHeight="1">
      <c r="D108" s="325"/>
      <c r="E108" s="325"/>
      <c r="F108" s="325"/>
      <c r="G108" s="325"/>
      <c r="H108" s="325"/>
      <c r="I108" s="325"/>
      <c r="J108" s="325"/>
      <c r="K108" s="325"/>
      <c r="L108" s="325"/>
      <c r="M108" s="325"/>
      <c r="N108" s="325"/>
      <c r="O108" s="325"/>
      <c r="T108" s="325"/>
    </row>
    <row r="109" spans="4:20" ht="24.95" customHeight="1">
      <c r="D109" s="325"/>
      <c r="E109" s="325"/>
      <c r="F109" s="325"/>
      <c r="G109" s="325"/>
      <c r="H109" s="325"/>
      <c r="I109" s="325"/>
      <c r="J109" s="325"/>
      <c r="K109" s="325"/>
      <c r="L109" s="325"/>
      <c r="M109" s="325"/>
      <c r="N109" s="325"/>
      <c r="O109" s="325"/>
      <c r="T109" s="325"/>
    </row>
    <row r="110" spans="4:20" ht="24.95" customHeight="1">
      <c r="D110" s="325"/>
      <c r="E110" s="325"/>
      <c r="F110" s="325"/>
      <c r="G110" s="325"/>
      <c r="H110" s="325"/>
      <c r="I110" s="325"/>
      <c r="J110" s="325"/>
      <c r="K110" s="325"/>
      <c r="L110" s="325"/>
      <c r="M110" s="325"/>
      <c r="N110" s="325"/>
      <c r="O110" s="325"/>
      <c r="T110" s="325"/>
    </row>
    <row r="111" spans="4:20" ht="24.95" customHeight="1">
      <c r="D111" s="325"/>
      <c r="E111" s="325"/>
      <c r="F111" s="325"/>
      <c r="G111" s="325"/>
      <c r="H111" s="325"/>
      <c r="I111" s="325"/>
      <c r="J111" s="325"/>
      <c r="K111" s="325"/>
      <c r="L111" s="325"/>
      <c r="M111" s="325"/>
      <c r="N111" s="325"/>
      <c r="O111" s="325"/>
      <c r="T111" s="325"/>
    </row>
    <row r="112" spans="4:20" ht="24.95" customHeight="1"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T112" s="325"/>
    </row>
  </sheetData>
  <mergeCells count="20">
    <mergeCell ref="B39:B44"/>
    <mergeCell ref="B67:C68"/>
    <mergeCell ref="B69:B74"/>
    <mergeCell ref="B75:B80"/>
    <mergeCell ref="D67:O67"/>
    <mergeCell ref="B2:V2"/>
    <mergeCell ref="D4:O4"/>
    <mergeCell ref="D46:O46"/>
    <mergeCell ref="B54:B59"/>
    <mergeCell ref="B60:B65"/>
    <mergeCell ref="B4:C5"/>
    <mergeCell ref="B12:B17"/>
    <mergeCell ref="B18:B23"/>
    <mergeCell ref="B24:B29"/>
    <mergeCell ref="B46:C47"/>
    <mergeCell ref="B48:B53"/>
    <mergeCell ref="B6:B11"/>
    <mergeCell ref="B31:C32"/>
    <mergeCell ref="D31:O31"/>
    <mergeCell ref="B33:B38"/>
  </mergeCells>
  <phoneticPr fontId="1" type="noConversion"/>
  <conditionalFormatting sqref="D10:O10">
    <cfRule type="cellIs" dxfId="62" priority="14" operator="lessThan">
      <formula>0.7999</formula>
    </cfRule>
    <cfRule type="cellIs" dxfId="61" priority="26" operator="lessThan">
      <formula>0.8049</formula>
    </cfRule>
    <cfRule type="cellIs" dxfId="60" priority="27" operator="lessThan">
      <formula>0.8049</formula>
    </cfRule>
  </conditionalFormatting>
  <conditionalFormatting sqref="D73:O73">
    <cfRule type="cellIs" dxfId="59" priority="17" operator="lessThan">
      <formula>0.8999</formula>
    </cfRule>
  </conditionalFormatting>
  <conditionalFormatting sqref="D79:N79 D10:O10 D16:O16 D22:O22 D58:O58">
    <cfRule type="cellIs" dxfId="58" priority="16" operator="lessThan">
      <formula>0.7999</formula>
    </cfRule>
  </conditionalFormatting>
  <conditionalFormatting sqref="D79:O79">
    <cfRule type="cellIs" dxfId="57" priority="15" operator="lessThan">
      <formula>0.7999</formula>
    </cfRule>
  </conditionalFormatting>
  <conditionalFormatting sqref="D28:O28">
    <cfRule type="cellIs" dxfId="56" priority="9" operator="lessThan">
      <formula>0.7799</formula>
    </cfRule>
  </conditionalFormatting>
  <conditionalFormatting sqref="D52:O52">
    <cfRule type="cellIs" dxfId="55" priority="7" operator="lessThan">
      <formula>0.7999</formula>
    </cfRule>
    <cfRule type="cellIs" dxfId="54" priority="8" operator="lessThan">
      <formula>0.7999</formula>
    </cfRule>
  </conditionalFormatting>
  <conditionalFormatting sqref="D64:O64">
    <cfRule type="cellIs" dxfId="53" priority="5" operator="lessThan">
      <formula>0.7499</formula>
    </cfRule>
  </conditionalFormatting>
  <conditionalFormatting sqref="D37:O37 D43:O43">
    <cfRule type="cellIs" dxfId="52" priority="4" operator="lessThan">
      <formula>0.6499</formula>
    </cfRule>
  </conditionalFormatting>
  <hyperlinks>
    <hyperlink ref="B3" location="目录!A1" display="返回目录"/>
  </hyperlinks>
  <printOptions horizontalCentered="1"/>
  <pageMargins left="0.70866141732283472" right="0.47244094488188981" top="0.74803149606299213" bottom="0.74803149606299213" header="0.35433070866141736" footer="0.27559055118110237"/>
  <pageSetup paperSize="8" orientation="portrait" horizontalDpi="200" verticalDpi="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3" tint="0.79998168889431442"/>
  </sheetPr>
  <dimension ref="A1:Q140"/>
  <sheetViews>
    <sheetView showGridLines="0" topLeftCell="A76" zoomScale="90" zoomScaleNormal="90" zoomScaleSheetLayoutView="100" workbookViewId="0">
      <selection activeCell="C128" sqref="C128:C129"/>
    </sheetView>
  </sheetViews>
  <sheetFormatPr defaultColWidth="9" defaultRowHeight="13.5"/>
  <cols>
    <col min="1" max="1" width="7" style="346" customWidth="1"/>
    <col min="2" max="2" width="17" style="346" customWidth="1"/>
    <col min="3" max="18" width="8.625" style="346" customWidth="1"/>
    <col min="19" max="16384" width="9" style="346"/>
  </cols>
  <sheetData>
    <row r="1" spans="1:17" s="325" customFormat="1" ht="30.75" customHeight="1"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</row>
    <row r="2" spans="1:17" s="325" customFormat="1" ht="21" customHeight="1">
      <c r="A2" s="1237" t="s">
        <v>1099</v>
      </c>
      <c r="B2" s="1237"/>
      <c r="C2" s="1237"/>
      <c r="D2" s="1237"/>
      <c r="E2" s="1237"/>
      <c r="F2" s="1237"/>
      <c r="G2" s="1237"/>
      <c r="H2" s="1237"/>
      <c r="I2" s="1237"/>
      <c r="J2" s="1237"/>
      <c r="K2" s="1237"/>
      <c r="L2" s="1237"/>
      <c r="M2" s="1237"/>
      <c r="N2" s="1237"/>
      <c r="O2" s="1237"/>
    </row>
    <row r="3" spans="1:17" s="325" customFormat="1" ht="15" customHeight="1">
      <c r="B3" s="345" t="s">
        <v>741</v>
      </c>
      <c r="C3" s="520"/>
      <c r="D3" s="520"/>
      <c r="E3" s="520"/>
      <c r="F3" s="520"/>
      <c r="G3" s="520"/>
      <c r="H3" s="520"/>
      <c r="I3" s="520"/>
      <c r="J3" s="520"/>
      <c r="K3" s="520"/>
      <c r="L3" s="520"/>
      <c r="M3" s="520"/>
      <c r="N3" s="520"/>
      <c r="O3" s="520"/>
    </row>
    <row r="4" spans="1:17" ht="24.75" customHeight="1">
      <c r="A4" s="1262" t="s">
        <v>2192</v>
      </c>
      <c r="B4" s="1262"/>
      <c r="C4" s="1262"/>
      <c r="D4" s="1262"/>
      <c r="E4" s="1262"/>
      <c r="F4" s="1262"/>
      <c r="G4" s="1262"/>
      <c r="H4" s="1262"/>
      <c r="I4" s="1262"/>
      <c r="J4" s="1262"/>
      <c r="K4" s="1262"/>
      <c r="L4" s="1262"/>
      <c r="M4" s="1262"/>
      <c r="N4" s="1262"/>
      <c r="O4" s="1262"/>
      <c r="P4" s="354"/>
      <c r="Q4" s="354"/>
    </row>
    <row r="5" spans="1:17" ht="24.75" customHeight="1">
      <c r="A5" s="1258" t="s">
        <v>902</v>
      </c>
      <c r="B5" s="1259"/>
      <c r="C5" s="518" t="s">
        <v>737</v>
      </c>
      <c r="D5" s="518" t="s">
        <v>913</v>
      </c>
      <c r="E5" s="518" t="s">
        <v>24</v>
      </c>
      <c r="F5" s="518" t="s">
        <v>23</v>
      </c>
      <c r="G5" s="518" t="s">
        <v>22</v>
      </c>
      <c r="H5" s="518" t="s">
        <v>21</v>
      </c>
      <c r="I5" s="518" t="s">
        <v>20</v>
      </c>
      <c r="J5" s="518" t="s">
        <v>19</v>
      </c>
      <c r="K5" s="518" t="s">
        <v>18</v>
      </c>
      <c r="L5" s="518" t="s">
        <v>17</v>
      </c>
      <c r="M5" s="518" t="s">
        <v>16</v>
      </c>
      <c r="N5" s="518" t="s">
        <v>15</v>
      </c>
      <c r="O5" s="518" t="s">
        <v>914</v>
      </c>
      <c r="P5" s="348"/>
      <c r="Q5" s="348"/>
    </row>
    <row r="6" spans="1:17" ht="24.75" customHeight="1">
      <c r="A6" s="1263" t="s">
        <v>915</v>
      </c>
      <c r="B6" s="472" t="s">
        <v>912</v>
      </c>
      <c r="C6" s="465"/>
      <c r="D6" s="465"/>
      <c r="E6" s="465"/>
      <c r="F6" s="465"/>
      <c r="G6" s="465"/>
      <c r="H6" s="465"/>
      <c r="I6" s="465"/>
      <c r="J6" s="465"/>
      <c r="K6" s="465"/>
      <c r="L6" s="465"/>
      <c r="M6" s="465"/>
      <c r="N6" s="465"/>
      <c r="O6" s="465">
        <f>SUM(C6:N6)</f>
        <v>0</v>
      </c>
      <c r="P6" s="348"/>
      <c r="Q6" s="348"/>
    </row>
    <row r="7" spans="1:17" ht="24.75" customHeight="1">
      <c r="A7" s="1264"/>
      <c r="B7" s="472" t="s">
        <v>882</v>
      </c>
      <c r="C7" s="465"/>
      <c r="D7" s="465"/>
      <c r="E7" s="465"/>
      <c r="F7" s="465"/>
      <c r="G7" s="465"/>
      <c r="H7" s="465"/>
      <c r="I7" s="465"/>
      <c r="J7" s="465"/>
      <c r="K7" s="465"/>
      <c r="L7" s="465"/>
      <c r="M7" s="465"/>
      <c r="N7" s="465"/>
      <c r="O7" s="465">
        <f>SUM(C7:N7)</f>
        <v>0</v>
      </c>
      <c r="P7" s="348"/>
      <c r="Q7" s="348"/>
    </row>
    <row r="8" spans="1:17" ht="24.75" customHeight="1">
      <c r="A8" s="1264"/>
      <c r="B8" s="506" t="s">
        <v>924</v>
      </c>
      <c r="C8" s="507" t="e">
        <f>SUM(C7/C6)</f>
        <v>#DIV/0!</v>
      </c>
      <c r="D8" s="507" t="e">
        <f t="shared" ref="D8:O8" si="0">SUM(D7/D6)</f>
        <v>#DIV/0!</v>
      </c>
      <c r="E8" s="507" t="e">
        <f t="shared" si="0"/>
        <v>#DIV/0!</v>
      </c>
      <c r="F8" s="507" t="e">
        <f t="shared" si="0"/>
        <v>#DIV/0!</v>
      </c>
      <c r="G8" s="507" t="e">
        <f t="shared" si="0"/>
        <v>#DIV/0!</v>
      </c>
      <c r="H8" s="507" t="e">
        <f t="shared" si="0"/>
        <v>#DIV/0!</v>
      </c>
      <c r="I8" s="507" t="e">
        <f t="shared" si="0"/>
        <v>#DIV/0!</v>
      </c>
      <c r="J8" s="507" t="e">
        <f t="shared" si="0"/>
        <v>#DIV/0!</v>
      </c>
      <c r="K8" s="507" t="e">
        <f t="shared" si="0"/>
        <v>#DIV/0!</v>
      </c>
      <c r="L8" s="507" t="e">
        <f t="shared" si="0"/>
        <v>#DIV/0!</v>
      </c>
      <c r="M8" s="507" t="e">
        <f t="shared" si="0"/>
        <v>#DIV/0!</v>
      </c>
      <c r="N8" s="507" t="e">
        <f t="shared" si="0"/>
        <v>#DIV/0!</v>
      </c>
      <c r="O8" s="507" t="e">
        <f t="shared" si="0"/>
        <v>#DIV/0!</v>
      </c>
      <c r="P8" s="348"/>
      <c r="Q8" s="348"/>
    </row>
    <row r="9" spans="1:17" ht="24.75" customHeight="1">
      <c r="A9" s="1265"/>
      <c r="B9" s="513" t="s">
        <v>925</v>
      </c>
      <c r="C9" s="514">
        <v>2.5000000000000001E-2</v>
      </c>
      <c r="D9" s="514">
        <v>2.5000000000000001E-2</v>
      </c>
      <c r="E9" s="514">
        <v>2.5000000000000001E-2</v>
      </c>
      <c r="F9" s="514">
        <v>2.5000000000000001E-2</v>
      </c>
      <c r="G9" s="514">
        <v>2.5000000000000001E-2</v>
      </c>
      <c r="H9" s="514">
        <v>2.5000000000000001E-2</v>
      </c>
      <c r="I9" s="514">
        <v>2.5000000000000001E-2</v>
      </c>
      <c r="J9" s="514">
        <v>2.5000000000000001E-2</v>
      </c>
      <c r="K9" s="514">
        <v>2.5000000000000001E-2</v>
      </c>
      <c r="L9" s="514">
        <v>2.5000000000000001E-2</v>
      </c>
      <c r="M9" s="514">
        <v>2.5000000000000001E-2</v>
      </c>
      <c r="N9" s="514">
        <v>2.5000000000000001E-2</v>
      </c>
      <c r="O9" s="514">
        <v>2.5000000000000001E-2</v>
      </c>
      <c r="P9" s="348"/>
      <c r="Q9" s="348"/>
    </row>
    <row r="10" spans="1:17" ht="24.75" customHeight="1">
      <c r="A10" s="1263" t="s">
        <v>1324</v>
      </c>
      <c r="B10" s="472" t="s">
        <v>881</v>
      </c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>
        <f>SUM(C10:N10)</f>
        <v>0</v>
      </c>
      <c r="P10" s="348"/>
      <c r="Q10" s="348"/>
    </row>
    <row r="11" spans="1:17" ht="24.75" customHeight="1">
      <c r="A11" s="1264"/>
      <c r="B11" s="472" t="s">
        <v>882</v>
      </c>
      <c r="C11" s="474"/>
      <c r="D11" s="474"/>
      <c r="E11" s="474"/>
      <c r="F11" s="474"/>
      <c r="G11" s="474"/>
      <c r="H11" s="474"/>
      <c r="I11" s="474"/>
      <c r="J11" s="474"/>
      <c r="K11" s="474"/>
      <c r="L11" s="474"/>
      <c r="M11" s="474"/>
      <c r="N11" s="474"/>
      <c r="O11" s="474">
        <f>SUM(C11:N11)</f>
        <v>0</v>
      </c>
      <c r="P11" s="348"/>
      <c r="Q11" s="348"/>
    </row>
    <row r="12" spans="1:17" ht="24.75" customHeight="1">
      <c r="A12" s="1264"/>
      <c r="B12" s="506" t="s">
        <v>2280</v>
      </c>
      <c r="C12" s="515" t="e">
        <f>SUM(C11/C10)</f>
        <v>#DIV/0!</v>
      </c>
      <c r="D12" s="515" t="e">
        <f t="shared" ref="D12:O12" si="1">SUM(D11/D10)</f>
        <v>#DIV/0!</v>
      </c>
      <c r="E12" s="515" t="e">
        <f t="shared" si="1"/>
        <v>#DIV/0!</v>
      </c>
      <c r="F12" s="515" t="e">
        <f t="shared" si="1"/>
        <v>#DIV/0!</v>
      </c>
      <c r="G12" s="515" t="e">
        <f t="shared" si="1"/>
        <v>#DIV/0!</v>
      </c>
      <c r="H12" s="515" t="e">
        <f t="shared" si="1"/>
        <v>#DIV/0!</v>
      </c>
      <c r="I12" s="515" t="e">
        <f t="shared" si="1"/>
        <v>#DIV/0!</v>
      </c>
      <c r="J12" s="515" t="e">
        <f t="shared" si="1"/>
        <v>#DIV/0!</v>
      </c>
      <c r="K12" s="515" t="e">
        <f t="shared" si="1"/>
        <v>#DIV/0!</v>
      </c>
      <c r="L12" s="515" t="e">
        <f t="shared" si="1"/>
        <v>#DIV/0!</v>
      </c>
      <c r="M12" s="515" t="e">
        <f t="shared" si="1"/>
        <v>#DIV/0!</v>
      </c>
      <c r="N12" s="515" t="e">
        <f t="shared" si="1"/>
        <v>#DIV/0!</v>
      </c>
      <c r="O12" s="515" t="e">
        <f t="shared" si="1"/>
        <v>#DIV/0!</v>
      </c>
      <c r="P12" s="348"/>
      <c r="Q12" s="348"/>
    </row>
    <row r="13" spans="1:17" ht="24.75" customHeight="1">
      <c r="A13" s="1265"/>
      <c r="B13" s="513" t="s">
        <v>1325</v>
      </c>
      <c r="C13" s="514">
        <v>1.4999999999999999E-2</v>
      </c>
      <c r="D13" s="514">
        <v>1.4999999999999999E-2</v>
      </c>
      <c r="E13" s="514">
        <v>1.4999999999999999E-2</v>
      </c>
      <c r="F13" s="514">
        <v>1.4999999999999999E-2</v>
      </c>
      <c r="G13" s="514">
        <v>1.4999999999999999E-2</v>
      </c>
      <c r="H13" s="514">
        <v>1.4999999999999999E-2</v>
      </c>
      <c r="I13" s="514">
        <v>1.4999999999999999E-2</v>
      </c>
      <c r="J13" s="514">
        <v>1.4999999999999999E-2</v>
      </c>
      <c r="K13" s="514">
        <v>1.4999999999999999E-2</v>
      </c>
      <c r="L13" s="514">
        <v>1.4999999999999999E-2</v>
      </c>
      <c r="M13" s="514">
        <v>1.4999999999999999E-2</v>
      </c>
      <c r="N13" s="514">
        <v>1.4999999999999999E-2</v>
      </c>
      <c r="O13" s="514">
        <v>1.4999999999999999E-2</v>
      </c>
      <c r="P13" s="348"/>
      <c r="Q13" s="348"/>
    </row>
    <row r="14" spans="1:17" ht="24.75" customHeight="1">
      <c r="A14" s="1263" t="s">
        <v>916</v>
      </c>
      <c r="B14" s="472" t="s">
        <v>881</v>
      </c>
      <c r="C14" s="475"/>
      <c r="D14" s="475"/>
      <c r="E14" s="475"/>
      <c r="F14" s="475"/>
      <c r="G14" s="475"/>
      <c r="H14" s="475"/>
      <c r="I14" s="475"/>
      <c r="J14" s="475"/>
      <c r="K14" s="475"/>
      <c r="L14" s="475"/>
      <c r="M14" s="475"/>
      <c r="N14" s="475"/>
      <c r="O14" s="475">
        <f>SUM(C14:N14)</f>
        <v>0</v>
      </c>
      <c r="P14" s="348"/>
      <c r="Q14" s="348"/>
    </row>
    <row r="15" spans="1:17" ht="24.75" customHeight="1">
      <c r="A15" s="1264"/>
      <c r="B15" s="472" t="s">
        <v>882</v>
      </c>
      <c r="C15" s="475"/>
      <c r="D15" s="475"/>
      <c r="E15" s="475"/>
      <c r="F15" s="475"/>
      <c r="G15" s="475"/>
      <c r="H15" s="475"/>
      <c r="I15" s="475"/>
      <c r="J15" s="475"/>
      <c r="K15" s="475"/>
      <c r="L15" s="475"/>
      <c r="M15" s="475"/>
      <c r="N15" s="475"/>
      <c r="O15" s="475">
        <f>SUM(C15:N15)</f>
        <v>0</v>
      </c>
      <c r="P15" s="348"/>
      <c r="Q15" s="348"/>
    </row>
    <row r="16" spans="1:17" ht="24.75" customHeight="1">
      <c r="A16" s="1264"/>
      <c r="B16" s="506" t="s">
        <v>926</v>
      </c>
      <c r="C16" s="515" t="e">
        <f>SUM(C15/C14)</f>
        <v>#DIV/0!</v>
      </c>
      <c r="D16" s="515" t="e">
        <f t="shared" ref="D16:O16" si="2">SUM(D15/D14)</f>
        <v>#DIV/0!</v>
      </c>
      <c r="E16" s="515" t="e">
        <f t="shared" si="2"/>
        <v>#DIV/0!</v>
      </c>
      <c r="F16" s="515" t="e">
        <f t="shared" si="2"/>
        <v>#DIV/0!</v>
      </c>
      <c r="G16" s="515" t="e">
        <f t="shared" si="2"/>
        <v>#DIV/0!</v>
      </c>
      <c r="H16" s="515" t="e">
        <f t="shared" si="2"/>
        <v>#DIV/0!</v>
      </c>
      <c r="I16" s="515" t="e">
        <f t="shared" si="2"/>
        <v>#DIV/0!</v>
      </c>
      <c r="J16" s="515" t="e">
        <f t="shared" si="2"/>
        <v>#DIV/0!</v>
      </c>
      <c r="K16" s="515" t="e">
        <f t="shared" si="2"/>
        <v>#DIV/0!</v>
      </c>
      <c r="L16" s="515" t="e">
        <f t="shared" si="2"/>
        <v>#DIV/0!</v>
      </c>
      <c r="M16" s="515" t="e">
        <f t="shared" si="2"/>
        <v>#DIV/0!</v>
      </c>
      <c r="N16" s="515" t="e">
        <f t="shared" si="2"/>
        <v>#DIV/0!</v>
      </c>
      <c r="O16" s="515" t="e">
        <f t="shared" si="2"/>
        <v>#DIV/0!</v>
      </c>
      <c r="P16" s="348"/>
      <c r="Q16" s="348"/>
    </row>
    <row r="17" spans="1:17" ht="24.75" customHeight="1">
      <c r="A17" s="1265"/>
      <c r="B17" s="517" t="s">
        <v>927</v>
      </c>
      <c r="C17" s="514">
        <v>0.03</v>
      </c>
      <c r="D17" s="514">
        <v>0.03</v>
      </c>
      <c r="E17" s="514">
        <v>0.03</v>
      </c>
      <c r="F17" s="514">
        <v>0.03</v>
      </c>
      <c r="G17" s="514">
        <v>0.03</v>
      </c>
      <c r="H17" s="514">
        <v>0.03</v>
      </c>
      <c r="I17" s="514">
        <v>0.03</v>
      </c>
      <c r="J17" s="514">
        <v>0.03</v>
      </c>
      <c r="K17" s="514">
        <v>0.03</v>
      </c>
      <c r="L17" s="514">
        <v>0.03</v>
      </c>
      <c r="M17" s="514">
        <v>0.03</v>
      </c>
      <c r="N17" s="514">
        <v>0.03</v>
      </c>
      <c r="O17" s="514">
        <v>0.03</v>
      </c>
      <c r="P17" s="348"/>
      <c r="Q17" s="348"/>
    </row>
    <row r="18" spans="1:17" ht="20.100000000000001" customHeight="1">
      <c r="B18" s="516"/>
      <c r="C18" s="516"/>
      <c r="D18" s="516"/>
      <c r="E18" s="516"/>
      <c r="F18" s="516"/>
      <c r="G18" s="516"/>
      <c r="H18" s="516"/>
      <c r="I18" s="516"/>
      <c r="J18" s="516"/>
      <c r="K18" s="516"/>
      <c r="L18" s="516"/>
      <c r="M18" s="516"/>
      <c r="N18" s="516"/>
      <c r="O18" s="516"/>
      <c r="P18" s="348"/>
      <c r="Q18" s="348"/>
    </row>
    <row r="19" spans="1:17" ht="20.100000000000001" customHeight="1">
      <c r="B19" s="348"/>
      <c r="C19" s="34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</row>
    <row r="20" spans="1:17" ht="20.100000000000001" customHeight="1">
      <c r="B20" s="348"/>
      <c r="C20" s="348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</row>
    <row r="21" spans="1:17" ht="20.100000000000001" customHeight="1">
      <c r="B21" s="348"/>
      <c r="C21" s="348"/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</row>
    <row r="22" spans="1:17" ht="20.100000000000001" customHeight="1">
      <c r="B22" s="348"/>
      <c r="C22" s="348"/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</row>
    <row r="23" spans="1:17" ht="20.100000000000001" customHeight="1">
      <c r="B23" s="348"/>
      <c r="C23" s="348"/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</row>
    <row r="24" spans="1:17" ht="27" customHeight="1">
      <c r="B24" s="348"/>
      <c r="C24" s="34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</row>
    <row r="25" spans="1:17" ht="21.75" customHeight="1"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</row>
    <row r="26" spans="1:17" ht="24.75" customHeight="1">
      <c r="A26" s="1262" t="s">
        <v>2193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348"/>
      <c r="Q26" s="348"/>
    </row>
    <row r="27" spans="1:17" ht="24.75" customHeight="1">
      <c r="A27" s="1258" t="s">
        <v>919</v>
      </c>
      <c r="B27" s="1259"/>
      <c r="C27" s="519" t="s">
        <v>737</v>
      </c>
      <c r="D27" s="519" t="s">
        <v>913</v>
      </c>
      <c r="E27" s="519" t="s">
        <v>24</v>
      </c>
      <c r="F27" s="519" t="s">
        <v>23</v>
      </c>
      <c r="G27" s="519" t="s">
        <v>22</v>
      </c>
      <c r="H27" s="519" t="s">
        <v>21</v>
      </c>
      <c r="I27" s="519" t="s">
        <v>20</v>
      </c>
      <c r="J27" s="519" t="s">
        <v>19</v>
      </c>
      <c r="K27" s="519" t="s">
        <v>18</v>
      </c>
      <c r="L27" s="519" t="s">
        <v>17</v>
      </c>
      <c r="M27" s="519" t="s">
        <v>16</v>
      </c>
      <c r="N27" s="519" t="s">
        <v>15</v>
      </c>
      <c r="O27" s="519" t="s">
        <v>914</v>
      </c>
      <c r="P27" s="348"/>
      <c r="Q27" s="348"/>
    </row>
    <row r="28" spans="1:17" ht="24.75" customHeight="1">
      <c r="A28" s="1261" t="s">
        <v>1005</v>
      </c>
      <c r="B28" s="472" t="s">
        <v>881</v>
      </c>
      <c r="C28" s="477"/>
      <c r="D28" s="477"/>
      <c r="E28" s="477"/>
      <c r="F28" s="477"/>
      <c r="G28" s="477"/>
      <c r="H28" s="477"/>
      <c r="I28" s="477"/>
      <c r="J28" s="477"/>
      <c r="K28" s="477"/>
      <c r="L28" s="477"/>
      <c r="M28" s="477"/>
      <c r="N28" s="477"/>
      <c r="O28" s="477">
        <f>SUM(C28:N28)</f>
        <v>0</v>
      </c>
      <c r="P28" s="348"/>
      <c r="Q28" s="348"/>
    </row>
    <row r="29" spans="1:17" ht="24.75" customHeight="1">
      <c r="A29" s="1261"/>
      <c r="B29" s="472" t="s">
        <v>882</v>
      </c>
      <c r="C29" s="477"/>
      <c r="D29" s="477"/>
      <c r="E29" s="477"/>
      <c r="F29" s="477"/>
      <c r="G29" s="477"/>
      <c r="H29" s="477"/>
      <c r="I29" s="477"/>
      <c r="J29" s="477"/>
      <c r="K29" s="477"/>
      <c r="L29" s="477"/>
      <c r="M29" s="477"/>
      <c r="N29" s="477"/>
      <c r="O29" s="477">
        <f>SUM(C29:N29)</f>
        <v>0</v>
      </c>
      <c r="P29" s="348"/>
      <c r="Q29" s="348"/>
    </row>
    <row r="30" spans="1:17" ht="24.75" customHeight="1">
      <c r="A30" s="1261"/>
      <c r="B30" s="506" t="s">
        <v>931</v>
      </c>
      <c r="C30" s="507" t="e">
        <f>SUM(C29/C28)</f>
        <v>#DIV/0!</v>
      </c>
      <c r="D30" s="507" t="e">
        <f t="shared" ref="D30" si="3">SUM(D29/D28)</f>
        <v>#DIV/0!</v>
      </c>
      <c r="E30" s="507" t="e">
        <f t="shared" ref="E30" si="4">SUM(E29/E28)</f>
        <v>#DIV/0!</v>
      </c>
      <c r="F30" s="507" t="e">
        <f t="shared" ref="F30" si="5">SUM(F29/F28)</f>
        <v>#DIV/0!</v>
      </c>
      <c r="G30" s="507" t="e">
        <f t="shared" ref="G30" si="6">SUM(G29/G28)</f>
        <v>#DIV/0!</v>
      </c>
      <c r="H30" s="507" t="e">
        <f t="shared" ref="H30" si="7">SUM(H29/H28)</f>
        <v>#DIV/0!</v>
      </c>
      <c r="I30" s="507" t="e">
        <f t="shared" ref="I30" si="8">SUM(I29/I28)</f>
        <v>#DIV/0!</v>
      </c>
      <c r="J30" s="507" t="e">
        <f t="shared" ref="J30" si="9">SUM(J29/J28)</f>
        <v>#DIV/0!</v>
      </c>
      <c r="K30" s="507" t="e">
        <f t="shared" ref="K30" si="10">SUM(K29/K28)</f>
        <v>#DIV/0!</v>
      </c>
      <c r="L30" s="507" t="e">
        <f t="shared" ref="L30" si="11">SUM(L29/L28)</f>
        <v>#DIV/0!</v>
      </c>
      <c r="M30" s="507" t="e">
        <f t="shared" ref="M30" si="12">SUM(M29/M28)</f>
        <v>#DIV/0!</v>
      </c>
      <c r="N30" s="507" t="e">
        <f t="shared" ref="N30" si="13">SUM(N29/N28)</f>
        <v>#DIV/0!</v>
      </c>
      <c r="O30" s="507" t="e">
        <f t="shared" ref="O30" si="14">SUM(O29/O28)</f>
        <v>#DIV/0!</v>
      </c>
      <c r="P30" s="348"/>
      <c r="Q30" s="348"/>
    </row>
    <row r="31" spans="1:17" ht="24.75" customHeight="1">
      <c r="A31" s="1261"/>
      <c r="B31" s="513" t="s">
        <v>930</v>
      </c>
      <c r="C31" s="514">
        <v>0.05</v>
      </c>
      <c r="D31" s="514">
        <v>0.05</v>
      </c>
      <c r="E31" s="514">
        <v>0.05</v>
      </c>
      <c r="F31" s="514">
        <v>0.05</v>
      </c>
      <c r="G31" s="514">
        <v>0.05</v>
      </c>
      <c r="H31" s="514">
        <v>0.05</v>
      </c>
      <c r="I31" s="514">
        <v>0.05</v>
      </c>
      <c r="J31" s="514">
        <v>0.05</v>
      </c>
      <c r="K31" s="514">
        <v>0.05</v>
      </c>
      <c r="L31" s="514">
        <v>0.05</v>
      </c>
      <c r="M31" s="514">
        <v>0.05</v>
      </c>
      <c r="N31" s="514">
        <v>0.05</v>
      </c>
      <c r="O31" s="514">
        <v>0.05</v>
      </c>
      <c r="P31" s="348"/>
      <c r="Q31" s="348"/>
    </row>
    <row r="32" spans="1:17" ht="24.75" customHeight="1">
      <c r="A32" s="1263" t="s">
        <v>920</v>
      </c>
      <c r="B32" s="472" t="s">
        <v>881</v>
      </c>
      <c r="C32" s="572"/>
      <c r="D32" s="482"/>
      <c r="E32" s="473"/>
      <c r="F32" s="475"/>
      <c r="G32" s="482"/>
      <c r="H32" s="483"/>
      <c r="I32" s="483"/>
      <c r="J32" s="483"/>
      <c r="K32" s="483"/>
      <c r="L32" s="482"/>
      <c r="M32" s="483"/>
      <c r="N32" s="482"/>
      <c r="O32" s="482">
        <f>SUM(C32:N32)</f>
        <v>0</v>
      </c>
      <c r="P32" s="348"/>
      <c r="Q32" s="348"/>
    </row>
    <row r="33" spans="1:17" ht="24.75" customHeight="1">
      <c r="A33" s="1264"/>
      <c r="B33" s="472" t="s">
        <v>882</v>
      </c>
      <c r="C33" s="572"/>
      <c r="D33" s="482"/>
      <c r="E33" s="473"/>
      <c r="F33" s="475"/>
      <c r="G33" s="482"/>
      <c r="H33" s="483"/>
      <c r="I33" s="483"/>
      <c r="J33" s="483"/>
      <c r="K33" s="483"/>
      <c r="L33" s="482"/>
      <c r="M33" s="483"/>
      <c r="N33" s="482"/>
      <c r="O33" s="482">
        <f>SUM(C33:N33)</f>
        <v>0</v>
      </c>
      <c r="P33" s="348"/>
      <c r="Q33" s="348"/>
    </row>
    <row r="34" spans="1:17" ht="24.75" customHeight="1">
      <c r="A34" s="1264"/>
      <c r="B34" s="506" t="s">
        <v>933</v>
      </c>
      <c r="C34" s="515" t="e">
        <f>SUM(C33/C32)</f>
        <v>#DIV/0!</v>
      </c>
      <c r="D34" s="515" t="e">
        <f t="shared" ref="D34:O34" si="15">SUM(D33/D32)</f>
        <v>#DIV/0!</v>
      </c>
      <c r="E34" s="515" t="e">
        <f t="shared" si="15"/>
        <v>#DIV/0!</v>
      </c>
      <c r="F34" s="515" t="e">
        <f t="shared" si="15"/>
        <v>#DIV/0!</v>
      </c>
      <c r="G34" s="515" t="e">
        <f t="shared" si="15"/>
        <v>#DIV/0!</v>
      </c>
      <c r="H34" s="515" t="e">
        <f t="shared" si="15"/>
        <v>#DIV/0!</v>
      </c>
      <c r="I34" s="515" t="e">
        <f t="shared" si="15"/>
        <v>#DIV/0!</v>
      </c>
      <c r="J34" s="515" t="e">
        <f t="shared" si="15"/>
        <v>#DIV/0!</v>
      </c>
      <c r="K34" s="515" t="e">
        <f t="shared" si="15"/>
        <v>#DIV/0!</v>
      </c>
      <c r="L34" s="515" t="e">
        <f t="shared" si="15"/>
        <v>#DIV/0!</v>
      </c>
      <c r="M34" s="515" t="e">
        <f t="shared" si="15"/>
        <v>#DIV/0!</v>
      </c>
      <c r="N34" s="515" t="e">
        <f t="shared" si="15"/>
        <v>#DIV/0!</v>
      </c>
      <c r="O34" s="515" t="e">
        <f t="shared" si="15"/>
        <v>#DIV/0!</v>
      </c>
      <c r="P34" s="348"/>
      <c r="Q34" s="348"/>
    </row>
    <row r="35" spans="1:17" ht="24.75" customHeight="1">
      <c r="A35" s="1265"/>
      <c r="B35" s="513" t="s">
        <v>932</v>
      </c>
      <c r="C35" s="514">
        <v>2.3E-2</v>
      </c>
      <c r="D35" s="514">
        <v>2.3E-2</v>
      </c>
      <c r="E35" s="514">
        <v>2.3E-2</v>
      </c>
      <c r="F35" s="514">
        <v>2.3E-2</v>
      </c>
      <c r="G35" s="514">
        <v>2.3E-2</v>
      </c>
      <c r="H35" s="514">
        <v>2.3E-2</v>
      </c>
      <c r="I35" s="514">
        <v>2.3E-2</v>
      </c>
      <c r="J35" s="514">
        <v>2.3E-2</v>
      </c>
      <c r="K35" s="514">
        <v>2.3E-2</v>
      </c>
      <c r="L35" s="514">
        <v>2.3E-2</v>
      </c>
      <c r="M35" s="514">
        <v>2.3E-2</v>
      </c>
      <c r="N35" s="514">
        <v>2.3E-2</v>
      </c>
      <c r="O35" s="514">
        <v>2.3E-2</v>
      </c>
      <c r="P35" s="348"/>
      <c r="Q35" s="348"/>
    </row>
    <row r="36" spans="1:17" ht="24.75" customHeight="1">
      <c r="A36" s="1255" t="s">
        <v>921</v>
      </c>
      <c r="B36" s="472" t="s">
        <v>881</v>
      </c>
      <c r="C36" s="473"/>
      <c r="D36" s="482"/>
      <c r="E36" s="473"/>
      <c r="F36" s="484"/>
      <c r="G36" s="484"/>
      <c r="H36" s="484"/>
      <c r="I36" s="484"/>
      <c r="J36" s="484"/>
      <c r="K36" s="484"/>
      <c r="L36" s="484"/>
      <c r="M36" s="484"/>
      <c r="N36" s="484"/>
      <c r="O36" s="484">
        <f>SUM(C36:N36)</f>
        <v>0</v>
      </c>
      <c r="P36" s="348"/>
      <c r="Q36" s="348"/>
    </row>
    <row r="37" spans="1:17" ht="24.75" customHeight="1">
      <c r="A37" s="1256"/>
      <c r="B37" s="472" t="s">
        <v>882</v>
      </c>
      <c r="C37" s="473"/>
      <c r="D37" s="482"/>
      <c r="E37" s="473"/>
      <c r="F37" s="484"/>
      <c r="G37" s="484"/>
      <c r="H37" s="484"/>
      <c r="I37" s="484"/>
      <c r="J37" s="484"/>
      <c r="K37" s="484"/>
      <c r="L37" s="484"/>
      <c r="M37" s="484"/>
      <c r="N37" s="484"/>
      <c r="O37" s="484">
        <f>SUM(C37:N37)</f>
        <v>0</v>
      </c>
      <c r="P37" s="348"/>
      <c r="Q37" s="348"/>
    </row>
    <row r="38" spans="1:17" ht="24.75" customHeight="1">
      <c r="A38" s="1256"/>
      <c r="B38" s="524" t="s">
        <v>934</v>
      </c>
      <c r="C38" s="571" t="e">
        <f>SUM(C37/C36)</f>
        <v>#DIV/0!</v>
      </c>
      <c r="D38" s="571" t="e">
        <f t="shared" ref="D38:O38" si="16">SUM(D37/D36)</f>
        <v>#DIV/0!</v>
      </c>
      <c r="E38" s="571" t="e">
        <f t="shared" si="16"/>
        <v>#DIV/0!</v>
      </c>
      <c r="F38" s="571" t="e">
        <f t="shared" si="16"/>
        <v>#DIV/0!</v>
      </c>
      <c r="G38" s="571" t="e">
        <f t="shared" si="16"/>
        <v>#DIV/0!</v>
      </c>
      <c r="H38" s="571" t="e">
        <f t="shared" si="16"/>
        <v>#DIV/0!</v>
      </c>
      <c r="I38" s="571" t="e">
        <f t="shared" si="16"/>
        <v>#DIV/0!</v>
      </c>
      <c r="J38" s="571" t="e">
        <f t="shared" si="16"/>
        <v>#DIV/0!</v>
      </c>
      <c r="K38" s="571" t="e">
        <f t="shared" si="16"/>
        <v>#DIV/0!</v>
      </c>
      <c r="L38" s="571" t="e">
        <f t="shared" si="16"/>
        <v>#DIV/0!</v>
      </c>
      <c r="M38" s="571" t="e">
        <f t="shared" si="16"/>
        <v>#DIV/0!</v>
      </c>
      <c r="N38" s="571" t="e">
        <f t="shared" si="16"/>
        <v>#DIV/0!</v>
      </c>
      <c r="O38" s="571" t="e">
        <f t="shared" si="16"/>
        <v>#DIV/0!</v>
      </c>
      <c r="P38" s="348"/>
      <c r="Q38" s="348"/>
    </row>
    <row r="39" spans="1:17" ht="24.75" customHeight="1">
      <c r="A39" s="1257"/>
      <c r="B39" s="517" t="s">
        <v>935</v>
      </c>
      <c r="C39" s="514">
        <v>2.5000000000000001E-2</v>
      </c>
      <c r="D39" s="514">
        <v>2.5000000000000001E-2</v>
      </c>
      <c r="E39" s="514">
        <v>2.5000000000000001E-2</v>
      </c>
      <c r="F39" s="514">
        <v>2.5000000000000001E-2</v>
      </c>
      <c r="G39" s="514">
        <v>2.5000000000000001E-2</v>
      </c>
      <c r="H39" s="514">
        <v>2.5000000000000001E-2</v>
      </c>
      <c r="I39" s="514">
        <v>2.5000000000000001E-2</v>
      </c>
      <c r="J39" s="514">
        <v>2.5000000000000001E-2</v>
      </c>
      <c r="K39" s="514">
        <v>2.5000000000000001E-2</v>
      </c>
      <c r="L39" s="514">
        <v>2.5000000000000001E-2</v>
      </c>
      <c r="M39" s="514">
        <v>2.5000000000000001E-2</v>
      </c>
      <c r="N39" s="514">
        <v>2.5000000000000001E-2</v>
      </c>
      <c r="O39" s="514">
        <v>2.5000000000000001E-2</v>
      </c>
      <c r="P39" s="348"/>
      <c r="Q39" s="348"/>
    </row>
    <row r="40" spans="1:17" ht="20.25" customHeight="1"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</row>
    <row r="41" spans="1:17" ht="20.25" customHeight="1"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</row>
    <row r="42" spans="1:17" ht="20.25" customHeight="1">
      <c r="B42" s="348"/>
      <c r="C42" s="348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</row>
    <row r="43" spans="1:17" ht="20.25" customHeight="1">
      <c r="B43" s="348"/>
      <c r="C43" s="348"/>
      <c r="D43" s="348"/>
      <c r="E43" s="348"/>
      <c r="F43" s="348"/>
      <c r="G43" s="348"/>
      <c r="H43" s="348"/>
      <c r="I43" s="348"/>
      <c r="J43" s="348"/>
      <c r="K43" s="348"/>
      <c r="L43" s="348"/>
      <c r="M43" s="348"/>
      <c r="N43" s="348"/>
      <c r="O43" s="348"/>
      <c r="P43" s="348"/>
      <c r="Q43" s="348"/>
    </row>
    <row r="44" spans="1:17" ht="20.25" customHeight="1">
      <c r="B44" s="348"/>
      <c r="C44" s="348"/>
      <c r="D44" s="348"/>
      <c r="E44" s="348"/>
      <c r="F44" s="348"/>
      <c r="G44" s="348"/>
      <c r="H44" s="348"/>
      <c r="I44" s="348"/>
      <c r="J44" s="348"/>
      <c r="K44" s="348"/>
      <c r="L44" s="348"/>
      <c r="M44" s="348"/>
      <c r="N44" s="348"/>
      <c r="O44" s="348"/>
      <c r="P44" s="348"/>
      <c r="Q44" s="348"/>
    </row>
    <row r="45" spans="1:17" ht="20.25" customHeight="1"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</row>
    <row r="46" spans="1:17" ht="12.75" customHeight="1">
      <c r="B46" s="348"/>
      <c r="C46" s="348"/>
      <c r="D46" s="348"/>
      <c r="E46" s="348"/>
      <c r="F46" s="348"/>
      <c r="G46" s="348"/>
      <c r="H46" s="348"/>
      <c r="I46" s="348"/>
      <c r="J46" s="348"/>
      <c r="K46" s="348"/>
      <c r="L46" s="348"/>
      <c r="M46" s="348"/>
      <c r="N46" s="348"/>
      <c r="O46" s="348"/>
      <c r="P46" s="348"/>
      <c r="Q46" s="348"/>
    </row>
    <row r="47" spans="1:17" ht="32.25" customHeight="1">
      <c r="B47" s="348"/>
      <c r="C47" s="348"/>
      <c r="D47" s="348"/>
      <c r="E47" s="348"/>
      <c r="F47" s="348"/>
      <c r="G47" s="348"/>
      <c r="H47" s="348"/>
      <c r="I47" s="348"/>
      <c r="J47" s="348"/>
      <c r="K47" s="348"/>
      <c r="L47" s="348"/>
      <c r="M47" s="348"/>
      <c r="N47" s="348"/>
      <c r="O47" s="348"/>
      <c r="P47" s="348"/>
      <c r="Q47" s="348"/>
    </row>
    <row r="48" spans="1:17" ht="24.75" customHeight="1">
      <c r="A48" s="1262" t="s">
        <v>2194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348"/>
      <c r="Q48" s="348"/>
    </row>
    <row r="49" spans="1:17" ht="24.75" customHeight="1">
      <c r="A49" s="1258" t="s">
        <v>902</v>
      </c>
      <c r="B49" s="1259"/>
      <c r="C49" s="519" t="s">
        <v>737</v>
      </c>
      <c r="D49" s="518" t="s">
        <v>913</v>
      </c>
      <c r="E49" s="519" t="s">
        <v>24</v>
      </c>
      <c r="F49" s="518" t="s">
        <v>23</v>
      </c>
      <c r="G49" s="519" t="s">
        <v>22</v>
      </c>
      <c r="H49" s="518" t="s">
        <v>21</v>
      </c>
      <c r="I49" s="519" t="s">
        <v>20</v>
      </c>
      <c r="J49" s="518" t="s">
        <v>19</v>
      </c>
      <c r="K49" s="519" t="s">
        <v>18</v>
      </c>
      <c r="L49" s="518" t="s">
        <v>17</v>
      </c>
      <c r="M49" s="519" t="s">
        <v>16</v>
      </c>
      <c r="N49" s="518" t="s">
        <v>15</v>
      </c>
      <c r="O49" s="519" t="s">
        <v>914</v>
      </c>
      <c r="P49" s="348"/>
      <c r="Q49" s="348"/>
    </row>
    <row r="50" spans="1:17" ht="24.75" customHeight="1">
      <c r="A50" s="1263" t="s">
        <v>917</v>
      </c>
      <c r="B50" s="472" t="s">
        <v>881</v>
      </c>
      <c r="C50" s="476"/>
      <c r="D50" s="465"/>
      <c r="E50" s="477"/>
      <c r="F50" s="465"/>
      <c r="G50" s="477"/>
      <c r="H50" s="465"/>
      <c r="I50" s="477"/>
      <c r="J50" s="465"/>
      <c r="K50" s="477"/>
      <c r="L50" s="465"/>
      <c r="M50" s="477"/>
      <c r="N50" s="465"/>
      <c r="O50" s="477">
        <f>SUM(C50:N50)</f>
        <v>0</v>
      </c>
      <c r="P50" s="348"/>
      <c r="Q50" s="348"/>
    </row>
    <row r="51" spans="1:17" ht="24.75" customHeight="1">
      <c r="A51" s="1264"/>
      <c r="B51" s="472" t="s">
        <v>882</v>
      </c>
      <c r="C51" s="476"/>
      <c r="D51" s="465"/>
      <c r="E51" s="477"/>
      <c r="F51" s="465"/>
      <c r="G51" s="477"/>
      <c r="H51" s="465"/>
      <c r="I51" s="477"/>
      <c r="J51" s="465"/>
      <c r="K51" s="477"/>
      <c r="L51" s="465"/>
      <c r="M51" s="477"/>
      <c r="N51" s="465"/>
      <c r="O51" s="477">
        <f>SUM(C51:N51)</f>
        <v>0</v>
      </c>
      <c r="P51" s="348"/>
      <c r="Q51" s="348"/>
    </row>
    <row r="52" spans="1:17" ht="24.75" customHeight="1">
      <c r="A52" s="1264"/>
      <c r="B52" s="506" t="s">
        <v>928</v>
      </c>
      <c r="C52" s="522" t="e">
        <f>SUM(C51/C50)</f>
        <v>#DIV/0!</v>
      </c>
      <c r="D52" s="522" t="e">
        <f t="shared" ref="D52:O52" si="17">SUM(D51/D50)</f>
        <v>#DIV/0!</v>
      </c>
      <c r="E52" s="522" t="e">
        <f t="shared" si="17"/>
        <v>#DIV/0!</v>
      </c>
      <c r="F52" s="522" t="e">
        <f t="shared" si="17"/>
        <v>#DIV/0!</v>
      </c>
      <c r="G52" s="522" t="e">
        <f t="shared" si="17"/>
        <v>#DIV/0!</v>
      </c>
      <c r="H52" s="522" t="e">
        <f t="shared" si="17"/>
        <v>#DIV/0!</v>
      </c>
      <c r="I52" s="522" t="e">
        <f t="shared" si="17"/>
        <v>#DIV/0!</v>
      </c>
      <c r="J52" s="522" t="e">
        <f t="shared" si="17"/>
        <v>#DIV/0!</v>
      </c>
      <c r="K52" s="522" t="e">
        <f t="shared" si="17"/>
        <v>#DIV/0!</v>
      </c>
      <c r="L52" s="522" t="e">
        <f t="shared" si="17"/>
        <v>#DIV/0!</v>
      </c>
      <c r="M52" s="522" t="e">
        <f t="shared" si="17"/>
        <v>#DIV/0!</v>
      </c>
      <c r="N52" s="522" t="e">
        <f t="shared" si="17"/>
        <v>#DIV/0!</v>
      </c>
      <c r="O52" s="522" t="e">
        <f t="shared" si="17"/>
        <v>#DIV/0!</v>
      </c>
      <c r="P52" s="348"/>
      <c r="Q52" s="348"/>
    </row>
    <row r="53" spans="1:17" ht="24.75" customHeight="1">
      <c r="A53" s="1265"/>
      <c r="B53" s="513" t="s">
        <v>929</v>
      </c>
      <c r="C53" s="523">
        <v>0.03</v>
      </c>
      <c r="D53" s="523">
        <v>0.03</v>
      </c>
      <c r="E53" s="523">
        <v>0.03</v>
      </c>
      <c r="F53" s="523">
        <v>0.03</v>
      </c>
      <c r="G53" s="523">
        <v>0.03</v>
      </c>
      <c r="H53" s="523">
        <v>0.03</v>
      </c>
      <c r="I53" s="523">
        <v>0.03</v>
      </c>
      <c r="J53" s="523">
        <v>0.03</v>
      </c>
      <c r="K53" s="523">
        <v>0.03</v>
      </c>
      <c r="L53" s="523">
        <v>0.03</v>
      </c>
      <c r="M53" s="523">
        <v>0.03</v>
      </c>
      <c r="N53" s="523">
        <v>0.03</v>
      </c>
      <c r="O53" s="523">
        <v>0.03</v>
      </c>
      <c r="P53" s="348"/>
      <c r="Q53" s="348"/>
    </row>
    <row r="54" spans="1:17" ht="24.75" customHeight="1">
      <c r="A54" s="1263" t="s">
        <v>2274</v>
      </c>
      <c r="B54" s="472" t="s">
        <v>881</v>
      </c>
      <c r="C54" s="481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480">
        <f>SUM(C54:N54)</f>
        <v>0</v>
      </c>
      <c r="P54" s="348"/>
      <c r="Q54" s="348"/>
    </row>
    <row r="55" spans="1:17" ht="24.75" customHeight="1">
      <c r="A55" s="1264"/>
      <c r="B55" s="472" t="s">
        <v>882</v>
      </c>
      <c r="C55" s="481"/>
      <c r="D55" s="58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480">
        <f>SUM(C55:N55)</f>
        <v>0</v>
      </c>
      <c r="P55" s="348"/>
      <c r="Q55" s="348"/>
    </row>
    <row r="56" spans="1:17" s="467" customFormat="1" ht="24.75" customHeight="1">
      <c r="A56" s="1264"/>
      <c r="B56" s="506" t="s">
        <v>2280</v>
      </c>
      <c r="C56" s="522" t="e">
        <f>SUM(C55/C54)</f>
        <v>#DIV/0!</v>
      </c>
      <c r="D56" s="522" t="e">
        <f t="shared" ref="D56:O56" si="18">SUM(D55/D54)</f>
        <v>#DIV/0!</v>
      </c>
      <c r="E56" s="522" t="e">
        <f t="shared" si="18"/>
        <v>#DIV/0!</v>
      </c>
      <c r="F56" s="522" t="e">
        <f t="shared" si="18"/>
        <v>#DIV/0!</v>
      </c>
      <c r="G56" s="522" t="e">
        <f t="shared" si="18"/>
        <v>#DIV/0!</v>
      </c>
      <c r="H56" s="522" t="e">
        <f t="shared" si="18"/>
        <v>#DIV/0!</v>
      </c>
      <c r="I56" s="522" t="e">
        <f t="shared" si="18"/>
        <v>#DIV/0!</v>
      </c>
      <c r="J56" s="522" t="e">
        <f t="shared" si="18"/>
        <v>#DIV/0!</v>
      </c>
      <c r="K56" s="522" t="e">
        <f t="shared" si="18"/>
        <v>#DIV/0!</v>
      </c>
      <c r="L56" s="522" t="e">
        <f t="shared" si="18"/>
        <v>#DIV/0!</v>
      </c>
      <c r="M56" s="522" t="e">
        <f t="shared" si="18"/>
        <v>#DIV/0!</v>
      </c>
      <c r="N56" s="522" t="e">
        <f t="shared" si="18"/>
        <v>#DIV/0!</v>
      </c>
      <c r="O56" s="522" t="e">
        <f t="shared" si="18"/>
        <v>#DIV/0!</v>
      </c>
      <c r="P56" s="466"/>
      <c r="Q56" s="466"/>
    </row>
    <row r="57" spans="1:17" s="467" customFormat="1" ht="24.75" customHeight="1">
      <c r="A57" s="1265"/>
      <c r="B57" s="513" t="s">
        <v>1325</v>
      </c>
      <c r="C57" s="523">
        <v>0.02</v>
      </c>
      <c r="D57" s="523">
        <v>0.02</v>
      </c>
      <c r="E57" s="523">
        <v>0.02</v>
      </c>
      <c r="F57" s="523">
        <v>0.02</v>
      </c>
      <c r="G57" s="523">
        <v>0.02</v>
      </c>
      <c r="H57" s="523">
        <v>0.02</v>
      </c>
      <c r="I57" s="523">
        <v>0.02</v>
      </c>
      <c r="J57" s="523">
        <v>0.02</v>
      </c>
      <c r="K57" s="523">
        <v>0.02</v>
      </c>
      <c r="L57" s="523">
        <v>0.02</v>
      </c>
      <c r="M57" s="523">
        <v>0.02</v>
      </c>
      <c r="N57" s="523">
        <v>0.02</v>
      </c>
      <c r="O57" s="523">
        <v>0.02</v>
      </c>
      <c r="P57" s="466"/>
      <c r="Q57" s="466"/>
    </row>
    <row r="58" spans="1:17" s="467" customFormat="1" ht="24.75" customHeight="1">
      <c r="A58" s="1263" t="s">
        <v>2275</v>
      </c>
      <c r="B58" s="971" t="s">
        <v>2276</v>
      </c>
      <c r="C58" s="481"/>
      <c r="D58" s="481"/>
      <c r="E58" s="481"/>
      <c r="F58" s="481"/>
      <c r="G58" s="481"/>
      <c r="H58" s="481"/>
      <c r="I58" s="481"/>
      <c r="J58" s="481"/>
      <c r="K58" s="481"/>
      <c r="L58" s="481"/>
      <c r="M58" s="481"/>
      <c r="N58" s="481"/>
      <c r="O58" s="973">
        <f>SUM(C58:N58)</f>
        <v>0</v>
      </c>
      <c r="P58" s="466"/>
      <c r="Q58" s="466"/>
    </row>
    <row r="59" spans="1:17" s="467" customFormat="1" ht="24.75" customHeight="1">
      <c r="A59" s="1264"/>
      <c r="B59" s="971" t="s">
        <v>2277</v>
      </c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973">
        <f>SUM(C59:N59)</f>
        <v>0</v>
      </c>
      <c r="P59" s="466"/>
      <c r="Q59" s="466"/>
    </row>
    <row r="60" spans="1:17" s="467" customFormat="1" ht="24.75" customHeight="1">
      <c r="A60" s="1264"/>
      <c r="B60" s="971" t="s">
        <v>2279</v>
      </c>
      <c r="C60" s="522" t="e">
        <f>SUM(C59/C58)</f>
        <v>#DIV/0!</v>
      </c>
      <c r="D60" s="522" t="e">
        <f t="shared" ref="D60:O60" si="19">SUM(D59/D58)</f>
        <v>#DIV/0!</v>
      </c>
      <c r="E60" s="522" t="e">
        <f t="shared" si="19"/>
        <v>#DIV/0!</v>
      </c>
      <c r="F60" s="522" t="e">
        <f t="shared" si="19"/>
        <v>#DIV/0!</v>
      </c>
      <c r="G60" s="522" t="e">
        <f t="shared" si="19"/>
        <v>#DIV/0!</v>
      </c>
      <c r="H60" s="522" t="e">
        <f t="shared" si="19"/>
        <v>#DIV/0!</v>
      </c>
      <c r="I60" s="522" t="e">
        <f t="shared" si="19"/>
        <v>#DIV/0!</v>
      </c>
      <c r="J60" s="522" t="e">
        <f t="shared" si="19"/>
        <v>#DIV/0!</v>
      </c>
      <c r="K60" s="522" t="e">
        <f t="shared" si="19"/>
        <v>#DIV/0!</v>
      </c>
      <c r="L60" s="522" t="e">
        <f t="shared" si="19"/>
        <v>#DIV/0!</v>
      </c>
      <c r="M60" s="522" t="e">
        <f t="shared" si="19"/>
        <v>#DIV/0!</v>
      </c>
      <c r="N60" s="522" t="e">
        <f t="shared" si="19"/>
        <v>#DIV/0!</v>
      </c>
      <c r="O60" s="522" t="e">
        <f t="shared" si="19"/>
        <v>#DIV/0!</v>
      </c>
      <c r="P60" s="466"/>
      <c r="Q60" s="466"/>
    </row>
    <row r="61" spans="1:17" s="467" customFormat="1" ht="24.75" customHeight="1">
      <c r="A61" s="1265"/>
      <c r="B61" s="972" t="s">
        <v>2278</v>
      </c>
      <c r="C61" s="523">
        <v>1.4999999999999999E-2</v>
      </c>
      <c r="D61" s="523">
        <v>1.4999999999999999E-2</v>
      </c>
      <c r="E61" s="523">
        <v>1.4999999999999999E-2</v>
      </c>
      <c r="F61" s="523">
        <v>1.4999999999999999E-2</v>
      </c>
      <c r="G61" s="523">
        <v>1.4999999999999999E-2</v>
      </c>
      <c r="H61" s="523">
        <v>1.4999999999999999E-2</v>
      </c>
      <c r="I61" s="523">
        <v>1.4999999999999999E-2</v>
      </c>
      <c r="J61" s="523">
        <v>1.4999999999999999E-2</v>
      </c>
      <c r="K61" s="523">
        <v>1.4999999999999999E-2</v>
      </c>
      <c r="L61" s="523">
        <v>1.4999999999999999E-2</v>
      </c>
      <c r="M61" s="523">
        <v>1.4999999999999999E-2</v>
      </c>
      <c r="N61" s="523">
        <v>1.4999999999999999E-2</v>
      </c>
      <c r="O61" s="523">
        <v>1.4999999999999999E-2</v>
      </c>
      <c r="P61" s="466"/>
      <c r="Q61" s="466"/>
    </row>
    <row r="62" spans="1:17" s="467" customFormat="1" ht="24.75" customHeight="1">
      <c r="A62" s="1266" t="s">
        <v>918</v>
      </c>
      <c r="B62" s="472" t="s">
        <v>881</v>
      </c>
      <c r="C62" s="568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>
        <f>SUM(C62:N62)</f>
        <v>0</v>
      </c>
      <c r="P62" s="466"/>
      <c r="Q62" s="466"/>
    </row>
    <row r="63" spans="1:17" s="467" customFormat="1" ht="24.75" customHeight="1">
      <c r="A63" s="1266"/>
      <c r="B63" s="472" t="s">
        <v>882</v>
      </c>
      <c r="C63" s="568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>
        <f>SUM(C63:N63)</f>
        <v>0</v>
      </c>
      <c r="P63" s="466"/>
      <c r="Q63" s="466"/>
    </row>
    <row r="64" spans="1:17" ht="24.75" customHeight="1">
      <c r="A64" s="1266"/>
      <c r="B64" s="506" t="s">
        <v>926</v>
      </c>
      <c r="C64" s="507" t="e">
        <f>SUM(C63/C62)</f>
        <v>#DIV/0!</v>
      </c>
      <c r="D64" s="507" t="e">
        <f t="shared" ref="D64:O64" si="20">SUM(D63/D62)</f>
        <v>#DIV/0!</v>
      </c>
      <c r="E64" s="507" t="e">
        <f t="shared" si="20"/>
        <v>#DIV/0!</v>
      </c>
      <c r="F64" s="507" t="e">
        <f t="shared" si="20"/>
        <v>#DIV/0!</v>
      </c>
      <c r="G64" s="507" t="e">
        <f t="shared" si="20"/>
        <v>#DIV/0!</v>
      </c>
      <c r="H64" s="507" t="e">
        <f t="shared" si="20"/>
        <v>#DIV/0!</v>
      </c>
      <c r="I64" s="507" t="e">
        <f t="shared" si="20"/>
        <v>#DIV/0!</v>
      </c>
      <c r="J64" s="507" t="e">
        <f t="shared" si="20"/>
        <v>#DIV/0!</v>
      </c>
      <c r="K64" s="507" t="e">
        <f t="shared" si="20"/>
        <v>#DIV/0!</v>
      </c>
      <c r="L64" s="507" t="e">
        <f t="shared" si="20"/>
        <v>#DIV/0!</v>
      </c>
      <c r="M64" s="507" t="e">
        <f t="shared" si="20"/>
        <v>#DIV/0!</v>
      </c>
      <c r="N64" s="507" t="e">
        <f t="shared" si="20"/>
        <v>#DIV/0!</v>
      </c>
      <c r="O64" s="507" t="e">
        <f t="shared" si="20"/>
        <v>#DIV/0!</v>
      </c>
      <c r="P64" s="348"/>
      <c r="Q64" s="348"/>
    </row>
    <row r="65" spans="1:17" ht="24.75" customHeight="1">
      <c r="A65" s="1266"/>
      <c r="B65" s="517" t="s">
        <v>927</v>
      </c>
      <c r="C65" s="514">
        <v>3.5000000000000003E-2</v>
      </c>
      <c r="D65" s="514">
        <v>3.5000000000000003E-2</v>
      </c>
      <c r="E65" s="514">
        <v>3.5000000000000003E-2</v>
      </c>
      <c r="F65" s="514">
        <v>3.5000000000000003E-2</v>
      </c>
      <c r="G65" s="514">
        <v>3.5000000000000003E-2</v>
      </c>
      <c r="H65" s="514">
        <v>3.5000000000000003E-2</v>
      </c>
      <c r="I65" s="514">
        <v>3.5000000000000003E-2</v>
      </c>
      <c r="J65" s="514">
        <v>3.5000000000000003E-2</v>
      </c>
      <c r="K65" s="514">
        <v>3.5000000000000003E-2</v>
      </c>
      <c r="L65" s="514">
        <v>3.5000000000000003E-2</v>
      </c>
      <c r="M65" s="514">
        <v>3.5000000000000003E-2</v>
      </c>
      <c r="N65" s="514">
        <v>3.5000000000000003E-2</v>
      </c>
      <c r="O65" s="514">
        <v>3.5000000000000003E-2</v>
      </c>
      <c r="P65" s="348"/>
      <c r="Q65" s="348"/>
    </row>
    <row r="66" spans="1:17" ht="20.100000000000001" customHeight="1">
      <c r="B66" s="348"/>
      <c r="C66" s="348"/>
      <c r="D66" s="348"/>
      <c r="E66" s="348"/>
      <c r="F66" s="348"/>
      <c r="G66" s="348"/>
      <c r="H66" s="348"/>
      <c r="I66" s="348"/>
      <c r="J66" s="348"/>
      <c r="K66" s="348"/>
      <c r="L66" s="348"/>
      <c r="M66" s="348"/>
      <c r="N66" s="348"/>
      <c r="O66" s="348"/>
      <c r="P66" s="348"/>
      <c r="Q66" s="348"/>
    </row>
    <row r="67" spans="1:17" ht="20.100000000000001" customHeight="1">
      <c r="B67" s="348"/>
      <c r="C67" s="348"/>
      <c r="D67" s="348"/>
      <c r="E67" s="348"/>
      <c r="F67" s="348"/>
      <c r="G67" s="348"/>
      <c r="H67" s="348"/>
      <c r="I67" s="348"/>
      <c r="J67" s="348"/>
      <c r="K67" s="348"/>
      <c r="L67" s="348"/>
      <c r="M67" s="348"/>
      <c r="N67" s="348"/>
      <c r="O67" s="348"/>
      <c r="P67" s="348"/>
      <c r="Q67" s="348"/>
    </row>
    <row r="68" spans="1:17" ht="20.100000000000001" customHeight="1">
      <c r="B68" s="348"/>
      <c r="C68" s="348"/>
      <c r="D68" s="348"/>
      <c r="E68" s="348"/>
      <c r="F68" s="348"/>
      <c r="G68" s="348"/>
      <c r="H68" s="348"/>
      <c r="I68" s="348"/>
      <c r="J68" s="348"/>
      <c r="K68" s="348"/>
      <c r="L68" s="348"/>
      <c r="M68" s="348"/>
      <c r="N68" s="348"/>
      <c r="O68" s="348"/>
      <c r="P68" s="348"/>
      <c r="Q68" s="348"/>
    </row>
    <row r="69" spans="1:17" ht="20.100000000000001" customHeight="1">
      <c r="B69" s="348"/>
      <c r="C69" s="348"/>
      <c r="D69" s="348"/>
      <c r="E69" s="348"/>
      <c r="F69" s="348"/>
      <c r="G69" s="348"/>
      <c r="H69" s="348"/>
      <c r="I69" s="348"/>
      <c r="J69" s="348"/>
      <c r="K69" s="348"/>
      <c r="L69" s="348"/>
      <c r="M69" s="348"/>
      <c r="N69" s="348"/>
      <c r="O69" s="348"/>
      <c r="P69" s="348"/>
      <c r="Q69" s="348"/>
    </row>
    <row r="70" spans="1:17" ht="20.100000000000001" customHeight="1"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348"/>
      <c r="P70" s="348"/>
      <c r="Q70" s="348"/>
    </row>
    <row r="71" spans="1:17" ht="20.100000000000001" customHeight="1">
      <c r="B71" s="348"/>
      <c r="C71" s="348"/>
      <c r="D71" s="348"/>
      <c r="E71" s="348"/>
      <c r="F71" s="348"/>
      <c r="G71" s="348"/>
      <c r="H71" s="348"/>
      <c r="I71" s="348"/>
      <c r="J71" s="348"/>
      <c r="K71" s="348"/>
      <c r="L71" s="348"/>
      <c r="M71" s="348"/>
      <c r="N71" s="348"/>
      <c r="O71" s="348"/>
      <c r="P71" s="348"/>
      <c r="Q71" s="348"/>
    </row>
    <row r="72" spans="1:17" ht="20.100000000000001" customHeight="1">
      <c r="B72" s="348"/>
      <c r="C72" s="348"/>
      <c r="D72" s="348"/>
      <c r="E72" s="348"/>
      <c r="F72" s="348"/>
      <c r="G72" s="348"/>
      <c r="H72" s="348"/>
      <c r="I72" s="348"/>
      <c r="J72" s="348"/>
      <c r="K72" s="348"/>
      <c r="L72" s="348"/>
      <c r="M72" s="348"/>
      <c r="N72" s="348"/>
      <c r="O72" s="348"/>
      <c r="P72" s="348"/>
      <c r="Q72" s="348"/>
    </row>
    <row r="73" spans="1:17" ht="9.9499999999999993" customHeight="1">
      <c r="B73" s="348"/>
      <c r="C73" s="348"/>
      <c r="D73" s="348"/>
      <c r="E73" s="348"/>
      <c r="F73" s="348"/>
      <c r="G73" s="348"/>
      <c r="H73" s="348"/>
      <c r="I73" s="348"/>
      <c r="J73" s="348"/>
      <c r="K73" s="348"/>
      <c r="L73" s="348"/>
      <c r="M73" s="348"/>
      <c r="N73" s="348"/>
      <c r="O73" s="348"/>
      <c r="P73" s="348"/>
      <c r="Q73" s="348"/>
    </row>
    <row r="74" spans="1:17" ht="12.75" customHeight="1">
      <c r="B74" s="348"/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8"/>
      <c r="N74" s="348"/>
      <c r="O74" s="348"/>
      <c r="P74" s="348"/>
      <c r="Q74" s="348"/>
    </row>
    <row r="75" spans="1:17" ht="12.75" customHeight="1">
      <c r="B75" s="348"/>
      <c r="C75" s="348"/>
      <c r="D75" s="348"/>
      <c r="E75" s="348"/>
      <c r="F75" s="348"/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</row>
    <row r="76" spans="1:17" ht="24.75" customHeight="1">
      <c r="A76" s="1262" t="s">
        <v>2219</v>
      </c>
      <c r="B76" s="1262"/>
      <c r="C76" s="1262"/>
      <c r="D76" s="1262"/>
      <c r="E76" s="1262"/>
      <c r="F76" s="1262"/>
      <c r="G76" s="1262"/>
      <c r="H76" s="1262"/>
      <c r="I76" s="1262"/>
      <c r="J76" s="1262"/>
      <c r="K76" s="1262"/>
      <c r="L76" s="1262"/>
      <c r="M76" s="1262"/>
      <c r="N76" s="1262"/>
      <c r="O76" s="1262"/>
      <c r="P76" s="348"/>
      <c r="Q76" s="348"/>
    </row>
    <row r="77" spans="1:17" ht="24.75" customHeight="1">
      <c r="A77" s="1258" t="s">
        <v>919</v>
      </c>
      <c r="B77" s="1259"/>
      <c r="C77" s="519" t="s">
        <v>737</v>
      </c>
      <c r="D77" s="519" t="s">
        <v>740</v>
      </c>
      <c r="E77" s="519" t="s">
        <v>24</v>
      </c>
      <c r="F77" s="519" t="s">
        <v>23</v>
      </c>
      <c r="G77" s="519" t="s">
        <v>22</v>
      </c>
      <c r="H77" s="519" t="s">
        <v>21</v>
      </c>
      <c r="I77" s="519" t="s">
        <v>20</v>
      </c>
      <c r="J77" s="519" t="s">
        <v>19</v>
      </c>
      <c r="K77" s="519" t="s">
        <v>18</v>
      </c>
      <c r="L77" s="519" t="s">
        <v>17</v>
      </c>
      <c r="M77" s="519" t="s">
        <v>16</v>
      </c>
      <c r="N77" s="519" t="s">
        <v>15</v>
      </c>
      <c r="O77" s="519" t="s">
        <v>914</v>
      </c>
      <c r="P77" s="348"/>
      <c r="Q77" s="348"/>
    </row>
    <row r="78" spans="1:17" ht="24.75" customHeight="1">
      <c r="A78" s="1261" t="s">
        <v>1310</v>
      </c>
      <c r="B78" s="472" t="s">
        <v>881</v>
      </c>
      <c r="C78" s="477"/>
      <c r="D78" s="477"/>
      <c r="E78" s="477"/>
      <c r="F78" s="477"/>
      <c r="G78" s="477"/>
      <c r="H78" s="477"/>
      <c r="I78" s="477"/>
      <c r="J78" s="477"/>
      <c r="K78" s="477"/>
      <c r="L78" s="477"/>
      <c r="M78" s="477"/>
      <c r="N78" s="477"/>
      <c r="O78" s="477">
        <f>SUM(C78:N78)</f>
        <v>0</v>
      </c>
      <c r="P78" s="348"/>
      <c r="Q78" s="348"/>
    </row>
    <row r="79" spans="1:17" ht="24.75" customHeight="1">
      <c r="A79" s="1261"/>
      <c r="B79" s="472" t="s">
        <v>882</v>
      </c>
      <c r="C79" s="477"/>
      <c r="D79" s="477"/>
      <c r="E79" s="477"/>
      <c r="F79" s="477"/>
      <c r="G79" s="477"/>
      <c r="H79" s="477"/>
      <c r="I79" s="477"/>
      <c r="J79" s="477"/>
      <c r="K79" s="477"/>
      <c r="L79" s="477"/>
      <c r="M79" s="477"/>
      <c r="N79" s="477"/>
      <c r="O79" s="477">
        <f>SUM(C79:N79)</f>
        <v>0</v>
      </c>
      <c r="P79" s="348"/>
      <c r="Q79" s="348"/>
    </row>
    <row r="80" spans="1:17" ht="24.75" customHeight="1">
      <c r="A80" s="1261"/>
      <c r="B80" s="506" t="s">
        <v>1315</v>
      </c>
      <c r="C80" s="507" t="e">
        <f>SUM(C79/C78)</f>
        <v>#DIV/0!</v>
      </c>
      <c r="D80" s="507" t="e">
        <f t="shared" ref="D80:O80" si="21">SUM(D79/D78)</f>
        <v>#DIV/0!</v>
      </c>
      <c r="E80" s="507" t="e">
        <f t="shared" si="21"/>
        <v>#DIV/0!</v>
      </c>
      <c r="F80" s="507" t="e">
        <f t="shared" si="21"/>
        <v>#DIV/0!</v>
      </c>
      <c r="G80" s="507" t="e">
        <f t="shared" si="21"/>
        <v>#DIV/0!</v>
      </c>
      <c r="H80" s="507" t="e">
        <f t="shared" si="21"/>
        <v>#DIV/0!</v>
      </c>
      <c r="I80" s="507" t="e">
        <f t="shared" si="21"/>
        <v>#DIV/0!</v>
      </c>
      <c r="J80" s="507" t="e">
        <f t="shared" si="21"/>
        <v>#DIV/0!</v>
      </c>
      <c r="K80" s="507" t="e">
        <f t="shared" si="21"/>
        <v>#DIV/0!</v>
      </c>
      <c r="L80" s="507" t="e">
        <f t="shared" si="21"/>
        <v>#DIV/0!</v>
      </c>
      <c r="M80" s="507" t="e">
        <f t="shared" si="21"/>
        <v>#DIV/0!</v>
      </c>
      <c r="N80" s="507" t="e">
        <f t="shared" si="21"/>
        <v>#DIV/0!</v>
      </c>
      <c r="O80" s="507" t="e">
        <f t="shared" si="21"/>
        <v>#DIV/0!</v>
      </c>
      <c r="P80" s="348"/>
      <c r="Q80" s="348"/>
    </row>
    <row r="81" spans="1:17" ht="24.75" customHeight="1">
      <c r="A81" s="1261"/>
      <c r="B81" s="513" t="s">
        <v>1316</v>
      </c>
      <c r="C81" s="514">
        <v>0.04</v>
      </c>
      <c r="D81" s="514">
        <v>0.04</v>
      </c>
      <c r="E81" s="514">
        <v>0.04</v>
      </c>
      <c r="F81" s="514">
        <v>0.04</v>
      </c>
      <c r="G81" s="514">
        <v>0.04</v>
      </c>
      <c r="H81" s="514">
        <v>0.04</v>
      </c>
      <c r="I81" s="514">
        <v>0.04</v>
      </c>
      <c r="J81" s="514">
        <v>0.04</v>
      </c>
      <c r="K81" s="514">
        <v>0.04</v>
      </c>
      <c r="L81" s="514">
        <v>0.04</v>
      </c>
      <c r="M81" s="514">
        <v>0.04</v>
      </c>
      <c r="N81" s="514">
        <v>0.04</v>
      </c>
      <c r="O81" s="514">
        <v>0.04</v>
      </c>
      <c r="P81" s="348"/>
      <c r="Q81" s="348"/>
    </row>
    <row r="82" spans="1:17" ht="24.75" customHeight="1">
      <c r="A82" s="1263" t="s">
        <v>1311</v>
      </c>
      <c r="B82" s="472" t="s">
        <v>881</v>
      </c>
      <c r="C82" s="572"/>
      <c r="D82" s="482"/>
      <c r="E82" s="473"/>
      <c r="F82" s="475"/>
      <c r="G82" s="482"/>
      <c r="H82" s="483"/>
      <c r="I82" s="483"/>
      <c r="J82" s="483"/>
      <c r="K82" s="483"/>
      <c r="L82" s="482"/>
      <c r="M82" s="483"/>
      <c r="N82" s="482"/>
      <c r="O82" s="482">
        <f>SUM(C82:N82)</f>
        <v>0</v>
      </c>
      <c r="P82" s="348"/>
      <c r="Q82" s="348"/>
    </row>
    <row r="83" spans="1:17" ht="24.75" customHeight="1">
      <c r="A83" s="1264"/>
      <c r="B83" s="472" t="s">
        <v>882</v>
      </c>
      <c r="C83" s="572"/>
      <c r="D83" s="482"/>
      <c r="E83" s="473"/>
      <c r="F83" s="475"/>
      <c r="G83" s="482"/>
      <c r="H83" s="483"/>
      <c r="I83" s="483"/>
      <c r="J83" s="483"/>
      <c r="K83" s="483"/>
      <c r="L83" s="482"/>
      <c r="M83" s="483"/>
      <c r="N83" s="482"/>
      <c r="O83" s="482">
        <f>SUM(C83:N83)</f>
        <v>0</v>
      </c>
      <c r="P83" s="348"/>
      <c r="Q83" s="348"/>
    </row>
    <row r="84" spans="1:17" ht="24.75" customHeight="1">
      <c r="A84" s="1264"/>
      <c r="B84" s="506" t="s">
        <v>1317</v>
      </c>
      <c r="C84" s="515" t="e">
        <f>SUM(C83/C82)</f>
        <v>#DIV/0!</v>
      </c>
      <c r="D84" s="515" t="e">
        <f t="shared" ref="D84:O84" si="22">SUM(D83/D82)</f>
        <v>#DIV/0!</v>
      </c>
      <c r="E84" s="515" t="e">
        <f t="shared" si="22"/>
        <v>#DIV/0!</v>
      </c>
      <c r="F84" s="515" t="e">
        <f t="shared" si="22"/>
        <v>#DIV/0!</v>
      </c>
      <c r="G84" s="515" t="e">
        <f t="shared" si="22"/>
        <v>#DIV/0!</v>
      </c>
      <c r="H84" s="515" t="e">
        <f t="shared" si="22"/>
        <v>#DIV/0!</v>
      </c>
      <c r="I84" s="515" t="e">
        <f t="shared" si="22"/>
        <v>#DIV/0!</v>
      </c>
      <c r="J84" s="515" t="e">
        <f t="shared" si="22"/>
        <v>#DIV/0!</v>
      </c>
      <c r="K84" s="515" t="e">
        <f t="shared" si="22"/>
        <v>#DIV/0!</v>
      </c>
      <c r="L84" s="515" t="e">
        <f t="shared" si="22"/>
        <v>#DIV/0!</v>
      </c>
      <c r="M84" s="515" t="e">
        <f t="shared" si="22"/>
        <v>#DIV/0!</v>
      </c>
      <c r="N84" s="515" t="e">
        <f t="shared" si="22"/>
        <v>#DIV/0!</v>
      </c>
      <c r="O84" s="515" t="e">
        <f t="shared" si="22"/>
        <v>#DIV/0!</v>
      </c>
      <c r="P84" s="348"/>
      <c r="Q84" s="348"/>
    </row>
    <row r="85" spans="1:17" ht="24.75" customHeight="1">
      <c r="A85" s="1265"/>
      <c r="B85" s="513" t="s">
        <v>1318</v>
      </c>
      <c r="C85" s="514">
        <v>0.02</v>
      </c>
      <c r="D85" s="514">
        <v>0.02</v>
      </c>
      <c r="E85" s="514">
        <v>0.02</v>
      </c>
      <c r="F85" s="514">
        <v>0.02</v>
      </c>
      <c r="G85" s="514">
        <v>0.02</v>
      </c>
      <c r="H85" s="514">
        <v>0.02</v>
      </c>
      <c r="I85" s="514">
        <v>0.02</v>
      </c>
      <c r="J85" s="514">
        <v>0.02</v>
      </c>
      <c r="K85" s="514">
        <v>0.02</v>
      </c>
      <c r="L85" s="514">
        <v>0.02</v>
      </c>
      <c r="M85" s="514">
        <v>0.02</v>
      </c>
      <c r="N85" s="514">
        <v>0.02</v>
      </c>
      <c r="O85" s="514">
        <v>0.02</v>
      </c>
      <c r="P85" s="348"/>
      <c r="Q85" s="348"/>
    </row>
    <row r="86" spans="1:17" ht="24.75" customHeight="1">
      <c r="A86" s="1255" t="s">
        <v>1312</v>
      </c>
      <c r="B86" s="472" t="s">
        <v>881</v>
      </c>
      <c r="C86" s="473"/>
      <c r="D86" s="482"/>
      <c r="E86" s="473"/>
      <c r="F86" s="484"/>
      <c r="G86" s="484"/>
      <c r="H86" s="484"/>
      <c r="I86" s="484"/>
      <c r="J86" s="484"/>
      <c r="K86" s="484"/>
      <c r="L86" s="484"/>
      <c r="M86" s="484"/>
      <c r="N86" s="484"/>
      <c r="O86" s="484">
        <f>SUM(C86:N86)</f>
        <v>0</v>
      </c>
      <c r="P86" s="348"/>
      <c r="Q86" s="348"/>
    </row>
    <row r="87" spans="1:17" ht="24.75" customHeight="1">
      <c r="A87" s="1256"/>
      <c r="B87" s="472" t="s">
        <v>882</v>
      </c>
      <c r="C87" s="473"/>
      <c r="D87" s="482"/>
      <c r="E87" s="473"/>
      <c r="F87" s="484"/>
      <c r="G87" s="484"/>
      <c r="H87" s="484"/>
      <c r="I87" s="484"/>
      <c r="J87" s="484"/>
      <c r="K87" s="484"/>
      <c r="L87" s="484"/>
      <c r="M87" s="484"/>
      <c r="N87" s="484"/>
      <c r="O87" s="484">
        <f>SUM(C87:N87)</f>
        <v>0</v>
      </c>
      <c r="P87" s="348"/>
      <c r="Q87" s="348"/>
    </row>
    <row r="88" spans="1:17" ht="24.75" customHeight="1">
      <c r="A88" s="1256"/>
      <c r="B88" s="524" t="s">
        <v>1319</v>
      </c>
      <c r="C88" s="571" t="e">
        <f>SUM(C87/C86)</f>
        <v>#DIV/0!</v>
      </c>
      <c r="D88" s="571" t="e">
        <f t="shared" ref="D88:O88" si="23">SUM(D87/D86)</f>
        <v>#DIV/0!</v>
      </c>
      <c r="E88" s="571" t="e">
        <f t="shared" si="23"/>
        <v>#DIV/0!</v>
      </c>
      <c r="F88" s="571" t="e">
        <f t="shared" si="23"/>
        <v>#DIV/0!</v>
      </c>
      <c r="G88" s="571" t="e">
        <f t="shared" si="23"/>
        <v>#DIV/0!</v>
      </c>
      <c r="H88" s="571" t="e">
        <f t="shared" si="23"/>
        <v>#DIV/0!</v>
      </c>
      <c r="I88" s="571" t="e">
        <f t="shared" si="23"/>
        <v>#DIV/0!</v>
      </c>
      <c r="J88" s="571" t="e">
        <f t="shared" si="23"/>
        <v>#DIV/0!</v>
      </c>
      <c r="K88" s="571" t="e">
        <f t="shared" si="23"/>
        <v>#DIV/0!</v>
      </c>
      <c r="L88" s="571" t="e">
        <f t="shared" si="23"/>
        <v>#DIV/0!</v>
      </c>
      <c r="M88" s="571" t="e">
        <f t="shared" si="23"/>
        <v>#DIV/0!</v>
      </c>
      <c r="N88" s="571" t="e">
        <f t="shared" si="23"/>
        <v>#DIV/0!</v>
      </c>
      <c r="O88" s="571" t="e">
        <f t="shared" si="23"/>
        <v>#DIV/0!</v>
      </c>
      <c r="P88" s="348"/>
      <c r="Q88" s="348"/>
    </row>
    <row r="89" spans="1:17" ht="24.75" customHeight="1">
      <c r="A89" s="1257"/>
      <c r="B89" s="517" t="s">
        <v>1320</v>
      </c>
      <c r="C89" s="514">
        <v>0.02</v>
      </c>
      <c r="D89" s="514">
        <v>0.02</v>
      </c>
      <c r="E89" s="514">
        <v>0.02</v>
      </c>
      <c r="F89" s="514">
        <v>0.02</v>
      </c>
      <c r="G89" s="514">
        <v>0.02</v>
      </c>
      <c r="H89" s="514">
        <v>0.02</v>
      </c>
      <c r="I89" s="514">
        <v>0.02</v>
      </c>
      <c r="J89" s="514">
        <v>0.02</v>
      </c>
      <c r="K89" s="514">
        <v>0.02</v>
      </c>
      <c r="L89" s="514">
        <v>0.02</v>
      </c>
      <c r="M89" s="514">
        <v>0.02</v>
      </c>
      <c r="N89" s="514">
        <v>0.02</v>
      </c>
      <c r="O89" s="514">
        <v>0.02</v>
      </c>
      <c r="P89" s="348"/>
      <c r="Q89" s="348"/>
    </row>
    <row r="90" spans="1:17" ht="24.75" customHeight="1">
      <c r="A90" s="1255" t="s">
        <v>1313</v>
      </c>
      <c r="B90" s="472" t="s">
        <v>881</v>
      </c>
      <c r="C90" s="473"/>
      <c r="D90" s="482"/>
      <c r="E90" s="473"/>
      <c r="F90" s="484"/>
      <c r="G90" s="484"/>
      <c r="H90" s="484"/>
      <c r="I90" s="484"/>
      <c r="J90" s="484"/>
      <c r="K90" s="484"/>
      <c r="L90" s="484"/>
      <c r="M90" s="484"/>
      <c r="N90" s="484"/>
      <c r="O90" s="484">
        <f>SUM(C90:N90)</f>
        <v>0</v>
      </c>
      <c r="P90" s="348"/>
      <c r="Q90" s="348"/>
    </row>
    <row r="91" spans="1:17" ht="24.75" customHeight="1">
      <c r="A91" s="1256"/>
      <c r="B91" s="472" t="s">
        <v>882</v>
      </c>
      <c r="C91" s="473"/>
      <c r="D91" s="482"/>
      <c r="E91" s="473"/>
      <c r="F91" s="484"/>
      <c r="G91" s="484"/>
      <c r="H91" s="484"/>
      <c r="I91" s="484"/>
      <c r="J91" s="484"/>
      <c r="K91" s="484"/>
      <c r="L91" s="484"/>
      <c r="M91" s="484"/>
      <c r="N91" s="484"/>
      <c r="O91" s="484">
        <f>SUM(C91:N91)</f>
        <v>0</v>
      </c>
      <c r="P91" s="348"/>
      <c r="Q91" s="348"/>
    </row>
    <row r="92" spans="1:17" ht="24.75" customHeight="1">
      <c r="A92" s="1256"/>
      <c r="B92" s="524" t="s">
        <v>1321</v>
      </c>
      <c r="C92" s="571" t="e">
        <f>SUM(C91/C90)</f>
        <v>#DIV/0!</v>
      </c>
      <c r="D92" s="571" t="e">
        <f t="shared" ref="D92:O92" si="24">SUM(D91/D90)</f>
        <v>#DIV/0!</v>
      </c>
      <c r="E92" s="571" t="e">
        <f t="shared" si="24"/>
        <v>#DIV/0!</v>
      </c>
      <c r="F92" s="571" t="e">
        <f t="shared" si="24"/>
        <v>#DIV/0!</v>
      </c>
      <c r="G92" s="571" t="e">
        <f t="shared" si="24"/>
        <v>#DIV/0!</v>
      </c>
      <c r="H92" s="571" t="e">
        <f t="shared" si="24"/>
        <v>#DIV/0!</v>
      </c>
      <c r="I92" s="571" t="e">
        <f t="shared" si="24"/>
        <v>#DIV/0!</v>
      </c>
      <c r="J92" s="571" t="e">
        <f t="shared" si="24"/>
        <v>#DIV/0!</v>
      </c>
      <c r="K92" s="571" t="e">
        <f t="shared" si="24"/>
        <v>#DIV/0!</v>
      </c>
      <c r="L92" s="571" t="e">
        <f t="shared" si="24"/>
        <v>#DIV/0!</v>
      </c>
      <c r="M92" s="571" t="e">
        <f t="shared" si="24"/>
        <v>#DIV/0!</v>
      </c>
      <c r="N92" s="571" t="e">
        <f t="shared" si="24"/>
        <v>#DIV/0!</v>
      </c>
      <c r="O92" s="571" t="e">
        <f t="shared" si="24"/>
        <v>#DIV/0!</v>
      </c>
      <c r="P92" s="348"/>
      <c r="Q92" s="348"/>
    </row>
    <row r="93" spans="1:17" ht="24.75" customHeight="1">
      <c r="A93" s="1257"/>
      <c r="B93" s="517" t="s">
        <v>1322</v>
      </c>
      <c r="C93" s="514">
        <v>0.02</v>
      </c>
      <c r="D93" s="514">
        <v>0.02</v>
      </c>
      <c r="E93" s="514">
        <v>0.02</v>
      </c>
      <c r="F93" s="514">
        <v>0.02</v>
      </c>
      <c r="G93" s="514">
        <v>0.02</v>
      </c>
      <c r="H93" s="514">
        <v>0.02</v>
      </c>
      <c r="I93" s="514">
        <v>0.02</v>
      </c>
      <c r="J93" s="514">
        <v>0.02</v>
      </c>
      <c r="K93" s="514">
        <v>0.02</v>
      </c>
      <c r="L93" s="514">
        <v>0.02</v>
      </c>
      <c r="M93" s="514">
        <v>0.02</v>
      </c>
      <c r="N93" s="514">
        <v>0.02</v>
      </c>
      <c r="O93" s="514">
        <v>0.02</v>
      </c>
      <c r="P93" s="348"/>
      <c r="Q93" s="348"/>
    </row>
    <row r="94" spans="1:17" ht="24.75" customHeight="1">
      <c r="A94" s="1255" t="s">
        <v>2281</v>
      </c>
      <c r="B94" s="472" t="s">
        <v>881</v>
      </c>
      <c r="C94" s="572"/>
      <c r="D94" s="572"/>
      <c r="E94" s="572"/>
      <c r="F94" s="572"/>
      <c r="G94" s="572"/>
      <c r="H94" s="572"/>
      <c r="I94" s="572"/>
      <c r="J94" s="572"/>
      <c r="K94" s="572"/>
      <c r="L94" s="572"/>
      <c r="M94" s="572"/>
      <c r="N94" s="572"/>
      <c r="O94" s="1006"/>
      <c r="P94" s="348"/>
      <c r="Q94" s="348"/>
    </row>
    <row r="95" spans="1:17" ht="24.75" customHeight="1">
      <c r="A95" s="1256"/>
      <c r="B95" s="472" t="s">
        <v>882</v>
      </c>
      <c r="C95" s="572"/>
      <c r="D95" s="572"/>
      <c r="E95" s="572"/>
      <c r="F95" s="572"/>
      <c r="G95" s="572"/>
      <c r="H95" s="572"/>
      <c r="I95" s="572"/>
      <c r="J95" s="572"/>
      <c r="K95" s="572"/>
      <c r="L95" s="572"/>
      <c r="M95" s="572"/>
      <c r="N95" s="572"/>
      <c r="O95" s="1006"/>
      <c r="P95" s="348"/>
      <c r="Q95" s="348"/>
    </row>
    <row r="96" spans="1:17" ht="24.75" customHeight="1">
      <c r="A96" s="1256"/>
      <c r="B96" s="524" t="s">
        <v>2283</v>
      </c>
      <c r="C96" s="507" t="e">
        <f>SUM(C95/C94)</f>
        <v>#DIV/0!</v>
      </c>
      <c r="D96" s="507" t="e">
        <f t="shared" ref="D96:O96" si="25">SUM(D95/D94)</f>
        <v>#DIV/0!</v>
      </c>
      <c r="E96" s="507" t="e">
        <f t="shared" si="25"/>
        <v>#DIV/0!</v>
      </c>
      <c r="F96" s="507" t="e">
        <f t="shared" si="25"/>
        <v>#DIV/0!</v>
      </c>
      <c r="G96" s="507" t="e">
        <f t="shared" si="25"/>
        <v>#DIV/0!</v>
      </c>
      <c r="H96" s="507" t="e">
        <f t="shared" si="25"/>
        <v>#DIV/0!</v>
      </c>
      <c r="I96" s="507" t="e">
        <f t="shared" si="25"/>
        <v>#DIV/0!</v>
      </c>
      <c r="J96" s="507" t="e">
        <f t="shared" si="25"/>
        <v>#DIV/0!</v>
      </c>
      <c r="K96" s="507" t="e">
        <f t="shared" si="25"/>
        <v>#DIV/0!</v>
      </c>
      <c r="L96" s="507" t="e">
        <f t="shared" si="25"/>
        <v>#DIV/0!</v>
      </c>
      <c r="M96" s="507" t="e">
        <f t="shared" si="25"/>
        <v>#DIV/0!</v>
      </c>
      <c r="N96" s="507" t="e">
        <f t="shared" si="25"/>
        <v>#DIV/0!</v>
      </c>
      <c r="O96" s="507" t="e">
        <f t="shared" si="25"/>
        <v>#DIV/0!</v>
      </c>
      <c r="P96" s="348"/>
      <c r="Q96" s="348"/>
    </row>
    <row r="97" spans="1:17" ht="24.75" customHeight="1">
      <c r="A97" s="1256"/>
      <c r="B97" s="517" t="s">
        <v>2284</v>
      </c>
      <c r="C97" s="514">
        <v>0.02</v>
      </c>
      <c r="D97" s="514">
        <v>0.02</v>
      </c>
      <c r="E97" s="514">
        <v>0.02</v>
      </c>
      <c r="F97" s="514">
        <v>0.02</v>
      </c>
      <c r="G97" s="514">
        <v>0.02</v>
      </c>
      <c r="H97" s="514">
        <v>0.02</v>
      </c>
      <c r="I97" s="514">
        <v>0.02</v>
      </c>
      <c r="J97" s="514">
        <v>0.02</v>
      </c>
      <c r="K97" s="514">
        <v>0.02</v>
      </c>
      <c r="L97" s="514">
        <v>0.02</v>
      </c>
      <c r="M97" s="514">
        <v>0.02</v>
      </c>
      <c r="N97" s="514">
        <v>0.02</v>
      </c>
      <c r="O97" s="514">
        <v>0.02</v>
      </c>
      <c r="P97" s="348"/>
      <c r="Q97" s="348"/>
    </row>
    <row r="98" spans="1:17" ht="24.75" customHeight="1">
      <c r="A98" s="1263" t="s">
        <v>2282</v>
      </c>
      <c r="B98" s="472" t="s">
        <v>881</v>
      </c>
      <c r="C98" s="572"/>
      <c r="D98" s="572"/>
      <c r="E98" s="572"/>
      <c r="F98" s="572"/>
      <c r="G98" s="572"/>
      <c r="H98" s="572"/>
      <c r="I98" s="572"/>
      <c r="J98" s="572"/>
      <c r="K98" s="572"/>
      <c r="L98" s="572"/>
      <c r="M98" s="572"/>
      <c r="N98" s="572"/>
      <c r="O98" s="1006"/>
      <c r="P98" s="348"/>
      <c r="Q98" s="348"/>
    </row>
    <row r="99" spans="1:17" ht="24.75" customHeight="1">
      <c r="A99" s="1264"/>
      <c r="B99" s="472" t="s">
        <v>882</v>
      </c>
      <c r="C99" s="572"/>
      <c r="D99" s="572"/>
      <c r="E99" s="572"/>
      <c r="F99" s="572"/>
      <c r="G99" s="572"/>
      <c r="H99" s="572"/>
      <c r="I99" s="572"/>
      <c r="J99" s="572"/>
      <c r="K99" s="572"/>
      <c r="L99" s="572"/>
      <c r="M99" s="572"/>
      <c r="N99" s="572"/>
      <c r="O99" s="1006"/>
      <c r="P99" s="348"/>
      <c r="Q99" s="348"/>
    </row>
    <row r="100" spans="1:17" ht="24.75" customHeight="1">
      <c r="A100" s="1264"/>
      <c r="B100" s="524" t="s">
        <v>2285</v>
      </c>
      <c r="C100" s="507" t="e">
        <f>SUM(C99/C98)</f>
        <v>#DIV/0!</v>
      </c>
      <c r="D100" s="507" t="e">
        <f t="shared" ref="D100:O100" si="26">SUM(D99/D98)</f>
        <v>#DIV/0!</v>
      </c>
      <c r="E100" s="507" t="e">
        <f t="shared" si="26"/>
        <v>#DIV/0!</v>
      </c>
      <c r="F100" s="507" t="e">
        <f t="shared" si="26"/>
        <v>#DIV/0!</v>
      </c>
      <c r="G100" s="507" t="e">
        <f t="shared" si="26"/>
        <v>#DIV/0!</v>
      </c>
      <c r="H100" s="507" t="e">
        <f t="shared" si="26"/>
        <v>#DIV/0!</v>
      </c>
      <c r="I100" s="507" t="e">
        <f t="shared" si="26"/>
        <v>#DIV/0!</v>
      </c>
      <c r="J100" s="507" t="e">
        <f t="shared" si="26"/>
        <v>#DIV/0!</v>
      </c>
      <c r="K100" s="507" t="e">
        <f t="shared" si="26"/>
        <v>#DIV/0!</v>
      </c>
      <c r="L100" s="507" t="e">
        <f t="shared" si="26"/>
        <v>#DIV/0!</v>
      </c>
      <c r="M100" s="507" t="e">
        <f t="shared" si="26"/>
        <v>#DIV/0!</v>
      </c>
      <c r="N100" s="507" t="e">
        <f t="shared" si="26"/>
        <v>#DIV/0!</v>
      </c>
      <c r="O100" s="507" t="e">
        <f t="shared" si="26"/>
        <v>#DIV/0!</v>
      </c>
      <c r="P100" s="348"/>
      <c r="Q100" s="348"/>
    </row>
    <row r="101" spans="1:17" ht="24.75" customHeight="1">
      <c r="A101" s="1265"/>
      <c r="B101" s="517" t="s">
        <v>2286</v>
      </c>
      <c r="C101" s="514">
        <v>0.02</v>
      </c>
      <c r="D101" s="514">
        <v>0.02</v>
      </c>
      <c r="E101" s="514">
        <v>0.02</v>
      </c>
      <c r="F101" s="514">
        <v>0.02</v>
      </c>
      <c r="G101" s="514">
        <v>0.02</v>
      </c>
      <c r="H101" s="514">
        <v>0.02</v>
      </c>
      <c r="I101" s="514">
        <v>0.02</v>
      </c>
      <c r="J101" s="514">
        <v>0.02</v>
      </c>
      <c r="K101" s="514">
        <v>0.02</v>
      </c>
      <c r="L101" s="514">
        <v>0.02</v>
      </c>
      <c r="M101" s="514">
        <v>0.02</v>
      </c>
      <c r="N101" s="514">
        <v>0.02</v>
      </c>
      <c r="O101" s="514">
        <v>0.02</v>
      </c>
      <c r="P101" s="348"/>
      <c r="Q101" s="348"/>
    </row>
    <row r="102" spans="1:17" ht="24.75" customHeight="1">
      <c r="A102" s="1255" t="s">
        <v>1314</v>
      </c>
      <c r="B102" s="472" t="s">
        <v>881</v>
      </c>
      <c r="C102" s="473"/>
      <c r="D102" s="482"/>
      <c r="E102" s="473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>
        <f>SUM(C102:N102)</f>
        <v>0</v>
      </c>
      <c r="P102" s="348"/>
      <c r="Q102" s="348"/>
    </row>
    <row r="103" spans="1:17" ht="24.75" customHeight="1">
      <c r="A103" s="1256"/>
      <c r="B103" s="472" t="s">
        <v>882</v>
      </c>
      <c r="C103" s="473"/>
      <c r="D103" s="482"/>
      <c r="E103" s="473"/>
      <c r="F103" s="484"/>
      <c r="G103" s="484"/>
      <c r="H103" s="484"/>
      <c r="I103" s="484"/>
      <c r="J103" s="484"/>
      <c r="K103" s="484"/>
      <c r="L103" s="484"/>
      <c r="M103" s="484"/>
      <c r="N103" s="484"/>
      <c r="O103" s="484">
        <f>SUM(C103:N103)</f>
        <v>0</v>
      </c>
      <c r="P103" s="348"/>
      <c r="Q103" s="348"/>
    </row>
    <row r="104" spans="1:17" ht="24.75" customHeight="1">
      <c r="A104" s="1256"/>
      <c r="B104" s="524" t="s">
        <v>926</v>
      </c>
      <c r="C104" s="571" t="e">
        <f>SUM(C103/C102)</f>
        <v>#DIV/0!</v>
      </c>
      <c r="D104" s="571" t="e">
        <f t="shared" ref="D104:O104" si="27">SUM(D103/D102)</f>
        <v>#DIV/0!</v>
      </c>
      <c r="E104" s="571" t="e">
        <f t="shared" si="27"/>
        <v>#DIV/0!</v>
      </c>
      <c r="F104" s="571" t="e">
        <f t="shared" si="27"/>
        <v>#DIV/0!</v>
      </c>
      <c r="G104" s="571" t="e">
        <f t="shared" si="27"/>
        <v>#DIV/0!</v>
      </c>
      <c r="H104" s="571" t="e">
        <f t="shared" si="27"/>
        <v>#DIV/0!</v>
      </c>
      <c r="I104" s="571" t="e">
        <f t="shared" si="27"/>
        <v>#DIV/0!</v>
      </c>
      <c r="J104" s="571" t="e">
        <f t="shared" si="27"/>
        <v>#DIV/0!</v>
      </c>
      <c r="K104" s="571" t="e">
        <f t="shared" si="27"/>
        <v>#DIV/0!</v>
      </c>
      <c r="L104" s="571" t="e">
        <f t="shared" si="27"/>
        <v>#DIV/0!</v>
      </c>
      <c r="M104" s="571" t="e">
        <f t="shared" si="27"/>
        <v>#DIV/0!</v>
      </c>
      <c r="N104" s="571" t="e">
        <f t="shared" si="27"/>
        <v>#DIV/0!</v>
      </c>
      <c r="O104" s="571" t="e">
        <f t="shared" si="27"/>
        <v>#DIV/0!</v>
      </c>
      <c r="P104" s="348"/>
      <c r="Q104" s="348"/>
    </row>
    <row r="105" spans="1:17" ht="24.75" customHeight="1">
      <c r="A105" s="1257"/>
      <c r="B105" s="517" t="s">
        <v>1323</v>
      </c>
      <c r="C105" s="514">
        <v>0.02</v>
      </c>
      <c r="D105" s="514">
        <v>0.02</v>
      </c>
      <c r="E105" s="514">
        <v>0.02</v>
      </c>
      <c r="F105" s="514">
        <v>0.02</v>
      </c>
      <c r="G105" s="514">
        <v>0.02</v>
      </c>
      <c r="H105" s="514">
        <v>0.02</v>
      </c>
      <c r="I105" s="514">
        <v>0.02</v>
      </c>
      <c r="J105" s="514">
        <v>0.02</v>
      </c>
      <c r="K105" s="514">
        <v>0.02</v>
      </c>
      <c r="L105" s="514">
        <v>0.02</v>
      </c>
      <c r="M105" s="514">
        <v>0.02</v>
      </c>
      <c r="N105" s="514">
        <v>0.02</v>
      </c>
      <c r="O105" s="514">
        <v>0.02</v>
      </c>
      <c r="P105" s="348"/>
      <c r="Q105" s="348"/>
    </row>
    <row r="106" spans="1:17" ht="12.75" customHeight="1"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</row>
    <row r="107" spans="1:17" ht="12.75" customHeight="1"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</row>
    <row r="108" spans="1:17" ht="12.75" customHeight="1"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</row>
    <row r="109" spans="1:17" ht="12.75" customHeight="1"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</row>
    <row r="110" spans="1:17" ht="12.75" customHeight="1"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</row>
    <row r="111" spans="1:17" ht="12.75" customHeight="1"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</row>
    <row r="112" spans="1:17" ht="12.75" customHeight="1"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</row>
    <row r="113" spans="1:17" ht="12.75" customHeight="1"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</row>
    <row r="114" spans="1:17" ht="12.75" customHeight="1"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</row>
    <row r="115" spans="1:17" ht="12.75" customHeight="1"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</row>
    <row r="116" spans="1:17" ht="12.75" customHeight="1"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</row>
    <row r="117" spans="1:17" ht="12.75" customHeight="1"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</row>
    <row r="118" spans="1:17" ht="12.75" customHeight="1"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</row>
    <row r="119" spans="1:17" ht="12.75" customHeight="1"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</row>
    <row r="120" spans="1:17" ht="12.75" customHeight="1"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</row>
    <row r="121" spans="1:17" ht="66.75" customHeight="1"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</row>
    <row r="122" spans="1:17" ht="24.75" customHeight="1">
      <c r="A122" s="1262" t="s">
        <v>1013</v>
      </c>
      <c r="B122" s="1262"/>
      <c r="C122" s="1262"/>
      <c r="D122" s="1262"/>
      <c r="E122" s="1262"/>
      <c r="F122" s="1262"/>
      <c r="G122" s="1262"/>
      <c r="H122" s="1262"/>
      <c r="I122" s="1262"/>
      <c r="J122" s="1262"/>
      <c r="K122" s="1262"/>
      <c r="L122" s="1262"/>
      <c r="M122" s="1262"/>
      <c r="N122" s="1262"/>
      <c r="O122" s="1262"/>
      <c r="P122" s="348"/>
      <c r="Q122" s="348"/>
    </row>
    <row r="123" spans="1:17" ht="24.75" customHeight="1">
      <c r="A123" s="1258" t="s">
        <v>919</v>
      </c>
      <c r="B123" s="1259"/>
      <c r="C123" s="519" t="s">
        <v>737</v>
      </c>
      <c r="D123" s="519" t="s">
        <v>913</v>
      </c>
      <c r="E123" s="519" t="s">
        <v>24</v>
      </c>
      <c r="F123" s="519" t="s">
        <v>23</v>
      </c>
      <c r="G123" s="519" t="s">
        <v>22</v>
      </c>
      <c r="H123" s="519" t="s">
        <v>21</v>
      </c>
      <c r="I123" s="519" t="s">
        <v>20</v>
      </c>
      <c r="J123" s="519" t="s">
        <v>19</v>
      </c>
      <c r="K123" s="519" t="s">
        <v>18</v>
      </c>
      <c r="L123" s="519" t="s">
        <v>17</v>
      </c>
      <c r="M123" s="519" t="s">
        <v>16</v>
      </c>
      <c r="N123" s="519" t="s">
        <v>15</v>
      </c>
      <c r="O123" s="519" t="s">
        <v>914</v>
      </c>
      <c r="P123" s="348"/>
      <c r="Q123" s="348"/>
    </row>
    <row r="124" spans="1:17" ht="24.75" customHeight="1">
      <c r="A124" s="1261" t="s">
        <v>922</v>
      </c>
      <c r="B124" s="521" t="s">
        <v>881</v>
      </c>
      <c r="C124" s="465"/>
      <c r="D124" s="465"/>
      <c r="E124" s="465"/>
      <c r="F124" s="465"/>
      <c r="G124" s="465"/>
      <c r="H124" s="465"/>
      <c r="I124" s="465"/>
      <c r="J124" s="465"/>
      <c r="K124" s="465"/>
      <c r="L124" s="465"/>
      <c r="M124" s="465"/>
      <c r="N124" s="465"/>
      <c r="O124" s="465">
        <f>SUM(C124:N124)</f>
        <v>0</v>
      </c>
      <c r="P124" s="348"/>
      <c r="Q124" s="348"/>
    </row>
    <row r="125" spans="1:17" ht="24.75" customHeight="1">
      <c r="A125" s="1261"/>
      <c r="B125" s="521" t="s">
        <v>882</v>
      </c>
      <c r="C125" s="465"/>
      <c r="D125" s="465"/>
      <c r="E125" s="465"/>
      <c r="F125" s="465"/>
      <c r="G125" s="465"/>
      <c r="H125" s="465"/>
      <c r="I125" s="465"/>
      <c r="J125" s="465"/>
      <c r="K125" s="465"/>
      <c r="L125" s="465"/>
      <c r="M125" s="465"/>
      <c r="N125" s="465"/>
      <c r="O125" s="465">
        <f>SUM(C125:N125)</f>
        <v>0</v>
      </c>
      <c r="P125" s="348"/>
      <c r="Q125" s="348"/>
    </row>
    <row r="126" spans="1:17" ht="24.75" customHeight="1">
      <c r="A126" s="1261"/>
      <c r="B126" s="506" t="s">
        <v>938</v>
      </c>
      <c r="C126" s="507" t="e">
        <f>SUM(C125/C124)</f>
        <v>#DIV/0!</v>
      </c>
      <c r="D126" s="507" t="e">
        <f t="shared" ref="D126:O126" si="28">SUM(D125/D124)</f>
        <v>#DIV/0!</v>
      </c>
      <c r="E126" s="507" t="e">
        <f t="shared" si="28"/>
        <v>#DIV/0!</v>
      </c>
      <c r="F126" s="507" t="e">
        <f t="shared" si="28"/>
        <v>#DIV/0!</v>
      </c>
      <c r="G126" s="507" t="e">
        <f t="shared" si="28"/>
        <v>#DIV/0!</v>
      </c>
      <c r="H126" s="507" t="e">
        <f t="shared" si="28"/>
        <v>#DIV/0!</v>
      </c>
      <c r="I126" s="507" t="e">
        <f t="shared" si="28"/>
        <v>#DIV/0!</v>
      </c>
      <c r="J126" s="507" t="e">
        <f t="shared" si="28"/>
        <v>#DIV/0!</v>
      </c>
      <c r="K126" s="507" t="e">
        <f t="shared" si="28"/>
        <v>#DIV/0!</v>
      </c>
      <c r="L126" s="507" t="e">
        <f t="shared" si="28"/>
        <v>#DIV/0!</v>
      </c>
      <c r="M126" s="507" t="e">
        <f t="shared" si="28"/>
        <v>#DIV/0!</v>
      </c>
      <c r="N126" s="507" t="e">
        <f t="shared" si="28"/>
        <v>#DIV/0!</v>
      </c>
      <c r="O126" s="515" t="e">
        <f t="shared" si="28"/>
        <v>#DIV/0!</v>
      </c>
      <c r="P126" s="348"/>
      <c r="Q126" s="348"/>
    </row>
    <row r="127" spans="1:17" ht="24.75" customHeight="1">
      <c r="A127" s="1261"/>
      <c r="B127" s="517" t="s">
        <v>936</v>
      </c>
      <c r="C127" s="514">
        <v>2.5000000000000001E-3</v>
      </c>
      <c r="D127" s="514">
        <v>2.5000000000000001E-3</v>
      </c>
      <c r="E127" s="514">
        <v>2.5000000000000001E-3</v>
      </c>
      <c r="F127" s="514">
        <v>2.5000000000000001E-3</v>
      </c>
      <c r="G127" s="514">
        <v>2.5000000000000001E-3</v>
      </c>
      <c r="H127" s="514">
        <v>2.5000000000000001E-3</v>
      </c>
      <c r="I127" s="514">
        <v>2.5000000000000001E-3</v>
      </c>
      <c r="J127" s="514">
        <v>2.5000000000000001E-3</v>
      </c>
      <c r="K127" s="514">
        <v>2.5000000000000001E-3</v>
      </c>
      <c r="L127" s="514">
        <v>2.5000000000000001E-3</v>
      </c>
      <c r="M127" s="514">
        <v>2.5000000000000001E-3</v>
      </c>
      <c r="N127" s="514">
        <v>2.5000000000000001E-3</v>
      </c>
      <c r="O127" s="514">
        <v>2.5000000000000001E-3</v>
      </c>
      <c r="P127" s="348"/>
      <c r="Q127" s="348"/>
    </row>
    <row r="128" spans="1:17" ht="24.75" customHeight="1">
      <c r="A128" s="1260" t="s">
        <v>923</v>
      </c>
      <c r="B128" s="521" t="s">
        <v>881</v>
      </c>
      <c r="C128" s="475"/>
      <c r="D128" s="482"/>
      <c r="E128" s="475"/>
      <c r="F128" s="484"/>
      <c r="G128" s="482"/>
      <c r="H128" s="483"/>
      <c r="I128" s="483"/>
      <c r="J128" s="483"/>
      <c r="K128" s="483"/>
      <c r="L128" s="483"/>
      <c r="M128" s="483"/>
      <c r="N128" s="483"/>
      <c r="O128" s="483">
        <f>SUM(C128:N128)</f>
        <v>0</v>
      </c>
      <c r="P128" s="348"/>
      <c r="Q128" s="348"/>
    </row>
    <row r="129" spans="1:17" ht="24.75" customHeight="1">
      <c r="A129" s="1260"/>
      <c r="B129" s="521" t="s">
        <v>882</v>
      </c>
      <c r="C129" s="475"/>
      <c r="D129" s="482"/>
      <c r="E129" s="475"/>
      <c r="F129" s="484"/>
      <c r="G129" s="482"/>
      <c r="H129" s="483"/>
      <c r="I129" s="483"/>
      <c r="J129" s="483"/>
      <c r="K129" s="483"/>
      <c r="L129" s="483"/>
      <c r="M129" s="483"/>
      <c r="N129" s="483"/>
      <c r="O129" s="483">
        <f>SUM(C129:N129)</f>
        <v>0</v>
      </c>
      <c r="P129" s="348"/>
      <c r="Q129" s="348"/>
    </row>
    <row r="130" spans="1:17" ht="24.75" customHeight="1">
      <c r="A130" s="1260"/>
      <c r="B130" s="506" t="s">
        <v>939</v>
      </c>
      <c r="C130" s="515" t="e">
        <f>SUM(C129/C128)</f>
        <v>#DIV/0!</v>
      </c>
      <c r="D130" s="515" t="e">
        <f t="shared" ref="D130:O130" si="29">SUM(D129/D128)</f>
        <v>#DIV/0!</v>
      </c>
      <c r="E130" s="515" t="e">
        <f t="shared" si="29"/>
        <v>#DIV/0!</v>
      </c>
      <c r="F130" s="515" t="e">
        <f t="shared" si="29"/>
        <v>#DIV/0!</v>
      </c>
      <c r="G130" s="515" t="e">
        <f t="shared" si="29"/>
        <v>#DIV/0!</v>
      </c>
      <c r="H130" s="515" t="e">
        <f t="shared" si="29"/>
        <v>#DIV/0!</v>
      </c>
      <c r="I130" s="515" t="e">
        <f t="shared" si="29"/>
        <v>#DIV/0!</v>
      </c>
      <c r="J130" s="515" t="e">
        <f t="shared" si="29"/>
        <v>#DIV/0!</v>
      </c>
      <c r="K130" s="515" t="e">
        <f t="shared" si="29"/>
        <v>#DIV/0!</v>
      </c>
      <c r="L130" s="515" t="e">
        <f t="shared" si="29"/>
        <v>#DIV/0!</v>
      </c>
      <c r="M130" s="515" t="e">
        <f t="shared" si="29"/>
        <v>#DIV/0!</v>
      </c>
      <c r="N130" s="515" t="e">
        <f t="shared" si="29"/>
        <v>#DIV/0!</v>
      </c>
      <c r="O130" s="515" t="e">
        <f t="shared" si="29"/>
        <v>#DIV/0!</v>
      </c>
      <c r="P130" s="348"/>
      <c r="Q130" s="348"/>
    </row>
    <row r="131" spans="1:17" ht="24.75" customHeight="1">
      <c r="A131" s="1260"/>
      <c r="B131" s="517" t="s">
        <v>937</v>
      </c>
      <c r="C131" s="514">
        <v>2.5000000000000001E-3</v>
      </c>
      <c r="D131" s="514">
        <v>2.5000000000000001E-3</v>
      </c>
      <c r="E131" s="514">
        <v>2.5000000000000001E-3</v>
      </c>
      <c r="F131" s="514">
        <v>2.5000000000000001E-3</v>
      </c>
      <c r="G131" s="514">
        <v>2.5000000000000001E-3</v>
      </c>
      <c r="H131" s="514">
        <v>2.5000000000000001E-3</v>
      </c>
      <c r="I131" s="514">
        <v>2.5000000000000001E-3</v>
      </c>
      <c r="J131" s="514">
        <v>2.5000000000000001E-3</v>
      </c>
      <c r="K131" s="514">
        <v>2.5000000000000001E-3</v>
      </c>
      <c r="L131" s="514">
        <v>2.5000000000000001E-3</v>
      </c>
      <c r="M131" s="514">
        <v>2.5000000000000001E-3</v>
      </c>
      <c r="N131" s="514">
        <v>2.5000000000000001E-3</v>
      </c>
      <c r="O131" s="514">
        <v>2.5000000000000001E-3</v>
      </c>
      <c r="P131" s="348"/>
      <c r="Q131" s="348"/>
    </row>
    <row r="132" spans="1:17" ht="20.25" customHeight="1"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</row>
    <row r="133" spans="1:17" ht="20.25" customHeight="1"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</row>
    <row r="134" spans="1:17" ht="20.25" customHeight="1"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</row>
    <row r="135" spans="1:17" ht="20.25" customHeight="1"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</row>
    <row r="136" spans="1:17" ht="20.25" customHeight="1"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</row>
    <row r="137" spans="1:17" ht="20.25" customHeight="1"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</row>
    <row r="138" spans="1:17" ht="12.75" customHeight="1"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</row>
    <row r="139" spans="1:17" ht="19.5" customHeight="1">
      <c r="B139" s="348"/>
      <c r="C139" s="348"/>
      <c r="D139" s="349"/>
      <c r="E139" s="348"/>
      <c r="F139" s="348"/>
      <c r="G139" s="348"/>
      <c r="H139" s="348"/>
      <c r="I139" s="348"/>
      <c r="J139" s="348"/>
      <c r="K139" s="348"/>
      <c r="L139" s="348"/>
      <c r="M139" s="348"/>
      <c r="N139" s="630" t="str">
        <f>万事泰钢线!M87</f>
        <v>F.PZB.0003.03</v>
      </c>
      <c r="O139" s="348"/>
      <c r="P139" s="348"/>
      <c r="Q139" s="348"/>
    </row>
    <row r="140" spans="1:17" ht="16.5">
      <c r="D140" s="347" t="s">
        <v>1195</v>
      </c>
      <c r="K140" s="347" t="s">
        <v>4111</v>
      </c>
      <c r="L140" s="347"/>
    </row>
  </sheetData>
  <mergeCells count="30">
    <mergeCell ref="A58:A61"/>
    <mergeCell ref="A94:A97"/>
    <mergeCell ref="A98:A101"/>
    <mergeCell ref="A36:A39"/>
    <mergeCell ref="A2:O2"/>
    <mergeCell ref="A5:B5"/>
    <mergeCell ref="A10:A13"/>
    <mergeCell ref="A14:A17"/>
    <mergeCell ref="A26:O26"/>
    <mergeCell ref="A6:A9"/>
    <mergeCell ref="A4:O4"/>
    <mergeCell ref="A27:B27"/>
    <mergeCell ref="A28:A31"/>
    <mergeCell ref="A32:A35"/>
    <mergeCell ref="A102:A105"/>
    <mergeCell ref="A123:B123"/>
    <mergeCell ref="A128:A131"/>
    <mergeCell ref="A124:A127"/>
    <mergeCell ref="A48:O48"/>
    <mergeCell ref="A49:B49"/>
    <mergeCell ref="A50:A53"/>
    <mergeCell ref="A54:A57"/>
    <mergeCell ref="A62:A65"/>
    <mergeCell ref="A122:O122"/>
    <mergeCell ref="A76:O76"/>
    <mergeCell ref="A77:B77"/>
    <mergeCell ref="A78:A81"/>
    <mergeCell ref="A82:A85"/>
    <mergeCell ref="A86:A89"/>
    <mergeCell ref="A90:A93"/>
  </mergeCells>
  <phoneticPr fontId="1" type="noConversion"/>
  <conditionalFormatting sqref="C126:O126">
    <cfRule type="cellIs" dxfId="51" priority="40" operator="greaterThan">
      <formula>0.0026</formula>
    </cfRule>
    <cfRule type="cellIs" dxfId="50" priority="51" operator="greaterThan">
      <formula>0.0026</formula>
    </cfRule>
  </conditionalFormatting>
  <conditionalFormatting sqref="C130:O130">
    <cfRule type="cellIs" dxfId="49" priority="39" operator="greaterThan">
      <formula>0.0026</formula>
    </cfRule>
    <cfRule type="cellIs" dxfId="48" priority="50" operator="greaterThan">
      <formula>0.0026</formula>
    </cfRule>
  </conditionalFormatting>
  <conditionalFormatting sqref="C84:O84">
    <cfRule type="cellIs" dxfId="47" priority="26" operator="greaterThan">
      <formula>0.0201</formula>
    </cfRule>
    <cfRule type="cellIs" dxfId="46" priority="27" operator="greaterThan">
      <formula>0.0231</formula>
    </cfRule>
    <cfRule type="cellIs" dxfId="45" priority="28" operator="greaterThan">
      <formula>0.0231</formula>
    </cfRule>
  </conditionalFormatting>
  <conditionalFormatting sqref="C88:O88">
    <cfRule type="cellIs" dxfId="44" priority="23" operator="greaterThan">
      <formula>0.0201</formula>
    </cfRule>
    <cfRule type="cellIs" dxfId="43" priority="24" operator="greaterThan">
      <formula>0.0251</formula>
    </cfRule>
    <cfRule type="cellIs" dxfId="42" priority="25" operator="greaterThan">
      <formula>0.0301</formula>
    </cfRule>
  </conditionalFormatting>
  <conditionalFormatting sqref="C92:O92">
    <cfRule type="cellIs" dxfId="41" priority="18" operator="greaterThan">
      <formula>0.0201</formula>
    </cfRule>
    <cfRule type="cellIs" dxfId="40" priority="19" operator="greaterThan">
      <formula>0.0251</formula>
    </cfRule>
    <cfRule type="cellIs" dxfId="39" priority="20" operator="greaterThan">
      <formula>0.0301</formula>
    </cfRule>
  </conditionalFormatting>
  <conditionalFormatting sqref="C104:O104">
    <cfRule type="cellIs" dxfId="38" priority="15" operator="greaterThan">
      <formula>0.0201</formula>
    </cfRule>
    <cfRule type="cellIs" dxfId="37" priority="16" operator="greaterThan">
      <formula>0.0251</formula>
    </cfRule>
    <cfRule type="cellIs" dxfId="36" priority="17" operator="greaterThan">
      <formula>0.0301</formula>
    </cfRule>
  </conditionalFormatting>
  <conditionalFormatting sqref="C38:O38 C8:O8">
    <cfRule type="cellIs" dxfId="35" priority="14" operator="greaterThan">
      <formula>0.0251</formula>
    </cfRule>
  </conditionalFormatting>
  <conditionalFormatting sqref="C12:O12">
    <cfRule type="cellIs" dxfId="34" priority="13" operator="greaterThan">
      <formula>0.0151</formula>
    </cfRule>
  </conditionalFormatting>
  <conditionalFormatting sqref="C16:O16 C52:O52">
    <cfRule type="cellIs" dxfId="33" priority="11" operator="greaterThan">
      <formula>0.0301</formula>
    </cfRule>
  </conditionalFormatting>
  <conditionalFormatting sqref="C56:O56">
    <cfRule type="cellIs" dxfId="32" priority="9" operator="greaterThan">
      <formula>0.0201</formula>
    </cfRule>
  </conditionalFormatting>
  <conditionalFormatting sqref="C64:O64">
    <cfRule type="cellIs" dxfId="31" priority="8" operator="greaterThan">
      <formula>0.0351</formula>
    </cfRule>
  </conditionalFormatting>
  <conditionalFormatting sqref="C30:O30">
    <cfRule type="cellIs" dxfId="30" priority="7" operator="greaterThan">
      <formula>0.0501</formula>
    </cfRule>
  </conditionalFormatting>
  <conditionalFormatting sqref="C34:O34">
    <cfRule type="cellIs" dxfId="29" priority="6" operator="greaterThan">
      <formula>0.0231</formula>
    </cfRule>
  </conditionalFormatting>
  <conditionalFormatting sqref="C80:O80">
    <cfRule type="cellIs" dxfId="28" priority="4" operator="greaterThan">
      <formula>0.0401</formula>
    </cfRule>
  </conditionalFormatting>
  <hyperlinks>
    <hyperlink ref="B3" location="目录!A1" display="返回首页"/>
  </hyperlinks>
  <printOptions horizontalCentered="1"/>
  <pageMargins left="0.70866141732283472" right="0.70866141732283472" top="0.74803149606299213" bottom="0.74803149606299213" header="0.31496062992125984" footer="0.31496062992125984"/>
  <pageSetup paperSize="8" orientation="portrait" horizontalDpi="200" verticalDpi="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3:O170"/>
  <sheetViews>
    <sheetView showGridLines="0" topLeftCell="A70" workbookViewId="0">
      <selection activeCell="C154" sqref="C154:C155"/>
    </sheetView>
  </sheetViews>
  <sheetFormatPr defaultRowHeight="13.5"/>
  <cols>
    <col min="1" max="1" width="7" customWidth="1"/>
    <col min="3" max="3" width="8.125" customWidth="1"/>
    <col min="4" max="4" width="9.375" customWidth="1"/>
    <col min="5" max="14" width="8.125" customWidth="1"/>
    <col min="15" max="15" width="9" style="592"/>
  </cols>
  <sheetData>
    <row r="3" spans="1:15" ht="2.25" customHeight="1"/>
    <row r="4" spans="1:15" ht="21" customHeight="1">
      <c r="A4" s="1267" t="s">
        <v>1098</v>
      </c>
      <c r="B4" s="1267"/>
      <c r="C4" s="1267"/>
      <c r="D4" s="1267"/>
      <c r="E4" s="1267"/>
      <c r="F4" s="1267"/>
      <c r="G4" s="1267"/>
      <c r="H4" s="1267"/>
      <c r="I4" s="1267"/>
      <c r="J4" s="1267"/>
      <c r="K4" s="1267"/>
      <c r="L4" s="1267"/>
      <c r="M4" s="1267"/>
      <c r="N4" s="1267"/>
    </row>
    <row r="5" spans="1:15" ht="13.5" customHeight="1">
      <c r="A5" s="345" t="s">
        <v>962</v>
      </c>
      <c r="B5" s="525"/>
      <c r="C5" s="525"/>
      <c r="D5" s="525"/>
      <c r="E5" s="525"/>
      <c r="F5" s="525"/>
      <c r="G5" s="525"/>
      <c r="H5" s="525"/>
      <c r="I5" s="525"/>
      <c r="J5" s="525"/>
      <c r="K5" s="525"/>
      <c r="L5" s="525"/>
      <c r="M5" s="525"/>
      <c r="N5" s="525"/>
    </row>
    <row r="6" spans="1:15" ht="17.25" customHeight="1">
      <c r="A6" s="1276" t="s">
        <v>2192</v>
      </c>
      <c r="B6" s="1276"/>
      <c r="C6" s="1276"/>
      <c r="D6" s="1276"/>
      <c r="E6" s="1276"/>
      <c r="F6" s="1276"/>
      <c r="G6" s="1276"/>
      <c r="H6" s="1276"/>
      <c r="I6" s="1276"/>
      <c r="J6" s="1276"/>
      <c r="K6" s="1276"/>
      <c r="L6" s="1276"/>
      <c r="M6" s="1276"/>
      <c r="N6" s="1276"/>
      <c r="O6" s="1276"/>
    </row>
    <row r="7" spans="1:15" ht="23.25" customHeight="1">
      <c r="A7" s="1268" t="s">
        <v>900</v>
      </c>
      <c r="B7" s="1269"/>
      <c r="C7" s="501" t="s">
        <v>888</v>
      </c>
      <c r="D7" s="501" t="s">
        <v>889</v>
      </c>
      <c r="E7" s="501" t="s">
        <v>890</v>
      </c>
      <c r="F7" s="501" t="s">
        <v>891</v>
      </c>
      <c r="G7" s="501" t="s">
        <v>892</v>
      </c>
      <c r="H7" s="501" t="s">
        <v>893</v>
      </c>
      <c r="I7" s="501" t="s">
        <v>894</v>
      </c>
      <c r="J7" s="501" t="s">
        <v>895</v>
      </c>
      <c r="K7" s="501" t="s">
        <v>896</v>
      </c>
      <c r="L7" s="501" t="s">
        <v>897</v>
      </c>
      <c r="M7" s="501" t="s">
        <v>898</v>
      </c>
      <c r="N7" s="501" t="s">
        <v>899</v>
      </c>
      <c r="O7" s="501" t="s">
        <v>1304</v>
      </c>
    </row>
    <row r="8" spans="1:15" s="490" customFormat="1" ht="18" customHeight="1">
      <c r="A8" s="1270" t="s">
        <v>903</v>
      </c>
      <c r="B8" s="489" t="s">
        <v>883</v>
      </c>
      <c r="C8" s="489"/>
      <c r="D8" s="489"/>
      <c r="E8" s="489"/>
      <c r="F8" s="489"/>
      <c r="G8" s="489"/>
      <c r="H8" s="489"/>
      <c r="I8" s="489"/>
      <c r="J8" s="489"/>
      <c r="K8" s="489"/>
      <c r="L8" s="489"/>
      <c r="M8" s="489"/>
      <c r="N8" s="774"/>
      <c r="O8" s="774">
        <f>SUM(C8:N8)</f>
        <v>0</v>
      </c>
    </row>
    <row r="9" spans="1:15" s="490" customFormat="1" ht="18" customHeight="1">
      <c r="A9" s="1271"/>
      <c r="B9" s="489" t="s">
        <v>884</v>
      </c>
      <c r="C9" s="489"/>
      <c r="D9" s="489"/>
      <c r="E9" s="489"/>
      <c r="F9" s="489"/>
      <c r="G9" s="489"/>
      <c r="H9" s="489"/>
      <c r="I9" s="489"/>
      <c r="J9" s="489"/>
      <c r="K9" s="489"/>
      <c r="L9" s="489"/>
      <c r="M9" s="489"/>
      <c r="N9" s="774"/>
      <c r="O9" s="774">
        <f t="shared" ref="O9:O29" si="0">SUM(C9:N9)</f>
        <v>0</v>
      </c>
    </row>
    <row r="10" spans="1:15" s="490" customFormat="1" ht="18" customHeight="1">
      <c r="A10" s="1271"/>
      <c r="B10" s="504" t="s">
        <v>904</v>
      </c>
      <c r="C10" s="650" t="e">
        <f>SUM(C9/C8)</f>
        <v>#DIV/0!</v>
      </c>
      <c r="D10" s="502" t="e">
        <f t="shared" ref="D10:O10" si="1">SUM(D9/D8)</f>
        <v>#DIV/0!</v>
      </c>
      <c r="E10" s="502" t="e">
        <f t="shared" si="1"/>
        <v>#DIV/0!</v>
      </c>
      <c r="F10" s="502" t="e">
        <f t="shared" si="1"/>
        <v>#DIV/0!</v>
      </c>
      <c r="G10" s="502" t="e">
        <f t="shared" si="1"/>
        <v>#DIV/0!</v>
      </c>
      <c r="H10" s="502" t="e">
        <f t="shared" si="1"/>
        <v>#DIV/0!</v>
      </c>
      <c r="I10" s="502" t="e">
        <f t="shared" si="1"/>
        <v>#DIV/0!</v>
      </c>
      <c r="J10" s="502" t="e">
        <f t="shared" si="1"/>
        <v>#DIV/0!</v>
      </c>
      <c r="K10" s="502" t="e">
        <f t="shared" si="1"/>
        <v>#DIV/0!</v>
      </c>
      <c r="L10" s="502" t="e">
        <f t="shared" si="1"/>
        <v>#DIV/0!</v>
      </c>
      <c r="M10" s="502" t="e">
        <f t="shared" si="1"/>
        <v>#DIV/0!</v>
      </c>
      <c r="N10" s="502" t="e">
        <f t="shared" si="1"/>
        <v>#DIV/0!</v>
      </c>
      <c r="O10" s="502" t="e">
        <f t="shared" si="1"/>
        <v>#DIV/0!</v>
      </c>
    </row>
    <row r="11" spans="1:15" s="490" customFormat="1" ht="18" customHeight="1">
      <c r="A11" s="1272"/>
      <c r="B11" s="526" t="s">
        <v>940</v>
      </c>
      <c r="C11" s="527">
        <v>2.9999999999999997E-4</v>
      </c>
      <c r="D11" s="527">
        <v>2.9999999999999997E-4</v>
      </c>
      <c r="E11" s="527">
        <v>2.9999999999999997E-4</v>
      </c>
      <c r="F11" s="527">
        <v>2.9999999999999997E-4</v>
      </c>
      <c r="G11" s="527">
        <v>2.9999999999999997E-4</v>
      </c>
      <c r="H11" s="527">
        <v>2.9999999999999997E-4</v>
      </c>
      <c r="I11" s="527">
        <v>2.9999999999999997E-4</v>
      </c>
      <c r="J11" s="527">
        <v>2.9999999999999997E-4</v>
      </c>
      <c r="K11" s="527">
        <v>2.9999999999999997E-4</v>
      </c>
      <c r="L11" s="527">
        <v>2.9999999999999997E-4</v>
      </c>
      <c r="M11" s="527">
        <v>2.9999999999999997E-4</v>
      </c>
      <c r="N11" s="527">
        <v>2.9999999999999997E-4</v>
      </c>
      <c r="O11" s="527">
        <v>2.9999999999999997E-4</v>
      </c>
    </row>
    <row r="12" spans="1:15" ht="18" customHeight="1">
      <c r="A12" s="1273" t="s">
        <v>885</v>
      </c>
      <c r="B12" s="488" t="s">
        <v>883</v>
      </c>
      <c r="C12" s="488"/>
      <c r="D12" s="488"/>
      <c r="E12" s="488"/>
      <c r="F12" s="488"/>
      <c r="G12" s="488"/>
      <c r="H12" s="488"/>
      <c r="I12" s="488"/>
      <c r="J12" s="488"/>
      <c r="K12" s="488"/>
      <c r="L12" s="488"/>
      <c r="M12" s="488"/>
      <c r="N12" s="775"/>
      <c r="O12" s="774">
        <f t="shared" si="0"/>
        <v>0</v>
      </c>
    </row>
    <row r="13" spans="1:15" ht="18" customHeight="1">
      <c r="A13" s="1274"/>
      <c r="B13" s="488" t="s">
        <v>884</v>
      </c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775"/>
      <c r="O13" s="774">
        <f t="shared" si="0"/>
        <v>0</v>
      </c>
    </row>
    <row r="14" spans="1:15" ht="18" customHeight="1">
      <c r="A14" s="1274"/>
      <c r="B14" s="505" t="s">
        <v>905</v>
      </c>
      <c r="C14" s="722" t="e">
        <f>SUM(C13/C12)</f>
        <v>#DIV/0!</v>
      </c>
      <c r="D14" s="722" t="e">
        <f t="shared" ref="D14:O14" si="2">SUM(D13/D12)</f>
        <v>#DIV/0!</v>
      </c>
      <c r="E14" s="722" t="e">
        <f t="shared" si="2"/>
        <v>#DIV/0!</v>
      </c>
      <c r="F14" s="722" t="e">
        <f t="shared" si="2"/>
        <v>#DIV/0!</v>
      </c>
      <c r="G14" s="722" t="e">
        <f t="shared" si="2"/>
        <v>#DIV/0!</v>
      </c>
      <c r="H14" s="722" t="e">
        <f t="shared" si="2"/>
        <v>#DIV/0!</v>
      </c>
      <c r="I14" s="722" t="e">
        <f t="shared" si="2"/>
        <v>#DIV/0!</v>
      </c>
      <c r="J14" s="722" t="e">
        <f t="shared" si="2"/>
        <v>#DIV/0!</v>
      </c>
      <c r="K14" s="722" t="e">
        <f t="shared" si="2"/>
        <v>#DIV/0!</v>
      </c>
      <c r="L14" s="722" t="e">
        <f t="shared" si="2"/>
        <v>#DIV/0!</v>
      </c>
      <c r="M14" s="722" t="e">
        <f t="shared" si="2"/>
        <v>#DIV/0!</v>
      </c>
      <c r="N14" s="722" t="e">
        <f t="shared" si="2"/>
        <v>#DIV/0!</v>
      </c>
      <c r="O14" s="722" t="e">
        <f t="shared" si="2"/>
        <v>#DIV/0!</v>
      </c>
    </row>
    <row r="15" spans="1:15" ht="18" customHeight="1">
      <c r="A15" s="1275"/>
      <c r="B15" s="528" t="s">
        <v>941</v>
      </c>
      <c r="C15" s="527">
        <v>2.9999999999999997E-4</v>
      </c>
      <c r="D15" s="527">
        <v>2.9999999999999997E-4</v>
      </c>
      <c r="E15" s="527">
        <v>2.9999999999999997E-4</v>
      </c>
      <c r="F15" s="527">
        <v>2.9999999999999997E-4</v>
      </c>
      <c r="G15" s="527">
        <v>2.9999999999999997E-4</v>
      </c>
      <c r="H15" s="527">
        <v>2.9999999999999997E-4</v>
      </c>
      <c r="I15" s="527">
        <v>2.9999999999999997E-4</v>
      </c>
      <c r="J15" s="527">
        <v>2.9999999999999997E-4</v>
      </c>
      <c r="K15" s="527">
        <v>2.9999999999999997E-4</v>
      </c>
      <c r="L15" s="527">
        <v>2.9999999999999997E-4</v>
      </c>
      <c r="M15" s="527">
        <v>2.9999999999999997E-4</v>
      </c>
      <c r="N15" s="527">
        <v>2.9999999999999997E-4</v>
      </c>
      <c r="O15" s="527">
        <v>2.9999999999999997E-4</v>
      </c>
    </row>
    <row r="16" spans="1:15" s="490" customFormat="1" ht="18" customHeight="1">
      <c r="A16" s="1270" t="s">
        <v>4117</v>
      </c>
      <c r="B16" s="489" t="s">
        <v>883</v>
      </c>
      <c r="C16" s="489"/>
      <c r="D16" s="489"/>
      <c r="E16" s="489"/>
      <c r="F16" s="489"/>
      <c r="G16" s="489"/>
      <c r="H16" s="489"/>
      <c r="I16" s="489"/>
      <c r="J16" s="489"/>
      <c r="K16" s="489"/>
      <c r="L16" s="489"/>
      <c r="M16" s="489"/>
      <c r="N16" s="774"/>
      <c r="O16" s="774">
        <f t="shared" si="0"/>
        <v>0</v>
      </c>
    </row>
    <row r="17" spans="1:15" s="490" customFormat="1" ht="18" customHeight="1">
      <c r="A17" s="1277"/>
      <c r="B17" s="489" t="s">
        <v>884</v>
      </c>
      <c r="C17" s="489"/>
      <c r="D17" s="489"/>
      <c r="E17" s="489"/>
      <c r="F17" s="489"/>
      <c r="G17" s="489"/>
      <c r="H17" s="489"/>
      <c r="I17" s="489"/>
      <c r="J17" s="489"/>
      <c r="K17" s="489"/>
      <c r="L17" s="489"/>
      <c r="M17" s="489"/>
      <c r="N17" s="774"/>
      <c r="O17" s="774">
        <f t="shared" si="0"/>
        <v>0</v>
      </c>
    </row>
    <row r="18" spans="1:15" s="490" customFormat="1" ht="18" customHeight="1">
      <c r="A18" s="1277"/>
      <c r="B18" s="504" t="s">
        <v>4118</v>
      </c>
      <c r="C18" s="502" t="e">
        <f>SUM(C17/C16)</f>
        <v>#DIV/0!</v>
      </c>
      <c r="D18" s="502" t="e">
        <f t="shared" ref="D18:O18" si="3">SUM(D17/D16)</f>
        <v>#DIV/0!</v>
      </c>
      <c r="E18" s="502" t="e">
        <f t="shared" si="3"/>
        <v>#DIV/0!</v>
      </c>
      <c r="F18" s="502" t="e">
        <f t="shared" si="3"/>
        <v>#DIV/0!</v>
      </c>
      <c r="G18" s="502" t="e">
        <f t="shared" si="3"/>
        <v>#DIV/0!</v>
      </c>
      <c r="H18" s="502" t="e">
        <f t="shared" si="3"/>
        <v>#DIV/0!</v>
      </c>
      <c r="I18" s="502" t="e">
        <f t="shared" si="3"/>
        <v>#DIV/0!</v>
      </c>
      <c r="J18" s="502" t="e">
        <f t="shared" si="3"/>
        <v>#DIV/0!</v>
      </c>
      <c r="K18" s="502" t="e">
        <f t="shared" si="3"/>
        <v>#DIV/0!</v>
      </c>
      <c r="L18" s="502" t="e">
        <f t="shared" si="3"/>
        <v>#DIV/0!</v>
      </c>
      <c r="M18" s="502" t="e">
        <f t="shared" si="3"/>
        <v>#DIV/0!</v>
      </c>
      <c r="N18" s="502" t="e">
        <f t="shared" si="3"/>
        <v>#DIV/0!</v>
      </c>
      <c r="O18" s="502" t="e">
        <f t="shared" si="3"/>
        <v>#DIV/0!</v>
      </c>
    </row>
    <row r="19" spans="1:15" s="490" customFormat="1" ht="18" customHeight="1">
      <c r="A19" s="1278"/>
      <c r="B19" s="526" t="s">
        <v>4119</v>
      </c>
      <c r="C19" s="527">
        <v>5.0000000000000002E-5</v>
      </c>
      <c r="D19" s="527">
        <v>5.0000000000000002E-5</v>
      </c>
      <c r="E19" s="527">
        <v>5.0000000000000002E-5</v>
      </c>
      <c r="F19" s="527">
        <v>5.0000000000000002E-5</v>
      </c>
      <c r="G19" s="527">
        <v>5.0000000000000002E-5</v>
      </c>
      <c r="H19" s="527">
        <v>5.0000000000000002E-5</v>
      </c>
      <c r="I19" s="527">
        <v>5.0000000000000002E-5</v>
      </c>
      <c r="J19" s="527">
        <v>5.0000000000000002E-5</v>
      </c>
      <c r="K19" s="527">
        <v>5.0000000000000002E-5</v>
      </c>
      <c r="L19" s="527">
        <v>5.0000000000000002E-5</v>
      </c>
      <c r="M19" s="527">
        <v>5.0000000000000002E-5</v>
      </c>
      <c r="N19" s="527">
        <v>5.0000000000000002E-5</v>
      </c>
      <c r="O19" s="527">
        <v>5.0000000000000002E-5</v>
      </c>
    </row>
    <row r="20" spans="1:15" s="490" customFormat="1" ht="18" customHeight="1">
      <c r="A20" s="1270" t="s">
        <v>4120</v>
      </c>
      <c r="B20" s="1009" t="s">
        <v>883</v>
      </c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</row>
    <row r="21" spans="1:15" s="490" customFormat="1" ht="18" customHeight="1">
      <c r="A21" s="1277"/>
      <c r="B21" s="1009" t="s">
        <v>884</v>
      </c>
      <c r="C21" s="1013"/>
      <c r="D21" s="1013"/>
      <c r="E21" s="1013"/>
      <c r="F21" s="1013"/>
      <c r="G21" s="1013"/>
      <c r="H21" s="1013"/>
      <c r="I21" s="1013"/>
      <c r="J21" s="1013"/>
      <c r="K21" s="1013"/>
      <c r="L21" s="1013"/>
      <c r="M21" s="1013"/>
      <c r="N21" s="1013"/>
      <c r="O21" s="1013"/>
    </row>
    <row r="22" spans="1:15" s="490" customFormat="1" ht="18" customHeight="1">
      <c r="A22" s="1277"/>
      <c r="B22" s="504" t="s">
        <v>4121</v>
      </c>
      <c r="C22" s="1012" t="e">
        <f>SUM(C21/C20)</f>
        <v>#DIV/0!</v>
      </c>
      <c r="D22" s="1012" t="e">
        <f t="shared" ref="D22:O22" si="4">SUM(D21/D20)</f>
        <v>#DIV/0!</v>
      </c>
      <c r="E22" s="1012" t="e">
        <f t="shared" si="4"/>
        <v>#DIV/0!</v>
      </c>
      <c r="F22" s="1012" t="e">
        <f t="shared" si="4"/>
        <v>#DIV/0!</v>
      </c>
      <c r="G22" s="1012" t="e">
        <f t="shared" si="4"/>
        <v>#DIV/0!</v>
      </c>
      <c r="H22" s="1012" t="e">
        <f t="shared" si="4"/>
        <v>#DIV/0!</v>
      </c>
      <c r="I22" s="1012" t="e">
        <f t="shared" si="4"/>
        <v>#DIV/0!</v>
      </c>
      <c r="J22" s="1012" t="e">
        <f t="shared" si="4"/>
        <v>#DIV/0!</v>
      </c>
      <c r="K22" s="1012" t="e">
        <f t="shared" si="4"/>
        <v>#DIV/0!</v>
      </c>
      <c r="L22" s="1012" t="e">
        <f t="shared" si="4"/>
        <v>#DIV/0!</v>
      </c>
      <c r="M22" s="1012" t="e">
        <f t="shared" si="4"/>
        <v>#DIV/0!</v>
      </c>
      <c r="N22" s="1012" t="e">
        <f t="shared" si="4"/>
        <v>#DIV/0!</v>
      </c>
      <c r="O22" s="1012" t="e">
        <f t="shared" si="4"/>
        <v>#DIV/0!</v>
      </c>
    </row>
    <row r="23" spans="1:15" s="490" customFormat="1" ht="18" customHeight="1">
      <c r="A23" s="1278"/>
      <c r="B23" s="526" t="s">
        <v>4122</v>
      </c>
      <c r="C23" s="527">
        <v>5.0000000000000002E-5</v>
      </c>
      <c r="D23" s="527">
        <v>5.0000000000000002E-5</v>
      </c>
      <c r="E23" s="527">
        <v>5.0000000000000002E-5</v>
      </c>
      <c r="F23" s="527">
        <v>5.0000000000000002E-5</v>
      </c>
      <c r="G23" s="527">
        <v>5.0000000000000002E-5</v>
      </c>
      <c r="H23" s="527">
        <v>5.0000000000000002E-5</v>
      </c>
      <c r="I23" s="527">
        <v>5.0000000000000002E-5</v>
      </c>
      <c r="J23" s="527">
        <v>5.0000000000000002E-5</v>
      </c>
      <c r="K23" s="527">
        <v>5.0000000000000002E-5</v>
      </c>
      <c r="L23" s="527">
        <v>5.0000000000000002E-5</v>
      </c>
      <c r="M23" s="527">
        <v>5.0000000000000002E-5</v>
      </c>
      <c r="N23" s="527">
        <v>5.0000000000000002E-5</v>
      </c>
      <c r="O23" s="527">
        <v>5.0000000000000002E-5</v>
      </c>
    </row>
    <row r="24" spans="1:15" s="490" customFormat="1" ht="18" customHeight="1">
      <c r="A24" s="1270" t="s">
        <v>886</v>
      </c>
      <c r="B24" s="489" t="s">
        <v>883</v>
      </c>
      <c r="C24" s="489"/>
      <c r="D24" s="489">
        <f t="shared" ref="C24:N24" si="5">D28</f>
        <v>0</v>
      </c>
      <c r="E24" s="489">
        <f t="shared" si="5"/>
        <v>0</v>
      </c>
      <c r="F24" s="489">
        <f t="shared" si="5"/>
        <v>0</v>
      </c>
      <c r="G24" s="489">
        <f t="shared" si="5"/>
        <v>0</v>
      </c>
      <c r="H24" s="489">
        <f t="shared" si="5"/>
        <v>0</v>
      </c>
      <c r="I24" s="489">
        <f t="shared" si="5"/>
        <v>0</v>
      </c>
      <c r="J24" s="489">
        <f t="shared" si="5"/>
        <v>0</v>
      </c>
      <c r="K24" s="710">
        <f t="shared" si="5"/>
        <v>0</v>
      </c>
      <c r="L24" s="489">
        <f t="shared" si="5"/>
        <v>0</v>
      </c>
      <c r="M24" s="489">
        <f t="shared" si="5"/>
        <v>0</v>
      </c>
      <c r="N24" s="774">
        <f t="shared" si="5"/>
        <v>0</v>
      </c>
      <c r="O24" s="774">
        <f t="shared" si="0"/>
        <v>0</v>
      </c>
    </row>
    <row r="25" spans="1:15" s="490" customFormat="1" ht="18" customHeight="1">
      <c r="A25" s="1277"/>
      <c r="B25" s="489" t="s">
        <v>884</v>
      </c>
      <c r="C25" s="489"/>
      <c r="D25" s="489"/>
      <c r="E25" s="489"/>
      <c r="F25" s="489"/>
      <c r="G25" s="489"/>
      <c r="H25" s="489"/>
      <c r="I25" s="489"/>
      <c r="J25" s="489"/>
      <c r="K25" s="489"/>
      <c r="L25" s="489"/>
      <c r="M25" s="489"/>
      <c r="N25" s="774"/>
      <c r="O25" s="774">
        <f t="shared" si="0"/>
        <v>0</v>
      </c>
    </row>
    <row r="26" spans="1:15" s="490" customFormat="1" ht="18" customHeight="1">
      <c r="A26" s="1277"/>
      <c r="B26" s="504" t="s">
        <v>907</v>
      </c>
      <c r="C26" s="502" t="e">
        <f>SUM(C25/C24)</f>
        <v>#DIV/0!</v>
      </c>
      <c r="D26" s="502" t="e">
        <f t="shared" ref="D26:M26" si="6">SUM(D25/D24)</f>
        <v>#DIV/0!</v>
      </c>
      <c r="E26" s="502" t="e">
        <f t="shared" si="6"/>
        <v>#DIV/0!</v>
      </c>
      <c r="F26" s="502" t="e">
        <f t="shared" si="6"/>
        <v>#DIV/0!</v>
      </c>
      <c r="G26" s="502" t="e">
        <f t="shared" si="6"/>
        <v>#DIV/0!</v>
      </c>
      <c r="H26" s="502" t="e">
        <f t="shared" si="6"/>
        <v>#DIV/0!</v>
      </c>
      <c r="I26" s="502" t="e">
        <f t="shared" si="6"/>
        <v>#DIV/0!</v>
      </c>
      <c r="J26" s="502" t="e">
        <f t="shared" si="6"/>
        <v>#DIV/0!</v>
      </c>
      <c r="K26" s="502" t="e">
        <f t="shared" si="6"/>
        <v>#DIV/0!</v>
      </c>
      <c r="L26" s="502" t="e">
        <f t="shared" si="6"/>
        <v>#DIV/0!</v>
      </c>
      <c r="M26" s="502" t="e">
        <f t="shared" si="6"/>
        <v>#DIV/0!</v>
      </c>
      <c r="N26" s="502" t="e">
        <f>SUM(N25/N24)</f>
        <v>#DIV/0!</v>
      </c>
      <c r="O26" s="502" t="e">
        <f>SUM(O25/O24)</f>
        <v>#DIV/0!</v>
      </c>
    </row>
    <row r="27" spans="1:15" s="490" customFormat="1" ht="18" customHeight="1">
      <c r="A27" s="1278"/>
      <c r="B27" s="529" t="s">
        <v>942</v>
      </c>
      <c r="C27" s="530">
        <v>5.0000000000000002E-5</v>
      </c>
      <c r="D27" s="530">
        <v>5.0000000000000002E-5</v>
      </c>
      <c r="E27" s="530">
        <v>5.0000000000000002E-5</v>
      </c>
      <c r="F27" s="530">
        <v>5.0000000000000002E-5</v>
      </c>
      <c r="G27" s="530">
        <v>5.0000000000000002E-5</v>
      </c>
      <c r="H27" s="530">
        <v>5.0000000000000002E-5</v>
      </c>
      <c r="I27" s="530">
        <v>5.0000000000000002E-5</v>
      </c>
      <c r="J27" s="530">
        <v>5.0000000000000002E-5</v>
      </c>
      <c r="K27" s="530">
        <v>5.0000000000000002E-5</v>
      </c>
      <c r="L27" s="530">
        <v>5.0000000000000002E-5</v>
      </c>
      <c r="M27" s="530">
        <v>5.0000000000000002E-5</v>
      </c>
      <c r="N27" s="530">
        <v>5.0000000000000002E-5</v>
      </c>
      <c r="O27" s="530">
        <v>5.0000000000000002E-5</v>
      </c>
    </row>
    <row r="28" spans="1:15" s="490" customFormat="1" ht="18" customHeight="1">
      <c r="A28" s="1279" t="s">
        <v>887</v>
      </c>
      <c r="B28" s="489" t="s">
        <v>883</v>
      </c>
      <c r="C28" s="489"/>
      <c r="D28" s="489"/>
      <c r="E28" s="489"/>
      <c r="F28" s="489"/>
      <c r="G28" s="489"/>
      <c r="H28" s="489"/>
      <c r="I28" s="489"/>
      <c r="J28" s="489"/>
      <c r="K28" s="710"/>
      <c r="L28" s="489"/>
      <c r="M28" s="489"/>
      <c r="N28" s="774"/>
      <c r="O28" s="774">
        <f t="shared" si="0"/>
        <v>0</v>
      </c>
    </row>
    <row r="29" spans="1:15" s="490" customFormat="1" ht="18" customHeight="1">
      <c r="A29" s="1271"/>
      <c r="B29" s="489" t="s">
        <v>884</v>
      </c>
      <c r="C29" s="489"/>
      <c r="D29" s="489"/>
      <c r="E29" s="489"/>
      <c r="F29" s="489"/>
      <c r="G29" s="489"/>
      <c r="H29" s="489"/>
      <c r="I29" s="489"/>
      <c r="J29" s="489"/>
      <c r="K29" s="489"/>
      <c r="L29" s="489"/>
      <c r="M29" s="489"/>
      <c r="N29" s="774"/>
      <c r="O29" s="774">
        <f t="shared" si="0"/>
        <v>0</v>
      </c>
    </row>
    <row r="30" spans="1:15" s="490" customFormat="1" ht="18" customHeight="1">
      <c r="A30" s="1271"/>
      <c r="B30" s="504" t="s">
        <v>908</v>
      </c>
      <c r="C30" s="650" t="e">
        <f>SUM(C29/C28)</f>
        <v>#DIV/0!</v>
      </c>
      <c r="D30" s="650" t="e">
        <f t="shared" ref="D30:O30" si="7">SUM(D29/D28)</f>
        <v>#DIV/0!</v>
      </c>
      <c r="E30" s="650" t="e">
        <f t="shared" si="7"/>
        <v>#DIV/0!</v>
      </c>
      <c r="F30" s="650" t="e">
        <f t="shared" si="7"/>
        <v>#DIV/0!</v>
      </c>
      <c r="G30" s="650" t="e">
        <f t="shared" si="7"/>
        <v>#DIV/0!</v>
      </c>
      <c r="H30" s="650" t="e">
        <f t="shared" si="7"/>
        <v>#DIV/0!</v>
      </c>
      <c r="I30" s="650" t="e">
        <f t="shared" si="7"/>
        <v>#DIV/0!</v>
      </c>
      <c r="J30" s="650" t="e">
        <f t="shared" si="7"/>
        <v>#DIV/0!</v>
      </c>
      <c r="K30" s="650" t="e">
        <f t="shared" si="7"/>
        <v>#DIV/0!</v>
      </c>
      <c r="L30" s="650" t="e">
        <f t="shared" si="7"/>
        <v>#DIV/0!</v>
      </c>
      <c r="M30" s="650" t="e">
        <f t="shared" si="7"/>
        <v>#DIV/0!</v>
      </c>
      <c r="N30" s="650" t="e">
        <f t="shared" si="7"/>
        <v>#DIV/0!</v>
      </c>
      <c r="O30" s="650" t="e">
        <f t="shared" si="7"/>
        <v>#DIV/0!</v>
      </c>
    </row>
    <row r="31" spans="1:15" s="490" customFormat="1" ht="18" customHeight="1">
      <c r="A31" s="1272"/>
      <c r="B31" s="529" t="s">
        <v>943</v>
      </c>
      <c r="C31" s="530">
        <v>5.0000000000000002E-5</v>
      </c>
      <c r="D31" s="530">
        <v>5.0000000000000002E-5</v>
      </c>
      <c r="E31" s="530">
        <v>5.0000000000000002E-5</v>
      </c>
      <c r="F31" s="530">
        <v>5.0000000000000002E-5</v>
      </c>
      <c r="G31" s="530">
        <v>5.0000000000000002E-5</v>
      </c>
      <c r="H31" s="530">
        <v>5.0000000000000002E-5</v>
      </c>
      <c r="I31" s="530">
        <v>5.0000000000000002E-5</v>
      </c>
      <c r="J31" s="530">
        <v>5.0000000000000002E-5</v>
      </c>
      <c r="K31" s="530">
        <v>5.0000000000000002E-5</v>
      </c>
      <c r="L31" s="530">
        <v>5.0000000000000002E-5</v>
      </c>
      <c r="M31" s="530">
        <v>5.0000000000000002E-5</v>
      </c>
      <c r="N31" s="530">
        <v>5.0000000000000002E-5</v>
      </c>
      <c r="O31" s="530">
        <v>5.0000000000000002E-5</v>
      </c>
    </row>
    <row r="45" spans="1:15" ht="26.25" customHeight="1"/>
    <row r="46" spans="1:15" ht="17.25" customHeight="1">
      <c r="A46" s="1280" t="s">
        <v>2193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1"/>
    </row>
    <row r="47" spans="1:15" ht="23.25" customHeight="1">
      <c r="A47" s="1268" t="s">
        <v>900</v>
      </c>
      <c r="B47" s="1269"/>
      <c r="C47" s="501" t="s">
        <v>888</v>
      </c>
      <c r="D47" s="501" t="s">
        <v>889</v>
      </c>
      <c r="E47" s="501" t="s">
        <v>890</v>
      </c>
      <c r="F47" s="501" t="s">
        <v>891</v>
      </c>
      <c r="G47" s="501" t="s">
        <v>892</v>
      </c>
      <c r="H47" s="501" t="s">
        <v>893</v>
      </c>
      <c r="I47" s="501" t="s">
        <v>894</v>
      </c>
      <c r="J47" s="501" t="s">
        <v>895</v>
      </c>
      <c r="K47" s="501" t="s">
        <v>896</v>
      </c>
      <c r="L47" s="501" t="s">
        <v>897</v>
      </c>
      <c r="M47" s="501" t="s">
        <v>898</v>
      </c>
      <c r="N47" s="780" t="s">
        <v>899</v>
      </c>
      <c r="O47" s="501" t="s">
        <v>914</v>
      </c>
    </row>
    <row r="48" spans="1:15" s="490" customFormat="1" ht="18" customHeight="1">
      <c r="A48" s="1270" t="s">
        <v>947</v>
      </c>
      <c r="B48" s="932" t="s">
        <v>883</v>
      </c>
      <c r="C48" s="932"/>
      <c r="D48" s="932"/>
      <c r="E48" s="932"/>
      <c r="F48" s="932"/>
      <c r="G48" s="932"/>
      <c r="H48" s="932"/>
      <c r="I48" s="932"/>
      <c r="J48" s="932"/>
      <c r="K48" s="932"/>
      <c r="L48" s="932"/>
      <c r="M48" s="932"/>
      <c r="N48" s="781"/>
      <c r="O48" s="932">
        <f>SUM(C48:N48)</f>
        <v>0</v>
      </c>
    </row>
    <row r="49" spans="1:15" s="490" customFormat="1" ht="18" customHeight="1">
      <c r="A49" s="1271"/>
      <c r="B49" s="932" t="s">
        <v>884</v>
      </c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781"/>
      <c r="O49" s="932">
        <f t="shared" ref="O49" si="8">SUM(C49:N49)</f>
        <v>0</v>
      </c>
    </row>
    <row r="50" spans="1:15" s="490" customFormat="1" ht="18" customHeight="1">
      <c r="A50" s="1271"/>
      <c r="B50" s="504" t="s">
        <v>951</v>
      </c>
      <c r="C50" s="650" t="e">
        <f>SUM(C49/C48)</f>
        <v>#DIV/0!</v>
      </c>
      <c r="D50" s="650" t="e">
        <f>SUM(D49/D48)</f>
        <v>#DIV/0!</v>
      </c>
      <c r="E50" s="650" t="e">
        <f>SUM(E49/E48)</f>
        <v>#DIV/0!</v>
      </c>
      <c r="F50" s="650" t="e">
        <f t="shared" ref="F50:O50" si="9">SUM(F49/F48)</f>
        <v>#DIV/0!</v>
      </c>
      <c r="G50" s="650" t="e">
        <f t="shared" si="9"/>
        <v>#DIV/0!</v>
      </c>
      <c r="H50" s="650" t="e">
        <f t="shared" si="9"/>
        <v>#DIV/0!</v>
      </c>
      <c r="I50" s="650" t="e">
        <f t="shared" si="9"/>
        <v>#DIV/0!</v>
      </c>
      <c r="J50" s="650" t="e">
        <f t="shared" si="9"/>
        <v>#DIV/0!</v>
      </c>
      <c r="K50" s="650" t="e">
        <f t="shared" si="9"/>
        <v>#DIV/0!</v>
      </c>
      <c r="L50" s="650" t="e">
        <f t="shared" si="9"/>
        <v>#DIV/0!</v>
      </c>
      <c r="M50" s="650" t="e">
        <f t="shared" si="9"/>
        <v>#DIV/0!</v>
      </c>
      <c r="N50" s="782" t="e">
        <f t="shared" si="9"/>
        <v>#DIV/0!</v>
      </c>
      <c r="O50" s="650" t="e">
        <f t="shared" si="9"/>
        <v>#DIV/0!</v>
      </c>
    </row>
    <row r="51" spans="1:15" s="490" customFormat="1" ht="18" customHeight="1">
      <c r="A51" s="1272"/>
      <c r="B51" s="529" t="s">
        <v>950</v>
      </c>
      <c r="C51" s="530">
        <v>2.9999999999999997E-4</v>
      </c>
      <c r="D51" s="530">
        <v>2.9999999999999997E-4</v>
      </c>
      <c r="E51" s="530">
        <v>2.9999999999999997E-4</v>
      </c>
      <c r="F51" s="530">
        <v>2.9999999999999997E-4</v>
      </c>
      <c r="G51" s="530">
        <v>2.9999999999999997E-4</v>
      </c>
      <c r="H51" s="530">
        <v>2.9999999999999997E-4</v>
      </c>
      <c r="I51" s="530">
        <v>2.9999999999999997E-4</v>
      </c>
      <c r="J51" s="530">
        <v>2.9999999999999997E-4</v>
      </c>
      <c r="K51" s="530">
        <v>2.9999999999999997E-4</v>
      </c>
      <c r="L51" s="530">
        <v>2.9999999999999997E-4</v>
      </c>
      <c r="M51" s="530">
        <v>2.9999999999999997E-4</v>
      </c>
      <c r="N51" s="783">
        <v>2.9999999999999997E-4</v>
      </c>
      <c r="O51" s="530">
        <v>2.9999999999999997E-4</v>
      </c>
    </row>
    <row r="52" spans="1:15" ht="18" customHeight="1">
      <c r="A52" s="1273" t="s">
        <v>948</v>
      </c>
      <c r="B52" s="927" t="s">
        <v>883</v>
      </c>
      <c r="C52" s="927"/>
      <c r="D52" s="927"/>
      <c r="E52" s="927"/>
      <c r="F52" s="927"/>
      <c r="G52" s="927"/>
      <c r="H52" s="927"/>
      <c r="I52" s="927"/>
      <c r="J52" s="927"/>
      <c r="K52" s="927"/>
      <c r="L52" s="927"/>
      <c r="M52" s="927"/>
      <c r="N52" s="784"/>
      <c r="O52" s="932">
        <f t="shared" ref="O52:O53" si="10">SUM(C52:N52)</f>
        <v>0</v>
      </c>
    </row>
    <row r="53" spans="1:15" ht="18" customHeight="1">
      <c r="A53" s="1274"/>
      <c r="B53" s="927" t="s">
        <v>884</v>
      </c>
      <c r="C53" s="927"/>
      <c r="D53" s="927"/>
      <c r="E53" s="927"/>
      <c r="F53" s="927"/>
      <c r="G53" s="927"/>
      <c r="H53" s="927"/>
      <c r="I53" s="927"/>
      <c r="J53" s="927"/>
      <c r="K53" s="927"/>
      <c r="L53" s="927"/>
      <c r="M53" s="927"/>
      <c r="N53" s="784"/>
      <c r="O53" s="932">
        <f t="shared" si="10"/>
        <v>0</v>
      </c>
    </row>
    <row r="54" spans="1:15" ht="18" customHeight="1">
      <c r="A54" s="1274"/>
      <c r="B54" s="505" t="s">
        <v>952</v>
      </c>
      <c r="C54" s="503" t="e">
        <f>SUM(C53/C52)</f>
        <v>#DIV/0!</v>
      </c>
      <c r="D54" s="503" t="e">
        <f>SUM(D53/D52)</f>
        <v>#DIV/0!</v>
      </c>
      <c r="E54" s="503" t="e">
        <f>SUM(E53/E52)</f>
        <v>#DIV/0!</v>
      </c>
      <c r="F54" s="503" t="e">
        <f t="shared" ref="F54:O54" si="11">SUM(F53/F52)</f>
        <v>#DIV/0!</v>
      </c>
      <c r="G54" s="503" t="e">
        <f t="shared" si="11"/>
        <v>#DIV/0!</v>
      </c>
      <c r="H54" s="503" t="e">
        <f t="shared" si="11"/>
        <v>#DIV/0!</v>
      </c>
      <c r="I54" s="503" t="e">
        <f t="shared" si="11"/>
        <v>#DIV/0!</v>
      </c>
      <c r="J54" s="503" t="e">
        <f t="shared" si="11"/>
        <v>#DIV/0!</v>
      </c>
      <c r="K54" s="503" t="e">
        <f t="shared" si="11"/>
        <v>#DIV/0!</v>
      </c>
      <c r="L54" s="503" t="e">
        <f t="shared" si="11"/>
        <v>#DIV/0!</v>
      </c>
      <c r="M54" s="503" t="e">
        <f t="shared" si="11"/>
        <v>#DIV/0!</v>
      </c>
      <c r="N54" s="785" t="e">
        <f t="shared" si="11"/>
        <v>#DIV/0!</v>
      </c>
      <c r="O54" s="503" t="e">
        <f t="shared" si="11"/>
        <v>#DIV/0!</v>
      </c>
    </row>
    <row r="55" spans="1:15" ht="18" customHeight="1">
      <c r="A55" s="1275"/>
      <c r="B55" s="531" t="s">
        <v>953</v>
      </c>
      <c r="C55" s="530">
        <v>1.0000000000000001E-5</v>
      </c>
      <c r="D55" s="530">
        <v>1.0000000000000001E-5</v>
      </c>
      <c r="E55" s="530">
        <v>1.0000000000000001E-5</v>
      </c>
      <c r="F55" s="530">
        <v>1.0000000000000001E-5</v>
      </c>
      <c r="G55" s="530">
        <v>1.0000000000000001E-5</v>
      </c>
      <c r="H55" s="530">
        <v>1.0000000000000001E-5</v>
      </c>
      <c r="I55" s="530">
        <v>1.0000000000000001E-5</v>
      </c>
      <c r="J55" s="530">
        <v>1.0000000000000001E-5</v>
      </c>
      <c r="K55" s="530">
        <v>1.0000000000000001E-5</v>
      </c>
      <c r="L55" s="530">
        <v>1.0000000000000001E-5</v>
      </c>
      <c r="M55" s="530">
        <v>1.0000000000000001E-5</v>
      </c>
      <c r="N55" s="530">
        <v>1.0000000000000001E-5</v>
      </c>
      <c r="O55" s="530">
        <v>1.0000000000000001E-5</v>
      </c>
    </row>
    <row r="56" spans="1:15" s="490" customFormat="1" ht="18" customHeight="1">
      <c r="A56" s="1270" t="s">
        <v>949</v>
      </c>
      <c r="B56" s="932" t="s">
        <v>883</v>
      </c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781"/>
      <c r="O56" s="932">
        <f t="shared" ref="O56:O57" si="12">SUM(C56:N56)</f>
        <v>0</v>
      </c>
    </row>
    <row r="57" spans="1:15" s="490" customFormat="1" ht="18" customHeight="1">
      <c r="A57" s="1277"/>
      <c r="B57" s="932" t="s">
        <v>884</v>
      </c>
      <c r="C57" s="932"/>
      <c r="D57" s="932"/>
      <c r="E57" s="932"/>
      <c r="F57" s="932"/>
      <c r="G57" s="932"/>
      <c r="H57" s="932"/>
      <c r="I57" s="932"/>
      <c r="J57" s="932"/>
      <c r="K57" s="932"/>
      <c r="L57" s="932"/>
      <c r="M57" s="932"/>
      <c r="N57" s="781"/>
      <c r="O57" s="932">
        <f t="shared" si="12"/>
        <v>0</v>
      </c>
    </row>
    <row r="58" spans="1:15" s="490" customFormat="1" ht="18" customHeight="1">
      <c r="A58" s="1277"/>
      <c r="B58" s="504" t="s">
        <v>954</v>
      </c>
      <c r="C58" s="502" t="e">
        <f>SUM(C57/C56)</f>
        <v>#DIV/0!</v>
      </c>
      <c r="D58" s="502" t="e">
        <f>SUM(D57/D56)</f>
        <v>#DIV/0!</v>
      </c>
      <c r="E58" s="502" t="e">
        <f>SUM(E57/E56)</f>
        <v>#DIV/0!</v>
      </c>
      <c r="F58" s="502" t="e">
        <f t="shared" ref="F58:O58" si="13">SUM(F57/F56)</f>
        <v>#DIV/0!</v>
      </c>
      <c r="G58" s="502" t="e">
        <f t="shared" si="13"/>
        <v>#DIV/0!</v>
      </c>
      <c r="H58" s="502" t="e">
        <f t="shared" si="13"/>
        <v>#DIV/0!</v>
      </c>
      <c r="I58" s="502" t="e">
        <f t="shared" si="13"/>
        <v>#DIV/0!</v>
      </c>
      <c r="J58" s="502" t="e">
        <f t="shared" si="13"/>
        <v>#DIV/0!</v>
      </c>
      <c r="K58" s="502" t="e">
        <f t="shared" si="13"/>
        <v>#DIV/0!</v>
      </c>
      <c r="L58" s="502" t="e">
        <f t="shared" si="13"/>
        <v>#DIV/0!</v>
      </c>
      <c r="M58" s="502" t="e">
        <f t="shared" si="13"/>
        <v>#DIV/0!</v>
      </c>
      <c r="N58" s="786" t="e">
        <f t="shared" si="13"/>
        <v>#DIV/0!</v>
      </c>
      <c r="O58" s="502" t="e">
        <f t="shared" si="13"/>
        <v>#DIV/0!</v>
      </c>
    </row>
    <row r="59" spans="1:15" s="490" customFormat="1" ht="18" customHeight="1">
      <c r="A59" s="1278"/>
      <c r="B59" s="531" t="s">
        <v>955</v>
      </c>
      <c r="C59" s="530">
        <v>6.9999999999999999E-4</v>
      </c>
      <c r="D59" s="530">
        <v>6.9999999999999999E-4</v>
      </c>
      <c r="E59" s="530">
        <v>6.9999999999999999E-4</v>
      </c>
      <c r="F59" s="530">
        <v>6.9999999999999999E-4</v>
      </c>
      <c r="G59" s="530">
        <v>6.9999999999999999E-4</v>
      </c>
      <c r="H59" s="530">
        <v>6.9999999999999999E-4</v>
      </c>
      <c r="I59" s="530">
        <v>6.9999999999999999E-4</v>
      </c>
      <c r="J59" s="530">
        <v>6.9999999999999999E-4</v>
      </c>
      <c r="K59" s="530">
        <v>6.9999999999999999E-4</v>
      </c>
      <c r="L59" s="530">
        <v>6.9999999999999999E-4</v>
      </c>
      <c r="M59" s="530">
        <v>6.9999999999999999E-4</v>
      </c>
      <c r="N59" s="783">
        <v>6.9999999999999999E-4</v>
      </c>
      <c r="O59" s="530">
        <v>6.9999999999999999E-4</v>
      </c>
    </row>
    <row r="72" spans="1:15" ht="18.75" customHeight="1"/>
    <row r="73" spans="1:15" ht="17.25" customHeight="1">
      <c r="A73" s="1276" t="s">
        <v>2194</v>
      </c>
      <c r="B73" s="1276"/>
      <c r="C73" s="1276"/>
      <c r="D73" s="1276"/>
      <c r="E73" s="1276"/>
      <c r="F73" s="1276"/>
      <c r="G73" s="1276"/>
      <c r="H73" s="1276"/>
      <c r="I73" s="1276"/>
      <c r="J73" s="1276"/>
      <c r="K73" s="1276"/>
      <c r="L73" s="1276"/>
      <c r="M73" s="1276"/>
      <c r="N73" s="1276"/>
      <c r="O73" s="1276"/>
    </row>
    <row r="74" spans="1:15" ht="23.25" customHeight="1">
      <c r="A74" s="1268" t="s">
        <v>900</v>
      </c>
      <c r="B74" s="1269"/>
      <c r="C74" s="501" t="s">
        <v>888</v>
      </c>
      <c r="D74" s="501" t="s">
        <v>889</v>
      </c>
      <c r="E74" s="501" t="s">
        <v>890</v>
      </c>
      <c r="F74" s="501" t="s">
        <v>891</v>
      </c>
      <c r="G74" s="501" t="s">
        <v>892</v>
      </c>
      <c r="H74" s="501" t="s">
        <v>893</v>
      </c>
      <c r="I74" s="501" t="s">
        <v>894</v>
      </c>
      <c r="J74" s="501" t="s">
        <v>895</v>
      </c>
      <c r="K74" s="501" t="s">
        <v>896</v>
      </c>
      <c r="L74" s="501" t="s">
        <v>897</v>
      </c>
      <c r="M74" s="501" t="s">
        <v>898</v>
      </c>
      <c r="N74" s="501" t="s">
        <v>899</v>
      </c>
      <c r="O74" s="501" t="s">
        <v>1304</v>
      </c>
    </row>
    <row r="75" spans="1:15" s="490" customFormat="1" ht="18" customHeight="1">
      <c r="A75" s="1270" t="s">
        <v>903</v>
      </c>
      <c r="B75" s="489" t="s">
        <v>883</v>
      </c>
      <c r="C75" s="489"/>
      <c r="D75" s="489"/>
      <c r="E75" s="489"/>
      <c r="F75" s="489"/>
      <c r="G75" s="489"/>
      <c r="H75" s="489"/>
      <c r="I75" s="489"/>
      <c r="J75" s="489"/>
      <c r="K75" s="489"/>
      <c r="L75" s="489"/>
      <c r="M75" s="489"/>
      <c r="N75" s="774"/>
      <c r="O75" s="774">
        <f>SUM(C75:N75)</f>
        <v>0</v>
      </c>
    </row>
    <row r="76" spans="1:15" s="490" customFormat="1" ht="18" customHeight="1">
      <c r="A76" s="1271"/>
      <c r="B76" s="489" t="s">
        <v>884</v>
      </c>
      <c r="C76" s="489"/>
      <c r="D76" s="489"/>
      <c r="E76" s="489"/>
      <c r="F76" s="489"/>
      <c r="G76" s="489"/>
      <c r="H76" s="489"/>
      <c r="I76" s="489"/>
      <c r="J76" s="489"/>
      <c r="K76" s="489"/>
      <c r="L76" s="489"/>
      <c r="M76" s="489"/>
      <c r="N76" s="774"/>
      <c r="O76" s="774">
        <f t="shared" ref="O76:O96" si="14">SUM(C76:N76)</f>
        <v>0</v>
      </c>
    </row>
    <row r="77" spans="1:15" s="490" customFormat="1" ht="18" customHeight="1">
      <c r="A77" s="1271"/>
      <c r="B77" s="504" t="s">
        <v>904</v>
      </c>
      <c r="C77" s="502" t="e">
        <f>SUM(C76/C75)</f>
        <v>#DIV/0!</v>
      </c>
      <c r="D77" s="502" t="e">
        <f t="shared" ref="D77:O77" si="15">SUM(D76/D75)</f>
        <v>#DIV/0!</v>
      </c>
      <c r="E77" s="502" t="e">
        <f t="shared" si="15"/>
        <v>#DIV/0!</v>
      </c>
      <c r="F77" s="502" t="e">
        <f t="shared" si="15"/>
        <v>#DIV/0!</v>
      </c>
      <c r="G77" s="502" t="e">
        <f t="shared" si="15"/>
        <v>#DIV/0!</v>
      </c>
      <c r="H77" s="502" t="e">
        <f t="shared" si="15"/>
        <v>#DIV/0!</v>
      </c>
      <c r="I77" s="502" t="e">
        <f t="shared" si="15"/>
        <v>#DIV/0!</v>
      </c>
      <c r="J77" s="502" t="e">
        <f t="shared" si="15"/>
        <v>#DIV/0!</v>
      </c>
      <c r="K77" s="502" t="e">
        <f t="shared" si="15"/>
        <v>#DIV/0!</v>
      </c>
      <c r="L77" s="502" t="e">
        <f t="shared" si="15"/>
        <v>#DIV/0!</v>
      </c>
      <c r="M77" s="502" t="e">
        <f t="shared" si="15"/>
        <v>#DIV/0!</v>
      </c>
      <c r="N77" s="502" t="e">
        <f t="shared" si="15"/>
        <v>#DIV/0!</v>
      </c>
      <c r="O77" s="502" t="e">
        <f t="shared" si="15"/>
        <v>#DIV/0!</v>
      </c>
    </row>
    <row r="78" spans="1:15" s="490" customFormat="1" ht="18" customHeight="1">
      <c r="A78" s="1272"/>
      <c r="B78" s="529" t="s">
        <v>940</v>
      </c>
      <c r="C78" s="530">
        <v>4.0000000000000002E-4</v>
      </c>
      <c r="D78" s="530">
        <v>4.0000000000000002E-4</v>
      </c>
      <c r="E78" s="530">
        <v>4.0000000000000002E-4</v>
      </c>
      <c r="F78" s="530">
        <v>4.0000000000000002E-4</v>
      </c>
      <c r="G78" s="530">
        <v>4.0000000000000002E-4</v>
      </c>
      <c r="H78" s="530">
        <v>4.0000000000000002E-4</v>
      </c>
      <c r="I78" s="530">
        <v>4.0000000000000002E-4</v>
      </c>
      <c r="J78" s="530">
        <v>4.0000000000000002E-4</v>
      </c>
      <c r="K78" s="530">
        <v>4.0000000000000002E-4</v>
      </c>
      <c r="L78" s="530">
        <v>4.0000000000000002E-4</v>
      </c>
      <c r="M78" s="530">
        <v>4.0000000000000002E-4</v>
      </c>
      <c r="N78" s="530">
        <v>4.0000000000000002E-4</v>
      </c>
      <c r="O78" s="530">
        <v>4.0000000000000002E-4</v>
      </c>
    </row>
    <row r="79" spans="1:15" ht="18" customHeight="1">
      <c r="A79" s="1270" t="s">
        <v>1113</v>
      </c>
      <c r="B79" s="664" t="s">
        <v>883</v>
      </c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774">
        <f t="shared" si="14"/>
        <v>0</v>
      </c>
    </row>
    <row r="80" spans="1:15" ht="18" customHeight="1">
      <c r="A80" s="1277"/>
      <c r="B80" s="664" t="s">
        <v>884</v>
      </c>
      <c r="C80" s="665"/>
      <c r="D80" s="665"/>
      <c r="E80" s="665"/>
      <c r="F80" s="665"/>
      <c r="G80" s="665"/>
      <c r="H80" s="665"/>
      <c r="I80" s="665"/>
      <c r="J80" s="665"/>
      <c r="K80" s="665"/>
      <c r="L80" s="665"/>
      <c r="M80" s="665"/>
      <c r="N80" s="665"/>
      <c r="O80" s="774">
        <f t="shared" si="14"/>
        <v>0</v>
      </c>
    </row>
    <row r="81" spans="1:15" ht="18" customHeight="1">
      <c r="A81" s="1277"/>
      <c r="B81" s="505" t="s">
        <v>1115</v>
      </c>
      <c r="C81" s="666" t="e">
        <f>SUM(C80/C79)</f>
        <v>#DIV/0!</v>
      </c>
      <c r="D81" s="666" t="e">
        <f t="shared" ref="D81:O81" si="16">SUM(D80/D79)</f>
        <v>#DIV/0!</v>
      </c>
      <c r="E81" s="666" t="e">
        <f t="shared" si="16"/>
        <v>#DIV/0!</v>
      </c>
      <c r="F81" s="666" t="e">
        <f t="shared" si="16"/>
        <v>#DIV/0!</v>
      </c>
      <c r="G81" s="666" t="e">
        <f t="shared" si="16"/>
        <v>#DIV/0!</v>
      </c>
      <c r="H81" s="666" t="e">
        <f t="shared" si="16"/>
        <v>#DIV/0!</v>
      </c>
      <c r="I81" s="666" t="e">
        <f t="shared" si="16"/>
        <v>#DIV/0!</v>
      </c>
      <c r="J81" s="666" t="e">
        <f t="shared" si="16"/>
        <v>#DIV/0!</v>
      </c>
      <c r="K81" s="666" t="e">
        <f t="shared" si="16"/>
        <v>#DIV/0!</v>
      </c>
      <c r="L81" s="666" t="e">
        <f t="shared" si="16"/>
        <v>#DIV/0!</v>
      </c>
      <c r="M81" s="666" t="e">
        <f t="shared" si="16"/>
        <v>#DIV/0!</v>
      </c>
      <c r="N81" s="666" t="e">
        <f t="shared" si="16"/>
        <v>#DIV/0!</v>
      </c>
      <c r="O81" s="666" t="e">
        <f t="shared" si="16"/>
        <v>#DIV/0!</v>
      </c>
    </row>
    <row r="82" spans="1:15" ht="18" customHeight="1">
      <c r="A82" s="1278"/>
      <c r="B82" s="529" t="s">
        <v>1114</v>
      </c>
      <c r="C82" s="530">
        <v>1E-4</v>
      </c>
      <c r="D82" s="530">
        <v>1E-4</v>
      </c>
      <c r="E82" s="530">
        <v>1E-4</v>
      </c>
      <c r="F82" s="530">
        <v>1E-4</v>
      </c>
      <c r="G82" s="530">
        <v>1E-4</v>
      </c>
      <c r="H82" s="530">
        <v>1E-4</v>
      </c>
      <c r="I82" s="530">
        <v>1E-4</v>
      </c>
      <c r="J82" s="530">
        <v>1E-4</v>
      </c>
      <c r="K82" s="530">
        <v>1E-4</v>
      </c>
      <c r="L82" s="530">
        <v>1E-4</v>
      </c>
      <c r="M82" s="530">
        <v>1E-4</v>
      </c>
      <c r="N82" s="530">
        <v>1E-4</v>
      </c>
      <c r="O82" s="530">
        <v>1E-4</v>
      </c>
    </row>
    <row r="83" spans="1:15" s="490" customFormat="1" ht="18" customHeight="1">
      <c r="A83" s="1270" t="s">
        <v>4123</v>
      </c>
      <c r="B83" s="489" t="s">
        <v>883</v>
      </c>
      <c r="C83" s="489"/>
      <c r="D83" s="489"/>
      <c r="E83" s="489"/>
      <c r="F83" s="489"/>
      <c r="G83" s="489"/>
      <c r="H83" s="489"/>
      <c r="I83" s="489"/>
      <c r="J83" s="489"/>
      <c r="K83" s="489"/>
      <c r="L83" s="489"/>
      <c r="M83" s="489"/>
      <c r="N83" s="774"/>
      <c r="O83" s="774">
        <f t="shared" si="14"/>
        <v>0</v>
      </c>
    </row>
    <row r="84" spans="1:15" s="490" customFormat="1" ht="18" customHeight="1">
      <c r="A84" s="1277"/>
      <c r="B84" s="489" t="s">
        <v>884</v>
      </c>
      <c r="C84" s="489"/>
      <c r="D84" s="489"/>
      <c r="E84" s="489"/>
      <c r="F84" s="489"/>
      <c r="G84" s="489"/>
      <c r="H84" s="489"/>
      <c r="I84" s="489"/>
      <c r="J84" s="489"/>
      <c r="K84" s="489"/>
      <c r="L84" s="489"/>
      <c r="M84" s="489"/>
      <c r="N84" s="774"/>
      <c r="O84" s="774">
        <f t="shared" si="14"/>
        <v>0</v>
      </c>
    </row>
    <row r="85" spans="1:15" s="490" customFormat="1" ht="18" customHeight="1">
      <c r="A85" s="1277"/>
      <c r="B85" s="504" t="s">
        <v>4124</v>
      </c>
      <c r="C85" s="650" t="e">
        <f>SUM(C84/C83)</f>
        <v>#DIV/0!</v>
      </c>
      <c r="D85" s="650" t="e">
        <f t="shared" ref="D85:O85" si="17">SUM(D84/D83)</f>
        <v>#DIV/0!</v>
      </c>
      <c r="E85" s="650" t="e">
        <f t="shared" si="17"/>
        <v>#DIV/0!</v>
      </c>
      <c r="F85" s="650" t="e">
        <f t="shared" si="17"/>
        <v>#DIV/0!</v>
      </c>
      <c r="G85" s="650" t="e">
        <f t="shared" si="17"/>
        <v>#DIV/0!</v>
      </c>
      <c r="H85" s="650" t="e">
        <f t="shared" si="17"/>
        <v>#DIV/0!</v>
      </c>
      <c r="I85" s="650" t="e">
        <f t="shared" si="17"/>
        <v>#DIV/0!</v>
      </c>
      <c r="J85" s="650" t="e">
        <f t="shared" si="17"/>
        <v>#DIV/0!</v>
      </c>
      <c r="K85" s="650" t="e">
        <f t="shared" si="17"/>
        <v>#DIV/0!</v>
      </c>
      <c r="L85" s="650" t="e">
        <f t="shared" si="17"/>
        <v>#DIV/0!</v>
      </c>
      <c r="M85" s="650" t="e">
        <f t="shared" si="17"/>
        <v>#DIV/0!</v>
      </c>
      <c r="N85" s="650" t="e">
        <f t="shared" si="17"/>
        <v>#DIV/0!</v>
      </c>
      <c r="O85" s="650" t="e">
        <f t="shared" si="17"/>
        <v>#DIV/0!</v>
      </c>
    </row>
    <row r="86" spans="1:15" s="490" customFormat="1" ht="18" customHeight="1">
      <c r="A86" s="1278"/>
      <c r="B86" s="529" t="s">
        <v>4125</v>
      </c>
      <c r="C86" s="530">
        <v>2.0000000000000001E-4</v>
      </c>
      <c r="D86" s="530">
        <v>2.0000000000000001E-4</v>
      </c>
      <c r="E86" s="530">
        <v>2.0000000000000001E-4</v>
      </c>
      <c r="F86" s="530">
        <v>2.0000000000000001E-4</v>
      </c>
      <c r="G86" s="530">
        <v>2.0000000000000001E-4</v>
      </c>
      <c r="H86" s="530">
        <v>2.0000000000000001E-4</v>
      </c>
      <c r="I86" s="530">
        <v>2.0000000000000001E-4</v>
      </c>
      <c r="J86" s="530">
        <v>2.0000000000000001E-4</v>
      </c>
      <c r="K86" s="530">
        <v>2.0000000000000001E-4</v>
      </c>
      <c r="L86" s="530">
        <v>2.0000000000000001E-4</v>
      </c>
      <c r="M86" s="530">
        <v>2.0000000000000001E-4</v>
      </c>
      <c r="N86" s="530">
        <v>2.0000000000000001E-4</v>
      </c>
      <c r="O86" s="530">
        <v>2.0000000000000001E-4</v>
      </c>
    </row>
    <row r="87" spans="1:15" s="490" customFormat="1" ht="18" customHeight="1">
      <c r="A87" s="1270" t="s">
        <v>4126</v>
      </c>
      <c r="B87" s="1014" t="s">
        <v>4127</v>
      </c>
      <c r="C87" s="665"/>
      <c r="D87" s="665"/>
      <c r="E87" s="665"/>
      <c r="F87" s="665"/>
      <c r="G87" s="665"/>
      <c r="H87" s="665"/>
      <c r="I87" s="665"/>
      <c r="J87" s="665"/>
      <c r="K87" s="665"/>
      <c r="L87" s="665"/>
      <c r="M87" s="665"/>
      <c r="N87" s="665"/>
      <c r="O87" s="665"/>
    </row>
    <row r="88" spans="1:15" s="490" customFormat="1" ht="18" customHeight="1">
      <c r="A88" s="1277"/>
      <c r="B88" s="1016" t="s">
        <v>4128</v>
      </c>
      <c r="C88" s="665"/>
      <c r="D88" s="665"/>
      <c r="E88" s="665"/>
      <c r="F88" s="665"/>
      <c r="G88" s="665"/>
      <c r="H88" s="665"/>
      <c r="I88" s="665"/>
      <c r="J88" s="665"/>
      <c r="K88" s="665"/>
      <c r="L88" s="665"/>
      <c r="M88" s="665"/>
      <c r="N88" s="665"/>
      <c r="O88" s="665"/>
    </row>
    <row r="89" spans="1:15" s="490" customFormat="1" ht="18" customHeight="1">
      <c r="A89" s="1277"/>
      <c r="B89" s="1015" t="s">
        <v>4129</v>
      </c>
      <c r="C89" s="666" t="e">
        <f>SUM(C88/C87)</f>
        <v>#DIV/0!</v>
      </c>
      <c r="D89" s="666" t="e">
        <f t="shared" ref="D89:O89" si="18">SUM(D88/D87)</f>
        <v>#DIV/0!</v>
      </c>
      <c r="E89" s="666" t="e">
        <f t="shared" si="18"/>
        <v>#DIV/0!</v>
      </c>
      <c r="F89" s="666" t="e">
        <f t="shared" si="18"/>
        <v>#DIV/0!</v>
      </c>
      <c r="G89" s="666" t="e">
        <f t="shared" si="18"/>
        <v>#DIV/0!</v>
      </c>
      <c r="H89" s="666" t="e">
        <f t="shared" si="18"/>
        <v>#DIV/0!</v>
      </c>
      <c r="I89" s="666" t="e">
        <f t="shared" si="18"/>
        <v>#DIV/0!</v>
      </c>
      <c r="J89" s="666" t="e">
        <f t="shared" si="18"/>
        <v>#DIV/0!</v>
      </c>
      <c r="K89" s="666" t="e">
        <f t="shared" si="18"/>
        <v>#DIV/0!</v>
      </c>
      <c r="L89" s="666" t="e">
        <f t="shared" si="18"/>
        <v>#DIV/0!</v>
      </c>
      <c r="M89" s="666" t="e">
        <f t="shared" si="18"/>
        <v>#DIV/0!</v>
      </c>
      <c r="N89" s="666" t="e">
        <f t="shared" si="18"/>
        <v>#DIV/0!</v>
      </c>
      <c r="O89" s="666" t="e">
        <f t="shared" si="18"/>
        <v>#DIV/0!</v>
      </c>
    </row>
    <row r="90" spans="1:15" s="490" customFormat="1" ht="18" customHeight="1">
      <c r="A90" s="1278"/>
      <c r="B90" s="1017" t="s">
        <v>4130</v>
      </c>
      <c r="C90" s="530">
        <v>2.0000000000000001E-4</v>
      </c>
      <c r="D90" s="530">
        <v>2.0000000000000001E-4</v>
      </c>
      <c r="E90" s="530">
        <v>2.0000000000000001E-4</v>
      </c>
      <c r="F90" s="530">
        <v>2.0000000000000001E-4</v>
      </c>
      <c r="G90" s="530">
        <v>2.0000000000000001E-4</v>
      </c>
      <c r="H90" s="530">
        <v>2.0000000000000001E-4</v>
      </c>
      <c r="I90" s="530">
        <v>2.0000000000000001E-4</v>
      </c>
      <c r="J90" s="530">
        <v>2.0000000000000001E-4</v>
      </c>
      <c r="K90" s="530">
        <v>2.0000000000000001E-4</v>
      </c>
      <c r="L90" s="530">
        <v>2.0000000000000001E-4</v>
      </c>
      <c r="M90" s="530">
        <v>2.0000000000000001E-4</v>
      </c>
      <c r="N90" s="530">
        <v>2.0000000000000001E-4</v>
      </c>
      <c r="O90" s="530">
        <v>2.0000000000000001E-4</v>
      </c>
    </row>
    <row r="91" spans="1:15" s="490" customFormat="1" ht="18" customHeight="1">
      <c r="A91" s="1270" t="s">
        <v>4115</v>
      </c>
      <c r="B91" s="988" t="s">
        <v>883</v>
      </c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</row>
    <row r="92" spans="1:15" s="490" customFormat="1" ht="18" customHeight="1">
      <c r="A92" s="1277"/>
      <c r="B92" s="988" t="s">
        <v>884</v>
      </c>
      <c r="C92" s="1002"/>
      <c r="D92" s="1002"/>
      <c r="E92" s="1002"/>
      <c r="F92" s="1002"/>
      <c r="G92" s="1002"/>
      <c r="H92" s="1002"/>
      <c r="I92" s="1002"/>
      <c r="J92" s="1002"/>
      <c r="K92" s="1002"/>
      <c r="L92" s="1002"/>
      <c r="M92" s="1002"/>
      <c r="N92" s="1002"/>
      <c r="O92" s="530"/>
    </row>
    <row r="93" spans="1:15" s="490" customFormat="1" ht="18" customHeight="1">
      <c r="A93" s="1277"/>
      <c r="B93" s="504" t="s">
        <v>906</v>
      </c>
      <c r="C93" s="666" t="e">
        <f>SUM(C92/C91)</f>
        <v>#DIV/0!</v>
      </c>
      <c r="D93" s="666" t="e">
        <f t="shared" ref="D93:O93" si="19">SUM(D92/D91)</f>
        <v>#DIV/0!</v>
      </c>
      <c r="E93" s="666" t="e">
        <f t="shared" si="19"/>
        <v>#DIV/0!</v>
      </c>
      <c r="F93" s="666" t="e">
        <f t="shared" si="19"/>
        <v>#DIV/0!</v>
      </c>
      <c r="G93" s="666" t="e">
        <f t="shared" si="19"/>
        <v>#DIV/0!</v>
      </c>
      <c r="H93" s="666" t="e">
        <f t="shared" si="19"/>
        <v>#DIV/0!</v>
      </c>
      <c r="I93" s="666" t="e">
        <f t="shared" si="19"/>
        <v>#DIV/0!</v>
      </c>
      <c r="J93" s="666" t="e">
        <f t="shared" si="19"/>
        <v>#DIV/0!</v>
      </c>
      <c r="K93" s="666" t="e">
        <f t="shared" si="19"/>
        <v>#DIV/0!</v>
      </c>
      <c r="L93" s="666" t="e">
        <f t="shared" si="19"/>
        <v>#DIV/0!</v>
      </c>
      <c r="M93" s="666" t="e">
        <f t="shared" si="19"/>
        <v>#DIV/0!</v>
      </c>
      <c r="N93" s="666" t="e">
        <f t="shared" si="19"/>
        <v>#DIV/0!</v>
      </c>
      <c r="O93" s="666" t="e">
        <f t="shared" si="19"/>
        <v>#DIV/0!</v>
      </c>
    </row>
    <row r="94" spans="1:15" s="490" customFormat="1" ht="18" customHeight="1">
      <c r="A94" s="1278"/>
      <c r="B94" s="529" t="s">
        <v>4116</v>
      </c>
      <c r="C94" s="530">
        <v>1.0000000000000001E-5</v>
      </c>
      <c r="D94" s="530">
        <v>1.0000000000000001E-5</v>
      </c>
      <c r="E94" s="530">
        <v>1.0000000000000001E-5</v>
      </c>
      <c r="F94" s="530">
        <v>1.0000000000000001E-5</v>
      </c>
      <c r="G94" s="530">
        <v>1.0000000000000001E-5</v>
      </c>
      <c r="H94" s="530">
        <v>1.0000000000000001E-5</v>
      </c>
      <c r="I94" s="530">
        <v>1.0000000000000001E-5</v>
      </c>
      <c r="J94" s="530">
        <v>1.0000000000000001E-5</v>
      </c>
      <c r="K94" s="530">
        <v>1.0000000000000001E-5</v>
      </c>
      <c r="L94" s="530">
        <v>1.0000000000000001E-5</v>
      </c>
      <c r="M94" s="530">
        <v>1.0000000000000001E-5</v>
      </c>
      <c r="N94" s="530">
        <v>1.0000000000000001E-5</v>
      </c>
      <c r="O94" s="530">
        <v>1.0000000000000001E-5</v>
      </c>
    </row>
    <row r="95" spans="1:15" s="490" customFormat="1" ht="18" customHeight="1">
      <c r="A95" s="1270" t="s">
        <v>944</v>
      </c>
      <c r="B95" s="489" t="s">
        <v>883</v>
      </c>
      <c r="C95" s="489"/>
      <c r="D95" s="489"/>
      <c r="E95" s="489"/>
      <c r="F95" s="489"/>
      <c r="G95" s="489"/>
      <c r="H95" s="489"/>
      <c r="I95" s="489"/>
      <c r="J95" s="489"/>
      <c r="K95" s="489"/>
      <c r="L95" s="489"/>
      <c r="M95" s="489"/>
      <c r="N95" s="774"/>
      <c r="O95" s="774">
        <f t="shared" si="14"/>
        <v>0</v>
      </c>
    </row>
    <row r="96" spans="1:15" s="490" customFormat="1" ht="18" customHeight="1">
      <c r="A96" s="1277"/>
      <c r="B96" s="489" t="s">
        <v>884</v>
      </c>
      <c r="C96" s="489"/>
      <c r="D96" s="489"/>
      <c r="E96" s="489"/>
      <c r="F96" s="489"/>
      <c r="G96" s="489"/>
      <c r="H96" s="489"/>
      <c r="I96" s="489"/>
      <c r="J96" s="489"/>
      <c r="K96" s="489"/>
      <c r="L96" s="489"/>
      <c r="M96" s="489"/>
      <c r="N96" s="774"/>
      <c r="O96" s="774">
        <f t="shared" si="14"/>
        <v>0</v>
      </c>
    </row>
    <row r="97" spans="1:15" s="490" customFormat="1" ht="18" customHeight="1">
      <c r="A97" s="1277"/>
      <c r="B97" s="504" t="s">
        <v>945</v>
      </c>
      <c r="C97" s="502" t="e">
        <f>SUM(C96/C95)</f>
        <v>#DIV/0!</v>
      </c>
      <c r="D97" s="502" t="e">
        <f t="shared" ref="D97:O97" si="20">SUM(D96/D95)</f>
        <v>#DIV/0!</v>
      </c>
      <c r="E97" s="502" t="e">
        <f t="shared" si="20"/>
        <v>#DIV/0!</v>
      </c>
      <c r="F97" s="502" t="e">
        <f t="shared" si="20"/>
        <v>#DIV/0!</v>
      </c>
      <c r="G97" s="502" t="e">
        <f t="shared" si="20"/>
        <v>#DIV/0!</v>
      </c>
      <c r="H97" s="502" t="e">
        <f t="shared" si="20"/>
        <v>#DIV/0!</v>
      </c>
      <c r="I97" s="502" t="e">
        <f t="shared" si="20"/>
        <v>#DIV/0!</v>
      </c>
      <c r="J97" s="502" t="e">
        <f t="shared" si="20"/>
        <v>#DIV/0!</v>
      </c>
      <c r="K97" s="502" t="e">
        <f t="shared" si="20"/>
        <v>#DIV/0!</v>
      </c>
      <c r="L97" s="502" t="e">
        <f t="shared" si="20"/>
        <v>#DIV/0!</v>
      </c>
      <c r="M97" s="502" t="e">
        <f t="shared" si="20"/>
        <v>#DIV/0!</v>
      </c>
      <c r="N97" s="502" t="e">
        <f t="shared" si="20"/>
        <v>#DIV/0!</v>
      </c>
      <c r="O97" s="502" t="e">
        <f t="shared" si="20"/>
        <v>#DIV/0!</v>
      </c>
    </row>
    <row r="98" spans="1:15" s="490" customFormat="1" ht="18" customHeight="1">
      <c r="A98" s="1278"/>
      <c r="B98" s="529" t="s">
        <v>946</v>
      </c>
      <c r="C98" s="530">
        <v>5.0000000000000002E-5</v>
      </c>
      <c r="D98" s="530">
        <v>5.0000000000000002E-5</v>
      </c>
      <c r="E98" s="530">
        <v>5.0000000000000002E-5</v>
      </c>
      <c r="F98" s="530">
        <v>5.0000000000000002E-5</v>
      </c>
      <c r="G98" s="530">
        <v>5.0000000000000002E-5</v>
      </c>
      <c r="H98" s="530">
        <v>5.0000000000000002E-5</v>
      </c>
      <c r="I98" s="530">
        <v>5.0000000000000002E-5</v>
      </c>
      <c r="J98" s="530">
        <v>5.0000000000000002E-5</v>
      </c>
      <c r="K98" s="530">
        <v>5.0000000000000002E-5</v>
      </c>
      <c r="L98" s="530">
        <v>5.0000000000000002E-5</v>
      </c>
      <c r="M98" s="530">
        <v>5.0000000000000002E-5</v>
      </c>
      <c r="N98" s="530">
        <v>5.0000000000000002E-5</v>
      </c>
      <c r="O98" s="530">
        <v>5.0000000000000002E-5</v>
      </c>
    </row>
    <row r="112" spans="1:15" ht="24" customHeight="1"/>
    <row r="113" spans="1:15" ht="21.75" customHeight="1">
      <c r="A113" s="1280" t="s">
        <v>2219</v>
      </c>
      <c r="B113" s="1280"/>
      <c r="C113" s="1280"/>
      <c r="D113" s="1280"/>
      <c r="E113" s="1280"/>
      <c r="F113" s="1280"/>
      <c r="G113" s="1280"/>
      <c r="H113" s="1280"/>
      <c r="I113" s="1280"/>
      <c r="J113" s="1280"/>
      <c r="K113" s="1280"/>
      <c r="L113" s="1280"/>
      <c r="M113" s="1280"/>
      <c r="N113" s="1280"/>
      <c r="O113" s="1281"/>
    </row>
    <row r="114" spans="1:15" ht="18" customHeight="1">
      <c r="A114" s="1268" t="s">
        <v>900</v>
      </c>
      <c r="B114" s="1269"/>
      <c r="C114" s="501" t="s">
        <v>888</v>
      </c>
      <c r="D114" s="501" t="s">
        <v>889</v>
      </c>
      <c r="E114" s="501" t="s">
        <v>890</v>
      </c>
      <c r="F114" s="501" t="s">
        <v>891</v>
      </c>
      <c r="G114" s="501" t="s">
        <v>892</v>
      </c>
      <c r="H114" s="501" t="s">
        <v>893</v>
      </c>
      <c r="I114" s="501" t="s">
        <v>894</v>
      </c>
      <c r="J114" s="501" t="s">
        <v>895</v>
      </c>
      <c r="K114" s="501" t="s">
        <v>896</v>
      </c>
      <c r="L114" s="501" t="s">
        <v>897</v>
      </c>
      <c r="M114" s="501" t="s">
        <v>898</v>
      </c>
      <c r="N114" s="780" t="s">
        <v>899</v>
      </c>
      <c r="O114" s="501" t="s">
        <v>914</v>
      </c>
    </row>
    <row r="115" spans="1:15" ht="18" customHeight="1">
      <c r="A115" s="1270" t="s">
        <v>1326</v>
      </c>
      <c r="B115" s="791" t="s">
        <v>883</v>
      </c>
      <c r="C115" s="794"/>
      <c r="D115" s="794"/>
      <c r="E115" s="791"/>
      <c r="F115" s="791"/>
      <c r="G115" s="791"/>
      <c r="H115" s="791"/>
      <c r="I115" s="791"/>
      <c r="J115" s="791"/>
      <c r="K115" s="791"/>
      <c r="L115" s="791"/>
      <c r="M115" s="791"/>
      <c r="N115" s="781"/>
      <c r="O115" s="791">
        <f>SUM(C115:N115)</f>
        <v>0</v>
      </c>
    </row>
    <row r="116" spans="1:15" ht="18" customHeight="1">
      <c r="A116" s="1271"/>
      <c r="B116" s="791" t="s">
        <v>884</v>
      </c>
      <c r="C116" s="794"/>
      <c r="D116" s="794"/>
      <c r="E116" s="791"/>
      <c r="F116" s="791"/>
      <c r="G116" s="791"/>
      <c r="H116" s="791"/>
      <c r="I116" s="791"/>
      <c r="J116" s="791"/>
      <c r="K116" s="791"/>
      <c r="L116" s="791"/>
      <c r="M116" s="791"/>
      <c r="N116" s="781"/>
      <c r="O116" s="791">
        <f t="shared" ref="O116" si="21">SUM(C116:N116)</f>
        <v>0</v>
      </c>
    </row>
    <row r="117" spans="1:15" ht="18" customHeight="1">
      <c r="A117" s="1271"/>
      <c r="B117" s="504" t="s">
        <v>1327</v>
      </c>
      <c r="C117" s="650" t="e">
        <f>SUM(C116/C115)</f>
        <v>#DIV/0!</v>
      </c>
      <c r="D117" s="650" t="e">
        <f>SUM(D116/D115)</f>
        <v>#DIV/0!</v>
      </c>
      <c r="E117" s="650" t="e">
        <f>SUM(E116/E115)</f>
        <v>#DIV/0!</v>
      </c>
      <c r="F117" s="650" t="e">
        <f t="shared" ref="F117:O117" si="22">SUM(F116/F115)</f>
        <v>#DIV/0!</v>
      </c>
      <c r="G117" s="650" t="e">
        <f t="shared" si="22"/>
        <v>#DIV/0!</v>
      </c>
      <c r="H117" s="650" t="e">
        <f t="shared" si="22"/>
        <v>#DIV/0!</v>
      </c>
      <c r="I117" s="650" t="e">
        <f t="shared" si="22"/>
        <v>#DIV/0!</v>
      </c>
      <c r="J117" s="650" t="e">
        <f t="shared" si="22"/>
        <v>#DIV/0!</v>
      </c>
      <c r="K117" s="650" t="e">
        <f t="shared" si="22"/>
        <v>#DIV/0!</v>
      </c>
      <c r="L117" s="650" t="e">
        <f t="shared" si="22"/>
        <v>#DIV/0!</v>
      </c>
      <c r="M117" s="650" t="e">
        <f t="shared" si="22"/>
        <v>#DIV/0!</v>
      </c>
      <c r="N117" s="782" t="e">
        <f t="shared" si="22"/>
        <v>#DIV/0!</v>
      </c>
      <c r="O117" s="650" t="e">
        <f t="shared" si="22"/>
        <v>#DIV/0!</v>
      </c>
    </row>
    <row r="118" spans="1:15" ht="18" customHeight="1">
      <c r="A118" s="1272"/>
      <c r="B118" s="529" t="s">
        <v>1328</v>
      </c>
      <c r="C118" s="530">
        <v>2E-3</v>
      </c>
      <c r="D118" s="530">
        <v>2E-3</v>
      </c>
      <c r="E118" s="530">
        <v>2E-3</v>
      </c>
      <c r="F118" s="530">
        <v>2E-3</v>
      </c>
      <c r="G118" s="530">
        <v>2E-3</v>
      </c>
      <c r="H118" s="530">
        <v>2E-3</v>
      </c>
      <c r="I118" s="530">
        <v>2E-3</v>
      </c>
      <c r="J118" s="530">
        <v>2E-3</v>
      </c>
      <c r="K118" s="530">
        <v>2E-3</v>
      </c>
      <c r="L118" s="530">
        <v>2E-3</v>
      </c>
      <c r="M118" s="530">
        <v>2E-3</v>
      </c>
      <c r="N118" s="530">
        <v>2E-3</v>
      </c>
      <c r="O118" s="530">
        <v>2E-3</v>
      </c>
    </row>
    <row r="119" spans="1:15" ht="18" customHeight="1">
      <c r="A119" s="1273" t="s">
        <v>1311</v>
      </c>
      <c r="B119" s="792" t="s">
        <v>883</v>
      </c>
      <c r="C119" s="793"/>
      <c r="D119" s="793"/>
      <c r="E119" s="792"/>
      <c r="F119" s="792"/>
      <c r="G119" s="792"/>
      <c r="H119" s="792"/>
      <c r="I119" s="792"/>
      <c r="J119" s="792"/>
      <c r="K119" s="792"/>
      <c r="L119" s="792"/>
      <c r="M119" s="792"/>
      <c r="N119" s="784"/>
      <c r="O119" s="791">
        <f t="shared" ref="O119:O120" si="23">SUM(C119:N119)</f>
        <v>0</v>
      </c>
    </row>
    <row r="120" spans="1:15" ht="18" customHeight="1">
      <c r="A120" s="1274"/>
      <c r="B120" s="792" t="s">
        <v>884</v>
      </c>
      <c r="C120" s="793"/>
      <c r="D120" s="793"/>
      <c r="E120" s="792"/>
      <c r="F120" s="792"/>
      <c r="G120" s="792"/>
      <c r="H120" s="792"/>
      <c r="I120" s="792"/>
      <c r="J120" s="792"/>
      <c r="K120" s="792"/>
      <c r="L120" s="792"/>
      <c r="M120" s="792"/>
      <c r="N120" s="784"/>
      <c r="O120" s="791">
        <f t="shared" si="23"/>
        <v>0</v>
      </c>
    </row>
    <row r="121" spans="1:15" ht="18" customHeight="1">
      <c r="A121" s="1274"/>
      <c r="B121" s="505" t="s">
        <v>1329</v>
      </c>
      <c r="C121" s="503" t="e">
        <f>SUM(C120/C119)</f>
        <v>#DIV/0!</v>
      </c>
      <c r="D121" s="503" t="e">
        <f>SUM(D120/D119)</f>
        <v>#DIV/0!</v>
      </c>
      <c r="E121" s="503" t="e">
        <f>SUM(E120/E119)</f>
        <v>#DIV/0!</v>
      </c>
      <c r="F121" s="503" t="e">
        <f t="shared" ref="F121:O121" si="24">SUM(F120/F119)</f>
        <v>#DIV/0!</v>
      </c>
      <c r="G121" s="503" t="e">
        <f t="shared" si="24"/>
        <v>#DIV/0!</v>
      </c>
      <c r="H121" s="503" t="e">
        <f t="shared" si="24"/>
        <v>#DIV/0!</v>
      </c>
      <c r="I121" s="503" t="e">
        <f t="shared" si="24"/>
        <v>#DIV/0!</v>
      </c>
      <c r="J121" s="503" t="e">
        <f t="shared" si="24"/>
        <v>#DIV/0!</v>
      </c>
      <c r="K121" s="503" t="e">
        <f t="shared" si="24"/>
        <v>#DIV/0!</v>
      </c>
      <c r="L121" s="503" t="e">
        <f t="shared" si="24"/>
        <v>#DIV/0!</v>
      </c>
      <c r="M121" s="503" t="e">
        <f t="shared" si="24"/>
        <v>#DIV/0!</v>
      </c>
      <c r="N121" s="785" t="e">
        <f t="shared" si="24"/>
        <v>#DIV/0!</v>
      </c>
      <c r="O121" s="503" t="e">
        <f t="shared" si="24"/>
        <v>#DIV/0!</v>
      </c>
    </row>
    <row r="122" spans="1:15" ht="18" customHeight="1">
      <c r="A122" s="1275"/>
      <c r="B122" s="531" t="s">
        <v>1330</v>
      </c>
      <c r="C122" s="530">
        <v>3.5E-4</v>
      </c>
      <c r="D122" s="530">
        <v>3.5E-4</v>
      </c>
      <c r="E122" s="530">
        <v>3.5E-4</v>
      </c>
      <c r="F122" s="530">
        <v>3.5E-4</v>
      </c>
      <c r="G122" s="530">
        <v>3.5E-4</v>
      </c>
      <c r="H122" s="530">
        <v>3.5E-4</v>
      </c>
      <c r="I122" s="530">
        <v>3.5E-4</v>
      </c>
      <c r="J122" s="530">
        <v>3.5E-4</v>
      </c>
      <c r="K122" s="530">
        <v>3.5E-4</v>
      </c>
      <c r="L122" s="530">
        <v>3.5E-4</v>
      </c>
      <c r="M122" s="530">
        <v>3.5E-4</v>
      </c>
      <c r="N122" s="530">
        <v>3.5E-4</v>
      </c>
      <c r="O122" s="530">
        <v>3.5E-4</v>
      </c>
    </row>
    <row r="123" spans="1:15" ht="18" customHeight="1">
      <c r="A123" s="1270" t="s">
        <v>1312</v>
      </c>
      <c r="B123" s="791" t="s">
        <v>883</v>
      </c>
      <c r="C123" s="794"/>
      <c r="D123" s="794"/>
      <c r="E123" s="791"/>
      <c r="F123" s="791"/>
      <c r="G123" s="791"/>
      <c r="H123" s="791"/>
      <c r="I123" s="791"/>
      <c r="J123" s="791"/>
      <c r="K123" s="791"/>
      <c r="L123" s="791"/>
      <c r="M123" s="791"/>
      <c r="N123" s="781"/>
      <c r="O123" s="791">
        <f t="shared" ref="O123:O124" si="25">SUM(C123:N123)</f>
        <v>0</v>
      </c>
    </row>
    <row r="124" spans="1:15" ht="18" customHeight="1">
      <c r="A124" s="1277"/>
      <c r="B124" s="791" t="s">
        <v>884</v>
      </c>
      <c r="C124" s="794"/>
      <c r="D124" s="794"/>
      <c r="E124" s="791"/>
      <c r="F124" s="791"/>
      <c r="G124" s="791"/>
      <c r="H124" s="791"/>
      <c r="I124" s="791"/>
      <c r="J124" s="791"/>
      <c r="K124" s="791"/>
      <c r="L124" s="791"/>
      <c r="M124" s="791"/>
      <c r="N124" s="781"/>
      <c r="O124" s="791">
        <f t="shared" si="25"/>
        <v>0</v>
      </c>
    </row>
    <row r="125" spans="1:15" ht="18" customHeight="1">
      <c r="A125" s="1277"/>
      <c r="B125" s="504" t="s">
        <v>1331</v>
      </c>
      <c r="C125" s="502" t="e">
        <f>SUM(C124/C123)</f>
        <v>#DIV/0!</v>
      </c>
      <c r="D125" s="502" t="e">
        <f>SUM(D124/D123)</f>
        <v>#DIV/0!</v>
      </c>
      <c r="E125" s="502" t="e">
        <f>SUM(E124/E123)</f>
        <v>#DIV/0!</v>
      </c>
      <c r="F125" s="502" t="e">
        <f t="shared" ref="F125:O125" si="26">SUM(F124/F123)</f>
        <v>#DIV/0!</v>
      </c>
      <c r="G125" s="502" t="e">
        <f t="shared" si="26"/>
        <v>#DIV/0!</v>
      </c>
      <c r="H125" s="502" t="e">
        <f t="shared" si="26"/>
        <v>#DIV/0!</v>
      </c>
      <c r="I125" s="502" t="e">
        <f t="shared" si="26"/>
        <v>#DIV/0!</v>
      </c>
      <c r="J125" s="502" t="e">
        <f t="shared" si="26"/>
        <v>#DIV/0!</v>
      </c>
      <c r="K125" s="502" t="e">
        <f t="shared" si="26"/>
        <v>#DIV/0!</v>
      </c>
      <c r="L125" s="502" t="e">
        <f t="shared" si="26"/>
        <v>#DIV/0!</v>
      </c>
      <c r="M125" s="502" t="e">
        <f t="shared" si="26"/>
        <v>#DIV/0!</v>
      </c>
      <c r="N125" s="786" t="e">
        <f t="shared" si="26"/>
        <v>#DIV/0!</v>
      </c>
      <c r="O125" s="502" t="e">
        <f t="shared" si="26"/>
        <v>#DIV/0!</v>
      </c>
    </row>
    <row r="126" spans="1:15" ht="18" customHeight="1">
      <c r="A126" s="1278"/>
      <c r="B126" s="531" t="s">
        <v>1332</v>
      </c>
      <c r="C126" s="530">
        <v>3.5E-4</v>
      </c>
      <c r="D126" s="530">
        <v>3.5E-4</v>
      </c>
      <c r="E126" s="530">
        <v>3.5E-4</v>
      </c>
      <c r="F126" s="530">
        <v>3.5E-4</v>
      </c>
      <c r="G126" s="530">
        <v>3.5E-4</v>
      </c>
      <c r="H126" s="530">
        <v>3.5E-4</v>
      </c>
      <c r="I126" s="530">
        <v>3.5E-4</v>
      </c>
      <c r="J126" s="530">
        <v>3.5E-4</v>
      </c>
      <c r="K126" s="530">
        <v>3.5E-4</v>
      </c>
      <c r="L126" s="530">
        <v>3.5E-4</v>
      </c>
      <c r="M126" s="530">
        <v>3.5E-4</v>
      </c>
      <c r="N126" s="530">
        <v>3.5E-4</v>
      </c>
      <c r="O126" s="530">
        <v>3.5E-4</v>
      </c>
    </row>
    <row r="127" spans="1:15" ht="18" customHeight="1">
      <c r="A127" s="1270" t="s">
        <v>1313</v>
      </c>
      <c r="B127" s="791" t="s">
        <v>883</v>
      </c>
      <c r="C127" s="794"/>
      <c r="D127" s="794"/>
      <c r="E127" s="791"/>
      <c r="F127" s="791"/>
      <c r="G127" s="791"/>
      <c r="H127" s="791"/>
      <c r="I127" s="791"/>
      <c r="J127" s="791"/>
      <c r="K127" s="791"/>
      <c r="L127" s="791"/>
      <c r="M127" s="791"/>
      <c r="N127" s="781"/>
      <c r="O127" s="791">
        <f t="shared" ref="O127:O128" si="27">SUM(C127:N127)</f>
        <v>0</v>
      </c>
    </row>
    <row r="128" spans="1:15" ht="18" customHeight="1">
      <c r="A128" s="1277"/>
      <c r="B128" s="791" t="s">
        <v>884</v>
      </c>
      <c r="C128" s="794"/>
      <c r="D128" s="794"/>
      <c r="E128" s="791"/>
      <c r="F128" s="791"/>
      <c r="G128" s="791"/>
      <c r="H128" s="791"/>
      <c r="I128" s="791"/>
      <c r="J128" s="791"/>
      <c r="K128" s="791"/>
      <c r="L128" s="791"/>
      <c r="M128" s="791"/>
      <c r="N128" s="781"/>
      <c r="O128" s="791">
        <f t="shared" si="27"/>
        <v>0</v>
      </c>
    </row>
    <row r="129" spans="1:15" ht="18" customHeight="1">
      <c r="A129" s="1277"/>
      <c r="B129" s="504" t="s">
        <v>1333</v>
      </c>
      <c r="C129" s="502" t="e">
        <f>SUM(C128/C127)</f>
        <v>#DIV/0!</v>
      </c>
      <c r="D129" s="502" t="e">
        <f>SUM(D128/D127)</f>
        <v>#DIV/0!</v>
      </c>
      <c r="E129" s="502" t="e">
        <f>SUM(E128/E127)</f>
        <v>#DIV/0!</v>
      </c>
      <c r="F129" s="502" t="e">
        <f t="shared" ref="F129:O129" si="28">SUM(F128/F127)</f>
        <v>#DIV/0!</v>
      </c>
      <c r="G129" s="502" t="e">
        <f t="shared" si="28"/>
        <v>#DIV/0!</v>
      </c>
      <c r="H129" s="502" t="e">
        <f t="shared" si="28"/>
        <v>#DIV/0!</v>
      </c>
      <c r="I129" s="502" t="e">
        <f t="shared" si="28"/>
        <v>#DIV/0!</v>
      </c>
      <c r="J129" s="502" t="e">
        <f t="shared" si="28"/>
        <v>#DIV/0!</v>
      </c>
      <c r="K129" s="502" t="e">
        <f t="shared" si="28"/>
        <v>#DIV/0!</v>
      </c>
      <c r="L129" s="502" t="e">
        <f t="shared" si="28"/>
        <v>#DIV/0!</v>
      </c>
      <c r="M129" s="502" t="e">
        <f t="shared" si="28"/>
        <v>#DIV/0!</v>
      </c>
      <c r="N129" s="786" t="e">
        <f t="shared" si="28"/>
        <v>#DIV/0!</v>
      </c>
      <c r="O129" s="502" t="e">
        <f t="shared" si="28"/>
        <v>#DIV/0!</v>
      </c>
    </row>
    <row r="130" spans="1:15" ht="18" customHeight="1">
      <c r="A130" s="1278"/>
      <c r="B130" s="531" t="s">
        <v>1334</v>
      </c>
      <c r="C130" s="530">
        <v>3.5E-4</v>
      </c>
      <c r="D130" s="530">
        <v>3.5E-4</v>
      </c>
      <c r="E130" s="530">
        <v>3.5E-4</v>
      </c>
      <c r="F130" s="530">
        <v>3.5E-4</v>
      </c>
      <c r="G130" s="530">
        <v>3.5E-4</v>
      </c>
      <c r="H130" s="530">
        <v>3.5E-4</v>
      </c>
      <c r="I130" s="530">
        <v>3.5E-4</v>
      </c>
      <c r="J130" s="530">
        <v>3.5E-4</v>
      </c>
      <c r="K130" s="530">
        <v>3.5E-4</v>
      </c>
      <c r="L130" s="530">
        <v>3.5E-4</v>
      </c>
      <c r="M130" s="530">
        <v>3.5E-4</v>
      </c>
      <c r="N130" s="530">
        <v>3.5E-4</v>
      </c>
      <c r="O130" s="530">
        <v>3.5E-4</v>
      </c>
    </row>
    <row r="131" spans="1:15" ht="18" customHeight="1">
      <c r="A131" s="1270" t="s">
        <v>1314</v>
      </c>
      <c r="B131" s="791" t="s">
        <v>883</v>
      </c>
      <c r="C131" s="794"/>
      <c r="D131" s="794"/>
      <c r="E131" s="791"/>
      <c r="F131" s="791"/>
      <c r="G131" s="791"/>
      <c r="H131" s="791"/>
      <c r="I131" s="791"/>
      <c r="J131" s="791"/>
      <c r="K131" s="791"/>
      <c r="L131" s="791"/>
      <c r="M131" s="791"/>
      <c r="N131" s="781"/>
      <c r="O131" s="791">
        <f t="shared" ref="O131:O132" si="29">SUM(C131:N131)</f>
        <v>0</v>
      </c>
    </row>
    <row r="132" spans="1:15" ht="18" customHeight="1">
      <c r="A132" s="1277"/>
      <c r="B132" s="791" t="s">
        <v>884</v>
      </c>
      <c r="C132" s="794"/>
      <c r="D132" s="794"/>
      <c r="E132" s="791"/>
      <c r="F132" s="791"/>
      <c r="G132" s="791"/>
      <c r="H132" s="791"/>
      <c r="I132" s="791"/>
      <c r="J132" s="791"/>
      <c r="K132" s="791"/>
      <c r="L132" s="791"/>
      <c r="M132" s="791"/>
      <c r="N132" s="781"/>
      <c r="O132" s="791">
        <f t="shared" si="29"/>
        <v>0</v>
      </c>
    </row>
    <row r="133" spans="1:15" ht="18" customHeight="1">
      <c r="A133" s="1277"/>
      <c r="B133" s="504" t="s">
        <v>1335</v>
      </c>
      <c r="C133" s="502" t="e">
        <f>SUM(C132/C131)</f>
        <v>#DIV/0!</v>
      </c>
      <c r="D133" s="502" t="e">
        <f>SUM(D132/D131)</f>
        <v>#DIV/0!</v>
      </c>
      <c r="E133" s="502" t="e">
        <f>SUM(E132/E131)</f>
        <v>#DIV/0!</v>
      </c>
      <c r="F133" s="502" t="e">
        <f t="shared" ref="F133:O133" si="30">SUM(F132/F131)</f>
        <v>#DIV/0!</v>
      </c>
      <c r="G133" s="502" t="e">
        <f t="shared" si="30"/>
        <v>#DIV/0!</v>
      </c>
      <c r="H133" s="502" t="e">
        <f t="shared" si="30"/>
        <v>#DIV/0!</v>
      </c>
      <c r="I133" s="502" t="e">
        <f t="shared" si="30"/>
        <v>#DIV/0!</v>
      </c>
      <c r="J133" s="502" t="e">
        <f t="shared" si="30"/>
        <v>#DIV/0!</v>
      </c>
      <c r="K133" s="502" t="e">
        <f t="shared" si="30"/>
        <v>#DIV/0!</v>
      </c>
      <c r="L133" s="502" t="e">
        <f t="shared" si="30"/>
        <v>#DIV/0!</v>
      </c>
      <c r="M133" s="502" t="e">
        <f t="shared" si="30"/>
        <v>#DIV/0!</v>
      </c>
      <c r="N133" s="786" t="e">
        <f t="shared" si="30"/>
        <v>#DIV/0!</v>
      </c>
      <c r="O133" s="502" t="e">
        <f t="shared" si="30"/>
        <v>#DIV/0!</v>
      </c>
    </row>
    <row r="134" spans="1:15" ht="18" customHeight="1">
      <c r="A134" s="1278"/>
      <c r="B134" s="531" t="s">
        <v>1336</v>
      </c>
      <c r="C134" s="530">
        <v>2.0000000000000001E-4</v>
      </c>
      <c r="D134" s="530">
        <v>2.0000000000000001E-4</v>
      </c>
      <c r="E134" s="530">
        <v>2.0000000000000001E-4</v>
      </c>
      <c r="F134" s="530">
        <v>2.0000000000000001E-4</v>
      </c>
      <c r="G134" s="530">
        <v>2.0000000000000001E-4</v>
      </c>
      <c r="H134" s="530">
        <v>2.0000000000000001E-4</v>
      </c>
      <c r="I134" s="530">
        <v>2.0000000000000001E-4</v>
      </c>
      <c r="J134" s="530">
        <v>2.0000000000000001E-4</v>
      </c>
      <c r="K134" s="530">
        <v>2.0000000000000001E-4</v>
      </c>
      <c r="L134" s="530">
        <v>2.0000000000000001E-4</v>
      </c>
      <c r="M134" s="530">
        <v>2.0000000000000001E-4</v>
      </c>
      <c r="N134" s="530">
        <v>2.0000000000000001E-4</v>
      </c>
      <c r="O134" s="530">
        <v>2.0000000000000001E-4</v>
      </c>
    </row>
    <row r="135" spans="1:15" ht="18" customHeight="1"/>
    <row r="136" spans="1:15" ht="18" customHeight="1"/>
    <row r="137" spans="1:15" ht="18" customHeight="1"/>
    <row r="138" spans="1:15" ht="18" customHeight="1"/>
    <row r="139" spans="1:15" ht="18" customHeight="1"/>
    <row r="140" spans="1:15" ht="18" customHeight="1"/>
    <row r="141" spans="1:15" ht="18" customHeight="1"/>
    <row r="142" spans="1:15" ht="18" customHeight="1"/>
    <row r="143" spans="1:15" ht="21.75" customHeight="1"/>
    <row r="144" spans="1:15" ht="17.25" customHeight="1">
      <c r="A144" s="1280" t="s">
        <v>1013</v>
      </c>
      <c r="B144" s="1280"/>
      <c r="C144" s="1280"/>
      <c r="D144" s="1280"/>
      <c r="E144" s="1280"/>
      <c r="F144" s="1280"/>
      <c r="G144" s="1280"/>
      <c r="H144" s="1280"/>
      <c r="I144" s="1280"/>
      <c r="J144" s="1280"/>
      <c r="K144" s="1280"/>
      <c r="L144" s="1280"/>
      <c r="M144" s="1280"/>
      <c r="N144" s="1280"/>
      <c r="O144" s="1280"/>
    </row>
    <row r="145" spans="1:15" ht="23.25" customHeight="1">
      <c r="A145" s="1268" t="s">
        <v>900</v>
      </c>
      <c r="B145" s="1269"/>
      <c r="C145" s="501" t="s">
        <v>888</v>
      </c>
      <c r="D145" s="501" t="s">
        <v>889</v>
      </c>
      <c r="E145" s="501" t="s">
        <v>890</v>
      </c>
      <c r="F145" s="501" t="s">
        <v>891</v>
      </c>
      <c r="G145" s="501" t="s">
        <v>892</v>
      </c>
      <c r="H145" s="501" t="s">
        <v>893</v>
      </c>
      <c r="I145" s="501" t="s">
        <v>894</v>
      </c>
      <c r="J145" s="501" t="s">
        <v>895</v>
      </c>
      <c r="K145" s="501" t="s">
        <v>896</v>
      </c>
      <c r="L145" s="501" t="s">
        <v>897</v>
      </c>
      <c r="M145" s="501" t="s">
        <v>898</v>
      </c>
      <c r="N145" s="501" t="s">
        <v>899</v>
      </c>
      <c r="O145" s="501" t="s">
        <v>1304</v>
      </c>
    </row>
    <row r="146" spans="1:15" s="490" customFormat="1" ht="18" customHeight="1">
      <c r="A146" s="1270" t="s">
        <v>956</v>
      </c>
      <c r="B146" s="489" t="s">
        <v>883</v>
      </c>
      <c r="C146" s="489"/>
      <c r="D146" s="489"/>
      <c r="E146" s="489"/>
      <c r="F146" s="489"/>
      <c r="G146" s="489"/>
      <c r="H146" s="489"/>
      <c r="I146" s="489"/>
      <c r="J146" s="489"/>
      <c r="K146" s="489"/>
      <c r="L146" s="489"/>
      <c r="M146" s="489"/>
      <c r="N146" s="489"/>
      <c r="O146" s="774">
        <f>SUM(C146:N146)</f>
        <v>0</v>
      </c>
    </row>
    <row r="147" spans="1:15" s="490" customFormat="1" ht="18" customHeight="1">
      <c r="A147" s="1271"/>
      <c r="B147" s="489" t="s">
        <v>884</v>
      </c>
      <c r="C147" s="489"/>
      <c r="D147" s="489"/>
      <c r="E147" s="489"/>
      <c r="F147" s="489"/>
      <c r="G147" s="489"/>
      <c r="H147" s="489"/>
      <c r="I147" s="489"/>
      <c r="J147" s="489"/>
      <c r="K147" s="489"/>
      <c r="L147" s="489"/>
      <c r="M147" s="489"/>
      <c r="N147" s="489"/>
      <c r="O147" s="774">
        <f t="shared" ref="O147:O155" si="31">SUM(C147:N147)</f>
        <v>0</v>
      </c>
    </row>
    <row r="148" spans="1:15" s="490" customFormat="1" ht="18" customHeight="1">
      <c r="A148" s="1271"/>
      <c r="B148" s="504" t="s">
        <v>958</v>
      </c>
      <c r="C148" s="723" t="e">
        <f>SUM(C147/C146)</f>
        <v>#DIV/0!</v>
      </c>
      <c r="D148" s="946" t="e">
        <f t="shared" ref="D148:O148" si="32">SUM(D147/D146)</f>
        <v>#DIV/0!</v>
      </c>
      <c r="E148" s="946" t="e">
        <f t="shared" si="32"/>
        <v>#DIV/0!</v>
      </c>
      <c r="F148" s="946" t="e">
        <f t="shared" si="32"/>
        <v>#DIV/0!</v>
      </c>
      <c r="G148" s="946" t="e">
        <f t="shared" si="32"/>
        <v>#DIV/0!</v>
      </c>
      <c r="H148" s="946" t="e">
        <f t="shared" si="32"/>
        <v>#DIV/0!</v>
      </c>
      <c r="I148" s="946" t="e">
        <f t="shared" si="32"/>
        <v>#DIV/0!</v>
      </c>
      <c r="J148" s="946" t="e">
        <f t="shared" si="32"/>
        <v>#DIV/0!</v>
      </c>
      <c r="K148" s="946" t="e">
        <f t="shared" si="32"/>
        <v>#DIV/0!</v>
      </c>
      <c r="L148" s="946" t="e">
        <f t="shared" si="32"/>
        <v>#DIV/0!</v>
      </c>
      <c r="M148" s="946" t="e">
        <f t="shared" si="32"/>
        <v>#DIV/0!</v>
      </c>
      <c r="N148" s="946" t="e">
        <f t="shared" si="32"/>
        <v>#DIV/0!</v>
      </c>
      <c r="O148" s="723" t="e">
        <f t="shared" si="32"/>
        <v>#DIV/0!</v>
      </c>
    </row>
    <row r="149" spans="1:15" s="490" customFormat="1" ht="18" customHeight="1">
      <c r="A149" s="1272"/>
      <c r="B149" s="531" t="s">
        <v>959</v>
      </c>
      <c r="C149" s="532">
        <v>0.02</v>
      </c>
      <c r="D149" s="532">
        <v>0.02</v>
      </c>
      <c r="E149" s="532">
        <v>0.02</v>
      </c>
      <c r="F149" s="532">
        <v>0.02</v>
      </c>
      <c r="G149" s="532">
        <v>0.02</v>
      </c>
      <c r="H149" s="532">
        <v>0.02</v>
      </c>
      <c r="I149" s="532">
        <v>0.02</v>
      </c>
      <c r="J149" s="532">
        <v>0.02</v>
      </c>
      <c r="K149" s="532">
        <v>0.02</v>
      </c>
      <c r="L149" s="532">
        <v>0.02</v>
      </c>
      <c r="M149" s="532">
        <v>0.02</v>
      </c>
      <c r="N149" s="532">
        <v>0.02</v>
      </c>
      <c r="O149" s="532">
        <v>0.02</v>
      </c>
    </row>
    <row r="150" spans="1:15" ht="18" customHeight="1">
      <c r="A150" s="1273" t="s">
        <v>957</v>
      </c>
      <c r="B150" s="488" t="s">
        <v>883</v>
      </c>
      <c r="C150" s="488"/>
      <c r="D150" s="488"/>
      <c r="E150" s="488"/>
      <c r="F150" s="488"/>
      <c r="G150" s="488"/>
      <c r="H150" s="488"/>
      <c r="I150" s="488"/>
      <c r="J150" s="488"/>
      <c r="K150" s="488"/>
      <c r="L150" s="488"/>
      <c r="M150" s="488"/>
      <c r="N150" s="488"/>
      <c r="O150" s="774">
        <f t="shared" si="31"/>
        <v>0</v>
      </c>
    </row>
    <row r="151" spans="1:15" ht="18" customHeight="1">
      <c r="A151" s="1274"/>
      <c r="B151" s="488" t="s">
        <v>884</v>
      </c>
      <c r="C151" s="488"/>
      <c r="D151" s="488"/>
      <c r="E151" s="488"/>
      <c r="F151" s="488"/>
      <c r="G151" s="488"/>
      <c r="H151" s="488"/>
      <c r="I151" s="488"/>
      <c r="J151" s="488"/>
      <c r="K151" s="488"/>
      <c r="L151" s="488"/>
      <c r="M151" s="488"/>
      <c r="N151" s="488"/>
      <c r="O151" s="774">
        <f t="shared" si="31"/>
        <v>0</v>
      </c>
    </row>
    <row r="152" spans="1:15" ht="18" customHeight="1">
      <c r="A152" s="1274"/>
      <c r="B152" s="505" t="s">
        <v>960</v>
      </c>
      <c r="C152" s="947" t="e">
        <f>SUM(C151/C150)</f>
        <v>#DIV/0!</v>
      </c>
      <c r="D152" s="946" t="e">
        <f t="shared" ref="D152:O152" si="33">SUM(D151/D150)</f>
        <v>#DIV/0!</v>
      </c>
      <c r="E152" s="947" t="e">
        <f t="shared" si="33"/>
        <v>#DIV/0!</v>
      </c>
      <c r="F152" s="946" t="e">
        <f t="shared" si="33"/>
        <v>#DIV/0!</v>
      </c>
      <c r="G152" s="946" t="e">
        <f t="shared" si="33"/>
        <v>#DIV/0!</v>
      </c>
      <c r="H152" s="947" t="e">
        <f t="shared" si="33"/>
        <v>#DIV/0!</v>
      </c>
      <c r="I152" s="724" t="e">
        <f t="shared" si="33"/>
        <v>#DIV/0!</v>
      </c>
      <c r="J152" s="724" t="e">
        <f t="shared" si="33"/>
        <v>#DIV/0!</v>
      </c>
      <c r="K152" s="724" t="e">
        <f t="shared" si="33"/>
        <v>#DIV/0!</v>
      </c>
      <c r="L152" s="724" t="e">
        <f t="shared" si="33"/>
        <v>#DIV/0!</v>
      </c>
      <c r="M152" s="724" t="e">
        <f t="shared" si="33"/>
        <v>#DIV/0!</v>
      </c>
      <c r="N152" s="724" t="e">
        <f t="shared" si="33"/>
        <v>#DIV/0!</v>
      </c>
      <c r="O152" s="724" t="e">
        <f t="shared" si="33"/>
        <v>#DIV/0!</v>
      </c>
    </row>
    <row r="153" spans="1:15" ht="18" customHeight="1">
      <c r="A153" s="1275"/>
      <c r="B153" s="531" t="s">
        <v>909</v>
      </c>
      <c r="C153" s="532">
        <v>1.2999999999999999E-2</v>
      </c>
      <c r="D153" s="532">
        <v>1.2999999999999999E-2</v>
      </c>
      <c r="E153" s="532">
        <v>1.2999999999999999E-2</v>
      </c>
      <c r="F153" s="532">
        <v>1.2999999999999999E-2</v>
      </c>
      <c r="G153" s="532">
        <v>1.2999999999999999E-2</v>
      </c>
      <c r="H153" s="532">
        <v>1.2999999999999999E-2</v>
      </c>
      <c r="I153" s="532">
        <v>1.2999999999999999E-2</v>
      </c>
      <c r="J153" s="532">
        <v>1.2999999999999999E-2</v>
      </c>
      <c r="K153" s="532">
        <v>1.2999999999999999E-2</v>
      </c>
      <c r="L153" s="532">
        <v>1.2999999999999999E-2</v>
      </c>
      <c r="M153" s="532">
        <v>1.2999999999999999E-2</v>
      </c>
      <c r="N153" s="532">
        <v>1.2999999999999999E-2</v>
      </c>
      <c r="O153" s="532">
        <v>1.2999999999999999E-2</v>
      </c>
    </row>
    <row r="154" spans="1:15" s="490" customFormat="1" ht="18" customHeight="1">
      <c r="A154" s="1270" t="s">
        <v>736</v>
      </c>
      <c r="B154" s="489" t="s">
        <v>883</v>
      </c>
      <c r="C154" s="489"/>
      <c r="D154" s="489"/>
      <c r="E154" s="489"/>
      <c r="F154" s="489"/>
      <c r="G154" s="489"/>
      <c r="H154" s="489"/>
      <c r="I154" s="489"/>
      <c r="J154" s="489"/>
      <c r="K154" s="489"/>
      <c r="L154" s="489"/>
      <c r="M154" s="489"/>
      <c r="N154" s="489"/>
      <c r="O154" s="774">
        <f t="shared" si="31"/>
        <v>0</v>
      </c>
    </row>
    <row r="155" spans="1:15" s="490" customFormat="1" ht="18" customHeight="1">
      <c r="A155" s="1277"/>
      <c r="B155" s="489" t="s">
        <v>884</v>
      </c>
      <c r="C155" s="489"/>
      <c r="D155" s="489"/>
      <c r="E155" s="489"/>
      <c r="F155" s="489"/>
      <c r="G155" s="489"/>
      <c r="H155" s="489"/>
      <c r="I155" s="489"/>
      <c r="J155" s="489"/>
      <c r="K155" s="489"/>
      <c r="L155" s="711"/>
      <c r="M155" s="489"/>
      <c r="N155" s="489"/>
      <c r="O155" s="774">
        <f t="shared" si="31"/>
        <v>0</v>
      </c>
    </row>
    <row r="156" spans="1:15" s="490" customFormat="1" ht="18" customHeight="1">
      <c r="A156" s="1277"/>
      <c r="B156" s="504" t="s">
        <v>961</v>
      </c>
      <c r="C156" s="723" t="e">
        <f>SUM(C155/C154)</f>
        <v>#DIV/0!</v>
      </c>
      <c r="D156" s="723" t="e">
        <f t="shared" ref="D156:O156" si="34">SUM(D155/D154)</f>
        <v>#DIV/0!</v>
      </c>
      <c r="E156" s="723" t="e">
        <f t="shared" si="34"/>
        <v>#DIV/0!</v>
      </c>
      <c r="F156" s="723" t="e">
        <f t="shared" si="34"/>
        <v>#DIV/0!</v>
      </c>
      <c r="G156" s="723" t="e">
        <f t="shared" si="34"/>
        <v>#DIV/0!</v>
      </c>
      <c r="H156" s="723" t="e">
        <f t="shared" si="34"/>
        <v>#DIV/0!</v>
      </c>
      <c r="I156" s="723" t="e">
        <f t="shared" si="34"/>
        <v>#DIV/0!</v>
      </c>
      <c r="J156" s="723" t="e">
        <f t="shared" si="34"/>
        <v>#DIV/0!</v>
      </c>
      <c r="K156" s="723" t="e">
        <f t="shared" si="34"/>
        <v>#DIV/0!</v>
      </c>
      <c r="L156" s="723" t="e">
        <f t="shared" si="34"/>
        <v>#DIV/0!</v>
      </c>
      <c r="M156" s="723" t="e">
        <f t="shared" si="34"/>
        <v>#DIV/0!</v>
      </c>
      <c r="N156" s="723" t="e">
        <f t="shared" si="34"/>
        <v>#DIV/0!</v>
      </c>
      <c r="O156" s="723" t="e">
        <f t="shared" si="34"/>
        <v>#DIV/0!</v>
      </c>
    </row>
    <row r="157" spans="1:15" s="490" customFormat="1" ht="18" customHeight="1">
      <c r="A157" s="1278"/>
      <c r="B157" s="531" t="s">
        <v>910</v>
      </c>
      <c r="C157" s="532">
        <v>1.7000000000000001E-2</v>
      </c>
      <c r="D157" s="532">
        <v>1.7000000000000001E-2</v>
      </c>
      <c r="E157" s="532">
        <v>1.7000000000000001E-2</v>
      </c>
      <c r="F157" s="532">
        <v>1.7000000000000001E-2</v>
      </c>
      <c r="G157" s="532">
        <v>1.7000000000000001E-2</v>
      </c>
      <c r="H157" s="532">
        <v>1.7000000000000001E-2</v>
      </c>
      <c r="I157" s="532">
        <v>1.7000000000000001E-2</v>
      </c>
      <c r="J157" s="532">
        <v>1.7000000000000001E-2</v>
      </c>
      <c r="K157" s="532">
        <v>1.7000000000000001E-2</v>
      </c>
      <c r="L157" s="532">
        <v>1.7000000000000001E-2</v>
      </c>
      <c r="M157" s="532">
        <v>1.7000000000000001E-2</v>
      </c>
      <c r="N157" s="532">
        <v>1.7000000000000001E-2</v>
      </c>
      <c r="O157" s="532">
        <v>1.7000000000000001E-2</v>
      </c>
    </row>
    <row r="169" spans="1:15">
      <c r="M169" s="631" t="str">
        <f>万事泰钢线!M87</f>
        <v>F.PZB.0003.03</v>
      </c>
    </row>
    <row r="170" spans="1:15" ht="15">
      <c r="A170" s="346"/>
      <c r="B170" s="346"/>
      <c r="C170" s="346"/>
      <c r="D170" s="347" t="s">
        <v>1195</v>
      </c>
      <c r="E170" s="346"/>
      <c r="F170" s="346"/>
      <c r="G170" s="346"/>
      <c r="H170" s="346"/>
      <c r="I170" s="346"/>
      <c r="J170" s="346"/>
      <c r="K170" s="533" t="s">
        <v>4112</v>
      </c>
      <c r="L170" s="346"/>
      <c r="M170" s="346"/>
      <c r="N170" s="346"/>
      <c r="O170" s="354"/>
    </row>
  </sheetData>
  <mergeCells count="34">
    <mergeCell ref="A154:A157"/>
    <mergeCell ref="A144:O144"/>
    <mergeCell ref="A127:A130"/>
    <mergeCell ref="A131:A134"/>
    <mergeCell ref="A73:O73"/>
    <mergeCell ref="A145:B145"/>
    <mergeCell ref="A146:A149"/>
    <mergeCell ref="A150:A153"/>
    <mergeCell ref="A95:A98"/>
    <mergeCell ref="A74:B74"/>
    <mergeCell ref="A75:A78"/>
    <mergeCell ref="A83:A86"/>
    <mergeCell ref="A79:A82"/>
    <mergeCell ref="A113:O113"/>
    <mergeCell ref="A114:B114"/>
    <mergeCell ref="A115:A118"/>
    <mergeCell ref="A119:A122"/>
    <mergeCell ref="A123:A126"/>
    <mergeCell ref="A16:A19"/>
    <mergeCell ref="A28:A31"/>
    <mergeCell ref="A24:A27"/>
    <mergeCell ref="A46:O46"/>
    <mergeCell ref="A47:B47"/>
    <mergeCell ref="A48:A51"/>
    <mergeCell ref="A52:A55"/>
    <mergeCell ref="A56:A59"/>
    <mergeCell ref="A91:A94"/>
    <mergeCell ref="A20:A23"/>
    <mergeCell ref="A87:A90"/>
    <mergeCell ref="A4:N4"/>
    <mergeCell ref="A7:B7"/>
    <mergeCell ref="A8:A11"/>
    <mergeCell ref="A12:A15"/>
    <mergeCell ref="A6:O6"/>
  </mergeCells>
  <phoneticPr fontId="1" type="noConversion"/>
  <conditionalFormatting sqref="C54:O54">
    <cfRule type="cellIs" dxfId="27" priority="25" operator="greaterThan">
      <formula>0.00001</formula>
    </cfRule>
  </conditionalFormatting>
  <conditionalFormatting sqref="H152:O152 C152 E152">
    <cfRule type="cellIs" dxfId="26" priority="23" operator="greaterThan">
      <formula>0.0131</formula>
    </cfRule>
  </conditionalFormatting>
  <conditionalFormatting sqref="C156:O156">
    <cfRule type="cellIs" dxfId="25" priority="22" operator="greaterThan">
      <formula>0.0171</formula>
    </cfRule>
  </conditionalFormatting>
  <conditionalFormatting sqref="C117:O117">
    <cfRule type="cellIs" dxfId="24" priority="21" operator="greaterThan">
      <formula>0.00201</formula>
    </cfRule>
  </conditionalFormatting>
  <conditionalFormatting sqref="C125:O125">
    <cfRule type="cellIs" dxfId="23" priority="20" operator="greaterThan">
      <formula>0.00036</formula>
    </cfRule>
  </conditionalFormatting>
  <conditionalFormatting sqref="C133:O133">
    <cfRule type="cellIs" dxfId="22" priority="12" operator="greaterThan">
      <formula>0.0002</formula>
    </cfRule>
    <cfRule type="cellIs" dxfId="21" priority="17" operator="greaterThan">
      <formula>0.00021</formula>
    </cfRule>
  </conditionalFormatting>
  <conditionalFormatting sqref="C121:O121">
    <cfRule type="cellIs" dxfId="20" priority="16" operator="greaterThan">
      <formula>0.00036</formula>
    </cfRule>
  </conditionalFormatting>
  <conditionalFormatting sqref="C58:O58">
    <cfRule type="cellIs" dxfId="19" priority="15" operator="greaterThan">
      <formula>0.00071</formula>
    </cfRule>
  </conditionalFormatting>
  <conditionalFormatting sqref="C97:O97">
    <cfRule type="cellIs" dxfId="18" priority="13" operator="greaterThan">
      <formula>0.00006</formula>
    </cfRule>
    <cfRule type="cellIs" dxfId="17" priority="14" operator="greaterThan">
      <formula>0.00006</formula>
    </cfRule>
  </conditionalFormatting>
  <conditionalFormatting sqref="I26:O26 C30:O30">
    <cfRule type="cellIs" dxfId="16" priority="11" operator="greaterThan">
      <formula>0.00005</formula>
    </cfRule>
  </conditionalFormatting>
  <conditionalFormatting sqref="C77:O77">
    <cfRule type="cellIs" dxfId="15" priority="9" operator="greaterThan">
      <formula>0.0004</formula>
    </cfRule>
  </conditionalFormatting>
  <conditionalFormatting sqref="C81:O81">
    <cfRule type="cellIs" dxfId="14" priority="8" operator="greaterThan">
      <formula>0.0001</formula>
    </cfRule>
  </conditionalFormatting>
  <conditionalFormatting sqref="C85:O85">
    <cfRule type="cellIs" dxfId="13" priority="6" operator="greaterThan">
      <formula>0.00021</formula>
    </cfRule>
    <cfRule type="cellIs" dxfId="12" priority="7" operator="greaterThan">
      <formula>0.0002</formula>
    </cfRule>
  </conditionalFormatting>
  <conditionalFormatting sqref="C148">
    <cfRule type="cellIs" dxfId="11" priority="3" operator="greaterThan">
      <formula>0.0171</formula>
    </cfRule>
  </conditionalFormatting>
  <conditionalFormatting sqref="C22:O22">
    <cfRule type="cellIs" dxfId="10" priority="2" operator="greaterThan">
      <formula>0.000051</formula>
    </cfRule>
  </conditionalFormatting>
  <conditionalFormatting sqref="C89:O89">
    <cfRule type="cellIs" dxfId="9" priority="1" operator="greaterThan">
      <formula>0.00021</formula>
    </cfRule>
  </conditionalFormatting>
  <hyperlinks>
    <hyperlink ref="A5" location="目录!A1" display="返回首页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2:Q30"/>
  <sheetViews>
    <sheetView showGridLines="0" topLeftCell="A16" workbookViewId="0">
      <selection activeCell="B6" sqref="B6:B11"/>
    </sheetView>
  </sheetViews>
  <sheetFormatPr defaultColWidth="9" defaultRowHeight="14.25"/>
  <cols>
    <col min="1" max="1" width="10.5" style="1" customWidth="1"/>
    <col min="2" max="2" width="9" style="93"/>
    <col min="3" max="3" width="11.625" style="93" bestFit="1" customWidth="1"/>
    <col min="4" max="4" width="9" style="93"/>
    <col min="5" max="5" width="9.75" style="93" customWidth="1"/>
    <col min="6" max="14" width="9" style="93"/>
    <col min="15" max="16384" width="9" style="1"/>
  </cols>
  <sheetData>
    <row r="2" spans="1:17" ht="13.5" customHeight="1"/>
    <row r="3" spans="1:17" ht="23.25" customHeight="1">
      <c r="A3" s="1032" t="s">
        <v>2218</v>
      </c>
      <c r="B3" s="1032"/>
      <c r="C3" s="1032"/>
      <c r="D3" s="1032"/>
      <c r="E3" s="1032"/>
      <c r="F3" s="1032"/>
      <c r="G3" s="1032"/>
      <c r="H3" s="1032"/>
      <c r="I3" s="1032"/>
      <c r="J3" s="1032"/>
      <c r="K3" s="1032"/>
      <c r="L3" s="1032"/>
      <c r="M3" s="1032"/>
      <c r="N3" s="1032"/>
      <c r="O3" s="1032"/>
    </row>
    <row r="4" spans="1:17" ht="16.5" customHeight="1">
      <c r="A4" s="42" t="s">
        <v>685</v>
      </c>
    </row>
    <row r="5" spans="1:17" s="346" customFormat="1" ht="21" customHeight="1">
      <c r="A5" s="353" t="s">
        <v>744</v>
      </c>
      <c r="B5" s="351" t="s">
        <v>737</v>
      </c>
      <c r="C5" s="352" t="s">
        <v>743</v>
      </c>
      <c r="D5" s="351" t="s">
        <v>24</v>
      </c>
      <c r="E5" s="352" t="s">
        <v>23</v>
      </c>
      <c r="F5" s="351" t="s">
        <v>22</v>
      </c>
      <c r="G5" s="352" t="s">
        <v>21</v>
      </c>
      <c r="H5" s="351" t="s">
        <v>20</v>
      </c>
      <c r="I5" s="352" t="s">
        <v>19</v>
      </c>
      <c r="J5" s="351" t="s">
        <v>18</v>
      </c>
      <c r="K5" s="352" t="s">
        <v>17</v>
      </c>
      <c r="L5" s="351" t="s">
        <v>16</v>
      </c>
      <c r="M5" s="352" t="s">
        <v>15</v>
      </c>
      <c r="N5" s="351" t="s">
        <v>33</v>
      </c>
      <c r="O5" s="478" t="s">
        <v>1016</v>
      </c>
      <c r="P5" s="348"/>
      <c r="Q5" s="348"/>
    </row>
    <row r="6" spans="1:17" s="346" customFormat="1" ht="20.100000000000001" customHeight="1">
      <c r="A6" s="350" t="s">
        <v>2157</v>
      </c>
      <c r="B6" s="358"/>
      <c r="C6" s="355"/>
      <c r="D6" s="357"/>
      <c r="E6" s="355"/>
      <c r="F6" s="355"/>
      <c r="G6" s="355"/>
      <c r="H6" s="355"/>
      <c r="I6" s="355"/>
      <c r="J6" s="355"/>
      <c r="K6" s="355"/>
      <c r="L6" s="355"/>
      <c r="M6" s="355"/>
      <c r="N6" s="355">
        <f>SUM(B6:M6)</f>
        <v>0</v>
      </c>
      <c r="O6" s="479">
        <v>0</v>
      </c>
      <c r="P6" s="348"/>
      <c r="Q6" s="348"/>
    </row>
    <row r="7" spans="1:17" s="346" customFormat="1" ht="20.100000000000001" customHeight="1">
      <c r="A7" s="350" t="s">
        <v>2161</v>
      </c>
      <c r="B7" s="358"/>
      <c r="C7" s="355"/>
      <c r="D7" s="357"/>
      <c r="E7" s="355"/>
      <c r="F7" s="355"/>
      <c r="G7" s="355"/>
      <c r="H7" s="355"/>
      <c r="I7" s="355"/>
      <c r="J7" s="355"/>
      <c r="K7" s="355"/>
      <c r="L7" s="355"/>
      <c r="M7" s="355"/>
      <c r="N7" s="355">
        <f t="shared" ref="N7:N10" si="0">SUM(B7:M7)</f>
        <v>0</v>
      </c>
      <c r="O7" s="479">
        <v>0</v>
      </c>
      <c r="P7" s="348"/>
      <c r="Q7" s="348"/>
    </row>
    <row r="8" spans="1:17" s="346" customFormat="1" ht="20.100000000000001" customHeight="1">
      <c r="A8" s="350" t="s">
        <v>2165</v>
      </c>
      <c r="B8" s="358"/>
      <c r="C8" s="355"/>
      <c r="D8" s="357"/>
      <c r="E8" s="355"/>
      <c r="F8" s="355"/>
      <c r="G8" s="355"/>
      <c r="H8" s="355"/>
      <c r="I8" s="355"/>
      <c r="J8" s="355"/>
      <c r="K8" s="355"/>
      <c r="L8" s="355"/>
      <c r="M8" s="355"/>
      <c r="N8" s="355">
        <f t="shared" si="0"/>
        <v>0</v>
      </c>
      <c r="O8" s="479">
        <v>0</v>
      </c>
      <c r="P8" s="348"/>
      <c r="Q8" s="348"/>
    </row>
    <row r="9" spans="1:17" s="346" customFormat="1" ht="20.100000000000001" customHeight="1">
      <c r="A9" s="350" t="s">
        <v>2219</v>
      </c>
      <c r="B9" s="358"/>
      <c r="C9" s="355"/>
      <c r="D9" s="357"/>
      <c r="E9" s="355"/>
      <c r="F9" s="355"/>
      <c r="G9" s="355"/>
      <c r="H9" s="355"/>
      <c r="I9" s="355"/>
      <c r="J9" s="355"/>
      <c r="K9" s="355"/>
      <c r="L9" s="355"/>
      <c r="M9" s="355"/>
      <c r="N9" s="355">
        <f t="shared" ref="N9" si="1">SUM(B9:M9)</f>
        <v>0</v>
      </c>
      <c r="O9" s="479">
        <v>0</v>
      </c>
      <c r="P9" s="348"/>
      <c r="Q9" s="348"/>
    </row>
    <row r="10" spans="1:17" s="346" customFormat="1" ht="20.100000000000001" customHeight="1">
      <c r="A10" s="591" t="s">
        <v>1014</v>
      </c>
      <c r="B10" s="485"/>
      <c r="C10" s="486"/>
      <c r="D10" s="486"/>
      <c r="E10" s="485"/>
      <c r="F10" s="486"/>
      <c r="G10" s="486"/>
      <c r="H10" s="486"/>
      <c r="I10" s="356"/>
      <c r="J10" s="356"/>
      <c r="K10" s="356"/>
      <c r="L10" s="356"/>
      <c r="M10" s="356"/>
      <c r="N10" s="355">
        <f t="shared" si="0"/>
        <v>0</v>
      </c>
      <c r="O10" s="479">
        <v>0</v>
      </c>
      <c r="P10" s="348"/>
      <c r="Q10" s="348"/>
    </row>
    <row r="11" spans="1:17" s="346" customFormat="1" ht="20.100000000000001" customHeight="1">
      <c r="A11" s="591" t="s">
        <v>742</v>
      </c>
      <c r="B11" s="356"/>
      <c r="C11" s="769"/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5">
        <f>SUM(B11:M11)</f>
        <v>0</v>
      </c>
      <c r="O11" s="479">
        <v>0</v>
      </c>
      <c r="P11" s="348"/>
      <c r="Q11" s="348"/>
    </row>
    <row r="12" spans="1:17" s="346" customFormat="1" ht="20.100000000000001" customHeight="1">
      <c r="A12" s="348"/>
      <c r="B12" s="354"/>
      <c r="C12" s="354"/>
      <c r="D12" s="354"/>
      <c r="E12" s="354"/>
      <c r="F12" s="354"/>
      <c r="G12" s="354"/>
      <c r="H12" s="354"/>
      <c r="I12" s="354"/>
      <c r="J12" s="354"/>
      <c r="K12" s="354"/>
      <c r="L12" s="354"/>
      <c r="M12" s="354"/>
      <c r="N12" s="354"/>
      <c r="O12" s="348"/>
      <c r="P12" s="348"/>
      <c r="Q12" s="348"/>
    </row>
    <row r="13" spans="1:17" s="346" customFormat="1" ht="20.100000000000001" customHeight="1">
      <c r="A13" s="348"/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48"/>
      <c r="P13" s="348"/>
      <c r="Q13" s="348"/>
    </row>
    <row r="14" spans="1:17" s="346" customFormat="1" ht="20.100000000000001" customHeight="1">
      <c r="A14" s="348"/>
      <c r="B14" s="354"/>
      <c r="C14" s="354"/>
      <c r="D14" s="354"/>
      <c r="E14" s="354"/>
      <c r="F14" s="354"/>
      <c r="G14" s="354"/>
      <c r="H14" s="354"/>
      <c r="I14" s="354"/>
      <c r="J14" s="354"/>
      <c r="K14" s="354"/>
      <c r="L14" s="354"/>
      <c r="M14" s="354"/>
      <c r="N14" s="354"/>
      <c r="O14" s="348"/>
      <c r="P14" s="348"/>
      <c r="Q14" s="348"/>
    </row>
    <row r="15" spans="1:17" s="346" customFormat="1" ht="20.100000000000001" customHeight="1">
      <c r="A15" s="348"/>
      <c r="B15" s="354"/>
      <c r="C15" s="354"/>
      <c r="D15" s="354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48"/>
      <c r="P15" s="348"/>
      <c r="Q15" s="348"/>
    </row>
    <row r="16" spans="1:17" s="346" customFormat="1" ht="9.9499999999999993" customHeight="1">
      <c r="A16" s="348"/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48"/>
      <c r="P16" s="348"/>
      <c r="Q16" s="348"/>
    </row>
    <row r="25" spans="1:15" ht="8.25" customHeight="1"/>
    <row r="26" spans="1:15" ht="3" hidden="1" customHeight="1"/>
    <row r="27" spans="1:15" ht="19.5" customHeight="1">
      <c r="A27" s="427" t="s">
        <v>769</v>
      </c>
      <c r="B27" s="427" t="s">
        <v>770</v>
      </c>
      <c r="C27" s="427" t="s">
        <v>771</v>
      </c>
      <c r="D27" s="427" t="s">
        <v>772</v>
      </c>
      <c r="E27" s="427" t="s">
        <v>773</v>
      </c>
      <c r="F27" s="1190" t="s">
        <v>774</v>
      </c>
      <c r="G27" s="1191"/>
      <c r="H27" s="1190" t="s">
        <v>775</v>
      </c>
      <c r="I27" s="1191"/>
      <c r="J27" s="1190" t="s">
        <v>776</v>
      </c>
      <c r="K27" s="1285"/>
      <c r="L27" s="1191"/>
      <c r="M27" s="1190" t="s">
        <v>777</v>
      </c>
      <c r="N27" s="1285"/>
      <c r="O27" s="1191"/>
    </row>
    <row r="28" spans="1:15" ht="57" customHeight="1">
      <c r="A28" s="286"/>
      <c r="B28" s="614"/>
      <c r="C28" s="615"/>
      <c r="D28" s="286"/>
      <c r="E28" s="286"/>
      <c r="F28" s="1181"/>
      <c r="G28" s="1182"/>
      <c r="H28" s="1181"/>
      <c r="I28" s="1182"/>
      <c r="J28" s="1282"/>
      <c r="K28" s="1283"/>
      <c r="L28" s="1284"/>
      <c r="M28" s="1282"/>
      <c r="N28" s="1283"/>
      <c r="O28" s="1284"/>
    </row>
    <row r="29" spans="1:15">
      <c r="M29" s="962" t="s">
        <v>1342</v>
      </c>
    </row>
    <row r="30" spans="1:15" ht="16.5">
      <c r="C30" s="93" t="s">
        <v>1341</v>
      </c>
      <c r="I30" s="93" t="s">
        <v>4113</v>
      </c>
    </row>
  </sheetData>
  <mergeCells count="9">
    <mergeCell ref="F28:G28"/>
    <mergeCell ref="H28:I28"/>
    <mergeCell ref="J28:L28"/>
    <mergeCell ref="M28:O28"/>
    <mergeCell ref="A3:O3"/>
    <mergeCell ref="F27:G27"/>
    <mergeCell ref="H27:I27"/>
    <mergeCell ref="J27:L27"/>
    <mergeCell ref="M27:O27"/>
  </mergeCells>
  <phoneticPr fontId="1" type="noConversion"/>
  <conditionalFormatting sqref="B6:G11">
    <cfRule type="cellIs" dxfId="8" priority="1" operator="greaterThan">
      <formula>1</formula>
    </cfRule>
    <cfRule type="cellIs" dxfId="7" priority="2" operator="greaterThan">
      <formula>0</formula>
    </cfRule>
  </conditionalFormatting>
  <hyperlinks>
    <hyperlink ref="A4" location="目录!A1" display="返回目录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3:Q124"/>
  <sheetViews>
    <sheetView showGridLines="0" topLeftCell="A73" workbookViewId="0">
      <selection activeCell="C100" sqref="C100:C102"/>
    </sheetView>
  </sheetViews>
  <sheetFormatPr defaultRowHeight="13.5"/>
  <cols>
    <col min="1" max="2" width="10.125" customWidth="1"/>
    <col min="3" max="16" width="9.375" style="592" customWidth="1"/>
  </cols>
  <sheetData>
    <row r="3" spans="1:16" ht="8.25" customHeight="1"/>
    <row r="4" spans="1:16" ht="22.5">
      <c r="A4" s="1089" t="s">
        <v>2231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</row>
    <row r="5" spans="1:16" ht="15.75">
      <c r="A5" s="42" t="s">
        <v>963</v>
      </c>
    </row>
    <row r="6" spans="1:16">
      <c r="A6" s="1287" t="s">
        <v>2232</v>
      </c>
      <c r="B6" s="1287"/>
      <c r="C6" s="1287"/>
      <c r="D6" s="1287"/>
      <c r="E6" s="1287"/>
      <c r="F6" s="1287"/>
      <c r="G6" s="1287"/>
      <c r="H6" s="1287"/>
      <c r="I6" s="1287"/>
      <c r="J6" s="1287"/>
      <c r="K6" s="1287"/>
      <c r="L6" s="1287"/>
      <c r="M6" s="1287"/>
      <c r="N6" s="1287"/>
      <c r="O6" s="1287"/>
      <c r="P6" s="1287"/>
    </row>
    <row r="7" spans="1:16">
      <c r="A7" s="1288" t="s">
        <v>1017</v>
      </c>
      <c r="B7" s="1288"/>
      <c r="C7" s="501" t="s">
        <v>888</v>
      </c>
      <c r="D7" s="501" t="s">
        <v>25</v>
      </c>
      <c r="E7" s="501" t="s">
        <v>24</v>
      </c>
      <c r="F7" s="501" t="s">
        <v>23</v>
      </c>
      <c r="G7" s="501" t="s">
        <v>22</v>
      </c>
      <c r="H7" s="501" t="s">
        <v>21</v>
      </c>
      <c r="I7" s="501" t="s">
        <v>20</v>
      </c>
      <c r="J7" s="501" t="s">
        <v>19</v>
      </c>
      <c r="K7" s="501" t="s">
        <v>18</v>
      </c>
      <c r="L7" s="501" t="s">
        <v>17</v>
      </c>
      <c r="M7" s="501" t="s">
        <v>16</v>
      </c>
      <c r="N7" s="501" t="s">
        <v>15</v>
      </c>
      <c r="O7" s="501" t="s">
        <v>914</v>
      </c>
      <c r="P7" s="598" t="s">
        <v>1020</v>
      </c>
    </row>
    <row r="8" spans="1:16">
      <c r="A8" s="1289" t="s">
        <v>2188</v>
      </c>
      <c r="B8" s="521" t="s">
        <v>1015</v>
      </c>
      <c r="C8" s="793"/>
      <c r="D8" s="793">
        <v>0</v>
      </c>
      <c r="E8" s="735">
        <f t="shared" ref="E8:N8" si="0">SUM(E9:E10)</f>
        <v>0</v>
      </c>
      <c r="F8" s="735">
        <f t="shared" si="0"/>
        <v>0</v>
      </c>
      <c r="G8" s="735">
        <f t="shared" si="0"/>
        <v>0</v>
      </c>
      <c r="H8" s="735">
        <f t="shared" si="0"/>
        <v>0</v>
      </c>
      <c r="I8" s="735">
        <f t="shared" si="0"/>
        <v>0</v>
      </c>
      <c r="J8" s="735">
        <f t="shared" si="0"/>
        <v>0</v>
      </c>
      <c r="K8" s="735">
        <f t="shared" si="0"/>
        <v>0</v>
      </c>
      <c r="L8" s="735">
        <f t="shared" si="0"/>
        <v>0</v>
      </c>
      <c r="M8" s="735">
        <f t="shared" si="0"/>
        <v>0</v>
      </c>
      <c r="N8" s="735">
        <f t="shared" si="0"/>
        <v>0</v>
      </c>
      <c r="O8" s="735">
        <f>SUM(C8:N8)</f>
        <v>0</v>
      </c>
      <c r="P8" s="599"/>
    </row>
    <row r="9" spans="1:16">
      <c r="A9" s="1290"/>
      <c r="B9" s="521" t="s">
        <v>1021</v>
      </c>
      <c r="C9" s="793"/>
      <c r="D9" s="793"/>
      <c r="E9" s="735"/>
      <c r="F9" s="735"/>
      <c r="G9" s="735"/>
      <c r="H9" s="735"/>
      <c r="I9" s="735"/>
      <c r="J9" s="735"/>
      <c r="K9" s="735"/>
      <c r="L9" s="735"/>
      <c r="M9" s="735"/>
      <c r="N9" s="735"/>
      <c r="O9" s="735">
        <f t="shared" ref="O9:O10" si="1">SUM(C9:N9)</f>
        <v>0</v>
      </c>
      <c r="P9" s="599"/>
    </row>
    <row r="10" spans="1:16">
      <c r="A10" s="1290"/>
      <c r="B10" s="521" t="s">
        <v>1022</v>
      </c>
      <c r="C10" s="793"/>
      <c r="D10" s="793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>
        <f t="shared" si="1"/>
        <v>0</v>
      </c>
      <c r="P10" s="599"/>
    </row>
    <row r="11" spans="1:16">
      <c r="A11" s="1290"/>
      <c r="B11" s="521" t="s">
        <v>1023</v>
      </c>
      <c r="C11" s="574" t="e">
        <f>SUM(C9/C8)</f>
        <v>#DIV/0!</v>
      </c>
      <c r="D11" s="574" t="e">
        <f t="shared" ref="D11:O11" si="2">SUM(D9/D8)</f>
        <v>#DIV/0!</v>
      </c>
      <c r="E11" s="574" t="e">
        <f t="shared" si="2"/>
        <v>#DIV/0!</v>
      </c>
      <c r="F11" s="574" t="e">
        <f t="shared" si="2"/>
        <v>#DIV/0!</v>
      </c>
      <c r="G11" s="574" t="e">
        <f t="shared" si="2"/>
        <v>#DIV/0!</v>
      </c>
      <c r="H11" s="574" t="e">
        <f t="shared" si="2"/>
        <v>#DIV/0!</v>
      </c>
      <c r="I11" s="574" t="e">
        <f t="shared" si="2"/>
        <v>#DIV/0!</v>
      </c>
      <c r="J11" s="574" t="e">
        <f t="shared" si="2"/>
        <v>#DIV/0!</v>
      </c>
      <c r="K11" s="574" t="e">
        <f t="shared" si="2"/>
        <v>#DIV/0!</v>
      </c>
      <c r="L11" s="574" t="e">
        <f t="shared" si="2"/>
        <v>#DIV/0!</v>
      </c>
      <c r="M11" s="574" t="e">
        <f t="shared" si="2"/>
        <v>#DIV/0!</v>
      </c>
      <c r="N11" s="574" t="e">
        <f t="shared" si="2"/>
        <v>#DIV/0!</v>
      </c>
      <c r="O11" s="574" t="e">
        <f t="shared" si="2"/>
        <v>#DIV/0!</v>
      </c>
      <c r="P11" s="600">
        <v>0.995</v>
      </c>
    </row>
    <row r="12" spans="1:16">
      <c r="A12" s="1291" t="s">
        <v>2189</v>
      </c>
      <c r="B12" s="593" t="s">
        <v>1015</v>
      </c>
      <c r="C12" s="793"/>
      <c r="D12" s="793"/>
      <c r="E12" s="735">
        <f t="shared" ref="E12:N12" si="3">SUM(E13:E14)</f>
        <v>0</v>
      </c>
      <c r="F12" s="735">
        <f t="shared" si="3"/>
        <v>0</v>
      </c>
      <c r="G12" s="735">
        <f t="shared" si="3"/>
        <v>0</v>
      </c>
      <c r="H12" s="735">
        <f t="shared" si="3"/>
        <v>0</v>
      </c>
      <c r="I12" s="735">
        <f t="shared" si="3"/>
        <v>0</v>
      </c>
      <c r="J12" s="735">
        <f t="shared" si="3"/>
        <v>0</v>
      </c>
      <c r="K12" s="735">
        <f t="shared" si="3"/>
        <v>0</v>
      </c>
      <c r="L12" s="735">
        <f t="shared" si="3"/>
        <v>0</v>
      </c>
      <c r="M12" s="735">
        <f t="shared" si="3"/>
        <v>0</v>
      </c>
      <c r="N12" s="735">
        <f t="shared" si="3"/>
        <v>0</v>
      </c>
      <c r="O12" s="735">
        <f>SUM(C12:N12)</f>
        <v>0</v>
      </c>
      <c r="P12" s="599"/>
    </row>
    <row r="13" spans="1:16">
      <c r="A13" s="1292"/>
      <c r="B13" s="593" t="s">
        <v>1021</v>
      </c>
      <c r="C13" s="793"/>
      <c r="D13" s="793"/>
      <c r="E13" s="735"/>
      <c r="F13" s="735"/>
      <c r="G13" s="735"/>
      <c r="H13" s="735"/>
      <c r="I13" s="735"/>
      <c r="J13" s="735"/>
      <c r="K13" s="735"/>
      <c r="L13" s="735"/>
      <c r="M13" s="735"/>
      <c r="N13" s="735"/>
      <c r="O13" s="735">
        <f t="shared" ref="O13:O14" si="4">SUM(C13:N13)</f>
        <v>0</v>
      </c>
      <c r="P13" s="599"/>
    </row>
    <row r="14" spans="1:16">
      <c r="A14" s="1292"/>
      <c r="B14" s="593" t="s">
        <v>1022</v>
      </c>
      <c r="C14" s="793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>
        <f t="shared" si="4"/>
        <v>0</v>
      </c>
      <c r="P14" s="599"/>
    </row>
    <row r="15" spans="1:16">
      <c r="A15" s="1292"/>
      <c r="B15" s="593" t="s">
        <v>1025</v>
      </c>
      <c r="C15" s="574" t="e">
        <f>SUM(C13/C12)</f>
        <v>#DIV/0!</v>
      </c>
      <c r="D15" s="574" t="e">
        <f t="shared" ref="D15:O15" si="5">SUM(D13/D12)</f>
        <v>#DIV/0!</v>
      </c>
      <c r="E15" s="574" t="e">
        <f t="shared" si="5"/>
        <v>#DIV/0!</v>
      </c>
      <c r="F15" s="574" t="e">
        <f t="shared" si="5"/>
        <v>#DIV/0!</v>
      </c>
      <c r="G15" s="574" t="e">
        <f t="shared" si="5"/>
        <v>#DIV/0!</v>
      </c>
      <c r="H15" s="574" t="e">
        <f t="shared" si="5"/>
        <v>#DIV/0!</v>
      </c>
      <c r="I15" s="574" t="e">
        <f t="shared" si="5"/>
        <v>#DIV/0!</v>
      </c>
      <c r="J15" s="574" t="e">
        <f t="shared" si="5"/>
        <v>#DIV/0!</v>
      </c>
      <c r="K15" s="574" t="e">
        <f t="shared" si="5"/>
        <v>#DIV/0!</v>
      </c>
      <c r="L15" s="574" t="e">
        <f t="shared" si="5"/>
        <v>#DIV/0!</v>
      </c>
      <c r="M15" s="574" t="e">
        <f t="shared" si="5"/>
        <v>#DIV/0!</v>
      </c>
      <c r="N15" s="574" t="e">
        <f t="shared" si="5"/>
        <v>#DIV/0!</v>
      </c>
      <c r="O15" s="574" t="e">
        <f t="shared" si="5"/>
        <v>#DIV/0!</v>
      </c>
      <c r="P15" s="600">
        <v>0.995</v>
      </c>
    </row>
    <row r="16" spans="1:16">
      <c r="A16" s="1289" t="s">
        <v>2190</v>
      </c>
      <c r="B16" s="521" t="s">
        <v>1015</v>
      </c>
      <c r="C16" s="735"/>
      <c r="D16" s="735">
        <f t="shared" ref="D16:N16" si="6">SUM(D17:D18)</f>
        <v>0</v>
      </c>
      <c r="E16" s="735">
        <f t="shared" si="6"/>
        <v>0</v>
      </c>
      <c r="F16" s="735">
        <f t="shared" si="6"/>
        <v>0</v>
      </c>
      <c r="G16" s="735">
        <f t="shared" si="6"/>
        <v>0</v>
      </c>
      <c r="H16" s="735">
        <f t="shared" si="6"/>
        <v>0</v>
      </c>
      <c r="I16" s="735">
        <f t="shared" si="6"/>
        <v>0</v>
      </c>
      <c r="J16" s="735">
        <f t="shared" si="6"/>
        <v>0</v>
      </c>
      <c r="K16" s="735">
        <f t="shared" si="6"/>
        <v>0</v>
      </c>
      <c r="L16" s="735">
        <f t="shared" si="6"/>
        <v>0</v>
      </c>
      <c r="M16" s="735">
        <f t="shared" si="6"/>
        <v>0</v>
      </c>
      <c r="N16" s="735">
        <f t="shared" si="6"/>
        <v>0</v>
      </c>
      <c r="O16" s="735">
        <f>SUM(C16:N16)</f>
        <v>0</v>
      </c>
      <c r="P16" s="599"/>
    </row>
    <row r="17" spans="1:17">
      <c r="A17" s="1290"/>
      <c r="B17" s="521" t="s">
        <v>1021</v>
      </c>
      <c r="C17" s="735"/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>
        <f t="shared" ref="O17:O18" si="7">SUM(C17:N17)</f>
        <v>0</v>
      </c>
      <c r="P17" s="599"/>
    </row>
    <row r="18" spans="1:17">
      <c r="A18" s="1290"/>
      <c r="B18" s="521" t="s">
        <v>1022</v>
      </c>
      <c r="C18" s="735"/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>
        <f t="shared" si="7"/>
        <v>0</v>
      </c>
      <c r="P18" s="599"/>
    </row>
    <row r="19" spans="1:17">
      <c r="A19" s="1290"/>
      <c r="B19" s="521" t="s">
        <v>1025</v>
      </c>
      <c r="C19" s="574" t="e">
        <f>SUM(C17/C16)</f>
        <v>#DIV/0!</v>
      </c>
      <c r="D19" s="574" t="e">
        <f t="shared" ref="D19:O19" si="8">SUM(D17/D16)</f>
        <v>#DIV/0!</v>
      </c>
      <c r="E19" s="574" t="e">
        <f t="shared" si="8"/>
        <v>#DIV/0!</v>
      </c>
      <c r="F19" s="574" t="e">
        <f t="shared" si="8"/>
        <v>#DIV/0!</v>
      </c>
      <c r="G19" s="574" t="e">
        <f t="shared" si="8"/>
        <v>#DIV/0!</v>
      </c>
      <c r="H19" s="574" t="e">
        <f t="shared" si="8"/>
        <v>#DIV/0!</v>
      </c>
      <c r="I19" s="574" t="e">
        <f t="shared" si="8"/>
        <v>#DIV/0!</v>
      </c>
      <c r="J19" s="574" t="e">
        <f t="shared" si="8"/>
        <v>#DIV/0!</v>
      </c>
      <c r="K19" s="574" t="e">
        <f t="shared" si="8"/>
        <v>#DIV/0!</v>
      </c>
      <c r="L19" s="574" t="e">
        <f t="shared" si="8"/>
        <v>#DIV/0!</v>
      </c>
      <c r="M19" s="574" t="e">
        <f t="shared" si="8"/>
        <v>#DIV/0!</v>
      </c>
      <c r="N19" s="574" t="e">
        <f t="shared" si="8"/>
        <v>#DIV/0!</v>
      </c>
      <c r="O19" s="574" t="e">
        <f t="shared" si="8"/>
        <v>#DIV/0!</v>
      </c>
      <c r="P19" s="600">
        <v>0.995</v>
      </c>
    </row>
    <row r="20" spans="1:17">
      <c r="A20" s="1291" t="s">
        <v>2243</v>
      </c>
      <c r="B20" s="593" t="s">
        <v>1015</v>
      </c>
      <c r="C20" s="735"/>
      <c r="D20" s="927">
        <f t="shared" ref="D20:N20" si="9">SUM(D21:D22)</f>
        <v>0</v>
      </c>
      <c r="E20" s="927">
        <f t="shared" si="9"/>
        <v>0</v>
      </c>
      <c r="F20" s="927">
        <f t="shared" si="9"/>
        <v>0</v>
      </c>
      <c r="G20" s="927">
        <f t="shared" si="9"/>
        <v>0</v>
      </c>
      <c r="H20" s="927">
        <f t="shared" si="9"/>
        <v>0</v>
      </c>
      <c r="I20" s="927">
        <f t="shared" si="9"/>
        <v>0</v>
      </c>
      <c r="J20" s="927">
        <f t="shared" si="9"/>
        <v>0</v>
      </c>
      <c r="K20" s="927">
        <f t="shared" si="9"/>
        <v>0</v>
      </c>
      <c r="L20" s="927">
        <f t="shared" si="9"/>
        <v>0</v>
      </c>
      <c r="M20" s="927">
        <f t="shared" si="9"/>
        <v>0</v>
      </c>
      <c r="N20" s="927">
        <f t="shared" si="9"/>
        <v>0</v>
      </c>
      <c r="O20" s="735">
        <f>SUM(C20:N20)</f>
        <v>0</v>
      </c>
      <c r="P20" s="599"/>
    </row>
    <row r="21" spans="1:17">
      <c r="A21" s="1292"/>
      <c r="B21" s="593" t="s">
        <v>1021</v>
      </c>
      <c r="C21" s="735"/>
      <c r="D21" s="735"/>
      <c r="E21" s="735"/>
      <c r="F21" s="735"/>
      <c r="G21" s="735"/>
      <c r="H21" s="735"/>
      <c r="I21" s="735"/>
      <c r="J21" s="735"/>
      <c r="K21" s="735"/>
      <c r="L21" s="735"/>
      <c r="M21" s="735"/>
      <c r="N21" s="735"/>
      <c r="O21" s="735">
        <f t="shared" ref="O21:O22" si="10">SUM(C21:N21)</f>
        <v>0</v>
      </c>
      <c r="P21" s="599"/>
    </row>
    <row r="22" spans="1:17">
      <c r="A22" s="1292"/>
      <c r="B22" s="593" t="s">
        <v>1022</v>
      </c>
      <c r="C22" s="735"/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>
        <f t="shared" si="10"/>
        <v>0</v>
      </c>
      <c r="P22" s="599"/>
    </row>
    <row r="23" spans="1:17">
      <c r="A23" s="1292"/>
      <c r="B23" s="593" t="s">
        <v>1025</v>
      </c>
      <c r="C23" s="574" t="e">
        <f>SUM(C21/C20)</f>
        <v>#DIV/0!</v>
      </c>
      <c r="D23" s="574" t="e">
        <f t="shared" ref="D23:O23" si="11">SUM(D21/D20)</f>
        <v>#DIV/0!</v>
      </c>
      <c r="E23" s="574" t="e">
        <f t="shared" si="11"/>
        <v>#DIV/0!</v>
      </c>
      <c r="F23" s="574" t="e">
        <f t="shared" si="11"/>
        <v>#DIV/0!</v>
      </c>
      <c r="G23" s="574" t="e">
        <f t="shared" si="11"/>
        <v>#DIV/0!</v>
      </c>
      <c r="H23" s="574" t="e">
        <f t="shared" si="11"/>
        <v>#DIV/0!</v>
      </c>
      <c r="I23" s="574" t="e">
        <f t="shared" si="11"/>
        <v>#DIV/0!</v>
      </c>
      <c r="J23" s="574" t="e">
        <f t="shared" si="11"/>
        <v>#DIV/0!</v>
      </c>
      <c r="K23" s="574" t="e">
        <f t="shared" si="11"/>
        <v>#DIV/0!</v>
      </c>
      <c r="L23" s="574" t="e">
        <f t="shared" si="11"/>
        <v>#DIV/0!</v>
      </c>
      <c r="M23" s="574" t="e">
        <f t="shared" si="11"/>
        <v>#DIV/0!</v>
      </c>
      <c r="N23" s="574" t="e">
        <f t="shared" si="11"/>
        <v>#DIV/0!</v>
      </c>
      <c r="O23" s="574" t="e">
        <f t="shared" si="11"/>
        <v>#DIV/0!</v>
      </c>
      <c r="P23" s="600">
        <v>0.995</v>
      </c>
    </row>
    <row r="24" spans="1:17">
      <c r="A24" s="1286" t="s">
        <v>709</v>
      </c>
      <c r="B24" s="521" t="s">
        <v>1015</v>
      </c>
      <c r="C24" s="735">
        <f t="shared" ref="C24:O24" si="12">SUM(C8+C12+C16+C20)</f>
        <v>0</v>
      </c>
      <c r="D24" s="735">
        <f t="shared" si="12"/>
        <v>0</v>
      </c>
      <c r="E24" s="735">
        <f t="shared" si="12"/>
        <v>0</v>
      </c>
      <c r="F24" s="735">
        <f t="shared" si="12"/>
        <v>0</v>
      </c>
      <c r="G24" s="735">
        <f t="shared" si="12"/>
        <v>0</v>
      </c>
      <c r="H24" s="735">
        <f t="shared" si="12"/>
        <v>0</v>
      </c>
      <c r="I24" s="735">
        <f t="shared" si="12"/>
        <v>0</v>
      </c>
      <c r="J24" s="735">
        <f t="shared" si="12"/>
        <v>0</v>
      </c>
      <c r="K24" s="735">
        <f t="shared" si="12"/>
        <v>0</v>
      </c>
      <c r="L24" s="735">
        <f t="shared" si="12"/>
        <v>0</v>
      </c>
      <c r="M24" s="735">
        <f t="shared" si="12"/>
        <v>0</v>
      </c>
      <c r="N24" s="735">
        <f t="shared" si="12"/>
        <v>0</v>
      </c>
      <c r="O24" s="735">
        <f t="shared" si="12"/>
        <v>0</v>
      </c>
      <c r="P24" s="599"/>
    </row>
    <row r="25" spans="1:17">
      <c r="A25" s="1286"/>
      <c r="B25" s="521" t="s">
        <v>1021</v>
      </c>
      <c r="C25" s="735">
        <f t="shared" ref="C25:O25" si="13">SUM(C9+C13+C17+C21)</f>
        <v>0</v>
      </c>
      <c r="D25" s="735">
        <f t="shared" si="13"/>
        <v>0</v>
      </c>
      <c r="E25" s="735">
        <f t="shared" si="13"/>
        <v>0</v>
      </c>
      <c r="F25" s="735">
        <f t="shared" si="13"/>
        <v>0</v>
      </c>
      <c r="G25" s="735">
        <f t="shared" si="13"/>
        <v>0</v>
      </c>
      <c r="H25" s="735">
        <f t="shared" si="13"/>
        <v>0</v>
      </c>
      <c r="I25" s="735">
        <f t="shared" si="13"/>
        <v>0</v>
      </c>
      <c r="J25" s="735">
        <f t="shared" si="13"/>
        <v>0</v>
      </c>
      <c r="K25" s="735">
        <f t="shared" si="13"/>
        <v>0</v>
      </c>
      <c r="L25" s="735">
        <f t="shared" si="13"/>
        <v>0</v>
      </c>
      <c r="M25" s="735">
        <f t="shared" si="13"/>
        <v>0</v>
      </c>
      <c r="N25" s="735">
        <f t="shared" si="13"/>
        <v>0</v>
      </c>
      <c r="O25" s="735">
        <f t="shared" si="13"/>
        <v>0</v>
      </c>
      <c r="P25" s="599"/>
    </row>
    <row r="26" spans="1:17">
      <c r="A26" s="1286"/>
      <c r="B26" s="521" t="s">
        <v>1022</v>
      </c>
      <c r="C26" s="735">
        <f t="shared" ref="C26:O26" si="14">SUM(C10+C14+C18+C22)</f>
        <v>0</v>
      </c>
      <c r="D26" s="735">
        <f t="shared" si="14"/>
        <v>0</v>
      </c>
      <c r="E26" s="735">
        <f t="shared" si="14"/>
        <v>0</v>
      </c>
      <c r="F26" s="735">
        <f t="shared" si="14"/>
        <v>0</v>
      </c>
      <c r="G26" s="735">
        <f t="shared" si="14"/>
        <v>0</v>
      </c>
      <c r="H26" s="735">
        <f t="shared" si="14"/>
        <v>0</v>
      </c>
      <c r="I26" s="735">
        <f t="shared" si="14"/>
        <v>0</v>
      </c>
      <c r="J26" s="735">
        <f t="shared" si="14"/>
        <v>0</v>
      </c>
      <c r="K26" s="735">
        <f t="shared" si="14"/>
        <v>0</v>
      </c>
      <c r="L26" s="735">
        <f t="shared" si="14"/>
        <v>0</v>
      </c>
      <c r="M26" s="735">
        <f t="shared" si="14"/>
        <v>0</v>
      </c>
      <c r="N26" s="735">
        <f t="shared" si="14"/>
        <v>0</v>
      </c>
      <c r="O26" s="735">
        <f t="shared" si="14"/>
        <v>0</v>
      </c>
      <c r="P26" s="599"/>
    </row>
    <row r="27" spans="1:17">
      <c r="A27" s="1286"/>
      <c r="B27" s="521" t="s">
        <v>1025</v>
      </c>
      <c r="C27" s="574" t="e">
        <f>SUM(C25/C24)</f>
        <v>#DIV/0!</v>
      </c>
      <c r="D27" s="574" t="e">
        <f t="shared" ref="D27:O27" si="15">SUM(D25/D24)</f>
        <v>#DIV/0!</v>
      </c>
      <c r="E27" s="574" t="e">
        <f t="shared" si="15"/>
        <v>#DIV/0!</v>
      </c>
      <c r="F27" s="574" t="e">
        <f t="shared" si="15"/>
        <v>#DIV/0!</v>
      </c>
      <c r="G27" s="574" t="e">
        <f t="shared" si="15"/>
        <v>#DIV/0!</v>
      </c>
      <c r="H27" s="574" t="e">
        <f t="shared" si="15"/>
        <v>#DIV/0!</v>
      </c>
      <c r="I27" s="574" t="e">
        <f t="shared" si="15"/>
        <v>#DIV/0!</v>
      </c>
      <c r="J27" s="574" t="e">
        <f t="shared" si="15"/>
        <v>#DIV/0!</v>
      </c>
      <c r="K27" s="574" t="e">
        <f t="shared" si="15"/>
        <v>#DIV/0!</v>
      </c>
      <c r="L27" s="574" t="e">
        <f t="shared" si="15"/>
        <v>#DIV/0!</v>
      </c>
      <c r="M27" s="574" t="e">
        <f t="shared" si="15"/>
        <v>#DIV/0!</v>
      </c>
      <c r="N27" s="574" t="e">
        <f t="shared" si="15"/>
        <v>#DIV/0!</v>
      </c>
      <c r="O27" s="574" t="e">
        <f t="shared" si="15"/>
        <v>#DIV/0!</v>
      </c>
      <c r="P27" s="600">
        <v>0.995</v>
      </c>
    </row>
    <row r="28" spans="1:17">
      <c r="A28" s="623"/>
      <c r="B28" s="624" t="s">
        <v>2233</v>
      </c>
      <c r="C28" s="770">
        <v>0.995</v>
      </c>
      <c r="D28" s="770">
        <v>0.995</v>
      </c>
      <c r="E28" s="770">
        <v>0.995</v>
      </c>
      <c r="F28" s="770">
        <v>0.995</v>
      </c>
      <c r="G28" s="770">
        <v>0.995</v>
      </c>
      <c r="H28" s="770">
        <v>0.995</v>
      </c>
      <c r="I28" s="770">
        <v>0.995</v>
      </c>
      <c r="J28" s="770">
        <v>0.995</v>
      </c>
      <c r="K28" s="770">
        <v>0.995</v>
      </c>
      <c r="L28" s="757">
        <v>0.995</v>
      </c>
      <c r="M28" s="757">
        <v>0.995</v>
      </c>
      <c r="N28" s="757">
        <v>0.995</v>
      </c>
      <c r="O28" s="757">
        <v>0.995</v>
      </c>
      <c r="P28" s="756"/>
    </row>
    <row r="29" spans="1:17">
      <c r="A29" s="752"/>
      <c r="B29" s="771"/>
      <c r="C29" s="628"/>
      <c r="D29" s="628"/>
      <c r="E29" s="628"/>
      <c r="F29" s="628"/>
      <c r="G29" s="628"/>
      <c r="H29" s="628"/>
      <c r="I29" s="628"/>
      <c r="J29" s="628"/>
      <c r="K29" s="628"/>
      <c r="L29" s="758"/>
      <c r="M29" s="758"/>
      <c r="N29" s="758"/>
      <c r="O29" s="758"/>
      <c r="P29" s="753"/>
    </row>
    <row r="30" spans="1:17">
      <c r="A30" s="754"/>
      <c r="B30" s="675"/>
      <c r="C30" s="628"/>
      <c r="D30" s="628"/>
      <c r="E30" s="628"/>
      <c r="F30" s="628"/>
      <c r="G30" s="628"/>
      <c r="H30" s="628"/>
      <c r="I30" s="628"/>
      <c r="J30" s="628"/>
      <c r="K30" s="628"/>
      <c r="L30" s="753"/>
      <c r="M30" s="753"/>
      <c r="N30" s="753"/>
      <c r="O30" s="753"/>
      <c r="P30" s="753"/>
      <c r="Q30" s="629"/>
    </row>
    <row r="31" spans="1:17">
      <c r="A31" s="754"/>
      <c r="B31" s="626" t="s">
        <v>2195</v>
      </c>
      <c r="C31" s="628"/>
      <c r="D31" s="628"/>
      <c r="E31" s="628"/>
      <c r="F31" s="628"/>
      <c r="G31" s="628"/>
      <c r="H31" s="628"/>
      <c r="I31" s="628"/>
      <c r="J31" s="628"/>
      <c r="K31" s="628"/>
      <c r="L31" s="753"/>
      <c r="M31" s="753"/>
      <c r="N31" s="753"/>
      <c r="O31" s="753"/>
      <c r="P31" s="753"/>
      <c r="Q31" s="1295" t="s">
        <v>1046</v>
      </c>
    </row>
    <row r="32" spans="1:17">
      <c r="A32" s="754"/>
      <c r="B32" s="626" t="s">
        <v>2196</v>
      </c>
      <c r="C32" s="628"/>
      <c r="D32" s="628"/>
      <c r="E32" s="628"/>
      <c r="F32" s="628"/>
      <c r="G32" s="628"/>
      <c r="H32" s="628"/>
      <c r="I32" s="628"/>
      <c r="J32" s="628"/>
      <c r="K32" s="628"/>
      <c r="L32" s="753"/>
      <c r="M32" s="753"/>
      <c r="N32" s="753"/>
      <c r="O32" s="753"/>
      <c r="P32" s="753"/>
      <c r="Q32" s="1296"/>
    </row>
    <row r="33" spans="1:17">
      <c r="A33" s="754"/>
      <c r="B33" s="626" t="s">
        <v>2197</v>
      </c>
      <c r="C33" s="628"/>
      <c r="D33" s="628"/>
      <c r="E33" s="628"/>
      <c r="F33" s="628"/>
      <c r="G33" s="628"/>
      <c r="H33" s="628"/>
      <c r="I33" s="628"/>
      <c r="J33" s="628"/>
      <c r="K33" s="628"/>
      <c r="L33" s="753"/>
      <c r="M33" s="753"/>
      <c r="N33" s="753"/>
      <c r="O33" s="753"/>
      <c r="P33" s="753"/>
      <c r="Q33" s="1296"/>
    </row>
    <row r="34" spans="1:17">
      <c r="A34" s="754"/>
      <c r="B34" s="626" t="s">
        <v>2223</v>
      </c>
      <c r="C34" s="628">
        <v>5</v>
      </c>
      <c r="D34" s="628"/>
      <c r="E34" s="628"/>
      <c r="F34" s="628"/>
      <c r="G34" s="628"/>
      <c r="H34" s="628"/>
      <c r="I34" s="628"/>
      <c r="J34" s="628"/>
      <c r="K34" s="628"/>
      <c r="L34" s="753"/>
      <c r="M34" s="753"/>
      <c r="N34" s="753"/>
      <c r="O34" s="753"/>
      <c r="P34" s="753"/>
      <c r="Q34" s="1297"/>
    </row>
    <row r="35" spans="1:17">
      <c r="A35" s="754"/>
      <c r="B35" s="626" t="s">
        <v>2198</v>
      </c>
      <c r="C35" s="628"/>
      <c r="D35" s="628"/>
      <c r="E35" s="628"/>
      <c r="F35" s="628"/>
      <c r="G35" s="628"/>
      <c r="H35" s="628"/>
      <c r="I35" s="628"/>
      <c r="J35" s="628"/>
      <c r="K35" s="628"/>
      <c r="L35" s="753"/>
      <c r="M35" s="753"/>
      <c r="N35" s="753"/>
      <c r="O35" s="753"/>
      <c r="P35" s="753"/>
    </row>
    <row r="36" spans="1:17">
      <c r="A36" s="754"/>
      <c r="B36" s="626"/>
      <c r="C36" s="628"/>
      <c r="D36" s="628"/>
      <c r="E36" s="628"/>
      <c r="F36" s="628"/>
      <c r="G36" s="628"/>
      <c r="H36" s="628"/>
      <c r="I36" s="628"/>
      <c r="J36" s="628"/>
      <c r="K36" s="628"/>
      <c r="L36" s="753"/>
      <c r="M36" s="753"/>
      <c r="N36" s="753"/>
      <c r="O36" s="753"/>
      <c r="P36" s="753"/>
    </row>
    <row r="37" spans="1:17">
      <c r="A37" s="754"/>
      <c r="B37" s="675"/>
      <c r="C37" s="628"/>
      <c r="D37" s="628"/>
      <c r="E37" s="628"/>
      <c r="F37" s="628"/>
      <c r="G37" s="628"/>
      <c r="H37" s="628"/>
      <c r="I37" s="628"/>
      <c r="J37" s="628"/>
      <c r="K37" s="628"/>
      <c r="L37" s="753"/>
      <c r="M37" s="753"/>
      <c r="N37" s="753"/>
      <c r="O37" s="753"/>
      <c r="P37" s="753"/>
    </row>
    <row r="38" spans="1:17">
      <c r="A38" s="754"/>
      <c r="B38" s="675" t="str">
        <f ca="1">OFFSET(B31,C35,)&amp;"  "&amp;MID(CELL("filename"),FIND("]",CELL("filename"))+1,256)&amp;"质量走势图"</f>
        <v>万事泰钢线  各生产部制程品控专业稽查情况质量走势图</v>
      </c>
      <c r="C38" s="628"/>
      <c r="D38" s="628"/>
      <c r="E38" s="628"/>
      <c r="F38" s="628"/>
      <c r="G38" s="628"/>
      <c r="H38" s="628"/>
      <c r="I38" s="628"/>
      <c r="J38" s="628"/>
      <c r="K38" s="628"/>
      <c r="L38" s="753"/>
      <c r="M38" s="753"/>
      <c r="N38" s="753"/>
      <c r="O38" s="753"/>
      <c r="P38" s="753"/>
    </row>
    <row r="39" spans="1:17">
      <c r="A39" s="754"/>
      <c r="B39" s="675"/>
      <c r="C39" s="628"/>
      <c r="D39" s="628"/>
      <c r="E39" s="628"/>
      <c r="F39" s="628"/>
      <c r="G39" s="628"/>
      <c r="H39" s="628"/>
      <c r="I39" s="628"/>
      <c r="J39" s="628"/>
      <c r="K39" s="628"/>
      <c r="L39" s="753"/>
      <c r="M39" s="753"/>
      <c r="N39" s="753"/>
      <c r="O39" s="753"/>
      <c r="P39" s="753"/>
    </row>
    <row r="40" spans="1:17">
      <c r="A40" s="754"/>
      <c r="B40" s="754"/>
      <c r="C40" s="753"/>
      <c r="D40" s="753"/>
      <c r="E40" s="753"/>
      <c r="F40" s="753"/>
      <c r="G40" s="753"/>
      <c r="H40" s="753"/>
      <c r="I40" s="753"/>
      <c r="J40" s="753"/>
      <c r="K40" s="753"/>
      <c r="L40" s="753"/>
      <c r="M40" s="753"/>
      <c r="N40" s="753"/>
      <c r="O40" s="753"/>
      <c r="P40" s="753"/>
    </row>
    <row r="41" spans="1:17">
      <c r="A41" s="754"/>
      <c r="B41" s="754"/>
      <c r="C41" s="753"/>
      <c r="D41" s="753"/>
      <c r="E41" s="753"/>
      <c r="F41" s="753"/>
      <c r="G41" s="753"/>
      <c r="H41" s="753"/>
      <c r="I41" s="753"/>
      <c r="J41" s="753"/>
      <c r="K41" s="753"/>
      <c r="L41" s="753"/>
      <c r="M41" s="753"/>
      <c r="N41" s="753"/>
      <c r="O41" s="753"/>
      <c r="P41" s="753"/>
    </row>
    <row r="42" spans="1:17" ht="24.75" customHeight="1">
      <c r="A42" s="754"/>
      <c r="B42" s="754"/>
      <c r="C42" s="753"/>
      <c r="D42" s="753"/>
      <c r="E42" s="753"/>
      <c r="F42" s="753"/>
      <c r="G42" s="753"/>
      <c r="H42" s="753"/>
      <c r="I42" s="753"/>
      <c r="J42" s="753"/>
      <c r="K42" s="753"/>
      <c r="L42" s="753"/>
      <c r="M42" s="753"/>
      <c r="N42" s="753"/>
      <c r="O42" s="753"/>
      <c r="P42" s="753"/>
    </row>
    <row r="44" spans="1:17">
      <c r="A44" s="1293" t="s">
        <v>1285</v>
      </c>
      <c r="B44" s="1293"/>
      <c r="C44" s="1293"/>
      <c r="D44" s="1293"/>
      <c r="E44" s="1293"/>
      <c r="F44" s="1293"/>
      <c r="G44" s="1293"/>
      <c r="H44" s="1293"/>
      <c r="I44" s="1293"/>
      <c r="J44" s="1293"/>
      <c r="K44" s="1293"/>
      <c r="L44" s="1293"/>
      <c r="M44" s="1293"/>
      <c r="N44" s="1293"/>
      <c r="O44" s="1293"/>
      <c r="P44" s="1293"/>
    </row>
    <row r="45" spans="1:17">
      <c r="A45" s="1294" t="s">
        <v>1017</v>
      </c>
      <c r="B45" s="1294"/>
      <c r="C45" s="620" t="s">
        <v>888</v>
      </c>
      <c r="D45" s="620" t="s">
        <v>25</v>
      </c>
      <c r="E45" s="620" t="s">
        <v>24</v>
      </c>
      <c r="F45" s="620" t="s">
        <v>23</v>
      </c>
      <c r="G45" s="620" t="s">
        <v>22</v>
      </c>
      <c r="H45" s="620" t="s">
        <v>21</v>
      </c>
      <c r="I45" s="620" t="s">
        <v>20</v>
      </c>
      <c r="J45" s="620" t="s">
        <v>19</v>
      </c>
      <c r="K45" s="620" t="s">
        <v>18</v>
      </c>
      <c r="L45" s="620" t="s">
        <v>17</v>
      </c>
      <c r="M45" s="620" t="s">
        <v>16</v>
      </c>
      <c r="N45" s="620" t="s">
        <v>15</v>
      </c>
      <c r="O45" s="620" t="s">
        <v>745</v>
      </c>
      <c r="P45" s="621" t="s">
        <v>1016</v>
      </c>
    </row>
    <row r="46" spans="1:17">
      <c r="A46" s="1289" t="s">
        <v>2188</v>
      </c>
      <c r="B46" s="521" t="s">
        <v>1015</v>
      </c>
      <c r="C46" s="735"/>
      <c r="D46" s="735">
        <f t="shared" ref="D46:N46" si="16">SUM(D47:D48)</f>
        <v>0</v>
      </c>
      <c r="E46" s="735">
        <f t="shared" si="16"/>
        <v>0</v>
      </c>
      <c r="F46" s="735">
        <f t="shared" si="16"/>
        <v>0</v>
      </c>
      <c r="G46" s="735">
        <f t="shared" si="16"/>
        <v>0</v>
      </c>
      <c r="H46" s="735">
        <f t="shared" si="16"/>
        <v>0</v>
      </c>
      <c r="I46" s="735">
        <f t="shared" si="16"/>
        <v>0</v>
      </c>
      <c r="J46" s="735">
        <f t="shared" si="16"/>
        <v>0</v>
      </c>
      <c r="K46" s="735">
        <f t="shared" si="16"/>
        <v>0</v>
      </c>
      <c r="L46" s="735">
        <f t="shared" si="16"/>
        <v>0</v>
      </c>
      <c r="M46" s="735">
        <f t="shared" si="16"/>
        <v>0</v>
      </c>
      <c r="N46" s="735">
        <f t="shared" si="16"/>
        <v>0</v>
      </c>
      <c r="O46" s="735">
        <f>SUM(C46:N46)</f>
        <v>0</v>
      </c>
      <c r="P46" s="599"/>
    </row>
    <row r="47" spans="1:17">
      <c r="A47" s="1290"/>
      <c r="B47" s="521" t="s">
        <v>1021</v>
      </c>
      <c r="C47" s="735"/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>
        <f t="shared" ref="O47:O48" si="17">SUM(C47:N47)</f>
        <v>0</v>
      </c>
      <c r="P47" s="599"/>
    </row>
    <row r="48" spans="1:17">
      <c r="A48" s="1290"/>
      <c r="B48" s="521" t="s">
        <v>1022</v>
      </c>
      <c r="C48" s="735"/>
      <c r="D48" s="735"/>
      <c r="E48" s="735"/>
      <c r="F48" s="735"/>
      <c r="G48" s="735"/>
      <c r="H48" s="735"/>
      <c r="I48" s="735"/>
      <c r="J48" s="735"/>
      <c r="K48" s="735"/>
      <c r="L48" s="735"/>
      <c r="M48" s="735"/>
      <c r="N48" s="735"/>
      <c r="O48" s="735">
        <f t="shared" si="17"/>
        <v>0</v>
      </c>
      <c r="P48" s="599"/>
    </row>
    <row r="49" spans="1:16">
      <c r="A49" s="1290"/>
      <c r="B49" s="521" t="s">
        <v>1023</v>
      </c>
      <c r="C49" s="574" t="e">
        <f>SUM(C47/C46)</f>
        <v>#DIV/0!</v>
      </c>
      <c r="D49" s="574" t="e">
        <f t="shared" ref="D49:O49" si="18">SUM(D47/D46)</f>
        <v>#DIV/0!</v>
      </c>
      <c r="E49" s="574" t="e">
        <f t="shared" si="18"/>
        <v>#DIV/0!</v>
      </c>
      <c r="F49" s="574" t="e">
        <f t="shared" si="18"/>
        <v>#DIV/0!</v>
      </c>
      <c r="G49" s="574" t="e">
        <f t="shared" si="18"/>
        <v>#DIV/0!</v>
      </c>
      <c r="H49" s="574" t="e">
        <f t="shared" si="18"/>
        <v>#DIV/0!</v>
      </c>
      <c r="I49" s="574" t="e">
        <f t="shared" si="18"/>
        <v>#DIV/0!</v>
      </c>
      <c r="J49" s="574" t="e">
        <f t="shared" si="18"/>
        <v>#DIV/0!</v>
      </c>
      <c r="K49" s="574" t="e">
        <f t="shared" si="18"/>
        <v>#DIV/0!</v>
      </c>
      <c r="L49" s="574" t="e">
        <f t="shared" si="18"/>
        <v>#DIV/0!</v>
      </c>
      <c r="M49" s="574" t="e">
        <f t="shared" si="18"/>
        <v>#DIV/0!</v>
      </c>
      <c r="N49" s="574" t="e">
        <f t="shared" si="18"/>
        <v>#DIV/0!</v>
      </c>
      <c r="O49" s="574" t="e">
        <f t="shared" si="18"/>
        <v>#DIV/0!</v>
      </c>
      <c r="P49" s="600">
        <v>0.995</v>
      </c>
    </row>
    <row r="50" spans="1:16">
      <c r="A50" s="1099" t="s">
        <v>2189</v>
      </c>
      <c r="B50" s="622" t="s">
        <v>1015</v>
      </c>
      <c r="C50" s="735"/>
      <c r="D50" s="735">
        <f t="shared" ref="D50:N50" si="19">SUM(D51:D52)</f>
        <v>0</v>
      </c>
      <c r="E50" s="735">
        <f t="shared" si="19"/>
        <v>0</v>
      </c>
      <c r="F50" s="735">
        <f t="shared" si="19"/>
        <v>0</v>
      </c>
      <c r="G50" s="735">
        <f t="shared" si="19"/>
        <v>0</v>
      </c>
      <c r="H50" s="735">
        <f t="shared" si="19"/>
        <v>0</v>
      </c>
      <c r="I50" s="735">
        <f t="shared" si="19"/>
        <v>0</v>
      </c>
      <c r="J50" s="735">
        <f t="shared" si="19"/>
        <v>0</v>
      </c>
      <c r="K50" s="735">
        <f t="shared" si="19"/>
        <v>0</v>
      </c>
      <c r="L50" s="735">
        <f t="shared" si="19"/>
        <v>0</v>
      </c>
      <c r="M50" s="735">
        <f t="shared" si="19"/>
        <v>0</v>
      </c>
      <c r="N50" s="735">
        <f t="shared" si="19"/>
        <v>0</v>
      </c>
      <c r="O50" s="735">
        <f>SUM(C50:N50)</f>
        <v>0</v>
      </c>
      <c r="P50" s="599"/>
    </row>
    <row r="51" spans="1:16">
      <c r="A51" s="1100"/>
      <c r="B51" s="622" t="s">
        <v>1021</v>
      </c>
      <c r="C51" s="735"/>
      <c r="D51" s="735"/>
      <c r="E51" s="735"/>
      <c r="F51" s="735"/>
      <c r="G51" s="735"/>
      <c r="H51" s="735"/>
      <c r="I51" s="735"/>
      <c r="J51" s="735"/>
      <c r="K51" s="735"/>
      <c r="L51" s="735"/>
      <c r="M51" s="735"/>
      <c r="N51" s="735"/>
      <c r="O51" s="735">
        <f t="shared" ref="O51:O52" si="20">SUM(C51:N51)</f>
        <v>0</v>
      </c>
      <c r="P51" s="599"/>
    </row>
    <row r="52" spans="1:16">
      <c r="A52" s="1100"/>
      <c r="B52" s="622" t="s">
        <v>1022</v>
      </c>
      <c r="C52" s="735"/>
      <c r="D52" s="735"/>
      <c r="E52" s="735"/>
      <c r="F52" s="735"/>
      <c r="G52" s="735"/>
      <c r="H52" s="735"/>
      <c r="I52" s="735"/>
      <c r="J52" s="735"/>
      <c r="K52" s="735"/>
      <c r="L52" s="735"/>
      <c r="M52" s="735"/>
      <c r="N52" s="735"/>
      <c r="O52" s="735">
        <f t="shared" si="20"/>
        <v>0</v>
      </c>
      <c r="P52" s="599"/>
    </row>
    <row r="53" spans="1:16">
      <c r="A53" s="1100"/>
      <c r="B53" s="622" t="s">
        <v>1023</v>
      </c>
      <c r="C53" s="574" t="e">
        <f>SUM(C51/C50)</f>
        <v>#DIV/0!</v>
      </c>
      <c r="D53" s="574" t="e">
        <f t="shared" ref="D53:O53" si="21">SUM(D51/D50)</f>
        <v>#DIV/0!</v>
      </c>
      <c r="E53" s="574" t="e">
        <f t="shared" si="21"/>
        <v>#DIV/0!</v>
      </c>
      <c r="F53" s="574" t="e">
        <f t="shared" si="21"/>
        <v>#DIV/0!</v>
      </c>
      <c r="G53" s="574" t="e">
        <f t="shared" si="21"/>
        <v>#DIV/0!</v>
      </c>
      <c r="H53" s="574" t="e">
        <f t="shared" si="21"/>
        <v>#DIV/0!</v>
      </c>
      <c r="I53" s="574" t="e">
        <f t="shared" si="21"/>
        <v>#DIV/0!</v>
      </c>
      <c r="J53" s="574" t="e">
        <f t="shared" si="21"/>
        <v>#DIV/0!</v>
      </c>
      <c r="K53" s="574" t="e">
        <f t="shared" si="21"/>
        <v>#DIV/0!</v>
      </c>
      <c r="L53" s="574" t="e">
        <f t="shared" si="21"/>
        <v>#DIV/0!</v>
      </c>
      <c r="M53" s="574" t="e">
        <f t="shared" si="21"/>
        <v>#DIV/0!</v>
      </c>
      <c r="N53" s="574" t="e">
        <f t="shared" si="21"/>
        <v>#DIV/0!</v>
      </c>
      <c r="O53" s="574" t="e">
        <f t="shared" si="21"/>
        <v>#DIV/0!</v>
      </c>
      <c r="P53" s="600">
        <v>0.995</v>
      </c>
    </row>
    <row r="54" spans="1:16">
      <c r="A54" s="1289" t="s">
        <v>2244</v>
      </c>
      <c r="B54" s="521" t="s">
        <v>1015</v>
      </c>
      <c r="C54" s="735">
        <v>142</v>
      </c>
      <c r="D54" s="735">
        <f t="shared" ref="D54:N54" si="22">SUM(D55:D56)</f>
        <v>0</v>
      </c>
      <c r="E54" s="735">
        <f t="shared" si="22"/>
        <v>0</v>
      </c>
      <c r="F54" s="735">
        <f t="shared" si="22"/>
        <v>0</v>
      </c>
      <c r="G54" s="735">
        <f t="shared" si="22"/>
        <v>0</v>
      </c>
      <c r="H54" s="735">
        <f t="shared" si="22"/>
        <v>0</v>
      </c>
      <c r="I54" s="735">
        <f t="shared" si="22"/>
        <v>0</v>
      </c>
      <c r="J54" s="735">
        <f t="shared" si="22"/>
        <v>0</v>
      </c>
      <c r="K54" s="735">
        <f t="shared" si="22"/>
        <v>0</v>
      </c>
      <c r="L54" s="735">
        <f t="shared" si="22"/>
        <v>0</v>
      </c>
      <c r="M54" s="735">
        <f t="shared" si="22"/>
        <v>0</v>
      </c>
      <c r="N54" s="735">
        <f t="shared" si="22"/>
        <v>0</v>
      </c>
      <c r="O54" s="735">
        <f>SUM(C54:N54)</f>
        <v>142</v>
      </c>
      <c r="P54" s="599"/>
    </row>
    <row r="55" spans="1:16">
      <c r="A55" s="1290"/>
      <c r="B55" s="521" t="s">
        <v>1021</v>
      </c>
      <c r="C55" s="735">
        <v>142</v>
      </c>
      <c r="D55" s="735"/>
      <c r="E55" s="735"/>
      <c r="F55" s="735"/>
      <c r="G55" s="735"/>
      <c r="H55" s="735"/>
      <c r="I55" s="735"/>
      <c r="J55" s="735"/>
      <c r="K55" s="735"/>
      <c r="L55" s="735"/>
      <c r="M55" s="735"/>
      <c r="N55" s="735"/>
      <c r="O55" s="735">
        <f t="shared" ref="O55:O56" si="23">SUM(C55:N55)</f>
        <v>142</v>
      </c>
      <c r="P55" s="599"/>
    </row>
    <row r="56" spans="1:16">
      <c r="A56" s="1290"/>
      <c r="B56" s="521" t="s">
        <v>1022</v>
      </c>
      <c r="C56" s="735">
        <v>0</v>
      </c>
      <c r="D56" s="735"/>
      <c r="E56" s="735"/>
      <c r="F56" s="735"/>
      <c r="G56" s="735"/>
      <c r="H56" s="735"/>
      <c r="I56" s="735"/>
      <c r="J56" s="735"/>
      <c r="K56" s="735"/>
      <c r="L56" s="735"/>
      <c r="M56" s="735"/>
      <c r="N56" s="735"/>
      <c r="O56" s="735">
        <f t="shared" si="23"/>
        <v>0</v>
      </c>
      <c r="P56" s="599"/>
    </row>
    <row r="57" spans="1:16">
      <c r="A57" s="1290"/>
      <c r="B57" s="521" t="s">
        <v>1023</v>
      </c>
      <c r="C57" s="574">
        <f>SUM(C55/C54)</f>
        <v>1</v>
      </c>
      <c r="D57" s="574" t="e">
        <f t="shared" ref="D57:O57" si="24">SUM(D55/D54)</f>
        <v>#DIV/0!</v>
      </c>
      <c r="E57" s="574" t="e">
        <f t="shared" si="24"/>
        <v>#DIV/0!</v>
      </c>
      <c r="F57" s="574" t="e">
        <f t="shared" si="24"/>
        <v>#DIV/0!</v>
      </c>
      <c r="G57" s="574" t="e">
        <f t="shared" si="24"/>
        <v>#DIV/0!</v>
      </c>
      <c r="H57" s="574" t="e">
        <f t="shared" si="24"/>
        <v>#DIV/0!</v>
      </c>
      <c r="I57" s="574" t="e">
        <f t="shared" si="24"/>
        <v>#DIV/0!</v>
      </c>
      <c r="J57" s="574" t="e">
        <f t="shared" si="24"/>
        <v>#DIV/0!</v>
      </c>
      <c r="K57" s="574" t="e">
        <f t="shared" si="24"/>
        <v>#DIV/0!</v>
      </c>
      <c r="L57" s="574" t="e">
        <f t="shared" si="24"/>
        <v>#DIV/0!</v>
      </c>
      <c r="M57" s="574" t="e">
        <f t="shared" si="24"/>
        <v>#DIV/0!</v>
      </c>
      <c r="N57" s="574" t="e">
        <f t="shared" si="24"/>
        <v>#DIV/0!</v>
      </c>
      <c r="O57" s="574">
        <f t="shared" si="24"/>
        <v>1</v>
      </c>
      <c r="P57" s="600">
        <v>0.995</v>
      </c>
    </row>
    <row r="58" spans="1:16">
      <c r="A58" s="1099" t="s">
        <v>2228</v>
      </c>
      <c r="B58" s="622" t="s">
        <v>1015</v>
      </c>
      <c r="C58" s="735"/>
      <c r="D58" s="735">
        <f t="shared" ref="D58:N58" si="25">SUM(D59:D60)</f>
        <v>0</v>
      </c>
      <c r="E58" s="735">
        <f t="shared" si="25"/>
        <v>0</v>
      </c>
      <c r="F58" s="735">
        <f t="shared" si="25"/>
        <v>0</v>
      </c>
      <c r="G58" s="735">
        <f t="shared" si="25"/>
        <v>0</v>
      </c>
      <c r="H58" s="735">
        <f t="shared" si="25"/>
        <v>0</v>
      </c>
      <c r="I58" s="735">
        <f t="shared" si="25"/>
        <v>0</v>
      </c>
      <c r="J58" s="735">
        <f t="shared" si="25"/>
        <v>0</v>
      </c>
      <c r="K58" s="735">
        <f t="shared" si="25"/>
        <v>0</v>
      </c>
      <c r="L58" s="735">
        <f t="shared" si="25"/>
        <v>0</v>
      </c>
      <c r="M58" s="735">
        <f t="shared" si="25"/>
        <v>0</v>
      </c>
      <c r="N58" s="735">
        <f t="shared" si="25"/>
        <v>0</v>
      </c>
      <c r="O58" s="735">
        <f>SUM(C58:N58)</f>
        <v>0</v>
      </c>
      <c r="P58" s="599"/>
    </row>
    <row r="59" spans="1:16">
      <c r="A59" s="1100"/>
      <c r="B59" s="622" t="s">
        <v>1021</v>
      </c>
      <c r="C59" s="735"/>
      <c r="D59" s="735"/>
      <c r="E59" s="735"/>
      <c r="F59" s="735"/>
      <c r="G59" s="735"/>
      <c r="H59" s="735"/>
      <c r="I59" s="735"/>
      <c r="J59" s="735"/>
      <c r="K59" s="735"/>
      <c r="L59" s="735"/>
      <c r="M59" s="735"/>
      <c r="N59" s="735"/>
      <c r="O59" s="735">
        <f t="shared" ref="O59:O60" si="26">SUM(C59:N59)</f>
        <v>0</v>
      </c>
      <c r="P59" s="599"/>
    </row>
    <row r="60" spans="1:16">
      <c r="A60" s="1100"/>
      <c r="B60" s="622" t="s">
        <v>1022</v>
      </c>
      <c r="C60" s="735"/>
      <c r="D60" s="735"/>
      <c r="E60" s="735"/>
      <c r="F60" s="735"/>
      <c r="G60" s="735"/>
      <c r="H60" s="735"/>
      <c r="I60" s="735"/>
      <c r="J60" s="735"/>
      <c r="K60" s="735"/>
      <c r="L60" s="735"/>
      <c r="M60" s="735"/>
      <c r="N60" s="735"/>
      <c r="O60" s="735">
        <f t="shared" si="26"/>
        <v>0</v>
      </c>
      <c r="P60" s="599"/>
    </row>
    <row r="61" spans="1:16">
      <c r="A61" s="1100"/>
      <c r="B61" s="622" t="s">
        <v>1023</v>
      </c>
      <c r="C61" s="574" t="e">
        <f>SUM(C59/C58)</f>
        <v>#DIV/0!</v>
      </c>
      <c r="D61" s="574" t="e">
        <f t="shared" ref="D61:O61" si="27">SUM(D59/D58)</f>
        <v>#DIV/0!</v>
      </c>
      <c r="E61" s="574" t="e">
        <f t="shared" si="27"/>
        <v>#DIV/0!</v>
      </c>
      <c r="F61" s="574" t="e">
        <f t="shared" si="27"/>
        <v>#DIV/0!</v>
      </c>
      <c r="G61" s="574" t="e">
        <f t="shared" si="27"/>
        <v>#DIV/0!</v>
      </c>
      <c r="H61" s="574" t="e">
        <f t="shared" si="27"/>
        <v>#DIV/0!</v>
      </c>
      <c r="I61" s="574" t="e">
        <f t="shared" si="27"/>
        <v>#DIV/0!</v>
      </c>
      <c r="J61" s="574" t="e">
        <f t="shared" si="27"/>
        <v>#DIV/0!</v>
      </c>
      <c r="K61" s="574" t="e">
        <f t="shared" si="27"/>
        <v>#DIV/0!</v>
      </c>
      <c r="L61" s="574" t="e">
        <f t="shared" si="27"/>
        <v>#DIV/0!</v>
      </c>
      <c r="M61" s="574" t="e">
        <f t="shared" si="27"/>
        <v>#DIV/0!</v>
      </c>
      <c r="N61" s="574" t="e">
        <f t="shared" si="27"/>
        <v>#DIV/0!</v>
      </c>
      <c r="O61" s="574" t="e">
        <f t="shared" si="27"/>
        <v>#DIV/0!</v>
      </c>
      <c r="P61" s="600">
        <v>0.995</v>
      </c>
    </row>
    <row r="62" spans="1:16">
      <c r="A62" s="1286" t="s">
        <v>710</v>
      </c>
      <c r="B62" s="521" t="s">
        <v>1015</v>
      </c>
      <c r="C62" s="674"/>
      <c r="D62" s="674">
        <f t="shared" ref="D62:N62" si="28">SUM(D63:D64)</f>
        <v>0</v>
      </c>
      <c r="E62" s="674">
        <f t="shared" si="28"/>
        <v>0</v>
      </c>
      <c r="F62" s="674">
        <f t="shared" si="28"/>
        <v>0</v>
      </c>
      <c r="G62" s="674">
        <f t="shared" si="28"/>
        <v>0</v>
      </c>
      <c r="H62" s="674">
        <f t="shared" si="28"/>
        <v>0</v>
      </c>
      <c r="I62" s="674">
        <f t="shared" si="28"/>
        <v>0</v>
      </c>
      <c r="J62" s="674">
        <f t="shared" si="28"/>
        <v>0</v>
      </c>
      <c r="K62" s="674">
        <f t="shared" si="28"/>
        <v>0</v>
      </c>
      <c r="L62" s="674">
        <f t="shared" si="28"/>
        <v>0</v>
      </c>
      <c r="M62" s="674">
        <f t="shared" si="28"/>
        <v>0</v>
      </c>
      <c r="N62" s="674">
        <f t="shared" si="28"/>
        <v>0</v>
      </c>
      <c r="O62" s="674">
        <f>SUM(C62:N62)</f>
        <v>0</v>
      </c>
      <c r="P62" s="600"/>
    </row>
    <row r="63" spans="1:16">
      <c r="A63" s="1286"/>
      <c r="B63" s="521" t="s">
        <v>1021</v>
      </c>
      <c r="C63" s="735"/>
      <c r="D63" s="735"/>
      <c r="E63" s="735"/>
      <c r="F63" s="735"/>
      <c r="G63" s="735"/>
      <c r="H63" s="735"/>
      <c r="I63" s="674"/>
      <c r="J63" s="674"/>
      <c r="K63" s="674"/>
      <c r="L63" s="674"/>
      <c r="M63" s="674"/>
      <c r="N63" s="674"/>
      <c r="O63" s="674">
        <f t="shared" ref="O63:O64" si="29">SUM(C63:N63)</f>
        <v>0</v>
      </c>
      <c r="P63" s="600"/>
    </row>
    <row r="64" spans="1:16">
      <c r="A64" s="1286"/>
      <c r="B64" s="521" t="s">
        <v>1022</v>
      </c>
      <c r="C64" s="735"/>
      <c r="D64" s="735"/>
      <c r="E64" s="735"/>
      <c r="F64" s="735"/>
      <c r="G64" s="735"/>
      <c r="H64" s="735"/>
      <c r="I64" s="713"/>
      <c r="J64" s="713"/>
      <c r="K64" s="713"/>
      <c r="L64" s="713"/>
      <c r="M64" s="713"/>
      <c r="N64" s="713"/>
      <c r="O64" s="674">
        <f t="shared" si="29"/>
        <v>0</v>
      </c>
      <c r="P64" s="600"/>
    </row>
    <row r="65" spans="1:16">
      <c r="A65" s="1286"/>
      <c r="B65" s="521" t="s">
        <v>1023</v>
      </c>
      <c r="C65" s="574" t="e">
        <f>SUM(C63/C62)</f>
        <v>#DIV/0!</v>
      </c>
      <c r="D65" s="574" t="e">
        <f t="shared" ref="D65:O65" si="30">SUM(D63/D62)</f>
        <v>#DIV/0!</v>
      </c>
      <c r="E65" s="574" t="e">
        <f t="shared" si="30"/>
        <v>#DIV/0!</v>
      </c>
      <c r="F65" s="574" t="e">
        <f t="shared" si="30"/>
        <v>#DIV/0!</v>
      </c>
      <c r="G65" s="574" t="e">
        <f t="shared" si="30"/>
        <v>#DIV/0!</v>
      </c>
      <c r="H65" s="574" t="e">
        <f t="shared" si="30"/>
        <v>#DIV/0!</v>
      </c>
      <c r="I65" s="574" t="e">
        <f t="shared" si="30"/>
        <v>#DIV/0!</v>
      </c>
      <c r="J65" s="574" t="e">
        <f t="shared" si="30"/>
        <v>#DIV/0!</v>
      </c>
      <c r="K65" s="574" t="e">
        <f t="shared" si="30"/>
        <v>#DIV/0!</v>
      </c>
      <c r="L65" s="574" t="e">
        <f t="shared" si="30"/>
        <v>#DIV/0!</v>
      </c>
      <c r="M65" s="574" t="e">
        <f t="shared" si="30"/>
        <v>#DIV/0!</v>
      </c>
      <c r="N65" s="574" t="e">
        <f t="shared" si="30"/>
        <v>#DIV/0!</v>
      </c>
      <c r="O65" s="574" t="e">
        <f t="shared" si="30"/>
        <v>#DIV/0!</v>
      </c>
      <c r="P65" s="600">
        <v>0.995</v>
      </c>
    </row>
    <row r="66" spans="1:16">
      <c r="A66" s="1100" t="s">
        <v>709</v>
      </c>
      <c r="B66" s="622" t="s">
        <v>1015</v>
      </c>
      <c r="C66" s="674"/>
      <c r="D66" s="674">
        <f t="shared" ref="D66:N66" si="31">SUM(D46+D50+D54+D58+D62)</f>
        <v>0</v>
      </c>
      <c r="E66" s="674">
        <f t="shared" si="31"/>
        <v>0</v>
      </c>
      <c r="F66" s="674">
        <f t="shared" si="31"/>
        <v>0</v>
      </c>
      <c r="G66" s="674">
        <f t="shared" si="31"/>
        <v>0</v>
      </c>
      <c r="H66" s="674">
        <f t="shared" si="31"/>
        <v>0</v>
      </c>
      <c r="I66" s="674">
        <f t="shared" si="31"/>
        <v>0</v>
      </c>
      <c r="J66" s="674">
        <f t="shared" si="31"/>
        <v>0</v>
      </c>
      <c r="K66" s="674">
        <f t="shared" si="31"/>
        <v>0</v>
      </c>
      <c r="L66" s="674">
        <f t="shared" si="31"/>
        <v>0</v>
      </c>
      <c r="M66" s="674">
        <f t="shared" si="31"/>
        <v>0</v>
      </c>
      <c r="N66" s="674">
        <f t="shared" si="31"/>
        <v>0</v>
      </c>
      <c r="O66" s="735">
        <f>SUM(C66:N66)</f>
        <v>0</v>
      </c>
      <c r="P66" s="599"/>
    </row>
    <row r="67" spans="1:16">
      <c r="A67" s="1100"/>
      <c r="B67" s="622" t="s">
        <v>1021</v>
      </c>
      <c r="C67" s="674"/>
      <c r="D67" s="674">
        <f t="shared" ref="C67:N68" si="32">SUM(D47+D51+D55+D59+D63)</f>
        <v>0</v>
      </c>
      <c r="E67" s="674">
        <f t="shared" si="32"/>
        <v>0</v>
      </c>
      <c r="F67" s="674">
        <f t="shared" si="32"/>
        <v>0</v>
      </c>
      <c r="G67" s="674">
        <f t="shared" si="32"/>
        <v>0</v>
      </c>
      <c r="H67" s="674">
        <f t="shared" si="32"/>
        <v>0</v>
      </c>
      <c r="I67" s="674">
        <f t="shared" si="32"/>
        <v>0</v>
      </c>
      <c r="J67" s="674">
        <f t="shared" si="32"/>
        <v>0</v>
      </c>
      <c r="K67" s="674">
        <f t="shared" si="32"/>
        <v>0</v>
      </c>
      <c r="L67" s="674">
        <f t="shared" si="32"/>
        <v>0</v>
      </c>
      <c r="M67" s="674">
        <f t="shared" si="32"/>
        <v>0</v>
      </c>
      <c r="N67" s="674">
        <f t="shared" si="32"/>
        <v>0</v>
      </c>
      <c r="O67" s="735">
        <f t="shared" ref="O67:O68" si="33">SUM(C67:N67)</f>
        <v>0</v>
      </c>
      <c r="P67" s="599"/>
    </row>
    <row r="68" spans="1:16">
      <c r="A68" s="1100"/>
      <c r="B68" s="622" t="s">
        <v>1022</v>
      </c>
      <c r="C68" s="674"/>
      <c r="D68" s="674">
        <f t="shared" si="32"/>
        <v>0</v>
      </c>
      <c r="E68" s="674">
        <f t="shared" si="32"/>
        <v>0</v>
      </c>
      <c r="F68" s="674">
        <f t="shared" si="32"/>
        <v>0</v>
      </c>
      <c r="G68" s="674">
        <f t="shared" si="32"/>
        <v>0</v>
      </c>
      <c r="H68" s="674">
        <f t="shared" si="32"/>
        <v>0</v>
      </c>
      <c r="I68" s="674">
        <f t="shared" si="32"/>
        <v>0</v>
      </c>
      <c r="J68" s="674">
        <f t="shared" si="32"/>
        <v>0</v>
      </c>
      <c r="K68" s="674">
        <f t="shared" si="32"/>
        <v>0</v>
      </c>
      <c r="L68" s="674">
        <f t="shared" si="32"/>
        <v>0</v>
      </c>
      <c r="M68" s="674">
        <f t="shared" si="32"/>
        <v>0</v>
      </c>
      <c r="N68" s="674">
        <f t="shared" si="32"/>
        <v>0</v>
      </c>
      <c r="O68" s="735">
        <f t="shared" si="33"/>
        <v>0</v>
      </c>
      <c r="P68" s="599"/>
    </row>
    <row r="69" spans="1:16">
      <c r="A69" s="1100"/>
      <c r="B69" s="622" t="s">
        <v>1023</v>
      </c>
      <c r="C69" s="574" t="e">
        <f>SUM(C67/C66)</f>
        <v>#DIV/0!</v>
      </c>
      <c r="D69" s="574" t="e">
        <f t="shared" ref="D69:O69" si="34">SUM(D67/D66)</f>
        <v>#DIV/0!</v>
      </c>
      <c r="E69" s="574" t="e">
        <f t="shared" si="34"/>
        <v>#DIV/0!</v>
      </c>
      <c r="F69" s="574" t="e">
        <f t="shared" si="34"/>
        <v>#DIV/0!</v>
      </c>
      <c r="G69" s="574" t="e">
        <f t="shared" si="34"/>
        <v>#DIV/0!</v>
      </c>
      <c r="H69" s="574" t="e">
        <f t="shared" si="34"/>
        <v>#DIV/0!</v>
      </c>
      <c r="I69" s="574" t="e">
        <f t="shared" si="34"/>
        <v>#DIV/0!</v>
      </c>
      <c r="J69" s="574" t="e">
        <f t="shared" si="34"/>
        <v>#DIV/0!</v>
      </c>
      <c r="K69" s="574" t="e">
        <f t="shared" si="34"/>
        <v>#DIV/0!</v>
      </c>
      <c r="L69" s="574" t="e">
        <f t="shared" si="34"/>
        <v>#DIV/0!</v>
      </c>
      <c r="M69" s="574" t="e">
        <f t="shared" si="34"/>
        <v>#DIV/0!</v>
      </c>
      <c r="N69" s="574" t="e">
        <f t="shared" si="34"/>
        <v>#DIV/0!</v>
      </c>
      <c r="O69" s="574" t="e">
        <f t="shared" si="34"/>
        <v>#DIV/0!</v>
      </c>
      <c r="P69" s="600">
        <v>0.995</v>
      </c>
    </row>
    <row r="70" spans="1:16">
      <c r="A70" s="762"/>
      <c r="B70" s="624" t="s">
        <v>2233</v>
      </c>
      <c r="C70" s="627">
        <v>0.99</v>
      </c>
      <c r="D70" s="627">
        <v>0.99</v>
      </c>
      <c r="E70" s="627">
        <v>0.99</v>
      </c>
      <c r="F70" s="627">
        <v>0.99</v>
      </c>
      <c r="G70" s="627">
        <v>0.99</v>
      </c>
      <c r="H70" s="627">
        <v>0.99</v>
      </c>
      <c r="I70" s="760">
        <v>0.99</v>
      </c>
      <c r="J70" s="760">
        <v>0.99</v>
      </c>
      <c r="K70" s="760">
        <v>0.99</v>
      </c>
      <c r="L70" s="760">
        <v>0.99</v>
      </c>
      <c r="M70" s="760">
        <v>0.99</v>
      </c>
      <c r="N70" s="760">
        <v>0.99</v>
      </c>
      <c r="O70" s="760">
        <v>0.99</v>
      </c>
      <c r="P70" s="758"/>
    </row>
    <row r="71" spans="1:16">
      <c r="A71" s="762"/>
      <c r="B71" s="675"/>
      <c r="C71" s="628"/>
      <c r="D71" s="628"/>
      <c r="E71" s="628"/>
      <c r="F71" s="628"/>
      <c r="G71" s="628"/>
      <c r="H71" s="628"/>
      <c r="I71" s="758"/>
      <c r="J71" s="758"/>
      <c r="K71" s="758"/>
      <c r="L71" s="758"/>
      <c r="M71" s="758"/>
      <c r="N71" s="758"/>
      <c r="O71" s="758"/>
      <c r="P71" s="758"/>
    </row>
    <row r="72" spans="1:16">
      <c r="A72" s="761"/>
      <c r="B72" s="675"/>
      <c r="C72" s="628"/>
      <c r="D72" s="628"/>
      <c r="E72" s="628"/>
      <c r="F72" s="628"/>
      <c r="G72" s="628"/>
      <c r="H72" s="628"/>
      <c r="I72" s="758"/>
      <c r="J72" s="758"/>
      <c r="K72" s="758"/>
      <c r="L72" s="758"/>
      <c r="M72" s="758"/>
      <c r="N72" s="758"/>
      <c r="O72" s="758"/>
      <c r="P72" s="758"/>
    </row>
    <row r="73" spans="1:16">
      <c r="A73" s="761"/>
      <c r="B73" s="626" t="s">
        <v>2195</v>
      </c>
      <c r="C73" s="628"/>
      <c r="D73" s="628"/>
      <c r="E73" s="628"/>
      <c r="F73" s="628"/>
      <c r="G73" s="628"/>
      <c r="H73" s="628"/>
      <c r="I73" s="758"/>
      <c r="J73" s="758"/>
      <c r="K73" s="758"/>
      <c r="L73" s="758"/>
      <c r="M73" s="758"/>
      <c r="N73" s="758"/>
      <c r="O73" s="758"/>
      <c r="P73" s="758"/>
    </row>
    <row r="74" spans="1:16">
      <c r="A74" s="761"/>
      <c r="B74" s="626" t="s">
        <v>2196</v>
      </c>
      <c r="C74" s="628"/>
      <c r="D74" s="628"/>
      <c r="E74" s="628"/>
      <c r="F74" s="628"/>
      <c r="G74" s="628"/>
      <c r="H74" s="628"/>
      <c r="I74" s="758"/>
      <c r="J74" s="758"/>
      <c r="K74" s="758"/>
      <c r="L74" s="758"/>
      <c r="M74" s="758"/>
      <c r="N74" s="758"/>
      <c r="O74" s="758"/>
      <c r="P74" s="758"/>
    </row>
    <row r="75" spans="1:16">
      <c r="A75" s="761"/>
      <c r="B75" s="626" t="s">
        <v>2197</v>
      </c>
      <c r="C75" s="628">
        <v>6</v>
      </c>
      <c r="D75" s="628"/>
      <c r="E75" s="628"/>
      <c r="F75" s="628"/>
      <c r="G75" s="628"/>
      <c r="H75" s="628"/>
      <c r="I75" s="758"/>
      <c r="J75" s="758"/>
      <c r="K75" s="758"/>
      <c r="L75" s="758"/>
      <c r="M75" s="758"/>
      <c r="N75" s="758"/>
      <c r="O75" s="758"/>
      <c r="P75" s="758"/>
    </row>
    <row r="76" spans="1:16">
      <c r="A76" s="761"/>
      <c r="B76" s="626" t="s">
        <v>2223</v>
      </c>
      <c r="C76" s="628"/>
      <c r="D76" s="628"/>
      <c r="E76" s="628"/>
      <c r="F76" s="628"/>
      <c r="G76" s="628"/>
      <c r="H76" s="628"/>
      <c r="I76" s="758"/>
      <c r="J76" s="758"/>
      <c r="K76" s="758"/>
      <c r="L76" s="758"/>
      <c r="M76" s="758"/>
      <c r="N76" s="758"/>
      <c r="O76" s="758"/>
      <c r="P76" s="758"/>
    </row>
    <row r="77" spans="1:16">
      <c r="A77" s="761"/>
      <c r="B77" s="626" t="s">
        <v>2234</v>
      </c>
      <c r="C77" s="628"/>
      <c r="D77" s="628"/>
      <c r="E77" s="628"/>
      <c r="F77" s="628"/>
      <c r="G77" s="628"/>
      <c r="H77" s="628"/>
      <c r="I77" s="758"/>
      <c r="J77" s="758"/>
      <c r="K77" s="758"/>
      <c r="L77" s="758"/>
      <c r="M77" s="758"/>
      <c r="N77" s="758"/>
      <c r="O77" s="758"/>
      <c r="P77" s="758"/>
    </row>
    <row r="78" spans="1:16">
      <c r="A78" s="761"/>
      <c r="B78" s="626" t="s">
        <v>2198</v>
      </c>
      <c r="C78" s="628"/>
      <c r="D78" s="628"/>
      <c r="E78" s="628"/>
      <c r="F78" s="628"/>
      <c r="G78" s="628"/>
      <c r="H78" s="628"/>
      <c r="I78" s="758"/>
      <c r="J78" s="758"/>
      <c r="K78" s="758"/>
      <c r="L78" s="758"/>
      <c r="M78" s="758"/>
      <c r="N78" s="758"/>
      <c r="O78" s="758"/>
      <c r="P78" s="758"/>
    </row>
    <row r="79" spans="1:16">
      <c r="A79" s="761"/>
      <c r="B79" s="675"/>
      <c r="C79" s="628"/>
      <c r="D79" s="628"/>
      <c r="E79" s="628"/>
      <c r="F79" s="628"/>
      <c r="G79" s="628"/>
      <c r="H79" s="628"/>
      <c r="I79" s="758"/>
      <c r="J79" s="758"/>
      <c r="K79" s="758"/>
      <c r="L79" s="758"/>
      <c r="M79" s="758"/>
      <c r="N79" s="758"/>
      <c r="O79" s="758"/>
      <c r="P79" s="758"/>
    </row>
    <row r="80" spans="1:16">
      <c r="A80" s="755"/>
      <c r="B80" s="675"/>
      <c r="C80" s="628"/>
      <c r="D80" s="628"/>
      <c r="E80" s="628"/>
      <c r="F80" s="628"/>
      <c r="G80" s="628"/>
      <c r="H80" s="628"/>
      <c r="I80" s="673"/>
      <c r="J80" s="673"/>
      <c r="K80" s="673"/>
      <c r="L80" s="673"/>
      <c r="M80" s="673"/>
      <c r="N80" s="673"/>
      <c r="O80" s="673"/>
      <c r="P80" s="673"/>
    </row>
    <row r="81" spans="1:16">
      <c r="A81" s="755"/>
      <c r="B81" s="755"/>
      <c r="C81" s="673"/>
      <c r="D81" s="673"/>
      <c r="E81" s="673"/>
      <c r="F81" s="673"/>
      <c r="G81" s="673"/>
      <c r="H81" s="673"/>
      <c r="I81" s="673"/>
      <c r="J81" s="673"/>
      <c r="K81" s="673"/>
      <c r="L81" s="673"/>
      <c r="M81" s="673"/>
      <c r="N81" s="673"/>
      <c r="O81" s="673"/>
      <c r="P81" s="673"/>
    </row>
    <row r="82" spans="1:16">
      <c r="A82" s="755"/>
      <c r="B82" s="755"/>
      <c r="C82" s="673"/>
      <c r="D82" s="673"/>
      <c r="E82" s="673"/>
      <c r="F82" s="673"/>
      <c r="G82" s="673"/>
      <c r="H82" s="673"/>
      <c r="I82" s="673"/>
      <c r="J82" s="673"/>
      <c r="K82" s="673"/>
      <c r="L82" s="673"/>
      <c r="M82" s="673"/>
      <c r="N82" s="673"/>
      <c r="O82" s="673"/>
      <c r="P82" s="673"/>
    </row>
    <row r="83" spans="1:16">
      <c r="A83" s="755"/>
      <c r="B83" s="755"/>
      <c r="C83" s="673"/>
      <c r="D83" s="673"/>
      <c r="E83" s="673"/>
      <c r="F83" s="673"/>
      <c r="G83" s="673"/>
      <c r="H83" s="673"/>
      <c r="I83" s="673"/>
      <c r="J83" s="673"/>
      <c r="K83" s="673"/>
      <c r="L83" s="673"/>
      <c r="M83" s="673"/>
      <c r="N83" s="673"/>
      <c r="O83" s="673"/>
      <c r="P83" s="673"/>
    </row>
    <row r="84" spans="1:16" ht="25.5" customHeight="1">
      <c r="A84" s="755"/>
      <c r="B84" s="755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</row>
    <row r="86" spans="1:16">
      <c r="A86" s="1287" t="s">
        <v>1286</v>
      </c>
      <c r="B86" s="1287"/>
      <c r="C86" s="1287"/>
      <c r="D86" s="1287"/>
      <c r="E86" s="1287"/>
      <c r="F86" s="1287"/>
      <c r="G86" s="1287"/>
      <c r="H86" s="1287"/>
      <c r="I86" s="1287"/>
      <c r="J86" s="1287"/>
      <c r="K86" s="1287"/>
      <c r="L86" s="1287"/>
      <c r="M86" s="1287"/>
      <c r="N86" s="1287"/>
      <c r="O86" s="1287"/>
      <c r="P86" s="1287"/>
    </row>
    <row r="87" spans="1:16">
      <c r="A87" s="1288" t="s">
        <v>1017</v>
      </c>
      <c r="B87" s="1288"/>
      <c r="C87" s="501" t="s">
        <v>888</v>
      </c>
      <c r="D87" s="501" t="s">
        <v>25</v>
      </c>
      <c r="E87" s="501" t="s">
        <v>24</v>
      </c>
      <c r="F87" s="501" t="s">
        <v>23</v>
      </c>
      <c r="G87" s="501" t="s">
        <v>22</v>
      </c>
      <c r="H87" s="501" t="s">
        <v>21</v>
      </c>
      <c r="I87" s="501" t="s">
        <v>20</v>
      </c>
      <c r="J87" s="501" t="s">
        <v>19</v>
      </c>
      <c r="K87" s="501" t="s">
        <v>18</v>
      </c>
      <c r="L87" s="501" t="s">
        <v>17</v>
      </c>
      <c r="M87" s="501" t="s">
        <v>16</v>
      </c>
      <c r="N87" s="501" t="s">
        <v>15</v>
      </c>
      <c r="O87" s="501" t="s">
        <v>914</v>
      </c>
      <c r="P87" s="598" t="s">
        <v>1020</v>
      </c>
    </row>
    <row r="88" spans="1:16">
      <c r="A88" s="1289" t="s">
        <v>2188</v>
      </c>
      <c r="B88" s="521" t="s">
        <v>1015</v>
      </c>
      <c r="C88" s="735"/>
      <c r="D88" s="735">
        <f t="shared" ref="D88:N88" si="35">SUM(D89:D90)</f>
        <v>0</v>
      </c>
      <c r="E88" s="735">
        <f t="shared" si="35"/>
        <v>0</v>
      </c>
      <c r="F88" s="735">
        <f t="shared" si="35"/>
        <v>0</v>
      </c>
      <c r="G88" s="735">
        <f t="shared" si="35"/>
        <v>0</v>
      </c>
      <c r="H88" s="735">
        <f t="shared" si="35"/>
        <v>0</v>
      </c>
      <c r="I88" s="735">
        <f t="shared" si="35"/>
        <v>0</v>
      </c>
      <c r="J88" s="735">
        <f t="shared" si="35"/>
        <v>0</v>
      </c>
      <c r="K88" s="735">
        <f t="shared" si="35"/>
        <v>0</v>
      </c>
      <c r="L88" s="735">
        <f t="shared" si="35"/>
        <v>0</v>
      </c>
      <c r="M88" s="735">
        <f t="shared" si="35"/>
        <v>0</v>
      </c>
      <c r="N88" s="735">
        <f t="shared" si="35"/>
        <v>0</v>
      </c>
      <c r="O88" s="735">
        <f>SUM(C88:N88)</f>
        <v>0</v>
      </c>
      <c r="P88" s="599"/>
    </row>
    <row r="89" spans="1:16">
      <c r="A89" s="1290"/>
      <c r="B89" s="521" t="s">
        <v>1021</v>
      </c>
      <c r="C89" s="735"/>
      <c r="D89" s="735"/>
      <c r="E89" s="735"/>
      <c r="F89" s="735"/>
      <c r="G89" s="735"/>
      <c r="H89" s="735"/>
      <c r="I89" s="735"/>
      <c r="J89" s="735"/>
      <c r="K89" s="735"/>
      <c r="L89" s="735"/>
      <c r="M89" s="735"/>
      <c r="N89" s="735"/>
      <c r="O89" s="735">
        <f t="shared" ref="O89:O90" si="36">SUM(C89:N89)</f>
        <v>0</v>
      </c>
      <c r="P89" s="599"/>
    </row>
    <row r="90" spans="1:16">
      <c r="A90" s="1290"/>
      <c r="B90" s="521" t="s">
        <v>1022</v>
      </c>
      <c r="C90" s="735"/>
      <c r="D90" s="735"/>
      <c r="E90" s="735"/>
      <c r="F90" s="735"/>
      <c r="G90" s="735"/>
      <c r="H90" s="735"/>
      <c r="I90" s="735"/>
      <c r="J90" s="735"/>
      <c r="K90" s="735"/>
      <c r="L90" s="735"/>
      <c r="M90" s="735"/>
      <c r="N90" s="735"/>
      <c r="O90" s="735">
        <f t="shared" si="36"/>
        <v>0</v>
      </c>
      <c r="P90" s="599"/>
    </row>
    <row r="91" spans="1:16">
      <c r="A91" s="1290"/>
      <c r="B91" s="521" t="s">
        <v>1023</v>
      </c>
      <c r="C91" s="574" t="e">
        <f>SUM(C89/C88)</f>
        <v>#DIV/0!</v>
      </c>
      <c r="D91" s="574" t="e">
        <f t="shared" ref="D91:O91" si="37">SUM(D89/D88)</f>
        <v>#DIV/0!</v>
      </c>
      <c r="E91" s="574" t="e">
        <f t="shared" si="37"/>
        <v>#DIV/0!</v>
      </c>
      <c r="F91" s="574" t="e">
        <f t="shared" si="37"/>
        <v>#DIV/0!</v>
      </c>
      <c r="G91" s="574" t="e">
        <f t="shared" si="37"/>
        <v>#DIV/0!</v>
      </c>
      <c r="H91" s="574" t="e">
        <f t="shared" si="37"/>
        <v>#DIV/0!</v>
      </c>
      <c r="I91" s="574" t="e">
        <f t="shared" si="37"/>
        <v>#DIV/0!</v>
      </c>
      <c r="J91" s="574" t="e">
        <f t="shared" si="37"/>
        <v>#DIV/0!</v>
      </c>
      <c r="K91" s="574" t="e">
        <f t="shared" si="37"/>
        <v>#DIV/0!</v>
      </c>
      <c r="L91" s="574" t="e">
        <f t="shared" si="37"/>
        <v>#DIV/0!</v>
      </c>
      <c r="M91" s="574" t="e">
        <f t="shared" si="37"/>
        <v>#DIV/0!</v>
      </c>
      <c r="N91" s="574" t="e">
        <f t="shared" si="37"/>
        <v>#DIV/0!</v>
      </c>
      <c r="O91" s="574" t="e">
        <f t="shared" si="37"/>
        <v>#DIV/0!</v>
      </c>
      <c r="P91" s="600">
        <v>0.995</v>
      </c>
    </row>
    <row r="92" spans="1:16">
      <c r="A92" s="1291" t="s">
        <v>2189</v>
      </c>
      <c r="B92" s="593" t="s">
        <v>1015</v>
      </c>
      <c r="C92" s="735"/>
      <c r="D92" s="735">
        <f t="shared" ref="D92:N92" si="38">SUM(D93:D94)</f>
        <v>0</v>
      </c>
      <c r="E92" s="735">
        <f t="shared" si="38"/>
        <v>0</v>
      </c>
      <c r="F92" s="735">
        <f t="shared" si="38"/>
        <v>0</v>
      </c>
      <c r="G92" s="735">
        <f t="shared" si="38"/>
        <v>0</v>
      </c>
      <c r="H92" s="735">
        <f t="shared" si="38"/>
        <v>0</v>
      </c>
      <c r="I92" s="735">
        <f t="shared" si="38"/>
        <v>0</v>
      </c>
      <c r="J92" s="735">
        <f t="shared" si="38"/>
        <v>0</v>
      </c>
      <c r="K92" s="735">
        <f t="shared" si="38"/>
        <v>0</v>
      </c>
      <c r="L92" s="735">
        <f t="shared" si="38"/>
        <v>0</v>
      </c>
      <c r="M92" s="735">
        <f t="shared" si="38"/>
        <v>0</v>
      </c>
      <c r="N92" s="735">
        <f t="shared" si="38"/>
        <v>0</v>
      </c>
      <c r="O92" s="735">
        <f>SUM(C92:N92)</f>
        <v>0</v>
      </c>
      <c r="P92" s="599"/>
    </row>
    <row r="93" spans="1:16">
      <c r="A93" s="1292"/>
      <c r="B93" s="593" t="s">
        <v>1021</v>
      </c>
      <c r="C93" s="735"/>
      <c r="D93" s="735"/>
      <c r="E93" s="735"/>
      <c r="F93" s="735"/>
      <c r="G93" s="735"/>
      <c r="H93" s="735"/>
      <c r="I93" s="735"/>
      <c r="J93" s="735"/>
      <c r="K93" s="735"/>
      <c r="L93" s="735"/>
      <c r="M93" s="735"/>
      <c r="N93" s="735"/>
      <c r="O93" s="735">
        <f t="shared" ref="O93:O94" si="39">SUM(C93:N93)</f>
        <v>0</v>
      </c>
      <c r="P93" s="599"/>
    </row>
    <row r="94" spans="1:16">
      <c r="A94" s="1292"/>
      <c r="B94" s="593" t="s">
        <v>1022</v>
      </c>
      <c r="C94" s="735"/>
      <c r="D94" s="735"/>
      <c r="E94" s="735"/>
      <c r="F94" s="735"/>
      <c r="G94" s="735"/>
      <c r="H94" s="735"/>
      <c r="I94" s="735"/>
      <c r="J94" s="735"/>
      <c r="K94" s="735"/>
      <c r="L94" s="735"/>
      <c r="M94" s="735"/>
      <c r="N94" s="735"/>
      <c r="O94" s="735">
        <f t="shared" si="39"/>
        <v>0</v>
      </c>
      <c r="P94" s="599"/>
    </row>
    <row r="95" spans="1:16">
      <c r="A95" s="1292"/>
      <c r="B95" s="593" t="s">
        <v>1025</v>
      </c>
      <c r="C95" s="574" t="e">
        <f>SUM(C93/C92)</f>
        <v>#DIV/0!</v>
      </c>
      <c r="D95" s="574" t="e">
        <f t="shared" ref="D95:O95" si="40">SUM(D93/D92)</f>
        <v>#DIV/0!</v>
      </c>
      <c r="E95" s="574" t="e">
        <f t="shared" si="40"/>
        <v>#DIV/0!</v>
      </c>
      <c r="F95" s="574" t="e">
        <f t="shared" si="40"/>
        <v>#DIV/0!</v>
      </c>
      <c r="G95" s="574" t="e">
        <f t="shared" si="40"/>
        <v>#DIV/0!</v>
      </c>
      <c r="H95" s="574" t="e">
        <f t="shared" si="40"/>
        <v>#DIV/0!</v>
      </c>
      <c r="I95" s="574" t="e">
        <f t="shared" si="40"/>
        <v>#DIV/0!</v>
      </c>
      <c r="J95" s="574" t="e">
        <f t="shared" si="40"/>
        <v>#DIV/0!</v>
      </c>
      <c r="K95" s="574" t="e">
        <f t="shared" si="40"/>
        <v>#DIV/0!</v>
      </c>
      <c r="L95" s="574" t="e">
        <f t="shared" si="40"/>
        <v>#DIV/0!</v>
      </c>
      <c r="M95" s="574" t="e">
        <f t="shared" si="40"/>
        <v>#DIV/0!</v>
      </c>
      <c r="N95" s="574" t="e">
        <f t="shared" si="40"/>
        <v>#DIV/0!</v>
      </c>
      <c r="O95" s="574" t="e">
        <f t="shared" si="40"/>
        <v>#DIV/0!</v>
      </c>
      <c r="P95" s="600">
        <v>0.995</v>
      </c>
    </row>
    <row r="96" spans="1:16">
      <c r="A96" s="1289" t="s">
        <v>2190</v>
      </c>
      <c r="B96" s="521" t="s">
        <v>1015</v>
      </c>
      <c r="C96" s="735"/>
      <c r="D96" s="735">
        <f t="shared" ref="D96:N96" si="41">SUM(D97:D98)</f>
        <v>0</v>
      </c>
      <c r="E96" s="735">
        <f t="shared" si="41"/>
        <v>0</v>
      </c>
      <c r="F96" s="735">
        <f t="shared" si="41"/>
        <v>0</v>
      </c>
      <c r="G96" s="735">
        <f t="shared" si="41"/>
        <v>0</v>
      </c>
      <c r="H96" s="735">
        <f t="shared" si="41"/>
        <v>0</v>
      </c>
      <c r="I96" s="735">
        <f t="shared" si="41"/>
        <v>0</v>
      </c>
      <c r="J96" s="735">
        <f t="shared" si="41"/>
        <v>0</v>
      </c>
      <c r="K96" s="735">
        <f t="shared" si="41"/>
        <v>0</v>
      </c>
      <c r="L96" s="735">
        <f t="shared" si="41"/>
        <v>0</v>
      </c>
      <c r="M96" s="735">
        <f t="shared" si="41"/>
        <v>0</v>
      </c>
      <c r="N96" s="735">
        <f t="shared" si="41"/>
        <v>0</v>
      </c>
      <c r="O96" s="735">
        <f>SUM(C96:N96)</f>
        <v>0</v>
      </c>
      <c r="P96" s="599"/>
    </row>
    <row r="97" spans="1:16">
      <c r="A97" s="1290"/>
      <c r="B97" s="521" t="s">
        <v>1021</v>
      </c>
      <c r="C97" s="735"/>
      <c r="D97" s="735"/>
      <c r="E97" s="735"/>
      <c r="F97" s="735"/>
      <c r="G97" s="735"/>
      <c r="H97" s="735"/>
      <c r="I97" s="735"/>
      <c r="J97" s="735"/>
      <c r="K97" s="735"/>
      <c r="L97" s="735"/>
      <c r="M97" s="735"/>
      <c r="N97" s="735"/>
      <c r="O97" s="735">
        <f t="shared" ref="O97:O98" si="42">SUM(C97:N97)</f>
        <v>0</v>
      </c>
      <c r="P97" s="599"/>
    </row>
    <row r="98" spans="1:16">
      <c r="A98" s="1290"/>
      <c r="B98" s="521" t="s">
        <v>1022</v>
      </c>
      <c r="C98" s="735"/>
      <c r="D98" s="735"/>
      <c r="E98" s="735"/>
      <c r="F98" s="735"/>
      <c r="G98" s="735"/>
      <c r="H98" s="735"/>
      <c r="I98" s="735"/>
      <c r="J98" s="735"/>
      <c r="K98" s="735"/>
      <c r="L98" s="735"/>
      <c r="M98" s="735"/>
      <c r="N98" s="735"/>
      <c r="O98" s="735">
        <f t="shared" si="42"/>
        <v>0</v>
      </c>
      <c r="P98" s="599"/>
    </row>
    <row r="99" spans="1:16">
      <c r="A99" s="1290"/>
      <c r="B99" s="521" t="s">
        <v>1025</v>
      </c>
      <c r="C99" s="574" t="e">
        <f>SUM(C97/C96)</f>
        <v>#DIV/0!</v>
      </c>
      <c r="D99" s="574" t="e">
        <f t="shared" ref="D99:O99" si="43">SUM(D97/D96)</f>
        <v>#DIV/0!</v>
      </c>
      <c r="E99" s="574" t="e">
        <f t="shared" si="43"/>
        <v>#DIV/0!</v>
      </c>
      <c r="F99" s="574" t="e">
        <f t="shared" si="43"/>
        <v>#DIV/0!</v>
      </c>
      <c r="G99" s="574" t="e">
        <f t="shared" si="43"/>
        <v>#DIV/0!</v>
      </c>
      <c r="H99" s="574" t="e">
        <f t="shared" si="43"/>
        <v>#DIV/0!</v>
      </c>
      <c r="I99" s="574" t="e">
        <f t="shared" si="43"/>
        <v>#DIV/0!</v>
      </c>
      <c r="J99" s="574" t="e">
        <f t="shared" si="43"/>
        <v>#DIV/0!</v>
      </c>
      <c r="K99" s="574" t="e">
        <f t="shared" si="43"/>
        <v>#DIV/0!</v>
      </c>
      <c r="L99" s="574" t="e">
        <f t="shared" si="43"/>
        <v>#DIV/0!</v>
      </c>
      <c r="M99" s="574" t="e">
        <f t="shared" si="43"/>
        <v>#DIV/0!</v>
      </c>
      <c r="N99" s="574" t="e">
        <f t="shared" si="43"/>
        <v>#DIV/0!</v>
      </c>
      <c r="O99" s="574" t="e">
        <f t="shared" si="43"/>
        <v>#DIV/0!</v>
      </c>
      <c r="P99" s="600">
        <v>0.995</v>
      </c>
    </row>
    <row r="100" spans="1:16">
      <c r="A100" s="1291" t="s">
        <v>2228</v>
      </c>
      <c r="B100" s="593" t="s">
        <v>1015</v>
      </c>
      <c r="C100" s="735"/>
      <c r="D100" s="735">
        <f t="shared" ref="D100:N100" si="44">SUM(D101:D102)</f>
        <v>0</v>
      </c>
      <c r="E100" s="735">
        <f t="shared" si="44"/>
        <v>0</v>
      </c>
      <c r="F100" s="735">
        <f t="shared" si="44"/>
        <v>0</v>
      </c>
      <c r="G100" s="735">
        <f t="shared" si="44"/>
        <v>0</v>
      </c>
      <c r="H100" s="735">
        <f t="shared" si="44"/>
        <v>0</v>
      </c>
      <c r="I100" s="735">
        <f t="shared" si="44"/>
        <v>0</v>
      </c>
      <c r="J100" s="735">
        <f t="shared" si="44"/>
        <v>0</v>
      </c>
      <c r="K100" s="735">
        <f t="shared" si="44"/>
        <v>0</v>
      </c>
      <c r="L100" s="735">
        <f t="shared" si="44"/>
        <v>0</v>
      </c>
      <c r="M100" s="735">
        <f t="shared" si="44"/>
        <v>0</v>
      </c>
      <c r="N100" s="735">
        <f t="shared" si="44"/>
        <v>0</v>
      </c>
      <c r="O100" s="735">
        <f>SUM(C100:N100)</f>
        <v>0</v>
      </c>
      <c r="P100" s="599"/>
    </row>
    <row r="101" spans="1:16">
      <c r="A101" s="1292"/>
      <c r="B101" s="593" t="s">
        <v>1021</v>
      </c>
      <c r="C101" s="735"/>
      <c r="D101" s="735"/>
      <c r="E101" s="735"/>
      <c r="F101" s="735"/>
      <c r="G101" s="735"/>
      <c r="H101" s="735"/>
      <c r="I101" s="735"/>
      <c r="J101" s="735"/>
      <c r="K101" s="735"/>
      <c r="L101" s="735"/>
      <c r="M101" s="735"/>
      <c r="N101" s="735"/>
      <c r="O101" s="735">
        <f t="shared" ref="O101:O102" si="45">SUM(C101:N101)</f>
        <v>0</v>
      </c>
      <c r="P101" s="599"/>
    </row>
    <row r="102" spans="1:16">
      <c r="A102" s="1292"/>
      <c r="B102" s="593" t="s">
        <v>1022</v>
      </c>
      <c r="C102" s="735"/>
      <c r="D102" s="735"/>
      <c r="E102" s="735"/>
      <c r="F102" s="735"/>
      <c r="G102" s="735"/>
      <c r="H102" s="735"/>
      <c r="I102" s="735"/>
      <c r="J102" s="735"/>
      <c r="K102" s="735"/>
      <c r="L102" s="735"/>
      <c r="M102" s="735"/>
      <c r="N102" s="735"/>
      <c r="O102" s="735">
        <f t="shared" si="45"/>
        <v>0</v>
      </c>
      <c r="P102" s="599"/>
    </row>
    <row r="103" spans="1:16">
      <c r="A103" s="1292"/>
      <c r="B103" s="593" t="s">
        <v>1025</v>
      </c>
      <c r="C103" s="574" t="e">
        <f>SUM(C101/C100)</f>
        <v>#DIV/0!</v>
      </c>
      <c r="D103" s="574" t="e">
        <f t="shared" ref="D103:O103" si="46">SUM(D101/D100)</f>
        <v>#DIV/0!</v>
      </c>
      <c r="E103" s="574" t="e">
        <f t="shared" si="46"/>
        <v>#DIV/0!</v>
      </c>
      <c r="F103" s="574" t="e">
        <f t="shared" si="46"/>
        <v>#DIV/0!</v>
      </c>
      <c r="G103" s="574" t="e">
        <f t="shared" si="46"/>
        <v>#DIV/0!</v>
      </c>
      <c r="H103" s="574" t="e">
        <f t="shared" si="46"/>
        <v>#DIV/0!</v>
      </c>
      <c r="I103" s="574" t="e">
        <f t="shared" si="46"/>
        <v>#DIV/0!</v>
      </c>
      <c r="J103" s="574" t="e">
        <f t="shared" si="46"/>
        <v>#DIV/0!</v>
      </c>
      <c r="K103" s="574" t="e">
        <f t="shared" si="46"/>
        <v>#DIV/0!</v>
      </c>
      <c r="L103" s="574" t="e">
        <f t="shared" si="46"/>
        <v>#DIV/0!</v>
      </c>
      <c r="M103" s="574" t="e">
        <f t="shared" si="46"/>
        <v>#DIV/0!</v>
      </c>
      <c r="N103" s="574" t="e">
        <f t="shared" si="46"/>
        <v>#DIV/0!</v>
      </c>
      <c r="O103" s="574" t="e">
        <f t="shared" si="46"/>
        <v>#DIV/0!</v>
      </c>
      <c r="P103" s="600">
        <v>0.995</v>
      </c>
    </row>
    <row r="104" spans="1:16">
      <c r="A104" s="1286" t="s">
        <v>709</v>
      </c>
      <c r="B104" s="521" t="s">
        <v>1015</v>
      </c>
      <c r="C104" s="735">
        <f t="shared" ref="C104:O104" si="47">SUM(C88+C92+C96+C100)</f>
        <v>0</v>
      </c>
      <c r="D104" s="735">
        <f t="shared" si="47"/>
        <v>0</v>
      </c>
      <c r="E104" s="735">
        <f t="shared" si="47"/>
        <v>0</v>
      </c>
      <c r="F104" s="735">
        <f t="shared" si="47"/>
        <v>0</v>
      </c>
      <c r="G104" s="735">
        <f t="shared" si="47"/>
        <v>0</v>
      </c>
      <c r="H104" s="735">
        <f t="shared" si="47"/>
        <v>0</v>
      </c>
      <c r="I104" s="735">
        <f t="shared" si="47"/>
        <v>0</v>
      </c>
      <c r="J104" s="735">
        <f t="shared" si="47"/>
        <v>0</v>
      </c>
      <c r="K104" s="735">
        <f t="shared" si="47"/>
        <v>0</v>
      </c>
      <c r="L104" s="735">
        <f t="shared" si="47"/>
        <v>0</v>
      </c>
      <c r="M104" s="735">
        <f t="shared" si="47"/>
        <v>0</v>
      </c>
      <c r="N104" s="735">
        <f t="shared" si="47"/>
        <v>0</v>
      </c>
      <c r="O104" s="735">
        <f t="shared" si="47"/>
        <v>0</v>
      </c>
      <c r="P104" s="599"/>
    </row>
    <row r="105" spans="1:16">
      <c r="A105" s="1286"/>
      <c r="B105" s="521" t="s">
        <v>1021</v>
      </c>
      <c r="C105" s="735">
        <f t="shared" ref="C105:O105" si="48">SUM(C89+C93+C97+C101)</f>
        <v>0</v>
      </c>
      <c r="D105" s="735">
        <f t="shared" si="48"/>
        <v>0</v>
      </c>
      <c r="E105" s="735">
        <f t="shared" si="48"/>
        <v>0</v>
      </c>
      <c r="F105" s="735">
        <f t="shared" si="48"/>
        <v>0</v>
      </c>
      <c r="G105" s="735">
        <f t="shared" si="48"/>
        <v>0</v>
      </c>
      <c r="H105" s="735">
        <f t="shared" si="48"/>
        <v>0</v>
      </c>
      <c r="I105" s="735">
        <f t="shared" si="48"/>
        <v>0</v>
      </c>
      <c r="J105" s="735">
        <f t="shared" si="48"/>
        <v>0</v>
      </c>
      <c r="K105" s="735">
        <f t="shared" si="48"/>
        <v>0</v>
      </c>
      <c r="L105" s="735">
        <f t="shared" si="48"/>
        <v>0</v>
      </c>
      <c r="M105" s="735">
        <f t="shared" si="48"/>
        <v>0</v>
      </c>
      <c r="N105" s="735">
        <f t="shared" si="48"/>
        <v>0</v>
      </c>
      <c r="O105" s="735">
        <f t="shared" si="48"/>
        <v>0</v>
      </c>
      <c r="P105" s="599"/>
    </row>
    <row r="106" spans="1:16">
      <c r="A106" s="1286"/>
      <c r="B106" s="521" t="s">
        <v>1022</v>
      </c>
      <c r="C106" s="735">
        <f t="shared" ref="C106:O106" si="49">SUM(C90+C94+C98+C102)</f>
        <v>0</v>
      </c>
      <c r="D106" s="735">
        <f t="shared" si="49"/>
        <v>0</v>
      </c>
      <c r="E106" s="735">
        <f t="shared" si="49"/>
        <v>0</v>
      </c>
      <c r="F106" s="735">
        <f t="shared" si="49"/>
        <v>0</v>
      </c>
      <c r="G106" s="735">
        <f t="shared" si="49"/>
        <v>0</v>
      </c>
      <c r="H106" s="735">
        <f t="shared" si="49"/>
        <v>0</v>
      </c>
      <c r="I106" s="735">
        <f t="shared" si="49"/>
        <v>0</v>
      </c>
      <c r="J106" s="735">
        <f t="shared" si="49"/>
        <v>0</v>
      </c>
      <c r="K106" s="735">
        <f t="shared" si="49"/>
        <v>0</v>
      </c>
      <c r="L106" s="735">
        <f t="shared" si="49"/>
        <v>0</v>
      </c>
      <c r="M106" s="735">
        <f t="shared" si="49"/>
        <v>0</v>
      </c>
      <c r="N106" s="735">
        <f t="shared" si="49"/>
        <v>0</v>
      </c>
      <c r="O106" s="735">
        <f t="shared" si="49"/>
        <v>0</v>
      </c>
      <c r="P106" s="599"/>
    </row>
    <row r="107" spans="1:16">
      <c r="A107" s="1286"/>
      <c r="B107" s="521" t="s">
        <v>1025</v>
      </c>
      <c r="C107" s="574" t="e">
        <f>SUM(C105/C104)</f>
        <v>#DIV/0!</v>
      </c>
      <c r="D107" s="574" t="e">
        <f t="shared" ref="D107:O107" si="50">SUM(D105/D104)</f>
        <v>#DIV/0!</v>
      </c>
      <c r="E107" s="574" t="e">
        <f t="shared" si="50"/>
        <v>#DIV/0!</v>
      </c>
      <c r="F107" s="574" t="e">
        <f t="shared" si="50"/>
        <v>#DIV/0!</v>
      </c>
      <c r="G107" s="574" t="e">
        <f t="shared" si="50"/>
        <v>#DIV/0!</v>
      </c>
      <c r="H107" s="574" t="e">
        <f t="shared" si="50"/>
        <v>#DIV/0!</v>
      </c>
      <c r="I107" s="574" t="e">
        <f t="shared" si="50"/>
        <v>#DIV/0!</v>
      </c>
      <c r="J107" s="574" t="e">
        <f t="shared" si="50"/>
        <v>#DIV/0!</v>
      </c>
      <c r="K107" s="574" t="e">
        <f t="shared" si="50"/>
        <v>#DIV/0!</v>
      </c>
      <c r="L107" s="574" t="e">
        <f t="shared" si="50"/>
        <v>#DIV/0!</v>
      </c>
      <c r="M107" s="574" t="e">
        <f t="shared" si="50"/>
        <v>#DIV/0!</v>
      </c>
      <c r="N107" s="574" t="e">
        <f t="shared" si="50"/>
        <v>#DIV/0!</v>
      </c>
      <c r="O107" s="574" t="e">
        <f t="shared" si="50"/>
        <v>#DIV/0!</v>
      </c>
      <c r="P107" s="600">
        <v>0.995</v>
      </c>
    </row>
    <row r="108" spans="1:16">
      <c r="A108" s="964"/>
      <c r="B108" s="624" t="s">
        <v>2233</v>
      </c>
      <c r="C108" s="627">
        <v>0.995</v>
      </c>
      <c r="D108" s="627">
        <v>0.995</v>
      </c>
      <c r="E108" s="627">
        <v>0.995</v>
      </c>
      <c r="F108" s="627">
        <v>0.995</v>
      </c>
      <c r="G108" s="627">
        <v>0.995</v>
      </c>
      <c r="H108" s="627">
        <v>0.995</v>
      </c>
      <c r="I108" s="760">
        <v>0.995</v>
      </c>
      <c r="J108" s="760">
        <v>0.995</v>
      </c>
      <c r="K108" s="760">
        <v>0.995</v>
      </c>
      <c r="L108" s="760">
        <v>0.995</v>
      </c>
      <c r="M108" s="760">
        <v>0.995</v>
      </c>
      <c r="N108" s="760">
        <v>0.995</v>
      </c>
      <c r="O108" s="760">
        <v>0.995</v>
      </c>
      <c r="P108" s="758"/>
    </row>
    <row r="109" spans="1:16">
      <c r="A109" s="799"/>
      <c r="B109" s="675"/>
      <c r="C109" s="628"/>
      <c r="D109" s="628"/>
      <c r="E109" s="628"/>
      <c r="F109" s="628"/>
      <c r="G109" s="628"/>
      <c r="H109" s="628"/>
      <c r="I109" s="758"/>
      <c r="J109" s="758"/>
      <c r="K109" s="758"/>
      <c r="L109" s="758"/>
      <c r="M109" s="758"/>
      <c r="N109" s="758"/>
      <c r="O109" s="758"/>
      <c r="P109" s="758"/>
    </row>
    <row r="110" spans="1:16">
      <c r="A110" s="799"/>
      <c r="B110" s="675"/>
      <c r="C110" s="628"/>
      <c r="D110" s="628"/>
      <c r="E110" s="628"/>
      <c r="F110" s="628"/>
      <c r="G110" s="628"/>
      <c r="H110" s="628"/>
      <c r="I110" s="758"/>
      <c r="J110" s="758"/>
      <c r="K110" s="758"/>
      <c r="L110" s="758"/>
      <c r="M110" s="758"/>
      <c r="N110" s="758"/>
      <c r="O110" s="758"/>
      <c r="P110" s="758"/>
    </row>
    <row r="111" spans="1:16">
      <c r="A111" s="799"/>
      <c r="B111" s="626" t="s">
        <v>2195</v>
      </c>
      <c r="C111" s="628"/>
      <c r="D111" s="628"/>
      <c r="E111" s="628"/>
      <c r="F111" s="628"/>
      <c r="G111" s="628"/>
      <c r="H111" s="628"/>
      <c r="I111" s="758"/>
      <c r="J111" s="758"/>
      <c r="K111" s="758"/>
      <c r="L111" s="758"/>
      <c r="M111" s="758"/>
      <c r="N111" s="758"/>
      <c r="O111" s="758"/>
      <c r="P111" s="758"/>
    </row>
    <row r="112" spans="1:16">
      <c r="A112" s="799"/>
      <c r="B112" s="626" t="s">
        <v>2196</v>
      </c>
      <c r="C112" s="628"/>
      <c r="D112" s="628"/>
      <c r="E112" s="628"/>
      <c r="F112" s="628"/>
      <c r="G112" s="628"/>
      <c r="H112" s="628"/>
      <c r="I112" s="758"/>
      <c r="J112" s="758"/>
      <c r="K112" s="758"/>
      <c r="L112" s="758"/>
      <c r="M112" s="758"/>
      <c r="N112" s="758"/>
      <c r="O112" s="758"/>
      <c r="P112" s="758"/>
    </row>
    <row r="113" spans="1:16">
      <c r="A113" s="799"/>
      <c r="B113" s="626" t="s">
        <v>2197</v>
      </c>
      <c r="C113" s="628">
        <v>5</v>
      </c>
      <c r="D113" s="628"/>
      <c r="E113" s="628"/>
      <c r="F113" s="628"/>
      <c r="G113" s="628"/>
      <c r="H113" s="628"/>
      <c r="I113" s="758"/>
      <c r="J113" s="758"/>
      <c r="K113" s="758"/>
      <c r="L113" s="758"/>
      <c r="M113" s="758"/>
      <c r="N113" s="758"/>
      <c r="O113" s="758"/>
      <c r="P113" s="758"/>
    </row>
    <row r="114" spans="1:16">
      <c r="A114" s="799"/>
      <c r="B114" s="626" t="s">
        <v>2223</v>
      </c>
      <c r="C114" s="628"/>
      <c r="D114" s="628"/>
      <c r="E114" s="628"/>
      <c r="F114" s="628"/>
      <c r="G114" s="628"/>
      <c r="H114" s="628"/>
      <c r="I114" s="758"/>
      <c r="J114" s="758"/>
      <c r="K114" s="758"/>
      <c r="L114" s="758"/>
      <c r="M114" s="758"/>
      <c r="N114" s="758"/>
      <c r="O114" s="758"/>
      <c r="P114" s="758"/>
    </row>
    <row r="115" spans="1:16">
      <c r="A115" s="799"/>
      <c r="B115" s="626" t="s">
        <v>2198</v>
      </c>
      <c r="C115" s="628"/>
      <c r="D115" s="628"/>
      <c r="E115" s="628"/>
      <c r="F115" s="628"/>
      <c r="G115" s="628"/>
      <c r="H115" s="628"/>
      <c r="I115" s="758"/>
      <c r="J115" s="758"/>
      <c r="K115" s="758"/>
      <c r="L115" s="758"/>
      <c r="M115" s="758"/>
      <c r="N115" s="758"/>
      <c r="O115" s="758"/>
      <c r="P115" s="758"/>
    </row>
    <row r="116" spans="1:16">
      <c r="A116" s="799"/>
      <c r="B116" s="675"/>
      <c r="C116" s="628"/>
      <c r="D116" s="628"/>
      <c r="E116" s="628"/>
      <c r="F116" s="628"/>
      <c r="G116" s="628"/>
      <c r="H116" s="628"/>
      <c r="I116" s="756"/>
      <c r="J116" s="756"/>
      <c r="K116" s="756"/>
      <c r="L116" s="756"/>
      <c r="M116" s="756"/>
      <c r="N116" s="756"/>
      <c r="O116" s="756"/>
      <c r="P116" s="756"/>
    </row>
    <row r="117" spans="1:16">
      <c r="A117" s="799"/>
      <c r="B117" s="675"/>
      <c r="C117" s="628"/>
      <c r="D117" s="628"/>
      <c r="E117" s="628"/>
      <c r="F117" s="628"/>
      <c r="G117" s="628"/>
      <c r="H117" s="628"/>
      <c r="I117" s="756"/>
      <c r="J117" s="756"/>
      <c r="K117" s="756"/>
      <c r="L117" s="756"/>
      <c r="M117" s="756"/>
      <c r="N117" s="756"/>
      <c r="O117" s="756"/>
      <c r="P117" s="756"/>
    </row>
    <row r="118" spans="1:16">
      <c r="A118" s="799"/>
      <c r="B118" s="675"/>
      <c r="C118" s="628"/>
      <c r="D118" s="628"/>
      <c r="E118" s="628"/>
      <c r="F118" s="628"/>
      <c r="G118" s="628"/>
      <c r="H118" s="628"/>
      <c r="I118" s="756"/>
      <c r="J118" s="756"/>
      <c r="K118" s="756"/>
      <c r="L118" s="756"/>
      <c r="M118" s="756"/>
      <c r="N118" s="756"/>
      <c r="O118" s="756"/>
      <c r="P118" s="756"/>
    </row>
    <row r="119" spans="1:16">
      <c r="A119" s="799"/>
      <c r="B119" s="799"/>
      <c r="C119" s="676"/>
      <c r="D119" s="676"/>
      <c r="E119" s="676"/>
      <c r="F119" s="676"/>
      <c r="G119" s="676"/>
      <c r="H119" s="676"/>
      <c r="I119" s="756"/>
      <c r="J119" s="756"/>
      <c r="K119" s="756"/>
      <c r="L119" s="756"/>
      <c r="M119" s="756"/>
      <c r="N119" s="756"/>
      <c r="O119" s="756"/>
      <c r="P119" s="756"/>
    </row>
    <row r="120" spans="1:16">
      <c r="A120" s="759"/>
      <c r="B120" s="759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</row>
    <row r="121" spans="1:16">
      <c r="A121" s="759"/>
      <c r="B121" s="759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</row>
    <row r="122" spans="1:16">
      <c r="A122" s="759"/>
      <c r="B122" s="759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</row>
    <row r="123" spans="1:16">
      <c r="O123" s="632" t="str">
        <f>万事泰钢线!M87</f>
        <v>F.PZB.0003.03</v>
      </c>
    </row>
    <row r="124" spans="1:16" ht="15">
      <c r="C124"/>
      <c r="D124" s="592" t="s">
        <v>1047</v>
      </c>
      <c r="K124" s="592" t="s">
        <v>4114</v>
      </c>
    </row>
  </sheetData>
  <mergeCells count="24">
    <mergeCell ref="Q31:Q34"/>
    <mergeCell ref="A4:P4"/>
    <mergeCell ref="A6:P6"/>
    <mergeCell ref="A7:B7"/>
    <mergeCell ref="A8:A11"/>
    <mergeCell ref="A12:A15"/>
    <mergeCell ref="A16:A19"/>
    <mergeCell ref="A20:A23"/>
    <mergeCell ref="A24:A27"/>
    <mergeCell ref="A62:A65"/>
    <mergeCell ref="A66:A69"/>
    <mergeCell ref="A58:A61"/>
    <mergeCell ref="A44:P44"/>
    <mergeCell ref="A45:B45"/>
    <mergeCell ref="A46:A49"/>
    <mergeCell ref="A50:A53"/>
    <mergeCell ref="A54:A57"/>
    <mergeCell ref="A104:A107"/>
    <mergeCell ref="A86:P86"/>
    <mergeCell ref="A87:B87"/>
    <mergeCell ref="A88:A91"/>
    <mergeCell ref="A92:A95"/>
    <mergeCell ref="A96:A99"/>
    <mergeCell ref="A100:A103"/>
  </mergeCells>
  <phoneticPr fontId="1" type="noConversion"/>
  <conditionalFormatting sqref="C103:O103 I63:N63 C15:O15 C23:O23">
    <cfRule type="cellIs" dxfId="6" priority="20" operator="lessThan">
      <formula>0.9849</formula>
    </cfRule>
  </conditionalFormatting>
  <conditionalFormatting sqref="C15:O15">
    <cfRule type="cellIs" dxfId="5" priority="15" operator="lessThan">
      <formula>0.9899</formula>
    </cfRule>
    <cfRule type="cellIs" dxfId="4" priority="17" operator="lessThan">
      <formula>0.9899</formula>
    </cfRule>
  </conditionalFormatting>
  <conditionalFormatting sqref="C11:O11 C19:O19 C27:O27 C49:O49 C53:O53 C57:O57 C61:O61 C65:O65 C69:O69 C91:O91 C95:O95 C99:O99 C107:O107">
    <cfRule type="cellIs" dxfId="3" priority="13" operator="lessThan">
      <formula>0.9949</formula>
    </cfRule>
  </conditionalFormatting>
  <hyperlinks>
    <hyperlink ref="A5" location="目录!A1" display="返回目录"/>
  </hyperlink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>
  <dimension ref="A3:Q123"/>
  <sheetViews>
    <sheetView showGridLines="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92" sqref="C92:C94"/>
    </sheetView>
  </sheetViews>
  <sheetFormatPr defaultRowHeight="13.5"/>
  <cols>
    <col min="1" max="2" width="10.125" customWidth="1"/>
    <col min="3" max="16" width="9.375" style="592" customWidth="1"/>
  </cols>
  <sheetData>
    <row r="3" spans="1:16" ht="3" customHeight="1"/>
    <row r="4" spans="1:16" ht="22.5">
      <c r="A4" s="1089" t="s">
        <v>2235</v>
      </c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</row>
    <row r="5" spans="1:16" ht="12" customHeight="1">
      <c r="A5" s="42" t="s">
        <v>963</v>
      </c>
    </row>
    <row r="6" spans="1:16" ht="17.25" customHeight="1">
      <c r="A6" s="1287" t="s">
        <v>1019</v>
      </c>
      <c r="B6" s="1287"/>
      <c r="C6" s="1287"/>
      <c r="D6" s="1287"/>
      <c r="E6" s="1287"/>
      <c r="F6" s="1287"/>
      <c r="G6" s="1287"/>
      <c r="H6" s="1287"/>
      <c r="I6" s="1287"/>
      <c r="J6" s="1287"/>
      <c r="K6" s="1287"/>
      <c r="L6" s="1287"/>
      <c r="M6" s="1287"/>
      <c r="N6" s="1287"/>
      <c r="O6" s="1287"/>
      <c r="P6" s="1287"/>
    </row>
    <row r="7" spans="1:16" ht="20.25" customHeight="1">
      <c r="A7" s="1288" t="s">
        <v>1017</v>
      </c>
      <c r="B7" s="1288"/>
      <c r="C7" s="501" t="s">
        <v>888</v>
      </c>
      <c r="D7" s="501" t="s">
        <v>25</v>
      </c>
      <c r="E7" s="501" t="s">
        <v>24</v>
      </c>
      <c r="F7" s="501" t="s">
        <v>23</v>
      </c>
      <c r="G7" s="501" t="s">
        <v>22</v>
      </c>
      <c r="H7" s="501" t="s">
        <v>21</v>
      </c>
      <c r="I7" s="501" t="s">
        <v>20</v>
      </c>
      <c r="J7" s="501" t="s">
        <v>19</v>
      </c>
      <c r="K7" s="501" t="s">
        <v>18</v>
      </c>
      <c r="L7" s="501" t="s">
        <v>17</v>
      </c>
      <c r="M7" s="501" t="s">
        <v>16</v>
      </c>
      <c r="N7" s="501" t="s">
        <v>15</v>
      </c>
      <c r="O7" s="501" t="s">
        <v>1018</v>
      </c>
      <c r="P7" s="598" t="s">
        <v>1020</v>
      </c>
    </row>
    <row r="8" spans="1:16" ht="15" customHeight="1">
      <c r="A8" s="1289" t="s">
        <v>2188</v>
      </c>
      <c r="B8" s="521" t="s">
        <v>1015</v>
      </c>
      <c r="C8" s="488"/>
      <c r="D8" s="927">
        <f t="shared" ref="D8:N8" si="0">SUM(D9:D10)</f>
        <v>0</v>
      </c>
      <c r="E8" s="927">
        <f t="shared" si="0"/>
        <v>0</v>
      </c>
      <c r="F8" s="927">
        <f t="shared" si="0"/>
        <v>0</v>
      </c>
      <c r="G8" s="927">
        <f t="shared" si="0"/>
        <v>0</v>
      </c>
      <c r="H8" s="927">
        <f t="shared" si="0"/>
        <v>0</v>
      </c>
      <c r="I8" s="927">
        <f t="shared" si="0"/>
        <v>0</v>
      </c>
      <c r="J8" s="927">
        <f t="shared" si="0"/>
        <v>0</v>
      </c>
      <c r="K8" s="927">
        <f t="shared" si="0"/>
        <v>0</v>
      </c>
      <c r="L8" s="927">
        <f t="shared" si="0"/>
        <v>0</v>
      </c>
      <c r="M8" s="927">
        <f t="shared" si="0"/>
        <v>0</v>
      </c>
      <c r="N8" s="927">
        <f t="shared" si="0"/>
        <v>0</v>
      </c>
      <c r="O8" s="488">
        <f>SUM(C8:N8)</f>
        <v>0</v>
      </c>
      <c r="P8" s="599"/>
    </row>
    <row r="9" spans="1:16" ht="15" customHeight="1">
      <c r="A9" s="1290"/>
      <c r="B9" s="521" t="s">
        <v>1021</v>
      </c>
      <c r="C9" s="488"/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8"/>
      <c r="O9" s="488">
        <f t="shared" ref="O9:O10" si="1">SUM(C9:N9)</f>
        <v>0</v>
      </c>
      <c r="P9" s="599"/>
    </row>
    <row r="10" spans="1:16" ht="15" customHeight="1">
      <c r="A10" s="1290"/>
      <c r="B10" s="521" t="s">
        <v>1022</v>
      </c>
      <c r="C10" s="488"/>
      <c r="D10" s="488"/>
      <c r="E10" s="488"/>
      <c r="F10" s="488"/>
      <c r="G10" s="488"/>
      <c r="H10" s="488"/>
      <c r="I10" s="488"/>
      <c r="J10" s="488"/>
      <c r="K10" s="488"/>
      <c r="L10" s="488"/>
      <c r="M10" s="488"/>
      <c r="N10" s="488"/>
      <c r="O10" s="488">
        <f t="shared" si="1"/>
        <v>0</v>
      </c>
      <c r="P10" s="599"/>
    </row>
    <row r="11" spans="1:16" ht="15" customHeight="1">
      <c r="A11" s="1290"/>
      <c r="B11" s="521" t="s">
        <v>1023</v>
      </c>
      <c r="C11" s="574" t="e">
        <f>SUM(C9/C8)</f>
        <v>#DIV/0!</v>
      </c>
      <c r="D11" s="574" t="e">
        <f t="shared" ref="D11:O11" si="2">SUM(D9/D8)</f>
        <v>#DIV/0!</v>
      </c>
      <c r="E11" s="574" t="e">
        <f t="shared" si="2"/>
        <v>#DIV/0!</v>
      </c>
      <c r="F11" s="574" t="e">
        <f t="shared" si="2"/>
        <v>#DIV/0!</v>
      </c>
      <c r="G11" s="574" t="e">
        <f t="shared" si="2"/>
        <v>#DIV/0!</v>
      </c>
      <c r="H11" s="574" t="e">
        <f t="shared" si="2"/>
        <v>#DIV/0!</v>
      </c>
      <c r="I11" s="574" t="e">
        <f t="shared" si="2"/>
        <v>#DIV/0!</v>
      </c>
      <c r="J11" s="574" t="e">
        <f t="shared" si="2"/>
        <v>#DIV/0!</v>
      </c>
      <c r="K11" s="574" t="e">
        <f t="shared" si="2"/>
        <v>#DIV/0!</v>
      </c>
      <c r="L11" s="574" t="e">
        <f t="shared" si="2"/>
        <v>#DIV/0!</v>
      </c>
      <c r="M11" s="574" t="e">
        <f t="shared" si="2"/>
        <v>#DIV/0!</v>
      </c>
      <c r="N11" s="574" t="e">
        <f t="shared" si="2"/>
        <v>#DIV/0!</v>
      </c>
      <c r="O11" s="574" t="e">
        <f t="shared" si="2"/>
        <v>#DIV/0!</v>
      </c>
      <c r="P11" s="600">
        <v>0.98499999999999999</v>
      </c>
    </row>
    <row r="12" spans="1:16" ht="15" customHeight="1">
      <c r="A12" s="1291" t="s">
        <v>2189</v>
      </c>
      <c r="B12" s="593" t="s">
        <v>1015</v>
      </c>
      <c r="C12" s="488"/>
      <c r="D12" s="927">
        <f t="shared" ref="D12:N12" si="3">SUM(D13:D14)</f>
        <v>0</v>
      </c>
      <c r="E12" s="927">
        <f t="shared" si="3"/>
        <v>0</v>
      </c>
      <c r="F12" s="927">
        <f t="shared" si="3"/>
        <v>0</v>
      </c>
      <c r="G12" s="927">
        <f t="shared" si="3"/>
        <v>0</v>
      </c>
      <c r="H12" s="927">
        <f t="shared" si="3"/>
        <v>0</v>
      </c>
      <c r="I12" s="927">
        <f t="shared" si="3"/>
        <v>0</v>
      </c>
      <c r="J12" s="927">
        <f t="shared" si="3"/>
        <v>0</v>
      </c>
      <c r="K12" s="927">
        <f t="shared" si="3"/>
        <v>0</v>
      </c>
      <c r="L12" s="927">
        <f t="shared" si="3"/>
        <v>0</v>
      </c>
      <c r="M12" s="927">
        <f t="shared" si="3"/>
        <v>0</v>
      </c>
      <c r="N12" s="927">
        <f t="shared" si="3"/>
        <v>0</v>
      </c>
      <c r="O12" s="488">
        <f>SUM(C12:N12)</f>
        <v>0</v>
      </c>
      <c r="P12" s="599"/>
    </row>
    <row r="13" spans="1:16" ht="15" customHeight="1">
      <c r="A13" s="1292"/>
      <c r="B13" s="593" t="s">
        <v>1021</v>
      </c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O13" s="488">
        <f t="shared" ref="O13:O14" si="4">SUM(C13:N13)</f>
        <v>0</v>
      </c>
      <c r="P13" s="599"/>
    </row>
    <row r="14" spans="1:16" ht="15" customHeight="1">
      <c r="A14" s="1292"/>
      <c r="B14" s="593" t="s">
        <v>1024</v>
      </c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>
        <f t="shared" si="4"/>
        <v>0</v>
      </c>
      <c r="P14" s="599"/>
    </row>
    <row r="15" spans="1:16" ht="15" customHeight="1">
      <c r="A15" s="1292"/>
      <c r="B15" s="593" t="s">
        <v>1025</v>
      </c>
      <c r="C15" s="574" t="e">
        <f>SUM(C13/C12)</f>
        <v>#DIV/0!</v>
      </c>
      <c r="D15" s="574" t="e">
        <f t="shared" ref="D15:O15" si="5">SUM(D13/D12)</f>
        <v>#DIV/0!</v>
      </c>
      <c r="E15" s="574" t="e">
        <f t="shared" si="5"/>
        <v>#DIV/0!</v>
      </c>
      <c r="F15" s="574" t="e">
        <f t="shared" si="5"/>
        <v>#DIV/0!</v>
      </c>
      <c r="G15" s="574" t="e">
        <f t="shared" si="5"/>
        <v>#DIV/0!</v>
      </c>
      <c r="H15" s="574" t="e">
        <f t="shared" si="5"/>
        <v>#DIV/0!</v>
      </c>
      <c r="I15" s="574" t="e">
        <f t="shared" si="5"/>
        <v>#DIV/0!</v>
      </c>
      <c r="J15" s="574" t="e">
        <f t="shared" si="5"/>
        <v>#DIV/0!</v>
      </c>
      <c r="K15" s="574" t="e">
        <f t="shared" si="5"/>
        <v>#DIV/0!</v>
      </c>
      <c r="L15" s="574" t="e">
        <f t="shared" si="5"/>
        <v>#DIV/0!</v>
      </c>
      <c r="M15" s="574" t="e">
        <f t="shared" si="5"/>
        <v>#DIV/0!</v>
      </c>
      <c r="N15" s="574" t="e">
        <f t="shared" si="5"/>
        <v>#DIV/0!</v>
      </c>
      <c r="O15" s="574" t="e">
        <f t="shared" si="5"/>
        <v>#DIV/0!</v>
      </c>
      <c r="P15" s="600">
        <v>0.98499999999999999</v>
      </c>
    </row>
    <row r="16" spans="1:16" ht="15" customHeight="1">
      <c r="A16" s="1289" t="s">
        <v>2190</v>
      </c>
      <c r="B16" s="521" t="s">
        <v>1015</v>
      </c>
      <c r="C16" s="488"/>
      <c r="D16" s="927">
        <f t="shared" ref="D16:N16" si="6">SUM(D17:D18)</f>
        <v>0</v>
      </c>
      <c r="E16" s="927">
        <f t="shared" si="6"/>
        <v>0</v>
      </c>
      <c r="F16" s="927">
        <f t="shared" si="6"/>
        <v>0</v>
      </c>
      <c r="G16" s="927">
        <f t="shared" si="6"/>
        <v>0</v>
      </c>
      <c r="H16" s="927">
        <f t="shared" si="6"/>
        <v>0</v>
      </c>
      <c r="I16" s="927">
        <f t="shared" si="6"/>
        <v>0</v>
      </c>
      <c r="J16" s="927">
        <f t="shared" si="6"/>
        <v>0</v>
      </c>
      <c r="K16" s="927">
        <f t="shared" si="6"/>
        <v>0</v>
      </c>
      <c r="L16" s="927">
        <f t="shared" si="6"/>
        <v>0</v>
      </c>
      <c r="M16" s="927">
        <f t="shared" si="6"/>
        <v>0</v>
      </c>
      <c r="N16" s="927">
        <f t="shared" si="6"/>
        <v>0</v>
      </c>
      <c r="O16" s="488">
        <f>SUM(C16:N16)</f>
        <v>0</v>
      </c>
      <c r="P16" s="599"/>
    </row>
    <row r="17" spans="1:16" ht="15" customHeight="1">
      <c r="A17" s="1290"/>
      <c r="B17" s="521" t="s">
        <v>1021</v>
      </c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O17" s="488">
        <f t="shared" ref="O17:O18" si="7">SUM(C17:N17)</f>
        <v>0</v>
      </c>
      <c r="P17" s="599"/>
    </row>
    <row r="18" spans="1:16" ht="15" customHeight="1">
      <c r="A18" s="1290"/>
      <c r="B18" s="521" t="s">
        <v>1022</v>
      </c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O18" s="488">
        <f t="shared" si="7"/>
        <v>0</v>
      </c>
      <c r="P18" s="599"/>
    </row>
    <row r="19" spans="1:16" ht="15" customHeight="1">
      <c r="A19" s="1290"/>
      <c r="B19" s="521" t="s">
        <v>1025</v>
      </c>
      <c r="C19" s="574" t="e">
        <f>SUM(C17/C16)</f>
        <v>#DIV/0!</v>
      </c>
      <c r="D19" s="574" t="e">
        <f t="shared" ref="D19:O19" si="8">SUM(D17/D16)</f>
        <v>#DIV/0!</v>
      </c>
      <c r="E19" s="574" t="e">
        <f t="shared" si="8"/>
        <v>#DIV/0!</v>
      </c>
      <c r="F19" s="574" t="e">
        <f t="shared" si="8"/>
        <v>#DIV/0!</v>
      </c>
      <c r="G19" s="574" t="e">
        <f t="shared" si="8"/>
        <v>#DIV/0!</v>
      </c>
      <c r="H19" s="574" t="e">
        <f t="shared" si="8"/>
        <v>#DIV/0!</v>
      </c>
      <c r="I19" s="574" t="e">
        <f t="shared" si="8"/>
        <v>#DIV/0!</v>
      </c>
      <c r="J19" s="574" t="e">
        <f t="shared" si="8"/>
        <v>#DIV/0!</v>
      </c>
      <c r="K19" s="574" t="e">
        <f t="shared" si="8"/>
        <v>#DIV/0!</v>
      </c>
      <c r="L19" s="574" t="e">
        <f t="shared" si="8"/>
        <v>#DIV/0!</v>
      </c>
      <c r="M19" s="574" t="e">
        <f t="shared" si="8"/>
        <v>#DIV/0!</v>
      </c>
      <c r="N19" s="574" t="e">
        <f t="shared" si="8"/>
        <v>#DIV/0!</v>
      </c>
      <c r="O19" s="574" t="e">
        <f t="shared" si="8"/>
        <v>#DIV/0!</v>
      </c>
      <c r="P19" s="600">
        <v>0.98499999999999999</v>
      </c>
    </row>
    <row r="20" spans="1:16" ht="15" customHeight="1">
      <c r="A20" s="1291" t="s">
        <v>2228</v>
      </c>
      <c r="B20" s="593" t="s">
        <v>1015</v>
      </c>
      <c r="C20" s="488"/>
      <c r="D20" s="927">
        <f t="shared" ref="D20:N20" si="9">SUM(D21:D22)</f>
        <v>0</v>
      </c>
      <c r="E20" s="927">
        <f t="shared" si="9"/>
        <v>0</v>
      </c>
      <c r="F20" s="927">
        <f t="shared" si="9"/>
        <v>0</v>
      </c>
      <c r="G20" s="927">
        <f t="shared" si="9"/>
        <v>0</v>
      </c>
      <c r="H20" s="927">
        <f t="shared" si="9"/>
        <v>0</v>
      </c>
      <c r="I20" s="927">
        <f t="shared" si="9"/>
        <v>0</v>
      </c>
      <c r="J20" s="927">
        <f t="shared" si="9"/>
        <v>0</v>
      </c>
      <c r="K20" s="927">
        <f t="shared" si="9"/>
        <v>0</v>
      </c>
      <c r="L20" s="927">
        <f t="shared" si="9"/>
        <v>0</v>
      </c>
      <c r="M20" s="927">
        <f t="shared" si="9"/>
        <v>0</v>
      </c>
      <c r="N20" s="927">
        <f t="shared" si="9"/>
        <v>0</v>
      </c>
      <c r="O20" s="488">
        <f>SUM(C20:N20)</f>
        <v>0</v>
      </c>
      <c r="P20" s="599"/>
    </row>
    <row r="21" spans="1:16" ht="15" customHeight="1">
      <c r="A21" s="1292"/>
      <c r="B21" s="593" t="s">
        <v>1021</v>
      </c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>
        <f t="shared" ref="O21:O22" si="10">SUM(C21:N21)</f>
        <v>0</v>
      </c>
      <c r="P21" s="599"/>
    </row>
    <row r="22" spans="1:16" ht="15" customHeight="1">
      <c r="A22" s="1292"/>
      <c r="B22" s="593" t="s">
        <v>1022</v>
      </c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>
        <f t="shared" si="10"/>
        <v>0</v>
      </c>
      <c r="P22" s="599"/>
    </row>
    <row r="23" spans="1:16" ht="15" customHeight="1">
      <c r="A23" s="1292"/>
      <c r="B23" s="593" t="s">
        <v>1025</v>
      </c>
      <c r="C23" s="574" t="e">
        <f>SUM(C21/C20)</f>
        <v>#DIV/0!</v>
      </c>
      <c r="D23" s="574" t="e">
        <f t="shared" ref="D23:O23" si="11">SUM(D21/D20)</f>
        <v>#DIV/0!</v>
      </c>
      <c r="E23" s="574" t="e">
        <f t="shared" si="11"/>
        <v>#DIV/0!</v>
      </c>
      <c r="F23" s="574" t="e">
        <f t="shared" si="11"/>
        <v>#DIV/0!</v>
      </c>
      <c r="G23" s="574" t="e">
        <f t="shared" si="11"/>
        <v>#DIV/0!</v>
      </c>
      <c r="H23" s="574" t="e">
        <f t="shared" si="11"/>
        <v>#DIV/0!</v>
      </c>
      <c r="I23" s="574" t="e">
        <f t="shared" si="11"/>
        <v>#DIV/0!</v>
      </c>
      <c r="J23" s="574" t="e">
        <f t="shared" si="11"/>
        <v>#DIV/0!</v>
      </c>
      <c r="K23" s="574" t="e">
        <f t="shared" si="11"/>
        <v>#DIV/0!</v>
      </c>
      <c r="L23" s="574" t="e">
        <f t="shared" si="11"/>
        <v>#DIV/0!</v>
      </c>
      <c r="M23" s="574" t="e">
        <f t="shared" si="11"/>
        <v>#DIV/0!</v>
      </c>
      <c r="N23" s="574" t="e">
        <f t="shared" si="11"/>
        <v>#DIV/0!</v>
      </c>
      <c r="O23" s="574" t="e">
        <f t="shared" si="11"/>
        <v>#DIV/0!</v>
      </c>
      <c r="P23" s="600">
        <v>0.98499999999999999</v>
      </c>
    </row>
    <row r="24" spans="1:16" ht="15" customHeight="1">
      <c r="A24" s="1310" t="s">
        <v>2236</v>
      </c>
      <c r="B24" s="521" t="s">
        <v>1015</v>
      </c>
      <c r="C24" s="713"/>
      <c r="D24" s="713">
        <f t="shared" ref="D24:N24" si="12">SUM(D25:D26)</f>
        <v>0</v>
      </c>
      <c r="E24" s="713">
        <f t="shared" si="12"/>
        <v>0</v>
      </c>
      <c r="F24" s="713">
        <f t="shared" si="12"/>
        <v>0</v>
      </c>
      <c r="G24" s="713">
        <f t="shared" si="12"/>
        <v>0</v>
      </c>
      <c r="H24" s="713">
        <f t="shared" si="12"/>
        <v>0</v>
      </c>
      <c r="I24" s="713">
        <f t="shared" si="12"/>
        <v>0</v>
      </c>
      <c r="J24" s="713">
        <f t="shared" si="12"/>
        <v>0</v>
      </c>
      <c r="K24" s="713">
        <f t="shared" si="12"/>
        <v>0</v>
      </c>
      <c r="L24" s="713">
        <f t="shared" si="12"/>
        <v>0</v>
      </c>
      <c r="M24" s="713">
        <f t="shared" si="12"/>
        <v>0</v>
      </c>
      <c r="N24" s="713">
        <f t="shared" si="12"/>
        <v>0</v>
      </c>
      <c r="O24" s="674">
        <f>SUM(C24:N24)</f>
        <v>0</v>
      </c>
      <c r="P24" s="600"/>
    </row>
    <row r="25" spans="1:16" ht="15" customHeight="1">
      <c r="A25" s="1311"/>
      <c r="B25" s="521" t="s">
        <v>1021</v>
      </c>
      <c r="C25" s="674"/>
      <c r="D25" s="674"/>
      <c r="E25" s="674"/>
      <c r="F25" s="674"/>
      <c r="G25" s="674"/>
      <c r="H25" s="674"/>
      <c r="I25" s="674"/>
      <c r="J25" s="674"/>
      <c r="K25" s="674"/>
      <c r="L25" s="674"/>
      <c r="M25" s="674"/>
      <c r="N25" s="674"/>
      <c r="O25" s="674">
        <f t="shared" ref="O25:O26" si="13">SUM(C25:N25)</f>
        <v>0</v>
      </c>
      <c r="P25" s="689"/>
    </row>
    <row r="26" spans="1:16" ht="15" customHeight="1">
      <c r="A26" s="1311"/>
      <c r="B26" s="521" t="s">
        <v>1022</v>
      </c>
      <c r="C26" s="674"/>
      <c r="D26" s="674"/>
      <c r="E26" s="674"/>
      <c r="F26" s="674"/>
      <c r="G26" s="674"/>
      <c r="H26" s="674"/>
      <c r="I26" s="674"/>
      <c r="J26" s="674"/>
      <c r="K26" s="674"/>
      <c r="L26" s="674"/>
      <c r="M26" s="674"/>
      <c r="N26" s="674"/>
      <c r="O26" s="674">
        <f t="shared" si="13"/>
        <v>0</v>
      </c>
      <c r="P26" s="689"/>
    </row>
    <row r="27" spans="1:16" ht="15" customHeight="1">
      <c r="A27" s="1311"/>
      <c r="B27" s="521" t="s">
        <v>1023</v>
      </c>
      <c r="C27" s="574" t="e">
        <f>SUM(C25/C24)</f>
        <v>#DIV/0!</v>
      </c>
      <c r="D27" s="574" t="e">
        <f t="shared" ref="D27:O27" si="14">SUM(D25/D24)</f>
        <v>#DIV/0!</v>
      </c>
      <c r="E27" s="574" t="e">
        <f t="shared" si="14"/>
        <v>#DIV/0!</v>
      </c>
      <c r="F27" s="574" t="e">
        <f t="shared" si="14"/>
        <v>#DIV/0!</v>
      </c>
      <c r="G27" s="574" t="e">
        <f t="shared" si="14"/>
        <v>#DIV/0!</v>
      </c>
      <c r="H27" s="574" t="e">
        <f t="shared" si="14"/>
        <v>#DIV/0!</v>
      </c>
      <c r="I27" s="574" t="e">
        <f t="shared" si="14"/>
        <v>#DIV/0!</v>
      </c>
      <c r="J27" s="574" t="e">
        <f t="shared" si="14"/>
        <v>#DIV/0!</v>
      </c>
      <c r="K27" s="574" t="e">
        <f t="shared" si="14"/>
        <v>#DIV/0!</v>
      </c>
      <c r="L27" s="574" t="e">
        <f t="shared" si="14"/>
        <v>#DIV/0!</v>
      </c>
      <c r="M27" s="574" t="e">
        <f t="shared" si="14"/>
        <v>#DIV/0!</v>
      </c>
      <c r="N27" s="574" t="e">
        <f t="shared" si="14"/>
        <v>#DIV/0!</v>
      </c>
      <c r="O27" s="574" t="e">
        <f t="shared" si="14"/>
        <v>#DIV/0!</v>
      </c>
      <c r="P27" s="600">
        <v>0.98499999999999999</v>
      </c>
    </row>
    <row r="28" spans="1:16" ht="15" customHeight="1">
      <c r="A28" s="1292" t="s">
        <v>710</v>
      </c>
      <c r="B28" s="593" t="s">
        <v>1015</v>
      </c>
      <c r="C28" s="674"/>
      <c r="D28" s="674">
        <f t="shared" ref="D28:N28" si="15">SUM(D29:D30)</f>
        <v>0</v>
      </c>
      <c r="E28" s="674">
        <f t="shared" si="15"/>
        <v>0</v>
      </c>
      <c r="F28" s="674">
        <f t="shared" si="15"/>
        <v>0</v>
      </c>
      <c r="G28" s="674">
        <f t="shared" si="15"/>
        <v>0</v>
      </c>
      <c r="H28" s="674">
        <f t="shared" si="15"/>
        <v>0</v>
      </c>
      <c r="I28" s="674">
        <f t="shared" si="15"/>
        <v>0</v>
      </c>
      <c r="J28" s="674">
        <f t="shared" si="15"/>
        <v>0</v>
      </c>
      <c r="K28" s="674">
        <f t="shared" si="15"/>
        <v>0</v>
      </c>
      <c r="L28" s="674">
        <f t="shared" si="15"/>
        <v>0</v>
      </c>
      <c r="M28" s="674">
        <f t="shared" si="15"/>
        <v>0</v>
      </c>
      <c r="N28" s="674">
        <f t="shared" si="15"/>
        <v>0</v>
      </c>
      <c r="O28" s="674">
        <f>SUM(C28:N28)</f>
        <v>0</v>
      </c>
      <c r="P28" s="600"/>
    </row>
    <row r="29" spans="1:16" ht="15" customHeight="1">
      <c r="A29" s="1292"/>
      <c r="B29" s="593" t="s">
        <v>1021</v>
      </c>
      <c r="C29" s="672"/>
      <c r="D29" s="672"/>
      <c r="E29" s="672"/>
      <c r="F29" s="672"/>
      <c r="G29" s="672"/>
      <c r="H29" s="672"/>
      <c r="I29" s="674"/>
      <c r="J29" s="674"/>
      <c r="K29" s="674"/>
      <c r="L29" s="674"/>
      <c r="M29" s="674"/>
      <c r="N29" s="674"/>
      <c r="O29" s="674">
        <f t="shared" ref="O29:O30" si="16">SUM(C29:N29)</f>
        <v>0</v>
      </c>
      <c r="P29" s="689"/>
    </row>
    <row r="30" spans="1:16" ht="15" customHeight="1">
      <c r="A30" s="1292"/>
      <c r="B30" s="593" t="s">
        <v>1022</v>
      </c>
      <c r="C30" s="672"/>
      <c r="D30" s="672"/>
      <c r="E30" s="672"/>
      <c r="F30" s="672"/>
      <c r="G30" s="672"/>
      <c r="H30" s="672"/>
      <c r="I30" s="674"/>
      <c r="J30" s="674"/>
      <c r="K30" s="674"/>
      <c r="L30" s="674"/>
      <c r="M30" s="674"/>
      <c r="N30" s="713"/>
      <c r="O30" s="674">
        <f t="shared" si="16"/>
        <v>0</v>
      </c>
      <c r="P30" s="689"/>
    </row>
    <row r="31" spans="1:16" ht="15" customHeight="1">
      <c r="A31" s="1292"/>
      <c r="B31" s="593" t="s">
        <v>1023</v>
      </c>
      <c r="C31" s="574" t="e">
        <f>SUM(C29/C28)</f>
        <v>#DIV/0!</v>
      </c>
      <c r="D31" s="574" t="e">
        <f t="shared" ref="D31:O31" si="17">SUM(D29/D28)</f>
        <v>#DIV/0!</v>
      </c>
      <c r="E31" s="574" t="e">
        <f t="shared" si="17"/>
        <v>#DIV/0!</v>
      </c>
      <c r="F31" s="574" t="e">
        <f t="shared" si="17"/>
        <v>#DIV/0!</v>
      </c>
      <c r="G31" s="574" t="e">
        <f t="shared" si="17"/>
        <v>#DIV/0!</v>
      </c>
      <c r="H31" s="574" t="e">
        <f t="shared" si="17"/>
        <v>#DIV/0!</v>
      </c>
      <c r="I31" s="574" t="e">
        <f t="shared" si="17"/>
        <v>#DIV/0!</v>
      </c>
      <c r="J31" s="574" t="e">
        <f t="shared" si="17"/>
        <v>#DIV/0!</v>
      </c>
      <c r="K31" s="574" t="e">
        <f t="shared" si="17"/>
        <v>#DIV/0!</v>
      </c>
      <c r="L31" s="574" t="e">
        <f t="shared" si="17"/>
        <v>#DIV/0!</v>
      </c>
      <c r="M31" s="574" t="e">
        <f t="shared" si="17"/>
        <v>#DIV/0!</v>
      </c>
      <c r="N31" s="574" t="e">
        <f t="shared" si="17"/>
        <v>#DIV/0!</v>
      </c>
      <c r="O31" s="574" t="e">
        <f t="shared" si="17"/>
        <v>#DIV/0!</v>
      </c>
      <c r="P31" s="600">
        <v>0.98499999999999999</v>
      </c>
    </row>
    <row r="32" spans="1:16" ht="15" customHeight="1">
      <c r="A32" s="1317" t="s">
        <v>709</v>
      </c>
      <c r="B32" s="506" t="s">
        <v>1015</v>
      </c>
      <c r="C32" s="488">
        <f>SUM(C8+C12+C16+C20+C24+C28)</f>
        <v>0</v>
      </c>
      <c r="D32" s="966">
        <f t="shared" ref="D32:N32" si="18">SUM(D8+D12+D16+D20+D24+D28)</f>
        <v>0</v>
      </c>
      <c r="E32" s="966">
        <f t="shared" si="18"/>
        <v>0</v>
      </c>
      <c r="F32" s="966">
        <f t="shared" si="18"/>
        <v>0</v>
      </c>
      <c r="G32" s="966">
        <f t="shared" si="18"/>
        <v>0</v>
      </c>
      <c r="H32" s="966">
        <f t="shared" si="18"/>
        <v>0</v>
      </c>
      <c r="I32" s="966">
        <f t="shared" si="18"/>
        <v>0</v>
      </c>
      <c r="J32" s="966">
        <f t="shared" si="18"/>
        <v>0</v>
      </c>
      <c r="K32" s="966">
        <f t="shared" si="18"/>
        <v>0</v>
      </c>
      <c r="L32" s="966">
        <f t="shared" si="18"/>
        <v>0</v>
      </c>
      <c r="M32" s="966">
        <f t="shared" si="18"/>
        <v>0</v>
      </c>
      <c r="N32" s="966">
        <f t="shared" si="18"/>
        <v>0</v>
      </c>
      <c r="O32" s="672">
        <f>SUM(C32:N32)</f>
        <v>0</v>
      </c>
      <c r="P32" s="599"/>
    </row>
    <row r="33" spans="1:17" ht="15" customHeight="1">
      <c r="A33" s="1317"/>
      <c r="B33" s="506" t="s">
        <v>1021</v>
      </c>
      <c r="C33" s="966">
        <f t="shared" ref="C33:N34" si="19">SUM(C9+C13+C17+C21+C25+C29)</f>
        <v>0</v>
      </c>
      <c r="D33" s="966">
        <f t="shared" si="19"/>
        <v>0</v>
      </c>
      <c r="E33" s="966">
        <f t="shared" si="19"/>
        <v>0</v>
      </c>
      <c r="F33" s="966">
        <f t="shared" si="19"/>
        <v>0</v>
      </c>
      <c r="G33" s="966">
        <f t="shared" si="19"/>
        <v>0</v>
      </c>
      <c r="H33" s="966">
        <f t="shared" si="19"/>
        <v>0</v>
      </c>
      <c r="I33" s="966">
        <f t="shared" si="19"/>
        <v>0</v>
      </c>
      <c r="J33" s="966">
        <f t="shared" si="19"/>
        <v>0</v>
      </c>
      <c r="K33" s="966">
        <f t="shared" si="19"/>
        <v>0</v>
      </c>
      <c r="L33" s="966">
        <f t="shared" si="19"/>
        <v>0</v>
      </c>
      <c r="M33" s="966">
        <f t="shared" si="19"/>
        <v>0</v>
      </c>
      <c r="N33" s="966">
        <f t="shared" si="19"/>
        <v>0</v>
      </c>
      <c r="O33" s="966">
        <f t="shared" ref="O33:O34" si="20">SUM(C33:N33)</f>
        <v>0</v>
      </c>
      <c r="P33" s="599"/>
    </row>
    <row r="34" spans="1:17" ht="15" customHeight="1">
      <c r="A34" s="1317"/>
      <c r="B34" s="506" t="s">
        <v>1022</v>
      </c>
      <c r="C34" s="966">
        <f t="shared" si="19"/>
        <v>0</v>
      </c>
      <c r="D34" s="966">
        <f t="shared" si="19"/>
        <v>0</v>
      </c>
      <c r="E34" s="966">
        <f t="shared" si="19"/>
        <v>0</v>
      </c>
      <c r="F34" s="966">
        <f t="shared" si="19"/>
        <v>0</v>
      </c>
      <c r="G34" s="966">
        <f t="shared" si="19"/>
        <v>0</v>
      </c>
      <c r="H34" s="966">
        <f t="shared" si="19"/>
        <v>0</v>
      </c>
      <c r="I34" s="966">
        <f t="shared" si="19"/>
        <v>0</v>
      </c>
      <c r="J34" s="966">
        <f t="shared" si="19"/>
        <v>0</v>
      </c>
      <c r="K34" s="966">
        <f t="shared" si="19"/>
        <v>0</v>
      </c>
      <c r="L34" s="966">
        <f t="shared" si="19"/>
        <v>0</v>
      </c>
      <c r="M34" s="966">
        <f t="shared" si="19"/>
        <v>0</v>
      </c>
      <c r="N34" s="966">
        <f t="shared" si="19"/>
        <v>0</v>
      </c>
      <c r="O34" s="966">
        <f t="shared" si="20"/>
        <v>0</v>
      </c>
      <c r="P34" s="599"/>
    </row>
    <row r="35" spans="1:17" ht="15" customHeight="1">
      <c r="A35" s="1317"/>
      <c r="B35" s="506" t="s">
        <v>1025</v>
      </c>
      <c r="C35" s="574" t="e">
        <f>SUM(C33/C32)</f>
        <v>#DIV/0!</v>
      </c>
      <c r="D35" s="574" t="e">
        <f t="shared" ref="D35:O35" si="21">SUM(D33/D32)</f>
        <v>#DIV/0!</v>
      </c>
      <c r="E35" s="574" t="e">
        <f t="shared" si="21"/>
        <v>#DIV/0!</v>
      </c>
      <c r="F35" s="574" t="e">
        <f t="shared" si="21"/>
        <v>#DIV/0!</v>
      </c>
      <c r="G35" s="574" t="e">
        <f t="shared" si="21"/>
        <v>#DIV/0!</v>
      </c>
      <c r="H35" s="574" t="e">
        <f t="shared" si="21"/>
        <v>#DIV/0!</v>
      </c>
      <c r="I35" s="574" t="e">
        <f t="shared" si="21"/>
        <v>#DIV/0!</v>
      </c>
      <c r="J35" s="574" t="e">
        <f t="shared" si="21"/>
        <v>#DIV/0!</v>
      </c>
      <c r="K35" s="574" t="e">
        <f t="shared" si="21"/>
        <v>#DIV/0!</v>
      </c>
      <c r="L35" s="574" t="e">
        <f t="shared" si="21"/>
        <v>#DIV/0!</v>
      </c>
      <c r="M35" s="574" t="e">
        <f t="shared" si="21"/>
        <v>#DIV/0!</v>
      </c>
      <c r="N35" s="574" t="e">
        <f t="shared" si="21"/>
        <v>#DIV/0!</v>
      </c>
      <c r="O35" s="574" t="e">
        <f t="shared" si="21"/>
        <v>#DIV/0!</v>
      </c>
      <c r="P35" s="600">
        <v>0.98499999999999999</v>
      </c>
    </row>
    <row r="36" spans="1:17">
      <c r="A36" s="623"/>
      <c r="B36" s="624" t="s">
        <v>2233</v>
      </c>
      <c r="C36" s="770">
        <v>0.98499999999999999</v>
      </c>
      <c r="D36" s="770">
        <v>0.98499999999999999</v>
      </c>
      <c r="E36" s="770">
        <v>0.98499999999999999</v>
      </c>
      <c r="F36" s="770">
        <v>0.98499999999999999</v>
      </c>
      <c r="G36" s="770">
        <v>0.98499999999999999</v>
      </c>
      <c r="H36" s="770">
        <v>0.98499999999999999</v>
      </c>
      <c r="I36" s="770">
        <v>0.98499999999999999</v>
      </c>
      <c r="J36" s="770">
        <v>0.98499999999999999</v>
      </c>
      <c r="K36" s="770">
        <v>0.98499999999999999</v>
      </c>
      <c r="L36" s="770">
        <v>0.98499999999999999</v>
      </c>
      <c r="M36" s="770">
        <v>0.98499999999999999</v>
      </c>
      <c r="N36" s="770">
        <v>0.98499999999999999</v>
      </c>
      <c r="O36" s="770">
        <v>0.98499999999999999</v>
      </c>
      <c r="P36" s="628"/>
    </row>
    <row r="37" spans="1:17">
      <c r="A37" s="963"/>
      <c r="B37" s="771"/>
      <c r="C37" s="628"/>
      <c r="D37" s="628"/>
      <c r="E37" s="628"/>
      <c r="F37" s="628"/>
      <c r="G37" s="628"/>
      <c r="H37" s="628"/>
      <c r="I37" s="628"/>
      <c r="J37" s="628"/>
      <c r="K37" s="628"/>
      <c r="L37" s="628"/>
      <c r="M37" s="628"/>
      <c r="N37" s="628"/>
      <c r="O37" s="628"/>
      <c r="P37" s="628"/>
    </row>
    <row r="38" spans="1:17">
      <c r="A38" s="799"/>
      <c r="B38" s="675"/>
      <c r="C38" s="628"/>
      <c r="D38" s="628"/>
      <c r="E38" s="628"/>
      <c r="F38" s="628"/>
      <c r="G38" s="628"/>
      <c r="H38" s="628"/>
      <c r="I38" s="628"/>
      <c r="J38" s="628"/>
      <c r="K38" s="628"/>
      <c r="L38" s="628"/>
      <c r="M38" s="628"/>
      <c r="N38" s="628"/>
      <c r="O38" s="628"/>
      <c r="P38" s="628"/>
      <c r="Q38" s="629"/>
    </row>
    <row r="39" spans="1:17">
      <c r="A39" s="799"/>
      <c r="B39" s="626" t="s">
        <v>2195</v>
      </c>
      <c r="C39" s="628"/>
      <c r="D39" s="628"/>
      <c r="E39" s="628"/>
      <c r="F39" s="628"/>
      <c r="G39" s="628"/>
      <c r="H39" s="628"/>
      <c r="I39" s="628"/>
      <c r="J39" s="628"/>
      <c r="K39" s="628"/>
      <c r="L39" s="628"/>
      <c r="M39" s="628"/>
      <c r="N39" s="628"/>
      <c r="O39" s="628"/>
      <c r="P39" s="628"/>
      <c r="Q39" s="1295" t="s">
        <v>1046</v>
      </c>
    </row>
    <row r="40" spans="1:17">
      <c r="A40" s="799"/>
      <c r="B40" s="626" t="s">
        <v>2196</v>
      </c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1296"/>
    </row>
    <row r="41" spans="1:17">
      <c r="A41" s="799"/>
      <c r="B41" s="626" t="s">
        <v>2197</v>
      </c>
      <c r="C41" s="628"/>
      <c r="D41" s="628"/>
      <c r="E41" s="628"/>
      <c r="F41" s="628"/>
      <c r="G41" s="628"/>
      <c r="H41" s="628"/>
      <c r="I41" s="628"/>
      <c r="J41" s="628"/>
      <c r="K41" s="628"/>
      <c r="L41" s="628"/>
      <c r="M41" s="628"/>
      <c r="N41" s="628"/>
      <c r="O41" s="628"/>
      <c r="P41" s="628"/>
      <c r="Q41" s="1296"/>
    </row>
    <row r="42" spans="1:17">
      <c r="A42" s="799"/>
      <c r="B42" s="626" t="s">
        <v>2223</v>
      </c>
      <c r="C42" s="628">
        <v>5</v>
      </c>
      <c r="D42" s="628"/>
      <c r="E42" s="628"/>
      <c r="F42" s="628"/>
      <c r="G42" s="628"/>
      <c r="H42" s="628"/>
      <c r="I42" s="628"/>
      <c r="J42" s="628"/>
      <c r="K42" s="628"/>
      <c r="L42" s="628"/>
      <c r="M42" s="628"/>
      <c r="N42" s="628"/>
      <c r="O42" s="628"/>
      <c r="P42" s="628"/>
      <c r="Q42" s="1297"/>
    </row>
    <row r="43" spans="1:17">
      <c r="A43" s="799"/>
      <c r="B43" s="626" t="s">
        <v>2237</v>
      </c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965"/>
    </row>
    <row r="44" spans="1:17">
      <c r="A44" s="799"/>
      <c r="B44" s="626" t="s">
        <v>2234</v>
      </c>
      <c r="C44" s="628"/>
      <c r="D44" s="628"/>
      <c r="E44" s="628"/>
      <c r="F44" s="628"/>
      <c r="G44" s="628"/>
      <c r="H44" s="628"/>
      <c r="I44" s="628"/>
      <c r="J44" s="628"/>
      <c r="K44" s="628"/>
      <c r="L44" s="628"/>
      <c r="M44" s="628"/>
      <c r="N44" s="628"/>
      <c r="O44" s="628"/>
      <c r="P44" s="628"/>
    </row>
    <row r="45" spans="1:17">
      <c r="A45" s="799"/>
      <c r="B45" s="626" t="s">
        <v>2198</v>
      </c>
      <c r="C45" s="628"/>
      <c r="D45" s="628"/>
      <c r="E45" s="628"/>
      <c r="F45" s="628"/>
      <c r="G45" s="628"/>
      <c r="H45" s="628"/>
      <c r="I45" s="628"/>
      <c r="J45" s="628"/>
      <c r="K45" s="628"/>
      <c r="L45" s="628"/>
      <c r="M45" s="628"/>
      <c r="N45" s="628"/>
      <c r="O45" s="628"/>
      <c r="P45" s="628"/>
    </row>
    <row r="46" spans="1:17">
      <c r="A46" s="799"/>
      <c r="B46" s="675"/>
      <c r="C46" s="628"/>
      <c r="D46" s="628"/>
      <c r="E46" s="628"/>
      <c r="F46" s="628"/>
      <c r="G46" s="628"/>
      <c r="H46" s="628"/>
      <c r="I46" s="628"/>
      <c r="J46" s="628"/>
      <c r="K46" s="628"/>
      <c r="L46" s="628"/>
      <c r="M46" s="628"/>
      <c r="N46" s="628"/>
      <c r="O46" s="628"/>
      <c r="P46" s="628"/>
    </row>
    <row r="47" spans="1:17">
      <c r="A47" s="799"/>
      <c r="B47" s="675" t="str">
        <f ca="1">OFFSET(B39,C44,)&amp;"  "&amp;MID(CELL("filename"),FIND("]",CELL("filename"))+1,256)&amp;"质量走势图"</f>
        <v>万事泰钢线  各生产部制程品控专业稽查情况质量走势图</v>
      </c>
      <c r="C47" s="628"/>
      <c r="D47" s="628"/>
      <c r="E47" s="628"/>
      <c r="F47" s="628"/>
      <c r="G47" s="628"/>
      <c r="H47" s="628"/>
      <c r="I47" s="628"/>
      <c r="J47" s="628"/>
      <c r="K47" s="628"/>
      <c r="L47" s="628"/>
      <c r="M47" s="628"/>
      <c r="N47" s="628"/>
      <c r="O47" s="628"/>
      <c r="P47" s="628"/>
    </row>
    <row r="48" spans="1:17">
      <c r="A48" s="675"/>
      <c r="B48" s="675"/>
      <c r="C48" s="628"/>
      <c r="D48" s="628"/>
      <c r="E48" s="628"/>
      <c r="F48" s="628"/>
      <c r="G48" s="628"/>
      <c r="H48" s="628"/>
      <c r="I48" s="628"/>
      <c r="J48" s="628"/>
      <c r="K48" s="628"/>
      <c r="L48" s="628"/>
      <c r="M48" s="628"/>
      <c r="N48" s="628"/>
      <c r="O48" s="628"/>
      <c r="P48" s="628"/>
    </row>
    <row r="49" spans="1:16">
      <c r="A49" s="755"/>
      <c r="B49" s="755"/>
      <c r="C49" s="673"/>
      <c r="D49" s="673"/>
      <c r="E49" s="673"/>
      <c r="F49" s="673"/>
      <c r="G49" s="673"/>
      <c r="H49" s="673"/>
      <c r="I49" s="673"/>
      <c r="J49" s="673"/>
      <c r="K49" s="673"/>
      <c r="L49" s="673"/>
      <c r="M49" s="673"/>
      <c r="N49" s="673"/>
      <c r="O49" s="673"/>
      <c r="P49" s="673"/>
    </row>
    <row r="50" spans="1:16">
      <c r="A50" s="755"/>
      <c r="B50" s="755"/>
      <c r="C50" s="673"/>
      <c r="D50" s="673"/>
      <c r="E50" s="673"/>
      <c r="F50" s="673"/>
      <c r="G50" s="673"/>
      <c r="H50" s="673"/>
      <c r="I50" s="673"/>
      <c r="J50" s="673"/>
      <c r="K50" s="673"/>
      <c r="L50" s="673"/>
      <c r="M50" s="673"/>
      <c r="N50" s="673"/>
      <c r="O50" s="673"/>
      <c r="P50" s="673"/>
    </row>
    <row r="52" spans="1:16" ht="18" customHeight="1">
      <c r="A52" s="1313" t="s">
        <v>1117</v>
      </c>
      <c r="B52" s="1313"/>
      <c r="C52" s="1313"/>
      <c r="D52" s="1313"/>
      <c r="E52" s="1313"/>
      <c r="F52" s="1313"/>
      <c r="G52" s="1313"/>
      <c r="H52" s="1313"/>
      <c r="I52" s="1313"/>
      <c r="J52" s="1313"/>
      <c r="K52" s="1313"/>
      <c r="L52" s="1313"/>
      <c r="M52" s="1313"/>
      <c r="N52" s="1313"/>
      <c r="O52" s="1313"/>
      <c r="P52" s="1313"/>
    </row>
    <row r="53" spans="1:16">
      <c r="A53" s="690" t="s">
        <v>1146</v>
      </c>
      <c r="B53" s="1314" t="s">
        <v>1118</v>
      </c>
      <c r="C53" s="1315"/>
      <c r="D53" s="1316" t="s">
        <v>773</v>
      </c>
      <c r="E53" s="1316"/>
      <c r="F53" s="1316"/>
      <c r="G53" s="1316" t="s">
        <v>1119</v>
      </c>
      <c r="H53" s="1316"/>
      <c r="I53" s="1316"/>
      <c r="J53" s="1316"/>
      <c r="K53" s="1316" t="s">
        <v>1120</v>
      </c>
      <c r="L53" s="1316"/>
      <c r="M53" s="1316"/>
      <c r="N53" s="1316"/>
      <c r="O53" s="1316"/>
      <c r="P53" s="1316"/>
    </row>
    <row r="54" spans="1:16" ht="33.75" customHeight="1">
      <c r="A54" s="989"/>
      <c r="B54" s="1303"/>
      <c r="C54" s="1304"/>
      <c r="D54" s="1305"/>
      <c r="E54" s="1305"/>
      <c r="F54" s="1305"/>
      <c r="G54" s="1307"/>
      <c r="H54" s="1308"/>
      <c r="I54" s="1308"/>
      <c r="J54" s="1309"/>
      <c r="K54" s="1307"/>
      <c r="L54" s="1308"/>
      <c r="M54" s="1308"/>
      <c r="N54" s="1308"/>
      <c r="O54" s="1308"/>
      <c r="P54" s="1309"/>
    </row>
    <row r="55" spans="1:16" ht="33.75" customHeight="1">
      <c r="A55" s="989"/>
      <c r="B55" s="1303"/>
      <c r="C55" s="1304"/>
      <c r="D55" s="1305"/>
      <c r="E55" s="1305"/>
      <c r="F55" s="1305"/>
      <c r="G55" s="1307"/>
      <c r="H55" s="1308"/>
      <c r="I55" s="1308"/>
      <c r="J55" s="1309"/>
      <c r="K55" s="1307"/>
      <c r="L55" s="1308"/>
      <c r="M55" s="1308"/>
      <c r="N55" s="1308"/>
      <c r="O55" s="1308"/>
      <c r="P55" s="1309"/>
    </row>
    <row r="56" spans="1:16" ht="33.75" customHeight="1">
      <c r="A56" s="989"/>
      <c r="B56" s="1303"/>
      <c r="C56" s="1304"/>
      <c r="D56" s="1305"/>
      <c r="E56" s="1305"/>
      <c r="F56" s="1305"/>
      <c r="G56" s="1307"/>
      <c r="H56" s="1308"/>
      <c r="I56" s="1308"/>
      <c r="J56" s="1309"/>
      <c r="K56" s="1307"/>
      <c r="L56" s="1308"/>
      <c r="M56" s="1308"/>
      <c r="N56" s="1308"/>
      <c r="O56" s="1308"/>
      <c r="P56" s="1309"/>
    </row>
    <row r="57" spans="1:16" ht="57.75" customHeight="1">
      <c r="A57" s="989"/>
      <c r="B57" s="1303"/>
      <c r="C57" s="1304"/>
      <c r="D57" s="1305"/>
      <c r="E57" s="1305"/>
      <c r="F57" s="1305"/>
      <c r="G57" s="1307"/>
      <c r="H57" s="1308"/>
      <c r="I57" s="1308"/>
      <c r="J57" s="1309"/>
      <c r="K57" s="1318"/>
      <c r="L57" s="1319"/>
      <c r="M57" s="1319"/>
      <c r="N57" s="1319"/>
      <c r="O57" s="1319"/>
      <c r="P57" s="1320"/>
    </row>
    <row r="58" spans="1:16" ht="33.75" customHeight="1">
      <c r="A58" s="989"/>
      <c r="B58" s="1303"/>
      <c r="C58" s="1304"/>
      <c r="D58" s="1305"/>
      <c r="E58" s="1305"/>
      <c r="F58" s="1305"/>
      <c r="G58" s="1307"/>
      <c r="H58" s="1308"/>
      <c r="I58" s="1308"/>
      <c r="J58" s="1309"/>
      <c r="K58" s="1307"/>
      <c r="L58" s="1308"/>
      <c r="M58" s="1308"/>
      <c r="N58" s="1308"/>
      <c r="O58" s="1308"/>
      <c r="P58" s="1309"/>
    </row>
    <row r="59" spans="1:16" ht="33.75" customHeight="1">
      <c r="A59" s="989"/>
      <c r="B59" s="1303"/>
      <c r="C59" s="1304"/>
      <c r="D59" s="1305"/>
      <c r="E59" s="1305"/>
      <c r="F59" s="1305"/>
      <c r="G59" s="1307"/>
      <c r="H59" s="1308"/>
      <c r="I59" s="1308"/>
      <c r="J59" s="1309"/>
      <c r="K59" s="1307"/>
      <c r="L59" s="1308"/>
      <c r="M59" s="1308"/>
      <c r="N59" s="1308"/>
      <c r="O59" s="1308"/>
      <c r="P59" s="1309"/>
    </row>
    <row r="60" spans="1:16" ht="33.75" customHeight="1">
      <c r="A60" s="989"/>
      <c r="B60" s="1303"/>
      <c r="C60" s="1304"/>
      <c r="D60" s="1305"/>
      <c r="E60" s="1305"/>
      <c r="F60" s="1305"/>
      <c r="G60" s="1307"/>
      <c r="H60" s="1308"/>
      <c r="I60" s="1308"/>
      <c r="J60" s="1309"/>
      <c r="K60" s="1307"/>
      <c r="L60" s="1308"/>
      <c r="M60" s="1308"/>
      <c r="N60" s="1308"/>
      <c r="O60" s="1308"/>
      <c r="P60" s="1309"/>
    </row>
    <row r="61" spans="1:16" ht="33.75" customHeight="1">
      <c r="A61" s="989"/>
      <c r="B61" s="1303"/>
      <c r="C61" s="1304"/>
      <c r="D61" s="1305"/>
      <c r="E61" s="1305"/>
      <c r="F61" s="1305"/>
      <c r="G61" s="1307"/>
      <c r="H61" s="1308"/>
      <c r="I61" s="1308"/>
      <c r="J61" s="1309"/>
      <c r="K61" s="1307"/>
      <c r="L61" s="1308"/>
      <c r="M61" s="1308"/>
      <c r="N61" s="1308"/>
      <c r="O61" s="1308"/>
      <c r="P61" s="1309"/>
    </row>
    <row r="62" spans="1:16" ht="33.75" customHeight="1">
      <c r="A62" s="989"/>
      <c r="B62" s="1303"/>
      <c r="C62" s="1304"/>
      <c r="D62" s="1305"/>
      <c r="E62" s="1305"/>
      <c r="F62" s="1305"/>
      <c r="G62" s="1307"/>
      <c r="H62" s="1308"/>
      <c r="I62" s="1308"/>
      <c r="J62" s="1309"/>
      <c r="K62" s="1307"/>
      <c r="L62" s="1308"/>
      <c r="M62" s="1308"/>
      <c r="N62" s="1308"/>
      <c r="O62" s="1308"/>
      <c r="P62" s="1309"/>
    </row>
    <row r="63" spans="1:16" ht="33.75" customHeight="1">
      <c r="A63" s="989"/>
      <c r="B63" s="1303"/>
      <c r="C63" s="1304"/>
      <c r="D63" s="1305"/>
      <c r="E63" s="1305"/>
      <c r="F63" s="1305"/>
      <c r="G63" s="1307"/>
      <c r="H63" s="1308"/>
      <c r="I63" s="1308"/>
      <c r="J63" s="1309"/>
      <c r="K63" s="1307"/>
      <c r="L63" s="1308"/>
      <c r="M63" s="1308"/>
      <c r="N63" s="1308"/>
      <c r="O63" s="1308"/>
      <c r="P63" s="1309"/>
    </row>
    <row r="64" spans="1:16" ht="27" customHeight="1">
      <c r="A64" s="989"/>
      <c r="B64" s="1303"/>
      <c r="C64" s="1304"/>
      <c r="D64" s="1305"/>
      <c r="E64" s="1305"/>
      <c r="F64" s="1305"/>
      <c r="G64" s="1305"/>
      <c r="H64" s="1305"/>
      <c r="I64" s="1305"/>
      <c r="J64" s="1305"/>
      <c r="K64" s="1307"/>
      <c r="L64" s="1308"/>
      <c r="M64" s="1308"/>
      <c r="N64" s="1308"/>
      <c r="O64" s="1308"/>
      <c r="P64" s="1309"/>
    </row>
    <row r="65" spans="1:16" ht="27" customHeight="1">
      <c r="A65" s="900"/>
      <c r="B65" s="1303"/>
      <c r="C65" s="1304"/>
      <c r="D65" s="1306"/>
      <c r="E65" s="1305"/>
      <c r="F65" s="1305"/>
      <c r="G65" s="1305"/>
      <c r="H65" s="1305"/>
      <c r="I65" s="1305"/>
      <c r="J65" s="1305"/>
      <c r="K65" s="1307"/>
      <c r="L65" s="1308"/>
      <c r="M65" s="1308"/>
      <c r="N65" s="1308"/>
      <c r="O65" s="1308"/>
      <c r="P65" s="1309"/>
    </row>
    <row r="66" spans="1:16" ht="27" customHeight="1">
      <c r="A66" s="900"/>
      <c r="B66" s="1303"/>
      <c r="C66" s="1304"/>
      <c r="D66" s="1306"/>
      <c r="E66" s="1305"/>
      <c r="F66" s="1305"/>
      <c r="G66" s="1305"/>
      <c r="H66" s="1305"/>
      <c r="I66" s="1305"/>
      <c r="J66" s="1305"/>
      <c r="K66" s="1307"/>
      <c r="L66" s="1308"/>
      <c r="M66" s="1308"/>
      <c r="N66" s="1308"/>
      <c r="O66" s="1308"/>
      <c r="P66" s="1309"/>
    </row>
    <row r="67" spans="1:16" ht="27" customHeight="1">
      <c r="A67" s="900"/>
      <c r="B67" s="1303"/>
      <c r="C67" s="1304"/>
      <c r="D67" s="1306"/>
      <c r="E67" s="1305"/>
      <c r="F67" s="1305"/>
      <c r="G67" s="1305"/>
      <c r="H67" s="1305"/>
      <c r="I67" s="1305"/>
      <c r="J67" s="1305"/>
      <c r="K67" s="1307"/>
      <c r="L67" s="1308"/>
      <c r="M67" s="1308"/>
      <c r="N67" s="1308"/>
      <c r="O67" s="1308"/>
      <c r="P67" s="1309"/>
    </row>
    <row r="68" spans="1:16" ht="27" customHeight="1">
      <c r="A68" s="900"/>
      <c r="B68" s="1303"/>
      <c r="C68" s="1304"/>
      <c r="D68" s="1306"/>
      <c r="E68" s="1305"/>
      <c r="F68" s="1305"/>
      <c r="G68" s="1305"/>
      <c r="H68" s="1305"/>
      <c r="I68" s="1305"/>
      <c r="J68" s="1305"/>
      <c r="K68" s="1307"/>
      <c r="L68" s="1308"/>
      <c r="M68" s="1308"/>
      <c r="N68" s="1308"/>
      <c r="O68" s="1308"/>
      <c r="P68" s="1309"/>
    </row>
    <row r="69" spans="1:16" ht="21.75" customHeight="1">
      <c r="A69" s="869"/>
    </row>
    <row r="70" spans="1:16" ht="17.25" customHeight="1">
      <c r="A70" s="1293" t="s">
        <v>1045</v>
      </c>
      <c r="B70" s="1293"/>
      <c r="C70" s="1293"/>
      <c r="D70" s="1293"/>
      <c r="E70" s="1293"/>
      <c r="F70" s="1293"/>
      <c r="G70" s="1293"/>
      <c r="H70" s="1293"/>
      <c r="I70" s="1293"/>
      <c r="J70" s="1293"/>
      <c r="K70" s="1293"/>
      <c r="L70" s="1293"/>
      <c r="M70" s="1293"/>
      <c r="N70" s="1293"/>
      <c r="O70" s="1293"/>
      <c r="P70" s="1293"/>
    </row>
    <row r="71" spans="1:16" ht="20.25" customHeight="1">
      <c r="A71" s="1294" t="s">
        <v>1017</v>
      </c>
      <c r="B71" s="1294"/>
      <c r="C71" s="620" t="s">
        <v>888</v>
      </c>
      <c r="D71" s="620" t="s">
        <v>25</v>
      </c>
      <c r="E71" s="620" t="s">
        <v>24</v>
      </c>
      <c r="F71" s="620" t="s">
        <v>23</v>
      </c>
      <c r="G71" s="620" t="s">
        <v>22</v>
      </c>
      <c r="H71" s="620" t="s">
        <v>21</v>
      </c>
      <c r="I71" s="620" t="s">
        <v>20</v>
      </c>
      <c r="J71" s="620" t="s">
        <v>19</v>
      </c>
      <c r="K71" s="620" t="s">
        <v>18</v>
      </c>
      <c r="L71" s="620" t="s">
        <v>17</v>
      </c>
      <c r="M71" s="620" t="s">
        <v>16</v>
      </c>
      <c r="N71" s="620" t="s">
        <v>15</v>
      </c>
      <c r="O71" s="620" t="s">
        <v>745</v>
      </c>
      <c r="P71" s="621" t="s">
        <v>1016</v>
      </c>
    </row>
    <row r="72" spans="1:16" ht="15" customHeight="1">
      <c r="A72" s="1289" t="s">
        <v>2188</v>
      </c>
      <c r="B72" s="521" t="s">
        <v>1015</v>
      </c>
      <c r="C72" s="619"/>
      <c r="D72" s="927">
        <f t="shared" ref="D72:N72" si="22">SUM(D73:D74)</f>
        <v>0</v>
      </c>
      <c r="E72" s="927">
        <f t="shared" si="22"/>
        <v>0</v>
      </c>
      <c r="F72" s="927">
        <f t="shared" si="22"/>
        <v>0</v>
      </c>
      <c r="G72" s="927">
        <f t="shared" si="22"/>
        <v>0</v>
      </c>
      <c r="H72" s="927">
        <f t="shared" si="22"/>
        <v>0</v>
      </c>
      <c r="I72" s="927">
        <f t="shared" si="22"/>
        <v>0</v>
      </c>
      <c r="J72" s="927">
        <f t="shared" si="22"/>
        <v>0</v>
      </c>
      <c r="K72" s="927">
        <f t="shared" si="22"/>
        <v>0</v>
      </c>
      <c r="L72" s="927">
        <f t="shared" si="22"/>
        <v>0</v>
      </c>
      <c r="M72" s="927">
        <f t="shared" si="22"/>
        <v>0</v>
      </c>
      <c r="N72" s="927">
        <f t="shared" si="22"/>
        <v>0</v>
      </c>
      <c r="O72" s="619">
        <f>SUM(C72:N72)</f>
        <v>0</v>
      </c>
      <c r="P72" s="599"/>
    </row>
    <row r="73" spans="1:16" ht="15" customHeight="1">
      <c r="A73" s="1290"/>
      <c r="B73" s="521" t="s">
        <v>1021</v>
      </c>
      <c r="C73" s="619"/>
      <c r="D73" s="619"/>
      <c r="E73" s="619"/>
      <c r="F73" s="619"/>
      <c r="G73" s="619"/>
      <c r="H73" s="619"/>
      <c r="I73" s="619"/>
      <c r="J73" s="619"/>
      <c r="K73" s="619"/>
      <c r="L73" s="619"/>
      <c r="M73" s="619"/>
      <c r="N73" s="619"/>
      <c r="O73" s="619">
        <f t="shared" ref="O73:O74" si="23">SUM(C73:N73)</f>
        <v>0</v>
      </c>
      <c r="P73" s="599"/>
    </row>
    <row r="74" spans="1:16" ht="15" customHeight="1">
      <c r="A74" s="1290"/>
      <c r="B74" s="521" t="s">
        <v>1022</v>
      </c>
      <c r="C74" s="619"/>
      <c r="D74" s="619"/>
      <c r="E74" s="619"/>
      <c r="F74" s="619"/>
      <c r="G74" s="619"/>
      <c r="H74" s="619"/>
      <c r="I74" s="619"/>
      <c r="J74" s="619"/>
      <c r="K74" s="619"/>
      <c r="L74" s="619"/>
      <c r="M74" s="619"/>
      <c r="N74" s="619"/>
      <c r="O74" s="619">
        <f t="shared" si="23"/>
        <v>0</v>
      </c>
      <c r="P74" s="599"/>
    </row>
    <row r="75" spans="1:16" ht="15" customHeight="1">
      <c r="A75" s="1290"/>
      <c r="B75" s="521" t="s">
        <v>1023</v>
      </c>
      <c r="C75" s="574" t="e">
        <f>SUM(C73/C72)</f>
        <v>#DIV/0!</v>
      </c>
      <c r="D75" s="574" t="e">
        <f t="shared" ref="D75:O75" si="24">SUM(D73/D72)</f>
        <v>#DIV/0!</v>
      </c>
      <c r="E75" s="574" t="e">
        <f t="shared" si="24"/>
        <v>#DIV/0!</v>
      </c>
      <c r="F75" s="574" t="e">
        <f t="shared" si="24"/>
        <v>#DIV/0!</v>
      </c>
      <c r="G75" s="574" t="e">
        <f t="shared" si="24"/>
        <v>#DIV/0!</v>
      </c>
      <c r="H75" s="574" t="e">
        <f t="shared" si="24"/>
        <v>#DIV/0!</v>
      </c>
      <c r="I75" s="574" t="e">
        <f t="shared" si="24"/>
        <v>#DIV/0!</v>
      </c>
      <c r="J75" s="574" t="e">
        <f t="shared" si="24"/>
        <v>#DIV/0!</v>
      </c>
      <c r="K75" s="574" t="e">
        <f t="shared" si="24"/>
        <v>#DIV/0!</v>
      </c>
      <c r="L75" s="574" t="e">
        <f t="shared" si="24"/>
        <v>#DIV/0!</v>
      </c>
      <c r="M75" s="574" t="e">
        <f t="shared" si="24"/>
        <v>#DIV/0!</v>
      </c>
      <c r="N75" s="574" t="e">
        <f t="shared" si="24"/>
        <v>#DIV/0!</v>
      </c>
      <c r="O75" s="574" t="e">
        <f t="shared" si="24"/>
        <v>#DIV/0!</v>
      </c>
      <c r="P75" s="600">
        <v>0.98499999999999999</v>
      </c>
    </row>
    <row r="76" spans="1:16" ht="15" customHeight="1">
      <c r="A76" s="1099" t="s">
        <v>2189</v>
      </c>
      <c r="B76" s="622" t="s">
        <v>1015</v>
      </c>
      <c r="C76" s="619"/>
      <c r="D76" s="927">
        <f t="shared" ref="D76:N76" si="25">SUM(D77:D78)</f>
        <v>0</v>
      </c>
      <c r="E76" s="927">
        <f t="shared" si="25"/>
        <v>0</v>
      </c>
      <c r="F76" s="927">
        <f t="shared" si="25"/>
        <v>0</v>
      </c>
      <c r="G76" s="927">
        <f t="shared" si="25"/>
        <v>0</v>
      </c>
      <c r="H76" s="927">
        <f t="shared" si="25"/>
        <v>0</v>
      </c>
      <c r="I76" s="927">
        <f t="shared" si="25"/>
        <v>0</v>
      </c>
      <c r="J76" s="927">
        <f t="shared" si="25"/>
        <v>0</v>
      </c>
      <c r="K76" s="927">
        <f t="shared" si="25"/>
        <v>0</v>
      </c>
      <c r="L76" s="927">
        <f t="shared" si="25"/>
        <v>0</v>
      </c>
      <c r="M76" s="927">
        <f t="shared" si="25"/>
        <v>0</v>
      </c>
      <c r="N76" s="927">
        <f t="shared" si="25"/>
        <v>0</v>
      </c>
      <c r="O76" s="619">
        <f>SUM(C76:N76)</f>
        <v>0</v>
      </c>
      <c r="P76" s="599"/>
    </row>
    <row r="77" spans="1:16" ht="15" customHeight="1">
      <c r="A77" s="1100"/>
      <c r="B77" s="622" t="s">
        <v>1021</v>
      </c>
      <c r="C77" s="619"/>
      <c r="D77" s="619"/>
      <c r="E77" s="619"/>
      <c r="F77" s="619"/>
      <c r="G77" s="619"/>
      <c r="H77" s="619"/>
      <c r="I77" s="619"/>
      <c r="J77" s="619"/>
      <c r="K77" s="619"/>
      <c r="L77" s="619"/>
      <c r="M77" s="619"/>
      <c r="N77" s="619"/>
      <c r="O77" s="619">
        <f t="shared" ref="O77:O78" si="26">SUM(C77:N77)</f>
        <v>0</v>
      </c>
      <c r="P77" s="599"/>
    </row>
    <row r="78" spans="1:16" ht="15" customHeight="1">
      <c r="A78" s="1100"/>
      <c r="B78" s="622" t="s">
        <v>1022</v>
      </c>
      <c r="C78" s="619"/>
      <c r="D78" s="619"/>
      <c r="E78" s="619"/>
      <c r="F78" s="619"/>
      <c r="G78" s="619"/>
      <c r="H78" s="619"/>
      <c r="I78" s="619"/>
      <c r="J78" s="619"/>
      <c r="K78" s="619"/>
      <c r="L78" s="619"/>
      <c r="M78" s="619"/>
      <c r="N78" s="619"/>
      <c r="O78" s="619">
        <f t="shared" si="26"/>
        <v>0</v>
      </c>
      <c r="P78" s="599"/>
    </row>
    <row r="79" spans="1:16" ht="15" customHeight="1">
      <c r="A79" s="1100"/>
      <c r="B79" s="622" t="s">
        <v>1023</v>
      </c>
      <c r="C79" s="574" t="e">
        <f>SUM(C77/C76)</f>
        <v>#DIV/0!</v>
      </c>
      <c r="D79" s="574" t="e">
        <f t="shared" ref="D79:O79" si="27">SUM(D77/D76)</f>
        <v>#DIV/0!</v>
      </c>
      <c r="E79" s="574" t="e">
        <f t="shared" si="27"/>
        <v>#DIV/0!</v>
      </c>
      <c r="F79" s="574" t="e">
        <f t="shared" si="27"/>
        <v>#DIV/0!</v>
      </c>
      <c r="G79" s="574" t="e">
        <f t="shared" si="27"/>
        <v>#DIV/0!</v>
      </c>
      <c r="H79" s="574" t="e">
        <f t="shared" si="27"/>
        <v>#DIV/0!</v>
      </c>
      <c r="I79" s="574" t="e">
        <f t="shared" si="27"/>
        <v>#DIV/0!</v>
      </c>
      <c r="J79" s="574" t="e">
        <f t="shared" si="27"/>
        <v>#DIV/0!</v>
      </c>
      <c r="K79" s="574" t="e">
        <f t="shared" si="27"/>
        <v>#DIV/0!</v>
      </c>
      <c r="L79" s="574" t="e">
        <f t="shared" si="27"/>
        <v>#DIV/0!</v>
      </c>
      <c r="M79" s="574" t="e">
        <f t="shared" si="27"/>
        <v>#DIV/0!</v>
      </c>
      <c r="N79" s="574" t="e">
        <f t="shared" si="27"/>
        <v>#DIV/0!</v>
      </c>
      <c r="O79" s="574" t="e">
        <f t="shared" si="27"/>
        <v>#DIV/0!</v>
      </c>
      <c r="P79" s="600">
        <v>0.98499999999999999</v>
      </c>
    </row>
    <row r="80" spans="1:16" ht="15" customHeight="1">
      <c r="A80" s="1289" t="s">
        <v>2244</v>
      </c>
      <c r="B80" s="521" t="s">
        <v>1015</v>
      </c>
      <c r="C80" s="619"/>
      <c r="D80" s="927">
        <f t="shared" ref="D80:N80" si="28">SUM(D81:D82)</f>
        <v>0</v>
      </c>
      <c r="E80" s="927">
        <f t="shared" si="28"/>
        <v>0</v>
      </c>
      <c r="F80" s="927">
        <f t="shared" si="28"/>
        <v>0</v>
      </c>
      <c r="G80" s="927">
        <f t="shared" si="28"/>
        <v>0</v>
      </c>
      <c r="H80" s="927">
        <f t="shared" si="28"/>
        <v>0</v>
      </c>
      <c r="I80" s="927">
        <f t="shared" si="28"/>
        <v>0</v>
      </c>
      <c r="J80" s="927">
        <f t="shared" si="28"/>
        <v>0</v>
      </c>
      <c r="K80" s="927">
        <f t="shared" si="28"/>
        <v>0</v>
      </c>
      <c r="L80" s="927">
        <f t="shared" si="28"/>
        <v>0</v>
      </c>
      <c r="M80" s="927">
        <f t="shared" si="28"/>
        <v>0</v>
      </c>
      <c r="N80" s="927">
        <f t="shared" si="28"/>
        <v>0</v>
      </c>
      <c r="O80" s="619">
        <f>SUM(C80:N80)</f>
        <v>0</v>
      </c>
      <c r="P80" s="599"/>
    </row>
    <row r="81" spans="1:16" ht="15" customHeight="1">
      <c r="A81" s="1290"/>
      <c r="B81" s="521" t="s">
        <v>1021</v>
      </c>
      <c r="C81" s="619"/>
      <c r="D81" s="619"/>
      <c r="E81" s="619"/>
      <c r="F81" s="619"/>
      <c r="G81" s="619"/>
      <c r="H81" s="619"/>
      <c r="I81" s="619"/>
      <c r="J81" s="619"/>
      <c r="K81" s="619"/>
      <c r="L81" s="619"/>
      <c r="M81" s="619"/>
      <c r="N81" s="619"/>
      <c r="O81" s="619">
        <f t="shared" ref="O81:O82" si="29">SUM(C81:N81)</f>
        <v>0</v>
      </c>
      <c r="P81" s="599"/>
    </row>
    <row r="82" spans="1:16" ht="15" customHeight="1">
      <c r="A82" s="1290"/>
      <c r="B82" s="521" t="s">
        <v>1022</v>
      </c>
      <c r="C82" s="619"/>
      <c r="D82" s="619"/>
      <c r="E82" s="619"/>
      <c r="F82" s="619"/>
      <c r="G82" s="619"/>
      <c r="H82" s="619"/>
      <c r="I82" s="619"/>
      <c r="J82" s="619"/>
      <c r="K82" s="619"/>
      <c r="L82" s="619"/>
      <c r="M82" s="619"/>
      <c r="N82" s="619"/>
      <c r="O82" s="619">
        <f t="shared" si="29"/>
        <v>0</v>
      </c>
      <c r="P82" s="599"/>
    </row>
    <row r="83" spans="1:16" ht="15" customHeight="1">
      <c r="A83" s="1290"/>
      <c r="B83" s="521" t="s">
        <v>1023</v>
      </c>
      <c r="C83" s="574" t="e">
        <f>SUM(C81/C80)</f>
        <v>#DIV/0!</v>
      </c>
      <c r="D83" s="574" t="e">
        <f t="shared" ref="D83:O83" si="30">SUM(D81/D80)</f>
        <v>#DIV/0!</v>
      </c>
      <c r="E83" s="574" t="e">
        <f t="shared" si="30"/>
        <v>#DIV/0!</v>
      </c>
      <c r="F83" s="574" t="e">
        <f t="shared" si="30"/>
        <v>#DIV/0!</v>
      </c>
      <c r="G83" s="574" t="e">
        <f t="shared" si="30"/>
        <v>#DIV/0!</v>
      </c>
      <c r="H83" s="574" t="e">
        <f t="shared" si="30"/>
        <v>#DIV/0!</v>
      </c>
      <c r="I83" s="574" t="e">
        <f t="shared" si="30"/>
        <v>#DIV/0!</v>
      </c>
      <c r="J83" s="574" t="e">
        <f t="shared" si="30"/>
        <v>#DIV/0!</v>
      </c>
      <c r="K83" s="574" t="e">
        <f t="shared" si="30"/>
        <v>#DIV/0!</v>
      </c>
      <c r="L83" s="574" t="e">
        <f t="shared" si="30"/>
        <v>#DIV/0!</v>
      </c>
      <c r="M83" s="574" t="e">
        <f t="shared" si="30"/>
        <v>#DIV/0!</v>
      </c>
      <c r="N83" s="574" t="e">
        <f t="shared" si="30"/>
        <v>#DIV/0!</v>
      </c>
      <c r="O83" s="574" t="e">
        <f t="shared" si="30"/>
        <v>#DIV/0!</v>
      </c>
      <c r="P83" s="600">
        <v>0.98499999999999999</v>
      </c>
    </row>
    <row r="84" spans="1:16" ht="15" customHeight="1">
      <c r="A84" s="1099" t="s">
        <v>2228</v>
      </c>
      <c r="B84" s="622" t="s">
        <v>1015</v>
      </c>
      <c r="C84" s="619"/>
      <c r="D84" s="927">
        <f t="shared" ref="D84:N84" si="31">SUM(D85:D86)</f>
        <v>0</v>
      </c>
      <c r="E84" s="927">
        <f t="shared" si="31"/>
        <v>0</v>
      </c>
      <c r="F84" s="927">
        <f t="shared" si="31"/>
        <v>0</v>
      </c>
      <c r="G84" s="927">
        <f t="shared" si="31"/>
        <v>0</v>
      </c>
      <c r="H84" s="927">
        <f t="shared" si="31"/>
        <v>0</v>
      </c>
      <c r="I84" s="927">
        <f t="shared" si="31"/>
        <v>0</v>
      </c>
      <c r="J84" s="927">
        <f t="shared" si="31"/>
        <v>0</v>
      </c>
      <c r="K84" s="927">
        <f t="shared" si="31"/>
        <v>0</v>
      </c>
      <c r="L84" s="927">
        <f t="shared" si="31"/>
        <v>0</v>
      </c>
      <c r="M84" s="927">
        <f t="shared" si="31"/>
        <v>0</v>
      </c>
      <c r="N84" s="927">
        <f t="shared" si="31"/>
        <v>0</v>
      </c>
      <c r="O84" s="619">
        <f>SUM(C84:N84)</f>
        <v>0</v>
      </c>
      <c r="P84" s="599"/>
    </row>
    <row r="85" spans="1:16" ht="15" customHeight="1">
      <c r="A85" s="1100"/>
      <c r="B85" s="622" t="s">
        <v>1021</v>
      </c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>
        <f t="shared" ref="O85:O86" si="32">SUM(C85:N85)</f>
        <v>0</v>
      </c>
      <c r="P85" s="599"/>
    </row>
    <row r="86" spans="1:16" ht="15" customHeight="1">
      <c r="A86" s="1100"/>
      <c r="B86" s="622" t="s">
        <v>1022</v>
      </c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>
        <f t="shared" si="32"/>
        <v>0</v>
      </c>
      <c r="P86" s="599"/>
    </row>
    <row r="87" spans="1:16" ht="15" customHeight="1">
      <c r="A87" s="1100"/>
      <c r="B87" s="622" t="s">
        <v>1023</v>
      </c>
      <c r="C87" s="574" t="e">
        <f>SUM(C85/C84)</f>
        <v>#DIV/0!</v>
      </c>
      <c r="D87" s="574" t="e">
        <f t="shared" ref="D87:O87" si="33">SUM(D85/D84)</f>
        <v>#DIV/0!</v>
      </c>
      <c r="E87" s="574" t="e">
        <f t="shared" si="33"/>
        <v>#DIV/0!</v>
      </c>
      <c r="F87" s="574" t="e">
        <f t="shared" si="33"/>
        <v>#DIV/0!</v>
      </c>
      <c r="G87" s="574" t="e">
        <f t="shared" si="33"/>
        <v>#DIV/0!</v>
      </c>
      <c r="H87" s="574" t="e">
        <f t="shared" si="33"/>
        <v>#DIV/0!</v>
      </c>
      <c r="I87" s="574" t="e">
        <f t="shared" si="33"/>
        <v>#DIV/0!</v>
      </c>
      <c r="J87" s="574" t="e">
        <f t="shared" si="33"/>
        <v>#DIV/0!</v>
      </c>
      <c r="K87" s="574" t="e">
        <f t="shared" si="33"/>
        <v>#DIV/0!</v>
      </c>
      <c r="L87" s="574" t="e">
        <f t="shared" si="33"/>
        <v>#DIV/0!</v>
      </c>
      <c r="M87" s="574" t="e">
        <f t="shared" si="33"/>
        <v>#DIV/0!</v>
      </c>
      <c r="N87" s="574" t="e">
        <f t="shared" si="33"/>
        <v>#DIV/0!</v>
      </c>
      <c r="O87" s="574" t="e">
        <f t="shared" si="33"/>
        <v>#DIV/0!</v>
      </c>
      <c r="P87" s="600">
        <v>0.98499999999999999</v>
      </c>
    </row>
    <row r="88" spans="1:16" ht="15" customHeight="1">
      <c r="A88" s="1310" t="s">
        <v>2236</v>
      </c>
      <c r="B88" s="521" t="s">
        <v>1015</v>
      </c>
      <c r="C88" s="674"/>
      <c r="D88" s="674">
        <f t="shared" ref="D88:N88" si="34">SUM(D89:D90)</f>
        <v>0</v>
      </c>
      <c r="E88" s="674">
        <f t="shared" si="34"/>
        <v>0</v>
      </c>
      <c r="F88" s="674">
        <f t="shared" si="34"/>
        <v>0</v>
      </c>
      <c r="G88" s="674">
        <f t="shared" si="34"/>
        <v>0</v>
      </c>
      <c r="H88" s="674">
        <f t="shared" si="34"/>
        <v>0</v>
      </c>
      <c r="I88" s="674">
        <f t="shared" si="34"/>
        <v>0</v>
      </c>
      <c r="J88" s="674">
        <f t="shared" si="34"/>
        <v>0</v>
      </c>
      <c r="K88" s="674">
        <f t="shared" si="34"/>
        <v>0</v>
      </c>
      <c r="L88" s="674">
        <f t="shared" si="34"/>
        <v>0</v>
      </c>
      <c r="M88" s="674">
        <f t="shared" si="34"/>
        <v>0</v>
      </c>
      <c r="N88" s="674">
        <f t="shared" si="34"/>
        <v>0</v>
      </c>
      <c r="O88" s="674">
        <f>SUM(C88:N88)</f>
        <v>0</v>
      </c>
      <c r="P88" s="600"/>
    </row>
    <row r="89" spans="1:16" ht="15" customHeight="1">
      <c r="A89" s="1311"/>
      <c r="B89" s="521" t="s">
        <v>1021</v>
      </c>
      <c r="C89" s="674"/>
      <c r="D89" s="674"/>
      <c r="E89" s="674"/>
      <c r="F89" s="674"/>
      <c r="G89" s="674"/>
      <c r="H89" s="674"/>
      <c r="I89" s="674"/>
      <c r="J89" s="674"/>
      <c r="K89" s="674"/>
      <c r="L89" s="674"/>
      <c r="M89" s="674"/>
      <c r="N89" s="674"/>
      <c r="O89" s="674">
        <f t="shared" ref="O89:O90" si="35">SUM(C89:N89)</f>
        <v>0</v>
      </c>
      <c r="P89" s="600"/>
    </row>
    <row r="90" spans="1:16" ht="15" customHeight="1">
      <c r="A90" s="1311"/>
      <c r="B90" s="521" t="s">
        <v>1022</v>
      </c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>
        <f t="shared" si="35"/>
        <v>0</v>
      </c>
      <c r="P90" s="600"/>
    </row>
    <row r="91" spans="1:16" ht="15" customHeight="1">
      <c r="A91" s="1312"/>
      <c r="B91" s="521" t="s">
        <v>1023</v>
      </c>
      <c r="C91" s="574" t="e">
        <f>SUM(C89/C88)</f>
        <v>#DIV/0!</v>
      </c>
      <c r="D91" s="574" t="e">
        <f t="shared" ref="D91:O91" si="36">SUM(D89/D88)</f>
        <v>#DIV/0!</v>
      </c>
      <c r="E91" s="574" t="e">
        <f t="shared" si="36"/>
        <v>#DIV/0!</v>
      </c>
      <c r="F91" s="574" t="e">
        <f t="shared" si="36"/>
        <v>#DIV/0!</v>
      </c>
      <c r="G91" s="574" t="e">
        <f t="shared" si="36"/>
        <v>#DIV/0!</v>
      </c>
      <c r="H91" s="574" t="e">
        <f t="shared" si="36"/>
        <v>#DIV/0!</v>
      </c>
      <c r="I91" s="574" t="e">
        <f t="shared" si="36"/>
        <v>#DIV/0!</v>
      </c>
      <c r="J91" s="574" t="e">
        <f t="shared" si="36"/>
        <v>#DIV/0!</v>
      </c>
      <c r="K91" s="574" t="e">
        <f t="shared" si="36"/>
        <v>#DIV/0!</v>
      </c>
      <c r="L91" s="574" t="e">
        <f t="shared" si="36"/>
        <v>#DIV/0!</v>
      </c>
      <c r="M91" s="574" t="e">
        <f t="shared" si="36"/>
        <v>#DIV/0!</v>
      </c>
      <c r="N91" s="574" t="e">
        <f t="shared" si="36"/>
        <v>#DIV/0!</v>
      </c>
      <c r="O91" s="574" t="e">
        <f t="shared" si="36"/>
        <v>#DIV/0!</v>
      </c>
      <c r="P91" s="600">
        <v>0.98499999999999999</v>
      </c>
    </row>
    <row r="92" spans="1:16" ht="15" customHeight="1">
      <c r="A92" s="1100" t="s">
        <v>710</v>
      </c>
      <c r="B92" s="622" t="s">
        <v>1015</v>
      </c>
      <c r="C92" s="674"/>
      <c r="D92" s="674">
        <f t="shared" ref="D92:N92" si="37">SUM(D93:D94)</f>
        <v>0</v>
      </c>
      <c r="E92" s="674">
        <f t="shared" si="37"/>
        <v>0</v>
      </c>
      <c r="F92" s="674">
        <f t="shared" si="37"/>
        <v>0</v>
      </c>
      <c r="G92" s="674">
        <f t="shared" si="37"/>
        <v>0</v>
      </c>
      <c r="H92" s="674">
        <f t="shared" si="37"/>
        <v>0</v>
      </c>
      <c r="I92" s="674">
        <f t="shared" si="37"/>
        <v>0</v>
      </c>
      <c r="J92" s="674">
        <f t="shared" si="37"/>
        <v>0</v>
      </c>
      <c r="K92" s="674">
        <f t="shared" si="37"/>
        <v>0</v>
      </c>
      <c r="L92" s="674">
        <f t="shared" si="37"/>
        <v>0</v>
      </c>
      <c r="M92" s="674">
        <f t="shared" si="37"/>
        <v>0</v>
      </c>
      <c r="N92" s="674">
        <f t="shared" si="37"/>
        <v>0</v>
      </c>
      <c r="O92" s="674">
        <f>SUM(C92:N92)</f>
        <v>0</v>
      </c>
      <c r="P92" s="600"/>
    </row>
    <row r="93" spans="1:16" ht="15" customHeight="1">
      <c r="A93" s="1100"/>
      <c r="B93" s="622" t="s">
        <v>1021</v>
      </c>
      <c r="C93" s="672"/>
      <c r="D93" s="672"/>
      <c r="E93" s="672"/>
      <c r="F93" s="672"/>
      <c r="G93" s="672"/>
      <c r="H93" s="672"/>
      <c r="I93" s="674"/>
      <c r="J93" s="674"/>
      <c r="K93" s="674"/>
      <c r="L93" s="674"/>
      <c r="M93" s="674"/>
      <c r="N93" s="674"/>
      <c r="O93" s="674">
        <f t="shared" ref="O93:O94" si="38">SUM(C93:N93)</f>
        <v>0</v>
      </c>
      <c r="P93" s="600"/>
    </row>
    <row r="94" spans="1:16" ht="15" customHeight="1">
      <c r="A94" s="1100"/>
      <c r="B94" s="622" t="s">
        <v>1022</v>
      </c>
      <c r="C94" s="672"/>
      <c r="D94" s="672"/>
      <c r="E94" s="672"/>
      <c r="F94" s="672"/>
      <c r="G94" s="672"/>
      <c r="H94" s="672"/>
      <c r="I94" s="713"/>
      <c r="J94" s="713"/>
      <c r="K94" s="713"/>
      <c r="L94" s="713"/>
      <c r="M94" s="713"/>
      <c r="N94" s="713"/>
      <c r="O94" s="674">
        <f t="shared" si="38"/>
        <v>0</v>
      </c>
      <c r="P94" s="600"/>
    </row>
    <row r="95" spans="1:16" ht="15" customHeight="1">
      <c r="A95" s="1100"/>
      <c r="B95" s="622" t="s">
        <v>1023</v>
      </c>
      <c r="C95" s="574" t="e">
        <f>SUM(C93/C92)</f>
        <v>#DIV/0!</v>
      </c>
      <c r="D95" s="574" t="e">
        <f t="shared" ref="D95:O95" si="39">SUM(D93/D92)</f>
        <v>#DIV/0!</v>
      </c>
      <c r="E95" s="574" t="e">
        <f t="shared" si="39"/>
        <v>#DIV/0!</v>
      </c>
      <c r="F95" s="574" t="e">
        <f t="shared" si="39"/>
        <v>#DIV/0!</v>
      </c>
      <c r="G95" s="574" t="e">
        <f t="shared" si="39"/>
        <v>#DIV/0!</v>
      </c>
      <c r="H95" s="574" t="e">
        <f t="shared" si="39"/>
        <v>#DIV/0!</v>
      </c>
      <c r="I95" s="574" t="e">
        <f t="shared" si="39"/>
        <v>#DIV/0!</v>
      </c>
      <c r="J95" s="574" t="e">
        <f t="shared" si="39"/>
        <v>#DIV/0!</v>
      </c>
      <c r="K95" s="574" t="e">
        <f t="shared" si="39"/>
        <v>#DIV/0!</v>
      </c>
      <c r="L95" s="574" t="e">
        <f t="shared" si="39"/>
        <v>#DIV/0!</v>
      </c>
      <c r="M95" s="574" t="e">
        <f t="shared" si="39"/>
        <v>#DIV/0!</v>
      </c>
      <c r="N95" s="574" t="e">
        <f t="shared" si="39"/>
        <v>#DIV/0!</v>
      </c>
      <c r="O95" s="574" t="e">
        <f t="shared" si="39"/>
        <v>#DIV/0!</v>
      </c>
      <c r="P95" s="600">
        <v>0.98499999999999999</v>
      </c>
    </row>
    <row r="96" spans="1:16" ht="15" customHeight="1">
      <c r="A96" s="1286" t="s">
        <v>709</v>
      </c>
      <c r="B96" s="521" t="s">
        <v>1015</v>
      </c>
      <c r="C96" s="674">
        <f>SUM(C72+C76+C80+C84+C88+C92)</f>
        <v>0</v>
      </c>
      <c r="D96" s="674">
        <f t="shared" ref="D96:N96" si="40">SUM(D72+D76+D80+D84+D88+D92)</f>
        <v>0</v>
      </c>
      <c r="E96" s="674">
        <f t="shared" si="40"/>
        <v>0</v>
      </c>
      <c r="F96" s="674">
        <f t="shared" si="40"/>
        <v>0</v>
      </c>
      <c r="G96" s="674">
        <f t="shared" si="40"/>
        <v>0</v>
      </c>
      <c r="H96" s="674">
        <f t="shared" si="40"/>
        <v>0</v>
      </c>
      <c r="I96" s="674">
        <f t="shared" si="40"/>
        <v>0</v>
      </c>
      <c r="J96" s="674">
        <f t="shared" si="40"/>
        <v>0</v>
      </c>
      <c r="K96" s="674">
        <f t="shared" si="40"/>
        <v>0</v>
      </c>
      <c r="L96" s="674">
        <f t="shared" si="40"/>
        <v>0</v>
      </c>
      <c r="M96" s="674">
        <f t="shared" si="40"/>
        <v>0</v>
      </c>
      <c r="N96" s="674">
        <f t="shared" si="40"/>
        <v>0</v>
      </c>
      <c r="O96" s="619">
        <f>SUM(C96:N96)</f>
        <v>0</v>
      </c>
      <c r="P96" s="599"/>
    </row>
    <row r="97" spans="1:16" ht="15" customHeight="1">
      <c r="A97" s="1286"/>
      <c r="B97" s="521" t="s">
        <v>1021</v>
      </c>
      <c r="C97" s="674">
        <f t="shared" ref="C97:N98" si="41">SUM(C73+C77+C81+C85+C89+C93)</f>
        <v>0</v>
      </c>
      <c r="D97" s="674">
        <f t="shared" si="41"/>
        <v>0</v>
      </c>
      <c r="E97" s="674">
        <f t="shared" si="41"/>
        <v>0</v>
      </c>
      <c r="F97" s="674">
        <f t="shared" si="41"/>
        <v>0</v>
      </c>
      <c r="G97" s="674">
        <f t="shared" si="41"/>
        <v>0</v>
      </c>
      <c r="H97" s="674">
        <f t="shared" si="41"/>
        <v>0</v>
      </c>
      <c r="I97" s="674">
        <f t="shared" si="41"/>
        <v>0</v>
      </c>
      <c r="J97" s="674">
        <f t="shared" si="41"/>
        <v>0</v>
      </c>
      <c r="K97" s="674">
        <f t="shared" si="41"/>
        <v>0</v>
      </c>
      <c r="L97" s="674">
        <f t="shared" si="41"/>
        <v>0</v>
      </c>
      <c r="M97" s="674">
        <f t="shared" si="41"/>
        <v>0</v>
      </c>
      <c r="N97" s="674">
        <f t="shared" si="41"/>
        <v>0</v>
      </c>
      <c r="O97" s="966">
        <f t="shared" ref="O97:O98" si="42">SUM(C97:N97)</f>
        <v>0</v>
      </c>
      <c r="P97" s="599"/>
    </row>
    <row r="98" spans="1:16" ht="15" customHeight="1">
      <c r="A98" s="1286"/>
      <c r="B98" s="521" t="s">
        <v>1022</v>
      </c>
      <c r="C98" s="674">
        <f t="shared" si="41"/>
        <v>0</v>
      </c>
      <c r="D98" s="674">
        <f t="shared" si="41"/>
        <v>0</v>
      </c>
      <c r="E98" s="674">
        <f t="shared" si="41"/>
        <v>0</v>
      </c>
      <c r="F98" s="674">
        <f t="shared" si="41"/>
        <v>0</v>
      </c>
      <c r="G98" s="674">
        <f t="shared" si="41"/>
        <v>0</v>
      </c>
      <c r="H98" s="674">
        <f t="shared" si="41"/>
        <v>0</v>
      </c>
      <c r="I98" s="674">
        <f t="shared" si="41"/>
        <v>0</v>
      </c>
      <c r="J98" s="674">
        <f t="shared" si="41"/>
        <v>0</v>
      </c>
      <c r="K98" s="674">
        <f t="shared" si="41"/>
        <v>0</v>
      </c>
      <c r="L98" s="674">
        <f t="shared" si="41"/>
        <v>0</v>
      </c>
      <c r="M98" s="674">
        <f t="shared" si="41"/>
        <v>0</v>
      </c>
      <c r="N98" s="674">
        <f t="shared" si="41"/>
        <v>0</v>
      </c>
      <c r="O98" s="966">
        <f t="shared" si="42"/>
        <v>0</v>
      </c>
      <c r="P98" s="599"/>
    </row>
    <row r="99" spans="1:16" ht="15" customHeight="1">
      <c r="A99" s="1286"/>
      <c r="B99" s="521" t="s">
        <v>1023</v>
      </c>
      <c r="C99" s="574" t="e">
        <f>SUM(C97/C96)</f>
        <v>#DIV/0!</v>
      </c>
      <c r="D99" s="574" t="e">
        <f t="shared" ref="D99:O99" si="43">SUM(D97/D96)</f>
        <v>#DIV/0!</v>
      </c>
      <c r="E99" s="574" t="e">
        <f t="shared" si="43"/>
        <v>#DIV/0!</v>
      </c>
      <c r="F99" s="574" t="e">
        <f t="shared" si="43"/>
        <v>#DIV/0!</v>
      </c>
      <c r="G99" s="574" t="e">
        <f t="shared" si="43"/>
        <v>#DIV/0!</v>
      </c>
      <c r="H99" s="574" t="e">
        <f t="shared" si="43"/>
        <v>#DIV/0!</v>
      </c>
      <c r="I99" s="574" t="e">
        <f t="shared" si="43"/>
        <v>#DIV/0!</v>
      </c>
      <c r="J99" s="574" t="e">
        <f t="shared" si="43"/>
        <v>#DIV/0!</v>
      </c>
      <c r="K99" s="574" t="e">
        <f t="shared" si="43"/>
        <v>#DIV/0!</v>
      </c>
      <c r="L99" s="574" t="e">
        <f t="shared" si="43"/>
        <v>#DIV/0!</v>
      </c>
      <c r="M99" s="574" t="e">
        <f t="shared" si="43"/>
        <v>#DIV/0!</v>
      </c>
      <c r="N99" s="574" t="e">
        <f t="shared" si="43"/>
        <v>#DIV/0!</v>
      </c>
      <c r="O99" s="574" t="e">
        <f t="shared" si="43"/>
        <v>#DIV/0!</v>
      </c>
      <c r="P99" s="600">
        <v>0.98499999999999999</v>
      </c>
    </row>
    <row r="100" spans="1:16">
      <c r="A100" s="964"/>
      <c r="B100" s="624" t="s">
        <v>2233</v>
      </c>
      <c r="C100" s="627">
        <v>0.98499999999999999</v>
      </c>
      <c r="D100" s="627">
        <v>0.98499999999999999</v>
      </c>
      <c r="E100" s="627">
        <v>0.98499999999999999</v>
      </c>
      <c r="F100" s="627">
        <v>0.98499999999999999</v>
      </c>
      <c r="G100" s="627">
        <v>0.98499999999999999</v>
      </c>
      <c r="H100" s="627">
        <v>0.98499999999999999</v>
      </c>
      <c r="I100" s="627">
        <v>0.98499999999999999</v>
      </c>
      <c r="J100" s="627">
        <v>0.98499999999999999</v>
      </c>
      <c r="K100" s="627">
        <v>0.98499999999999999</v>
      </c>
      <c r="L100" s="627">
        <v>0.98499999999999999</v>
      </c>
      <c r="M100" s="627">
        <v>0.98499999999999999</v>
      </c>
      <c r="N100" s="627">
        <v>0.98499999999999999</v>
      </c>
      <c r="O100" s="627">
        <v>0.98499999999999999</v>
      </c>
      <c r="P100" s="676"/>
    </row>
    <row r="101" spans="1:16">
      <c r="A101" s="964"/>
      <c r="B101" s="675"/>
      <c r="C101" s="628"/>
      <c r="D101" s="628"/>
      <c r="E101" s="628"/>
      <c r="F101" s="628"/>
      <c r="G101" s="628"/>
      <c r="H101" s="628"/>
      <c r="I101" s="628"/>
      <c r="J101" s="628"/>
      <c r="K101" s="628"/>
      <c r="L101" s="628"/>
      <c r="M101" s="628"/>
      <c r="N101" s="628"/>
      <c r="O101" s="628"/>
      <c r="P101" s="676"/>
    </row>
    <row r="102" spans="1:16">
      <c r="A102" s="799"/>
      <c r="B102" s="675"/>
      <c r="C102" s="628"/>
      <c r="D102" s="628"/>
      <c r="E102" s="628"/>
      <c r="F102" s="628"/>
      <c r="G102" s="628"/>
      <c r="H102" s="628"/>
      <c r="I102" s="628"/>
      <c r="J102" s="628"/>
      <c r="K102" s="628"/>
      <c r="L102" s="628"/>
      <c r="M102" s="628"/>
      <c r="N102" s="628"/>
      <c r="O102" s="628"/>
      <c r="P102" s="676"/>
    </row>
    <row r="103" spans="1:16">
      <c r="A103" s="799"/>
      <c r="B103" s="626" t="s">
        <v>2195</v>
      </c>
      <c r="C103" s="628"/>
      <c r="D103" s="628"/>
      <c r="E103" s="628"/>
      <c r="F103" s="628"/>
      <c r="G103" s="628"/>
      <c r="H103" s="628"/>
      <c r="I103" s="628"/>
      <c r="J103" s="628"/>
      <c r="K103" s="628"/>
      <c r="L103" s="628"/>
      <c r="M103" s="628"/>
      <c r="N103" s="628"/>
      <c r="O103" s="628"/>
      <c r="P103" s="676"/>
    </row>
    <row r="104" spans="1:16">
      <c r="A104" s="799"/>
      <c r="B104" s="626" t="s">
        <v>2196</v>
      </c>
      <c r="C104" s="628"/>
      <c r="D104" s="628"/>
      <c r="E104" s="628"/>
      <c r="F104" s="628"/>
      <c r="G104" s="628"/>
      <c r="H104" s="628"/>
      <c r="I104" s="628"/>
      <c r="J104" s="628"/>
      <c r="K104" s="628"/>
      <c r="L104" s="628"/>
      <c r="M104" s="628"/>
      <c r="N104" s="628"/>
      <c r="O104" s="628"/>
      <c r="P104" s="676"/>
    </row>
    <row r="105" spans="1:16">
      <c r="A105" s="799"/>
      <c r="B105" s="626" t="s">
        <v>2197</v>
      </c>
      <c r="C105" s="628">
        <v>7</v>
      </c>
      <c r="D105" s="628"/>
      <c r="E105" s="628"/>
      <c r="F105" s="628"/>
      <c r="G105" s="628"/>
      <c r="H105" s="628"/>
      <c r="I105" s="628"/>
      <c r="J105" s="628"/>
      <c r="K105" s="628"/>
      <c r="L105" s="628"/>
      <c r="M105" s="628"/>
      <c r="N105" s="628"/>
      <c r="O105" s="628"/>
      <c r="P105" s="676"/>
    </row>
    <row r="106" spans="1:16">
      <c r="A106" s="799"/>
      <c r="B106" s="626" t="s">
        <v>2238</v>
      </c>
      <c r="C106" s="628"/>
      <c r="D106" s="628"/>
      <c r="E106" s="628"/>
      <c r="F106" s="628"/>
      <c r="G106" s="628"/>
      <c r="H106" s="628"/>
      <c r="I106" s="628"/>
      <c r="J106" s="628"/>
      <c r="K106" s="628"/>
      <c r="L106" s="628"/>
      <c r="M106" s="628"/>
      <c r="N106" s="628"/>
      <c r="O106" s="628"/>
      <c r="P106" s="676"/>
    </row>
    <row r="107" spans="1:16">
      <c r="A107" s="799"/>
      <c r="B107" s="626" t="s">
        <v>2239</v>
      </c>
      <c r="C107" s="628"/>
      <c r="D107" s="628"/>
      <c r="E107" s="628"/>
      <c r="F107" s="628"/>
      <c r="G107" s="628"/>
      <c r="H107" s="628"/>
      <c r="I107" s="628"/>
      <c r="J107" s="628"/>
      <c r="K107" s="628"/>
      <c r="L107" s="628"/>
      <c r="M107" s="628"/>
      <c r="N107" s="628"/>
      <c r="O107" s="628"/>
      <c r="P107" s="676"/>
    </row>
    <row r="108" spans="1:16">
      <c r="A108" s="799"/>
      <c r="B108" s="626" t="s">
        <v>2240</v>
      </c>
      <c r="C108" s="628"/>
      <c r="D108" s="628"/>
      <c r="E108" s="628"/>
      <c r="F108" s="628"/>
      <c r="G108" s="628"/>
      <c r="H108" s="628"/>
      <c r="I108" s="628"/>
      <c r="J108" s="628"/>
      <c r="K108" s="628"/>
      <c r="L108" s="628"/>
      <c r="M108" s="628"/>
      <c r="N108" s="628"/>
      <c r="O108" s="628"/>
      <c r="P108" s="676"/>
    </row>
    <row r="109" spans="1:16">
      <c r="A109" s="799"/>
      <c r="B109" s="626" t="s">
        <v>2241</v>
      </c>
      <c r="C109" s="628"/>
      <c r="D109" s="628"/>
      <c r="E109" s="628"/>
      <c r="F109" s="628"/>
      <c r="G109" s="628"/>
      <c r="H109" s="628"/>
      <c r="I109" s="628"/>
      <c r="J109" s="628"/>
      <c r="K109" s="628"/>
      <c r="L109" s="628"/>
      <c r="M109" s="628"/>
      <c r="N109" s="628"/>
      <c r="O109" s="628"/>
      <c r="P109" s="676"/>
    </row>
    <row r="110" spans="1:16">
      <c r="A110" s="799"/>
      <c r="B110" s="675"/>
      <c r="C110" s="628"/>
      <c r="D110" s="628"/>
      <c r="E110" s="628"/>
      <c r="F110" s="628"/>
    </row>
    <row r="111" spans="1:16">
      <c r="A111" s="799"/>
      <c r="B111" s="799"/>
      <c r="C111" s="676"/>
      <c r="D111" s="676"/>
      <c r="E111" s="676"/>
      <c r="F111" s="676"/>
    </row>
    <row r="116" spans="1:16" ht="18" customHeight="1">
      <c r="A116" s="1301" t="s">
        <v>1121</v>
      </c>
      <c r="B116" s="1301"/>
      <c r="C116" s="1301"/>
      <c r="D116" s="1301"/>
      <c r="E116" s="1301"/>
      <c r="F116" s="1301"/>
      <c r="G116" s="1301"/>
      <c r="H116" s="1301"/>
      <c r="I116" s="1301"/>
      <c r="J116" s="1301"/>
      <c r="K116" s="1301"/>
      <c r="L116" s="1301"/>
      <c r="M116" s="1301"/>
      <c r="N116" s="1301"/>
      <c r="O116" s="1301"/>
      <c r="P116" s="1301"/>
    </row>
    <row r="117" spans="1:16">
      <c r="A117" s="693" t="s">
        <v>1146</v>
      </c>
      <c r="B117" s="1302" t="s">
        <v>1118</v>
      </c>
      <c r="C117" s="1302"/>
      <c r="D117" s="1302" t="s">
        <v>773</v>
      </c>
      <c r="E117" s="1302"/>
      <c r="F117" s="1302"/>
      <c r="G117" s="1302" t="s">
        <v>1119</v>
      </c>
      <c r="H117" s="1302"/>
      <c r="I117" s="1302"/>
      <c r="J117" s="1302"/>
      <c r="K117" s="1302" t="s">
        <v>1120</v>
      </c>
      <c r="L117" s="1302"/>
      <c r="M117" s="1302"/>
      <c r="N117" s="1302"/>
      <c r="O117" s="1302"/>
      <c r="P117" s="1302"/>
    </row>
    <row r="118" spans="1:16" ht="15.75" customHeight="1">
      <c r="A118" s="894"/>
      <c r="B118" s="1303"/>
      <c r="C118" s="1304"/>
      <c r="D118" s="1305"/>
      <c r="E118" s="1305"/>
      <c r="F118" s="1305"/>
      <c r="G118" s="1305"/>
      <c r="H118" s="1305"/>
      <c r="I118" s="1305"/>
      <c r="J118" s="1305"/>
      <c r="K118" s="1305"/>
      <c r="L118" s="1305"/>
      <c r="M118" s="1305"/>
      <c r="N118" s="1305"/>
      <c r="O118" s="1305"/>
      <c r="P118" s="1305"/>
    </row>
    <row r="119" spans="1:16">
      <c r="A119" s="691"/>
      <c r="B119" s="1303"/>
      <c r="C119" s="1304"/>
      <c r="D119" s="1305"/>
      <c r="E119" s="1305"/>
      <c r="F119" s="1305"/>
      <c r="G119" s="1305"/>
      <c r="H119" s="1305"/>
      <c r="I119" s="1305"/>
      <c r="J119" s="1305"/>
      <c r="K119" s="1305"/>
      <c r="L119" s="1305"/>
      <c r="M119" s="1305"/>
      <c r="N119" s="1305"/>
      <c r="O119" s="1305"/>
      <c r="P119" s="1305"/>
    </row>
    <row r="120" spans="1:16">
      <c r="A120" s="692"/>
      <c r="B120" s="1298"/>
      <c r="C120" s="1299"/>
      <c r="D120" s="1300"/>
      <c r="E120" s="1300"/>
      <c r="F120" s="1300"/>
      <c r="G120" s="1300"/>
      <c r="H120" s="1300"/>
      <c r="I120" s="1300"/>
      <c r="J120" s="1300"/>
      <c r="K120" s="1300"/>
      <c r="L120" s="1300"/>
      <c r="M120" s="1300"/>
      <c r="N120" s="1300"/>
      <c r="O120" s="1300"/>
      <c r="P120" s="1300"/>
    </row>
    <row r="121" spans="1:16" ht="8.25" customHeight="1"/>
    <row r="122" spans="1:16">
      <c r="O122" s="632" t="str">
        <f>万事泰钢线!M87</f>
        <v>F.PZB.0003.03</v>
      </c>
    </row>
    <row r="123" spans="1:16" ht="15">
      <c r="C123" s="592" t="s">
        <v>1340</v>
      </c>
      <c r="J123" s="592" t="s">
        <v>4114</v>
      </c>
    </row>
  </sheetData>
  <mergeCells count="102">
    <mergeCell ref="K55:P55"/>
    <mergeCell ref="K56:P56"/>
    <mergeCell ref="K57:P57"/>
    <mergeCell ref="K58:P58"/>
    <mergeCell ref="K59:P59"/>
    <mergeCell ref="K60:P60"/>
    <mergeCell ref="K62:P62"/>
    <mergeCell ref="K63:P63"/>
    <mergeCell ref="G61:J61"/>
    <mergeCell ref="K61:P61"/>
    <mergeCell ref="G55:J55"/>
    <mergeCell ref="G56:J56"/>
    <mergeCell ref="G57:J57"/>
    <mergeCell ref="G58:J58"/>
    <mergeCell ref="G59:J59"/>
    <mergeCell ref="D63:F63"/>
    <mergeCell ref="B61:C61"/>
    <mergeCell ref="D61:F61"/>
    <mergeCell ref="B57:C57"/>
    <mergeCell ref="B58:C58"/>
    <mergeCell ref="B59:C59"/>
    <mergeCell ref="B60:C60"/>
    <mergeCell ref="B62:C62"/>
    <mergeCell ref="G60:J60"/>
    <mergeCell ref="G62:J62"/>
    <mergeCell ref="G63:J63"/>
    <mergeCell ref="A20:A23"/>
    <mergeCell ref="A32:A35"/>
    <mergeCell ref="A4:P4"/>
    <mergeCell ref="A6:P6"/>
    <mergeCell ref="A8:A11"/>
    <mergeCell ref="A12:A15"/>
    <mergeCell ref="A16:A19"/>
    <mergeCell ref="A7:B7"/>
    <mergeCell ref="A28:A31"/>
    <mergeCell ref="A24:A27"/>
    <mergeCell ref="Q39:Q42"/>
    <mergeCell ref="B64:C64"/>
    <mergeCell ref="D64:F64"/>
    <mergeCell ref="G64:J64"/>
    <mergeCell ref="K64:P64"/>
    <mergeCell ref="D54:F54"/>
    <mergeCell ref="G54:J54"/>
    <mergeCell ref="B54:C54"/>
    <mergeCell ref="A52:P52"/>
    <mergeCell ref="B53:C53"/>
    <mergeCell ref="D53:F53"/>
    <mergeCell ref="G53:J53"/>
    <mergeCell ref="K53:P53"/>
    <mergeCell ref="K54:P54"/>
    <mergeCell ref="B55:C55"/>
    <mergeCell ref="B56:C56"/>
    <mergeCell ref="B63:C63"/>
    <mergeCell ref="D55:F55"/>
    <mergeCell ref="D56:F56"/>
    <mergeCell ref="D57:F57"/>
    <mergeCell ref="D58:F58"/>
    <mergeCell ref="D59:F59"/>
    <mergeCell ref="D60:F60"/>
    <mergeCell ref="D62:F62"/>
    <mergeCell ref="A84:A87"/>
    <mergeCell ref="A96:A99"/>
    <mergeCell ref="A70:P70"/>
    <mergeCell ref="A71:B71"/>
    <mergeCell ref="A72:A75"/>
    <mergeCell ref="A76:A79"/>
    <mergeCell ref="A80:A83"/>
    <mergeCell ref="A92:A95"/>
    <mergeCell ref="A88:A91"/>
    <mergeCell ref="B65:C65"/>
    <mergeCell ref="D65:F65"/>
    <mergeCell ref="G65:J65"/>
    <mergeCell ref="K65:P65"/>
    <mergeCell ref="B66:C66"/>
    <mergeCell ref="D66:F66"/>
    <mergeCell ref="G66:J66"/>
    <mergeCell ref="K66:P66"/>
    <mergeCell ref="B68:C68"/>
    <mergeCell ref="D68:F68"/>
    <mergeCell ref="G68:J68"/>
    <mergeCell ref="K68:P68"/>
    <mergeCell ref="D67:F67"/>
    <mergeCell ref="G67:J67"/>
    <mergeCell ref="K67:P67"/>
    <mergeCell ref="B67:C67"/>
    <mergeCell ref="B120:C120"/>
    <mergeCell ref="D120:F120"/>
    <mergeCell ref="G120:J120"/>
    <mergeCell ref="K120:P120"/>
    <mergeCell ref="A116:P116"/>
    <mergeCell ref="B117:C117"/>
    <mergeCell ref="D117:F117"/>
    <mergeCell ref="G117:J117"/>
    <mergeCell ref="K117:P117"/>
    <mergeCell ref="B119:C119"/>
    <mergeCell ref="D119:F119"/>
    <mergeCell ref="G119:J119"/>
    <mergeCell ref="K119:P119"/>
    <mergeCell ref="B118:C118"/>
    <mergeCell ref="D118:F118"/>
    <mergeCell ref="G118:J118"/>
    <mergeCell ref="K118:P118"/>
  </mergeCells>
  <phoneticPr fontId="1" type="noConversion"/>
  <conditionalFormatting sqref="C99:O99 C75:O75 C79:O79 C83:O83 I93:N93 C95:O95 C35:O35 C31:O31 C11:O11 C15:O15 C19:O19 C23:O23 C27:O27 C87:O87 C91:O91">
    <cfRule type="cellIs" dxfId="2" priority="8" operator="lessThan">
      <formula>0.9849</formula>
    </cfRule>
  </conditionalFormatting>
  <hyperlinks>
    <hyperlink ref="A5" location="目录!A1" display="返回目录"/>
  </hyperlinks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>
  <dimension ref="A2:Q52"/>
  <sheetViews>
    <sheetView showGridLines="0" topLeftCell="A28" workbookViewId="0">
      <selection activeCell="D28" sqref="D28"/>
    </sheetView>
  </sheetViews>
  <sheetFormatPr defaultRowHeight="13.5"/>
  <cols>
    <col min="2" max="2" width="10" customWidth="1"/>
  </cols>
  <sheetData>
    <row r="2" spans="1:16" ht="21" customHeight="1"/>
    <row r="3" spans="1:16" ht="22.5">
      <c r="A3" s="1089" t="s">
        <v>2242</v>
      </c>
      <c r="B3" s="1089"/>
      <c r="C3" s="1089"/>
      <c r="D3" s="1089"/>
      <c r="E3" s="1089"/>
      <c r="F3" s="1089"/>
      <c r="G3" s="1089"/>
      <c r="H3" s="1089"/>
      <c r="I3" s="1089"/>
      <c r="J3" s="1089"/>
      <c r="K3" s="1089"/>
      <c r="L3" s="1089"/>
      <c r="M3" s="1089"/>
      <c r="N3" s="1089"/>
      <c r="O3" s="1089"/>
      <c r="P3" s="1089"/>
    </row>
    <row r="4" spans="1:16" ht="15.75">
      <c r="A4" s="42" t="s">
        <v>963</v>
      </c>
      <c r="C4" s="592"/>
      <c r="D4" s="592"/>
      <c r="E4" s="592"/>
      <c r="F4" s="592"/>
      <c r="G4" s="592"/>
      <c r="H4" s="592"/>
      <c r="I4" s="592"/>
      <c r="J4" s="592"/>
      <c r="K4" s="592"/>
      <c r="L4" s="592"/>
      <c r="M4" s="592"/>
      <c r="N4" s="592"/>
      <c r="O4" s="592"/>
      <c r="P4" s="592"/>
    </row>
    <row r="5" spans="1:16">
      <c r="A5" s="1287" t="s">
        <v>1337</v>
      </c>
      <c r="B5" s="1287"/>
      <c r="C5" s="1287"/>
      <c r="D5" s="1287"/>
      <c r="E5" s="1287"/>
      <c r="F5" s="1287"/>
      <c r="G5" s="1287"/>
      <c r="H5" s="1287"/>
      <c r="I5" s="1287"/>
      <c r="J5" s="1287"/>
      <c r="K5" s="1287"/>
      <c r="L5" s="1287"/>
      <c r="M5" s="1287"/>
      <c r="N5" s="1287"/>
      <c r="O5" s="1287"/>
      <c r="P5" s="1287"/>
    </row>
    <row r="6" spans="1:16">
      <c r="A6" s="1288" t="s">
        <v>1017</v>
      </c>
      <c r="B6" s="1288"/>
      <c r="C6" s="501" t="s">
        <v>888</v>
      </c>
      <c r="D6" s="501" t="s">
        <v>25</v>
      </c>
      <c r="E6" s="501" t="s">
        <v>24</v>
      </c>
      <c r="F6" s="501" t="s">
        <v>23</v>
      </c>
      <c r="G6" s="501" t="s">
        <v>22</v>
      </c>
      <c r="H6" s="501" t="s">
        <v>21</v>
      </c>
      <c r="I6" s="501" t="s">
        <v>20</v>
      </c>
      <c r="J6" s="501" t="s">
        <v>19</v>
      </c>
      <c r="K6" s="501" t="s">
        <v>18</v>
      </c>
      <c r="L6" s="501" t="s">
        <v>17</v>
      </c>
      <c r="M6" s="501" t="s">
        <v>16</v>
      </c>
      <c r="N6" s="501" t="s">
        <v>15</v>
      </c>
      <c r="O6" s="501" t="s">
        <v>914</v>
      </c>
      <c r="P6" s="598" t="s">
        <v>1016</v>
      </c>
    </row>
    <row r="7" spans="1:16">
      <c r="A7" s="1289" t="s">
        <v>2188</v>
      </c>
      <c r="B7" s="521" t="s">
        <v>1015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3">
        <f>SUM(C7:N7)</f>
        <v>0</v>
      </c>
      <c r="P7" s="599"/>
    </row>
    <row r="8" spans="1:16">
      <c r="A8" s="1290"/>
      <c r="B8" s="521" t="s">
        <v>1021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3">
        <f t="shared" ref="O8:O9" si="0">SUM(C8:N8)</f>
        <v>0</v>
      </c>
      <c r="P8" s="599"/>
    </row>
    <row r="9" spans="1:16">
      <c r="A9" s="1290"/>
      <c r="B9" s="521" t="s">
        <v>1022</v>
      </c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3">
        <f t="shared" si="0"/>
        <v>0</v>
      </c>
      <c r="P9" s="599"/>
    </row>
    <row r="10" spans="1:16">
      <c r="A10" s="1290"/>
      <c r="B10" s="521" t="s">
        <v>1023</v>
      </c>
      <c r="C10" s="574" t="e">
        <f>SUM(C8/C7)</f>
        <v>#DIV/0!</v>
      </c>
      <c r="D10" s="574" t="e">
        <f t="shared" ref="D10:O10" si="1">SUM(D8/D7)</f>
        <v>#DIV/0!</v>
      </c>
      <c r="E10" s="574" t="e">
        <f t="shared" si="1"/>
        <v>#DIV/0!</v>
      </c>
      <c r="F10" s="574" t="e">
        <f t="shared" si="1"/>
        <v>#DIV/0!</v>
      </c>
      <c r="G10" s="574" t="e">
        <f t="shared" si="1"/>
        <v>#DIV/0!</v>
      </c>
      <c r="H10" s="574" t="e">
        <f t="shared" si="1"/>
        <v>#DIV/0!</v>
      </c>
      <c r="I10" s="574" t="e">
        <f t="shared" si="1"/>
        <v>#DIV/0!</v>
      </c>
      <c r="J10" s="574" t="e">
        <f t="shared" si="1"/>
        <v>#DIV/0!</v>
      </c>
      <c r="K10" s="574" t="e">
        <f t="shared" si="1"/>
        <v>#DIV/0!</v>
      </c>
      <c r="L10" s="574" t="e">
        <f t="shared" si="1"/>
        <v>#DIV/0!</v>
      </c>
      <c r="M10" s="574" t="e">
        <f t="shared" si="1"/>
        <v>#DIV/0!</v>
      </c>
      <c r="N10" s="574" t="e">
        <f t="shared" si="1"/>
        <v>#DIV/0!</v>
      </c>
      <c r="O10" s="574" t="e">
        <f t="shared" si="1"/>
        <v>#DIV/0!</v>
      </c>
      <c r="P10" s="600">
        <v>0.98</v>
      </c>
    </row>
    <row r="11" spans="1:16">
      <c r="A11" s="1291" t="s">
        <v>2189</v>
      </c>
      <c r="B11" s="593" t="s">
        <v>1015</v>
      </c>
      <c r="C11" s="798"/>
      <c r="D11" s="793"/>
      <c r="E11" s="793"/>
      <c r="F11" s="793"/>
      <c r="G11" s="793"/>
      <c r="H11" s="793"/>
      <c r="I11" s="793"/>
      <c r="J11" s="793"/>
      <c r="K11" s="793"/>
      <c r="L11" s="793"/>
      <c r="M11" s="793"/>
      <c r="N11" s="793"/>
      <c r="O11" s="793">
        <f>SUM(C11:N11)</f>
        <v>0</v>
      </c>
      <c r="P11" s="599"/>
    </row>
    <row r="12" spans="1:16">
      <c r="A12" s="1292"/>
      <c r="B12" s="593" t="s">
        <v>1021</v>
      </c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3">
        <f t="shared" ref="O12:O13" si="2">SUM(C12:N12)</f>
        <v>0</v>
      </c>
      <c r="P12" s="599"/>
    </row>
    <row r="13" spans="1:16">
      <c r="A13" s="1292"/>
      <c r="B13" s="593" t="s">
        <v>1022</v>
      </c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3">
        <f t="shared" si="2"/>
        <v>0</v>
      </c>
      <c r="P13" s="599"/>
    </row>
    <row r="14" spans="1:16">
      <c r="A14" s="1292"/>
      <c r="B14" s="593" t="s">
        <v>1023</v>
      </c>
      <c r="C14" s="574" t="e">
        <f>SUM(C12/C11)</f>
        <v>#DIV/0!</v>
      </c>
      <c r="D14" s="574" t="e">
        <f t="shared" ref="D14:O14" si="3">SUM(D12/D11)</f>
        <v>#DIV/0!</v>
      </c>
      <c r="E14" s="574" t="e">
        <f t="shared" si="3"/>
        <v>#DIV/0!</v>
      </c>
      <c r="F14" s="574" t="e">
        <f t="shared" si="3"/>
        <v>#DIV/0!</v>
      </c>
      <c r="G14" s="574" t="e">
        <f t="shared" si="3"/>
        <v>#DIV/0!</v>
      </c>
      <c r="H14" s="574" t="e">
        <f t="shared" si="3"/>
        <v>#DIV/0!</v>
      </c>
      <c r="I14" s="574" t="e">
        <f t="shared" si="3"/>
        <v>#DIV/0!</v>
      </c>
      <c r="J14" s="574" t="e">
        <f t="shared" si="3"/>
        <v>#DIV/0!</v>
      </c>
      <c r="K14" s="574" t="e">
        <f t="shared" si="3"/>
        <v>#DIV/0!</v>
      </c>
      <c r="L14" s="574" t="e">
        <f t="shared" si="3"/>
        <v>#DIV/0!</v>
      </c>
      <c r="M14" s="574" t="e">
        <f t="shared" si="3"/>
        <v>#DIV/0!</v>
      </c>
      <c r="N14" s="574" t="e">
        <f t="shared" si="3"/>
        <v>#DIV/0!</v>
      </c>
      <c r="O14" s="574" t="e">
        <f t="shared" si="3"/>
        <v>#DIV/0!</v>
      </c>
      <c r="P14" s="600">
        <v>0.98</v>
      </c>
    </row>
    <row r="15" spans="1:16">
      <c r="A15" s="1289" t="s">
        <v>2190</v>
      </c>
      <c r="B15" s="521" t="s">
        <v>1015</v>
      </c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3">
        <f>SUM(C15:N15)</f>
        <v>0</v>
      </c>
      <c r="P15" s="599"/>
    </row>
    <row r="16" spans="1:16">
      <c r="A16" s="1290"/>
      <c r="B16" s="521" t="s">
        <v>1021</v>
      </c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793">
        <f t="shared" ref="O16:O17" si="4">SUM(C16:N16)</f>
        <v>0</v>
      </c>
      <c r="P16" s="599"/>
    </row>
    <row r="17" spans="1:16">
      <c r="A17" s="1290"/>
      <c r="B17" s="521" t="s">
        <v>1022</v>
      </c>
      <c r="C17" s="793"/>
      <c r="D17" s="793"/>
      <c r="E17" s="793"/>
      <c r="F17" s="793"/>
      <c r="G17" s="793"/>
      <c r="H17" s="793"/>
      <c r="I17" s="793"/>
      <c r="J17" s="793"/>
      <c r="K17" s="793"/>
      <c r="L17" s="793"/>
      <c r="M17" s="793"/>
      <c r="N17" s="793"/>
      <c r="O17" s="793">
        <f t="shared" si="4"/>
        <v>0</v>
      </c>
      <c r="P17" s="599"/>
    </row>
    <row r="18" spans="1:16">
      <c r="A18" s="1290"/>
      <c r="B18" s="521" t="s">
        <v>1023</v>
      </c>
      <c r="C18" s="574" t="e">
        <f>SUM(C16/C15)</f>
        <v>#DIV/0!</v>
      </c>
      <c r="D18" s="574" t="e">
        <f t="shared" ref="D18:O18" si="5">SUM(D16/D15)</f>
        <v>#DIV/0!</v>
      </c>
      <c r="E18" s="574" t="e">
        <f t="shared" si="5"/>
        <v>#DIV/0!</v>
      </c>
      <c r="F18" s="574" t="e">
        <f t="shared" si="5"/>
        <v>#DIV/0!</v>
      </c>
      <c r="G18" s="574" t="e">
        <f t="shared" si="5"/>
        <v>#DIV/0!</v>
      </c>
      <c r="H18" s="574" t="e">
        <f t="shared" si="5"/>
        <v>#DIV/0!</v>
      </c>
      <c r="I18" s="574" t="e">
        <f t="shared" si="5"/>
        <v>#DIV/0!</v>
      </c>
      <c r="J18" s="574" t="e">
        <f t="shared" si="5"/>
        <v>#DIV/0!</v>
      </c>
      <c r="K18" s="574" t="e">
        <f t="shared" si="5"/>
        <v>#DIV/0!</v>
      </c>
      <c r="L18" s="574" t="e">
        <f t="shared" si="5"/>
        <v>#DIV/0!</v>
      </c>
      <c r="M18" s="574" t="e">
        <f t="shared" si="5"/>
        <v>#DIV/0!</v>
      </c>
      <c r="N18" s="574" t="e">
        <f t="shared" si="5"/>
        <v>#DIV/0!</v>
      </c>
      <c r="O18" s="574" t="e">
        <f t="shared" si="5"/>
        <v>#DIV/0!</v>
      </c>
      <c r="P18" s="600">
        <v>0.98</v>
      </c>
    </row>
    <row r="19" spans="1:16">
      <c r="A19" s="1321" t="s">
        <v>2245</v>
      </c>
      <c r="B19" s="593" t="s">
        <v>1015</v>
      </c>
      <c r="C19" s="674"/>
      <c r="D19" s="674"/>
      <c r="E19" s="674"/>
      <c r="F19" s="674"/>
      <c r="G19" s="674"/>
      <c r="H19" s="674"/>
      <c r="I19" s="674"/>
      <c r="J19" s="674"/>
      <c r="K19" s="674"/>
      <c r="L19" s="674"/>
      <c r="M19" s="674"/>
      <c r="N19" s="674"/>
      <c r="O19" s="674">
        <f t="shared" ref="O19" si="6">SUM(O20:O21)</f>
        <v>0</v>
      </c>
      <c r="P19" s="689"/>
    </row>
    <row r="20" spans="1:16">
      <c r="A20" s="1322"/>
      <c r="B20" s="593" t="s">
        <v>1021</v>
      </c>
      <c r="C20" s="674"/>
      <c r="D20" s="674"/>
      <c r="E20" s="674"/>
      <c r="F20" s="674"/>
      <c r="G20" s="674"/>
      <c r="H20" s="674"/>
      <c r="I20" s="674"/>
      <c r="J20" s="674"/>
      <c r="K20" s="674"/>
      <c r="L20" s="674"/>
      <c r="M20" s="674"/>
      <c r="N20" s="674"/>
      <c r="O20" s="674"/>
      <c r="P20" s="689"/>
    </row>
    <row r="21" spans="1:16">
      <c r="A21" s="1322"/>
      <c r="B21" s="593" t="s">
        <v>1022</v>
      </c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89"/>
    </row>
    <row r="22" spans="1:16">
      <c r="A22" s="1323"/>
      <c r="B22" s="593" t="s">
        <v>1023</v>
      </c>
      <c r="C22" s="574" t="e">
        <f>SUM(C20/C19)</f>
        <v>#DIV/0!</v>
      </c>
      <c r="D22" s="574" t="e">
        <f t="shared" ref="D22:O22" si="7">SUM(D20/D19)</f>
        <v>#DIV/0!</v>
      </c>
      <c r="E22" s="574" t="e">
        <f t="shared" si="7"/>
        <v>#DIV/0!</v>
      </c>
      <c r="F22" s="574" t="e">
        <f t="shared" si="7"/>
        <v>#DIV/0!</v>
      </c>
      <c r="G22" s="574" t="e">
        <f t="shared" si="7"/>
        <v>#DIV/0!</v>
      </c>
      <c r="H22" s="574" t="e">
        <f t="shared" si="7"/>
        <v>#DIV/0!</v>
      </c>
      <c r="I22" s="574" t="e">
        <f t="shared" si="7"/>
        <v>#DIV/0!</v>
      </c>
      <c r="J22" s="574" t="e">
        <f t="shared" si="7"/>
        <v>#DIV/0!</v>
      </c>
      <c r="K22" s="574" t="e">
        <f t="shared" si="7"/>
        <v>#DIV/0!</v>
      </c>
      <c r="L22" s="574" t="e">
        <f t="shared" si="7"/>
        <v>#DIV/0!</v>
      </c>
      <c r="M22" s="574" t="e">
        <f t="shared" si="7"/>
        <v>#DIV/0!</v>
      </c>
      <c r="N22" s="574" t="e">
        <f t="shared" si="7"/>
        <v>#DIV/0!</v>
      </c>
      <c r="O22" s="574" t="e">
        <f t="shared" si="7"/>
        <v>#DIV/0!</v>
      </c>
      <c r="P22" s="600">
        <v>0.98</v>
      </c>
    </row>
    <row r="23" spans="1:16">
      <c r="A23" s="1286" t="s">
        <v>710</v>
      </c>
      <c r="B23" s="521" t="s">
        <v>1015</v>
      </c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793">
        <f>SUM(C23:N23)</f>
        <v>0</v>
      </c>
      <c r="P23" s="599"/>
    </row>
    <row r="24" spans="1:16">
      <c r="A24" s="1286"/>
      <c r="B24" s="521" t="s">
        <v>1021</v>
      </c>
      <c r="C24" s="793"/>
      <c r="D24" s="793"/>
      <c r="E24" s="793"/>
      <c r="F24" s="793"/>
      <c r="G24" s="793"/>
      <c r="H24" s="793"/>
      <c r="I24" s="793"/>
      <c r="J24" s="793"/>
      <c r="K24" s="882"/>
      <c r="L24" s="793"/>
      <c r="M24" s="793"/>
      <c r="N24" s="793"/>
      <c r="O24" s="793">
        <f t="shared" ref="O24:O25" si="8">SUM(C24:N24)</f>
        <v>0</v>
      </c>
      <c r="P24" s="599"/>
    </row>
    <row r="25" spans="1:16">
      <c r="A25" s="1286"/>
      <c r="B25" s="521" t="s">
        <v>1022</v>
      </c>
      <c r="C25" s="793"/>
      <c r="D25" s="793"/>
      <c r="E25" s="793"/>
      <c r="F25" s="793"/>
      <c r="G25" s="793"/>
      <c r="H25" s="793"/>
      <c r="I25" s="793"/>
      <c r="J25" s="793"/>
      <c r="K25" s="882"/>
      <c r="L25" s="793"/>
      <c r="M25" s="793"/>
      <c r="N25" s="793"/>
      <c r="O25" s="793">
        <f t="shared" si="8"/>
        <v>0</v>
      </c>
      <c r="P25" s="599"/>
    </row>
    <row r="26" spans="1:16">
      <c r="A26" s="1286"/>
      <c r="B26" s="521" t="s">
        <v>1023</v>
      </c>
      <c r="C26" s="574" t="e">
        <f>SUM(C24/C23)</f>
        <v>#DIV/0!</v>
      </c>
      <c r="D26" s="574" t="e">
        <f t="shared" ref="D26:O26" si="9">SUM(D24/D23)</f>
        <v>#DIV/0!</v>
      </c>
      <c r="E26" s="574" t="e">
        <f t="shared" si="9"/>
        <v>#DIV/0!</v>
      </c>
      <c r="F26" s="574" t="e">
        <f t="shared" si="9"/>
        <v>#DIV/0!</v>
      </c>
      <c r="G26" s="574" t="e">
        <f t="shared" si="9"/>
        <v>#DIV/0!</v>
      </c>
      <c r="H26" s="574" t="e">
        <f t="shared" si="9"/>
        <v>#DIV/0!</v>
      </c>
      <c r="I26" s="574" t="e">
        <f t="shared" si="9"/>
        <v>#DIV/0!</v>
      </c>
      <c r="J26" s="574" t="e">
        <f t="shared" si="9"/>
        <v>#DIV/0!</v>
      </c>
      <c r="K26" s="574" t="e">
        <f t="shared" si="9"/>
        <v>#DIV/0!</v>
      </c>
      <c r="L26" s="574" t="e">
        <f t="shared" si="9"/>
        <v>#DIV/0!</v>
      </c>
      <c r="M26" s="574" t="e">
        <f t="shared" si="9"/>
        <v>#DIV/0!</v>
      </c>
      <c r="N26" s="574" t="e">
        <f t="shared" si="9"/>
        <v>#DIV/0!</v>
      </c>
      <c r="O26" s="574" t="e">
        <f t="shared" si="9"/>
        <v>#DIV/0!</v>
      </c>
      <c r="P26" s="600">
        <v>0.98</v>
      </c>
    </row>
    <row r="27" spans="1:16">
      <c r="A27" s="1292" t="s">
        <v>709</v>
      </c>
      <c r="B27" s="593" t="s">
        <v>1015</v>
      </c>
      <c r="C27" s="793">
        <f>SUM(C7+C11+C15+C19+C23)</f>
        <v>0</v>
      </c>
      <c r="D27" s="966">
        <f t="shared" ref="D27:N27" si="10">SUM(D7+D11+D15+D19+D23)</f>
        <v>0</v>
      </c>
      <c r="E27" s="966">
        <f t="shared" si="10"/>
        <v>0</v>
      </c>
      <c r="F27" s="966">
        <f t="shared" si="10"/>
        <v>0</v>
      </c>
      <c r="G27" s="966">
        <f t="shared" si="10"/>
        <v>0</v>
      </c>
      <c r="H27" s="966">
        <f t="shared" si="10"/>
        <v>0</v>
      </c>
      <c r="I27" s="966">
        <f t="shared" si="10"/>
        <v>0</v>
      </c>
      <c r="J27" s="966">
        <f t="shared" si="10"/>
        <v>0</v>
      </c>
      <c r="K27" s="966">
        <f t="shared" si="10"/>
        <v>0</v>
      </c>
      <c r="L27" s="966">
        <f t="shared" si="10"/>
        <v>0</v>
      </c>
      <c r="M27" s="966">
        <f t="shared" si="10"/>
        <v>0</v>
      </c>
      <c r="N27" s="966">
        <f t="shared" si="10"/>
        <v>0</v>
      </c>
      <c r="O27" s="793">
        <f>SUM(C27:N27)</f>
        <v>0</v>
      </c>
      <c r="P27" s="599"/>
    </row>
    <row r="28" spans="1:16">
      <c r="A28" s="1292"/>
      <c r="B28" s="593" t="s">
        <v>1021</v>
      </c>
      <c r="C28" s="966">
        <f t="shared" ref="C28:N29" si="11">SUM(C8+C12+C16+C20+C24)</f>
        <v>0</v>
      </c>
      <c r="D28" s="966">
        <f t="shared" si="11"/>
        <v>0</v>
      </c>
      <c r="E28" s="966">
        <f t="shared" si="11"/>
        <v>0</v>
      </c>
      <c r="F28" s="966">
        <f t="shared" si="11"/>
        <v>0</v>
      </c>
      <c r="G28" s="966">
        <f t="shared" si="11"/>
        <v>0</v>
      </c>
      <c r="H28" s="966">
        <f t="shared" si="11"/>
        <v>0</v>
      </c>
      <c r="I28" s="966">
        <f t="shared" si="11"/>
        <v>0</v>
      </c>
      <c r="J28" s="966">
        <f t="shared" si="11"/>
        <v>0</v>
      </c>
      <c r="K28" s="966">
        <f t="shared" si="11"/>
        <v>0</v>
      </c>
      <c r="L28" s="966">
        <f t="shared" si="11"/>
        <v>0</v>
      </c>
      <c r="M28" s="966">
        <f t="shared" si="11"/>
        <v>0</v>
      </c>
      <c r="N28" s="966">
        <f t="shared" si="11"/>
        <v>0</v>
      </c>
      <c r="O28" s="966">
        <f t="shared" ref="O28:O29" si="12">SUM(C28:N28)</f>
        <v>0</v>
      </c>
      <c r="P28" s="599"/>
    </row>
    <row r="29" spans="1:16">
      <c r="A29" s="1292"/>
      <c r="B29" s="593" t="s">
        <v>1022</v>
      </c>
      <c r="C29" s="966">
        <f t="shared" si="11"/>
        <v>0</v>
      </c>
      <c r="D29" s="966">
        <f t="shared" si="11"/>
        <v>0</v>
      </c>
      <c r="E29" s="966">
        <f t="shared" si="11"/>
        <v>0</v>
      </c>
      <c r="F29" s="966">
        <f t="shared" si="11"/>
        <v>0</v>
      </c>
      <c r="G29" s="966">
        <f t="shared" si="11"/>
        <v>0</v>
      </c>
      <c r="H29" s="966">
        <f t="shared" si="11"/>
        <v>0</v>
      </c>
      <c r="I29" s="966">
        <f t="shared" si="11"/>
        <v>0</v>
      </c>
      <c r="J29" s="966">
        <f t="shared" si="11"/>
        <v>0</v>
      </c>
      <c r="K29" s="966">
        <f t="shared" si="11"/>
        <v>0</v>
      </c>
      <c r="L29" s="966">
        <f t="shared" si="11"/>
        <v>0</v>
      </c>
      <c r="M29" s="966">
        <f t="shared" si="11"/>
        <v>0</v>
      </c>
      <c r="N29" s="966">
        <f t="shared" si="11"/>
        <v>0</v>
      </c>
      <c r="O29" s="966">
        <f t="shared" si="12"/>
        <v>0</v>
      </c>
      <c r="P29" s="599"/>
    </row>
    <row r="30" spans="1:16">
      <c r="A30" s="1292"/>
      <c r="B30" s="593" t="s">
        <v>1023</v>
      </c>
      <c r="C30" s="574" t="e">
        <f>SUM(C28/C27)</f>
        <v>#DIV/0!</v>
      </c>
      <c r="D30" s="574" t="e">
        <f t="shared" ref="D30:O30" si="13">SUM(D28/D27)</f>
        <v>#DIV/0!</v>
      </c>
      <c r="E30" s="574" t="e">
        <f t="shared" si="13"/>
        <v>#DIV/0!</v>
      </c>
      <c r="F30" s="574" t="e">
        <f t="shared" si="13"/>
        <v>#DIV/0!</v>
      </c>
      <c r="G30" s="574" t="e">
        <f t="shared" si="13"/>
        <v>#DIV/0!</v>
      </c>
      <c r="H30" s="574" t="e">
        <f t="shared" si="13"/>
        <v>#DIV/0!</v>
      </c>
      <c r="I30" s="574" t="e">
        <f t="shared" si="13"/>
        <v>#DIV/0!</v>
      </c>
      <c r="J30" s="574" t="e">
        <f t="shared" si="13"/>
        <v>#DIV/0!</v>
      </c>
      <c r="K30" s="574" t="e">
        <f t="shared" si="13"/>
        <v>#DIV/0!</v>
      </c>
      <c r="L30" s="574" t="e">
        <f t="shared" si="13"/>
        <v>#DIV/0!</v>
      </c>
      <c r="M30" s="574" t="e">
        <f t="shared" si="13"/>
        <v>#DIV/0!</v>
      </c>
      <c r="N30" s="574" t="e">
        <f t="shared" si="13"/>
        <v>#DIV/0!</v>
      </c>
      <c r="O30" s="574" t="e">
        <f t="shared" si="13"/>
        <v>#DIV/0!</v>
      </c>
      <c r="P30" s="600">
        <v>0.98</v>
      </c>
    </row>
    <row r="31" spans="1:16">
      <c r="A31" s="623"/>
      <c r="B31" s="967" t="s">
        <v>2246</v>
      </c>
      <c r="C31" s="757">
        <v>0.98</v>
      </c>
      <c r="D31" s="757">
        <v>0.98</v>
      </c>
      <c r="E31" s="757">
        <v>0.98</v>
      </c>
      <c r="F31" s="757">
        <v>0.98</v>
      </c>
      <c r="G31" s="770">
        <v>0.98</v>
      </c>
      <c r="H31" s="770">
        <v>0.98</v>
      </c>
      <c r="I31" s="770">
        <v>0.98</v>
      </c>
      <c r="J31" s="770">
        <v>0.98</v>
      </c>
      <c r="K31" s="770">
        <v>0.98</v>
      </c>
      <c r="L31" s="770">
        <v>0.98</v>
      </c>
      <c r="M31" s="770">
        <v>0.98</v>
      </c>
      <c r="N31" s="770">
        <v>0.98</v>
      </c>
      <c r="O31" s="770">
        <v>0.98</v>
      </c>
      <c r="P31" s="628"/>
    </row>
    <row r="32" spans="1:16">
      <c r="A32" s="752"/>
      <c r="B32" s="968"/>
      <c r="C32" s="758"/>
      <c r="D32" s="758"/>
      <c r="E32" s="758"/>
      <c r="F32" s="758"/>
      <c r="G32" s="628"/>
      <c r="H32" s="628"/>
      <c r="I32" s="628"/>
      <c r="J32" s="628"/>
      <c r="K32" s="628"/>
      <c r="L32" s="628"/>
      <c r="M32" s="628"/>
      <c r="N32" s="628"/>
      <c r="O32" s="628"/>
      <c r="P32" s="628"/>
    </row>
    <row r="33" spans="1:17">
      <c r="A33" s="754"/>
      <c r="B33" s="761"/>
      <c r="C33" s="758"/>
      <c r="D33" s="758"/>
      <c r="E33" s="758"/>
      <c r="F33" s="758"/>
      <c r="G33" s="628"/>
      <c r="H33" s="628"/>
      <c r="I33" s="628"/>
      <c r="J33" s="628"/>
      <c r="K33" s="628"/>
      <c r="L33" s="628"/>
      <c r="M33" s="628"/>
      <c r="N33" s="628"/>
      <c r="O33" s="628"/>
      <c r="P33" s="628"/>
      <c r="Q33" s="629"/>
    </row>
    <row r="34" spans="1:17">
      <c r="A34" s="754"/>
      <c r="B34" s="969" t="s">
        <v>2247</v>
      </c>
      <c r="C34" s="758"/>
      <c r="D34" s="758"/>
      <c r="E34" s="758"/>
      <c r="F34" s="758"/>
      <c r="G34" s="628"/>
      <c r="H34" s="628"/>
      <c r="I34" s="628"/>
      <c r="J34" s="628"/>
      <c r="K34" s="628"/>
      <c r="L34" s="628"/>
      <c r="M34" s="628"/>
      <c r="N34" s="628"/>
      <c r="O34" s="628"/>
      <c r="P34" s="628"/>
      <c r="Q34" s="1295" t="s">
        <v>1046</v>
      </c>
    </row>
    <row r="35" spans="1:17">
      <c r="A35" s="754"/>
      <c r="B35" s="969" t="s">
        <v>2248</v>
      </c>
      <c r="C35" s="758"/>
      <c r="D35" s="758"/>
      <c r="E35" s="758"/>
      <c r="F35" s="758"/>
      <c r="G35" s="628"/>
      <c r="H35" s="628"/>
      <c r="I35" s="628"/>
      <c r="J35" s="628"/>
      <c r="K35" s="628"/>
      <c r="L35" s="628"/>
      <c r="M35" s="628"/>
      <c r="N35" s="628"/>
      <c r="O35" s="628"/>
      <c r="P35" s="628"/>
      <c r="Q35" s="1296"/>
    </row>
    <row r="36" spans="1:17">
      <c r="A36" s="754"/>
      <c r="B36" s="969" t="s">
        <v>2249</v>
      </c>
      <c r="C36" s="758"/>
      <c r="D36" s="758"/>
      <c r="E36" s="758"/>
      <c r="F36" s="75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1296"/>
    </row>
    <row r="37" spans="1:17">
      <c r="A37" s="754"/>
      <c r="B37" s="969" t="s">
        <v>2250</v>
      </c>
      <c r="C37" s="758"/>
      <c r="D37" s="758"/>
      <c r="E37" s="758"/>
      <c r="F37" s="758"/>
      <c r="G37" s="628"/>
      <c r="H37" s="628"/>
      <c r="I37" s="628"/>
      <c r="J37" s="628"/>
      <c r="K37" s="628"/>
      <c r="L37" s="628"/>
      <c r="M37" s="628"/>
      <c r="N37" s="628"/>
      <c r="O37" s="628"/>
      <c r="P37" s="628"/>
      <c r="Q37" s="1296"/>
    </row>
    <row r="38" spans="1:17">
      <c r="A38" s="754"/>
      <c r="B38" s="969" t="s">
        <v>2251</v>
      </c>
      <c r="C38" s="758"/>
      <c r="D38" s="758"/>
      <c r="E38" s="758"/>
      <c r="F38" s="758"/>
      <c r="G38" s="628"/>
      <c r="H38" s="628"/>
      <c r="I38" s="628"/>
      <c r="J38" s="628"/>
      <c r="K38" s="628"/>
      <c r="L38" s="628"/>
      <c r="M38" s="628"/>
      <c r="N38" s="628"/>
      <c r="O38" s="628"/>
      <c r="P38" s="628"/>
      <c r="Q38" s="1297"/>
    </row>
    <row r="39" spans="1:17">
      <c r="A39" s="754"/>
      <c r="B39" s="969" t="s">
        <v>2252</v>
      </c>
      <c r="C39" s="758">
        <v>6</v>
      </c>
      <c r="D39" s="758"/>
      <c r="E39" s="758"/>
      <c r="F39" s="758"/>
      <c r="G39" s="628"/>
      <c r="H39" s="628"/>
      <c r="I39" s="628"/>
      <c r="J39" s="628"/>
      <c r="K39" s="628"/>
      <c r="L39" s="628"/>
      <c r="M39" s="628"/>
      <c r="N39" s="628"/>
      <c r="O39" s="628"/>
      <c r="P39" s="628"/>
    </row>
    <row r="40" spans="1:17">
      <c r="A40" s="754"/>
      <c r="B40" s="969"/>
      <c r="C40" s="758"/>
      <c r="D40" s="758"/>
      <c r="E40" s="758"/>
      <c r="F40" s="758"/>
      <c r="G40" s="628"/>
      <c r="H40" s="628"/>
      <c r="I40" s="628"/>
      <c r="J40" s="628"/>
      <c r="K40" s="628"/>
      <c r="L40" s="628"/>
      <c r="M40" s="628"/>
      <c r="N40" s="628"/>
      <c r="O40" s="628"/>
      <c r="P40" s="628"/>
    </row>
    <row r="41" spans="1:17">
      <c r="A41" s="754"/>
      <c r="B41" s="761"/>
      <c r="C41" s="758"/>
      <c r="D41" s="758"/>
      <c r="E41" s="758"/>
      <c r="F41" s="758"/>
      <c r="G41" s="628"/>
      <c r="H41" s="628"/>
      <c r="I41" s="628"/>
      <c r="J41" s="628"/>
      <c r="K41" s="628"/>
      <c r="L41" s="628"/>
      <c r="M41" s="628"/>
      <c r="N41" s="628"/>
      <c r="O41" s="628"/>
      <c r="P41" s="628"/>
    </row>
    <row r="42" spans="1:17">
      <c r="A42" s="754"/>
      <c r="B42" s="675" t="str">
        <f ca="1">OFFSET(B34,C39,)&amp;"  "&amp;MID(CELL("filename"),FIND("]",CELL("filename"))+1,256)&amp;"质量走势图"</f>
        <v xml:space="preserve">  各生产部制程品控专业稽查情况质量走势图</v>
      </c>
      <c r="C42" s="628"/>
      <c r="D42" s="628"/>
      <c r="E42" s="628"/>
      <c r="F42" s="628"/>
      <c r="G42" s="628"/>
      <c r="H42" s="628"/>
      <c r="I42" s="628"/>
      <c r="J42" s="628"/>
      <c r="K42" s="628"/>
      <c r="L42" s="628"/>
      <c r="M42" s="628"/>
      <c r="N42" s="628"/>
      <c r="O42" s="628"/>
      <c r="P42" s="628"/>
    </row>
    <row r="43" spans="1:17">
      <c r="A43" s="754"/>
      <c r="B43" s="675"/>
      <c r="C43" s="628"/>
      <c r="D43" s="628"/>
      <c r="E43" s="628"/>
      <c r="F43" s="628"/>
      <c r="G43" s="628"/>
      <c r="H43" s="673"/>
      <c r="I43" s="673"/>
      <c r="J43" s="673"/>
      <c r="K43" s="673"/>
      <c r="L43" s="673"/>
      <c r="M43" s="673"/>
      <c r="N43" s="673"/>
      <c r="O43" s="673"/>
      <c r="P43" s="673"/>
    </row>
    <row r="44" spans="1:17">
      <c r="A44" s="754"/>
      <c r="B44" s="755"/>
      <c r="C44" s="673"/>
      <c r="D44" s="673"/>
      <c r="E44" s="673"/>
      <c r="F44" s="673"/>
      <c r="G44" s="673"/>
      <c r="H44" s="673"/>
      <c r="I44" s="673"/>
      <c r="J44" s="673"/>
      <c r="K44" s="673"/>
      <c r="L44" s="673"/>
      <c r="M44" s="673"/>
      <c r="N44" s="673"/>
      <c r="O44" s="673"/>
      <c r="P44" s="673"/>
    </row>
    <row r="45" spans="1:17">
      <c r="A45" s="754"/>
      <c r="B45" s="754"/>
      <c r="C45" s="753"/>
      <c r="D45" s="753"/>
      <c r="E45" s="753"/>
      <c r="F45" s="753"/>
      <c r="G45" s="753"/>
      <c r="H45" s="753"/>
      <c r="I45" s="753"/>
      <c r="J45" s="753"/>
      <c r="K45" s="753"/>
      <c r="L45" s="753"/>
      <c r="M45" s="753"/>
      <c r="N45" s="753"/>
      <c r="O45" s="753"/>
      <c r="P45" s="753"/>
    </row>
    <row r="46" spans="1:17" ht="6.75" customHeight="1">
      <c r="A46" s="754"/>
      <c r="B46" s="754"/>
      <c r="C46" s="753"/>
      <c r="D46" s="753"/>
      <c r="E46" s="753"/>
      <c r="F46" s="753"/>
      <c r="G46" s="753"/>
      <c r="H46" s="753"/>
      <c r="I46" s="753"/>
      <c r="J46" s="753"/>
      <c r="K46" s="753"/>
      <c r="L46" s="753"/>
      <c r="M46" s="753"/>
      <c r="N46" s="753"/>
      <c r="O46" s="753"/>
      <c r="P46" s="753"/>
    </row>
    <row r="47" spans="1:17" ht="18" customHeight="1">
      <c r="A47" s="1313" t="s">
        <v>1338</v>
      </c>
      <c r="B47" s="1313"/>
      <c r="C47" s="1313"/>
      <c r="D47" s="1313"/>
      <c r="E47" s="1313"/>
      <c r="F47" s="1313"/>
      <c r="G47" s="1313"/>
      <c r="H47" s="1313"/>
      <c r="I47" s="1313"/>
      <c r="J47" s="1313"/>
      <c r="K47" s="1313"/>
      <c r="L47" s="1313"/>
      <c r="M47" s="1313"/>
      <c r="N47" s="1313"/>
      <c r="O47" s="1313"/>
      <c r="P47" s="1313"/>
    </row>
    <row r="48" spans="1:17">
      <c r="A48" s="912" t="s">
        <v>2123</v>
      </c>
      <c r="B48" s="1314" t="s">
        <v>2124</v>
      </c>
      <c r="C48" s="1315"/>
      <c r="D48" s="1316" t="s">
        <v>2125</v>
      </c>
      <c r="E48" s="1316"/>
      <c r="F48" s="1316"/>
      <c r="G48" s="1316" t="s">
        <v>2126</v>
      </c>
      <c r="H48" s="1316"/>
      <c r="I48" s="1316"/>
      <c r="J48" s="1316"/>
      <c r="K48" s="1316" t="s">
        <v>2127</v>
      </c>
      <c r="L48" s="1316"/>
      <c r="M48" s="1316"/>
      <c r="N48" s="1316"/>
      <c r="O48" s="1316"/>
      <c r="P48" s="1316"/>
    </row>
    <row r="49" spans="1:16" ht="32.25" customHeight="1">
      <c r="A49" s="913"/>
      <c r="B49" s="1303"/>
      <c r="C49" s="1304"/>
      <c r="D49" s="1305"/>
      <c r="E49" s="1305"/>
      <c r="F49" s="1305"/>
      <c r="G49" s="1305"/>
      <c r="H49" s="1305"/>
      <c r="I49" s="1305"/>
      <c r="J49" s="1305"/>
      <c r="K49" s="1318"/>
      <c r="L49" s="1319"/>
      <c r="M49" s="1319"/>
      <c r="N49" s="1319"/>
      <c r="O49" s="1319"/>
      <c r="P49" s="1320"/>
    </row>
    <row r="51" spans="1:16">
      <c r="O51" s="631" t="str">
        <f>样板质量情况!O122</f>
        <v>F.PZB.0003.03</v>
      </c>
    </row>
    <row r="52" spans="1:16" ht="15">
      <c r="C52" t="s">
        <v>1339</v>
      </c>
      <c r="J52" t="s">
        <v>4114</v>
      </c>
    </row>
  </sheetData>
  <mergeCells count="19">
    <mergeCell ref="B49:C49"/>
    <mergeCell ref="D49:F49"/>
    <mergeCell ref="G49:J49"/>
    <mergeCell ref="K49:P49"/>
    <mergeCell ref="Q34:Q38"/>
    <mergeCell ref="A47:P47"/>
    <mergeCell ref="B48:C48"/>
    <mergeCell ref="D48:F48"/>
    <mergeCell ref="G48:J48"/>
    <mergeCell ref="K48:P48"/>
    <mergeCell ref="A15:A18"/>
    <mergeCell ref="A23:A26"/>
    <mergeCell ref="A27:A30"/>
    <mergeCell ref="A3:P3"/>
    <mergeCell ref="A5:P5"/>
    <mergeCell ref="A6:B6"/>
    <mergeCell ref="A7:A10"/>
    <mergeCell ref="A11:A14"/>
    <mergeCell ref="A19:A22"/>
  </mergeCells>
  <phoneticPr fontId="1" type="noConversion"/>
  <conditionalFormatting sqref="C10:O10 C14:O14 C18:O18 C22:O22">
    <cfRule type="cellIs" dxfId="1" priority="5" operator="lessThan">
      <formula>0.9779</formula>
    </cfRule>
  </conditionalFormatting>
  <conditionalFormatting sqref="C26:O26 C30:O30">
    <cfRule type="cellIs" dxfId="0" priority="2" operator="lessThan">
      <formula>0.9799</formula>
    </cfRule>
  </conditionalFormatting>
  <hyperlinks>
    <hyperlink ref="A4" location="目录!A1" display="返回目录"/>
  </hyperlinks>
  <pageMargins left="0.7" right="0.7" top="0.75" bottom="0.75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目录</vt:lpstr>
      <vt:lpstr>万事泰钢线</vt:lpstr>
      <vt:lpstr>万事泰铝线</vt:lpstr>
      <vt:lpstr>欧德罗钢线</vt:lpstr>
      <vt:lpstr>欧德罗铝线</vt:lpstr>
      <vt:lpstr>委外成品</vt:lpstr>
      <vt:lpstr>重要客户验货</vt:lpstr>
      <vt:lpstr>玻盖车间</vt:lpstr>
      <vt:lpstr>电器公司</vt:lpstr>
      <vt:lpstr>电器公司（制程）</vt:lpstr>
      <vt:lpstr>厨具中心来料质量情况</vt:lpstr>
      <vt:lpstr>精密铸造</vt:lpstr>
      <vt:lpstr>电器来料质量情况</vt:lpstr>
      <vt:lpstr>各供应商质量情况</vt:lpstr>
      <vt:lpstr>来料日报表</vt:lpstr>
      <vt:lpstr>投诉</vt:lpstr>
      <vt:lpstr>各生产部制程品控专业稽查情况</vt:lpstr>
      <vt:lpstr>各生产部自检自控实施情况</vt:lpstr>
      <vt:lpstr>各生产部零不良实施情况</vt:lpstr>
      <vt:lpstr>各生产部废品率质量情况</vt:lpstr>
      <vt:lpstr>制程质量事故</vt:lpstr>
      <vt:lpstr>物料上线质量情况</vt:lpstr>
      <vt:lpstr>样板质量情况</vt:lpstr>
      <vt:lpstr>新产品首次客户验货质量情况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2022-03-10T02:10:42Z</dcterms:modified>
</cp:coreProperties>
</file>