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15" yWindow="0" windowWidth="15480" windowHeight="9090" tabRatio="826" firstSheet="5" activeTab="5"/>
  </bookViews>
  <sheets>
    <sheet name="每年客户质量统计" sheetId="5" state="hidden" r:id="rId1"/>
    <sheet name="每年车间质量统计" sheetId="8" state="hidden" r:id="rId2"/>
    <sheet name="各车间每周质量统计" sheetId="6" state="hidden" r:id="rId3"/>
    <sheet name="各车间每月质量统计 " sheetId="7" state="hidden" r:id="rId4"/>
    <sheet name="各验货员每天工作量查询" sheetId="12" state="hidden" r:id="rId5"/>
    <sheet name="客户验货日报表" sheetId="19" r:id="rId6"/>
    <sheet name="周统计" sheetId="21" r:id="rId7"/>
    <sheet name="周各客户统计" sheetId="22" r:id="rId8"/>
    <sheet name="月统计" sheetId="23" r:id="rId9"/>
    <sheet name="月各客户统计" sheetId="24" r:id="rId10"/>
    <sheet name="工作量" sheetId="25" r:id="rId11"/>
  </sheets>
  <definedNames>
    <definedName name="_xlnm._FilterDatabase" localSheetId="0" hidden="1">每年客户质量统计!$A$11:$Y$19</definedName>
  </definedNames>
  <calcPr calcId="124519"/>
</workbook>
</file>

<file path=xl/calcChain.xml><?xml version="1.0" encoding="utf-8"?>
<calcChain xmlns="http://schemas.openxmlformats.org/spreadsheetml/2006/main">
  <c r="C56" i="24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I60" i="23"/>
  <c r="H60"/>
  <c r="G60"/>
  <c r="F60"/>
  <c r="E60"/>
  <c r="D60"/>
  <c r="I59"/>
  <c r="H59"/>
  <c r="G59"/>
  <c r="F59"/>
  <c r="E59"/>
  <c r="D59"/>
  <c r="I56"/>
  <c r="H56"/>
  <c r="G56"/>
  <c r="F56"/>
  <c r="E56"/>
  <c r="D56"/>
  <c r="C56"/>
  <c r="I55"/>
  <c r="H55"/>
  <c r="G55"/>
  <c r="F55"/>
  <c r="E55"/>
  <c r="D55"/>
  <c r="C55"/>
  <c r="I54"/>
  <c r="H54"/>
  <c r="G54"/>
  <c r="F54"/>
  <c r="E54"/>
  <c r="D54"/>
  <c r="C54"/>
  <c r="I53"/>
  <c r="H53"/>
  <c r="G53"/>
  <c r="F53"/>
  <c r="E53"/>
  <c r="D53"/>
  <c r="C53"/>
  <c r="I52"/>
  <c r="H52"/>
  <c r="G52"/>
  <c r="F52"/>
  <c r="E52"/>
  <c r="D52"/>
  <c r="C52"/>
  <c r="I51"/>
  <c r="H51"/>
  <c r="G51"/>
  <c r="F51"/>
  <c r="E51"/>
  <c r="D51"/>
  <c r="C51"/>
  <c r="I50"/>
  <c r="H50"/>
  <c r="G50"/>
  <c r="F50"/>
  <c r="E50"/>
  <c r="D50"/>
  <c r="C50"/>
  <c r="I49"/>
  <c r="H49"/>
  <c r="G49"/>
  <c r="F49"/>
  <c r="E49"/>
  <c r="D49"/>
  <c r="C49"/>
  <c r="I48"/>
  <c r="H48"/>
  <c r="G48"/>
  <c r="F48"/>
  <c r="E48"/>
  <c r="D48"/>
  <c r="C48"/>
  <c r="I47"/>
  <c r="H47"/>
  <c r="G47"/>
  <c r="F47"/>
  <c r="E47"/>
  <c r="D47"/>
  <c r="C47"/>
  <c r="I46"/>
  <c r="H46"/>
  <c r="G46"/>
  <c r="F46"/>
  <c r="E46"/>
  <c r="D46"/>
  <c r="C46"/>
  <c r="I45"/>
  <c r="H45"/>
  <c r="G45"/>
  <c r="F45"/>
  <c r="E45"/>
  <c r="D45"/>
  <c r="C45"/>
  <c r="I44"/>
  <c r="H44"/>
  <c r="G44"/>
  <c r="F44"/>
  <c r="E44"/>
  <c r="D44"/>
  <c r="C44"/>
  <c r="I43"/>
  <c r="H43"/>
  <c r="G43"/>
  <c r="F43"/>
  <c r="E43"/>
  <c r="D43"/>
  <c r="C43"/>
  <c r="I42"/>
  <c r="H42"/>
  <c r="G42"/>
  <c r="F42"/>
  <c r="E42"/>
  <c r="D42"/>
  <c r="C42"/>
  <c r="I41"/>
  <c r="H41"/>
  <c r="G41"/>
  <c r="F41"/>
  <c r="E41"/>
  <c r="D41"/>
  <c r="C41"/>
  <c r="I40"/>
  <c r="H40"/>
  <c r="G40"/>
  <c r="F40"/>
  <c r="E40"/>
  <c r="D40"/>
  <c r="C40"/>
  <c r="I39"/>
  <c r="H39"/>
  <c r="G39"/>
  <c r="F39"/>
  <c r="E39"/>
  <c r="D39"/>
  <c r="C39"/>
  <c r="I38"/>
  <c r="H38"/>
  <c r="G38"/>
  <c r="F38"/>
  <c r="E38"/>
  <c r="D38"/>
  <c r="C38"/>
  <c r="I37"/>
  <c r="H37"/>
  <c r="G37"/>
  <c r="F37"/>
  <c r="E37"/>
  <c r="D37"/>
  <c r="C37"/>
  <c r="I36"/>
  <c r="H36"/>
  <c r="G36"/>
  <c r="F36"/>
  <c r="E36"/>
  <c r="D36"/>
  <c r="C36"/>
  <c r="I35"/>
  <c r="H35"/>
  <c r="G35"/>
  <c r="F35"/>
  <c r="E35"/>
  <c r="D35"/>
  <c r="C35"/>
  <c r="I34"/>
  <c r="H34"/>
  <c r="G34"/>
  <c r="F34"/>
  <c r="E34"/>
  <c r="D34"/>
  <c r="C34"/>
  <c r="I33"/>
  <c r="H33"/>
  <c r="G33"/>
  <c r="F33"/>
  <c r="E33"/>
  <c r="D33"/>
  <c r="C33"/>
  <c r="I32"/>
  <c r="H32"/>
  <c r="G32"/>
  <c r="F32"/>
  <c r="E32"/>
  <c r="D32"/>
  <c r="C32"/>
  <c r="I31"/>
  <c r="H31"/>
  <c r="G31"/>
  <c r="F31"/>
  <c r="E31"/>
  <c r="D31"/>
  <c r="C31"/>
  <c r="I30"/>
  <c r="H30"/>
  <c r="G30"/>
  <c r="F30"/>
  <c r="E30"/>
  <c r="D30"/>
  <c r="C30"/>
  <c r="I29"/>
  <c r="H29"/>
  <c r="G29"/>
  <c r="F29"/>
  <c r="E29"/>
  <c r="D29"/>
  <c r="C29"/>
  <c r="I28"/>
  <c r="H28"/>
  <c r="G28"/>
  <c r="F28"/>
  <c r="E28"/>
  <c r="D28"/>
  <c r="C28"/>
  <c r="I27"/>
  <c r="H27"/>
  <c r="G27"/>
  <c r="F27"/>
  <c r="E27"/>
  <c r="D27"/>
  <c r="C27"/>
  <c r="I26"/>
  <c r="H26"/>
  <c r="G26"/>
  <c r="F26"/>
  <c r="E26"/>
  <c r="D26"/>
  <c r="C26"/>
  <c r="I25"/>
  <c r="H25"/>
  <c r="G25"/>
  <c r="F25"/>
  <c r="E25"/>
  <c r="D25"/>
  <c r="C25"/>
  <c r="I24"/>
  <c r="H24"/>
  <c r="G24"/>
  <c r="F24"/>
  <c r="E24"/>
  <c r="D24"/>
  <c r="C24"/>
  <c r="I23"/>
  <c r="H23"/>
  <c r="G23"/>
  <c r="F23"/>
  <c r="E23"/>
  <c r="D23"/>
  <c r="C23"/>
  <c r="I22"/>
  <c r="H22"/>
  <c r="G22"/>
  <c r="F22"/>
  <c r="E22"/>
  <c r="D22"/>
  <c r="C22"/>
  <c r="I21"/>
  <c r="H21"/>
  <c r="G21"/>
  <c r="F21"/>
  <c r="E21"/>
  <c r="D21"/>
  <c r="C21"/>
  <c r="I20"/>
  <c r="H20"/>
  <c r="G20"/>
  <c r="F20"/>
  <c r="E20"/>
  <c r="D20"/>
  <c r="C20"/>
  <c r="I19"/>
  <c r="H19"/>
  <c r="G19"/>
  <c r="F19"/>
  <c r="E19"/>
  <c r="D19"/>
  <c r="C19"/>
  <c r="I18"/>
  <c r="H18"/>
  <c r="G18"/>
  <c r="F18"/>
  <c r="E18"/>
  <c r="D18"/>
  <c r="C18"/>
  <c r="I17"/>
  <c r="H17"/>
  <c r="G17"/>
  <c r="F17"/>
  <c r="E17"/>
  <c r="D17"/>
  <c r="C17"/>
  <c r="I16"/>
  <c r="H16"/>
  <c r="G16"/>
  <c r="F16"/>
  <c r="E16"/>
  <c r="D16"/>
  <c r="C16"/>
  <c r="I15"/>
  <c r="H15"/>
  <c r="G15"/>
  <c r="F15"/>
  <c r="E15"/>
  <c r="D15"/>
  <c r="C15"/>
  <c r="I14"/>
  <c r="H14"/>
  <c r="G14"/>
  <c r="F14"/>
  <c r="E14"/>
  <c r="D14"/>
  <c r="C14"/>
  <c r="I13"/>
  <c r="I57" s="1"/>
  <c r="H13"/>
  <c r="G13"/>
  <c r="F13"/>
  <c r="F57" s="1"/>
  <c r="E13"/>
  <c r="E57" s="1"/>
  <c r="D13"/>
  <c r="C13"/>
  <c r="I12"/>
  <c r="H12"/>
  <c r="G12"/>
  <c r="F12"/>
  <c r="E12"/>
  <c r="D12"/>
  <c r="I11"/>
  <c r="H11"/>
  <c r="G11"/>
  <c r="F11"/>
  <c r="E11"/>
  <c r="D11"/>
  <c r="I10"/>
  <c r="H10"/>
  <c r="G10"/>
  <c r="F10"/>
  <c r="E10"/>
  <c r="D10"/>
  <c r="I8"/>
  <c r="H8"/>
  <c r="G8"/>
  <c r="F8"/>
  <c r="E8"/>
  <c r="D8"/>
  <c r="I7"/>
  <c r="H7"/>
  <c r="G7"/>
  <c r="F7"/>
  <c r="E7"/>
  <c r="D7"/>
  <c r="I6"/>
  <c r="H6"/>
  <c r="G6"/>
  <c r="F6"/>
  <c r="E6"/>
  <c r="D6"/>
  <c r="C56" i="22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56" i="21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BF5" i="19"/>
  <c r="BE5"/>
  <c r="BE4" s="1"/>
  <c r="BD5"/>
  <c r="BC5"/>
  <c r="BB5"/>
  <c r="BA5"/>
  <c r="BA4" s="1"/>
  <c r="AZ5"/>
  <c r="AY5"/>
  <c r="AX5"/>
  <c r="AW5"/>
  <c r="AW4" s="1"/>
  <c r="AV5"/>
  <c r="AU5"/>
  <c r="AT5"/>
  <c r="AS5"/>
  <c r="AS4" s="1"/>
  <c r="AR5"/>
  <c r="AQ5"/>
  <c r="AP5"/>
  <c r="AO5"/>
  <c r="AO4" s="1"/>
  <c r="AN5"/>
  <c r="AM5"/>
  <c r="AL5"/>
  <c r="AK5"/>
  <c r="AK4" s="1"/>
  <c r="AJ5"/>
  <c r="AI5"/>
  <c r="AH5"/>
  <c r="AG5"/>
  <c r="AG4" s="1"/>
  <c r="AF5"/>
  <c r="AE5"/>
  <c r="AD5"/>
  <c r="AC5"/>
  <c r="AC4" s="1"/>
  <c r="AB5"/>
  <c r="AA5"/>
  <c r="Z5"/>
  <c r="Y5"/>
  <c r="Y4" s="1"/>
  <c r="X5"/>
  <c r="W5"/>
  <c r="V5"/>
  <c r="U5"/>
  <c r="U4" s="1"/>
  <c r="T5"/>
  <c r="S5"/>
  <c r="R5"/>
  <c r="Q5"/>
  <c r="Q4" s="1"/>
  <c r="P5"/>
  <c r="O5"/>
  <c r="N5"/>
  <c r="J5"/>
  <c r="I5"/>
  <c r="BF4"/>
  <c r="BD4"/>
  <c r="BC4"/>
  <c r="BB4"/>
  <c r="AZ4"/>
  <c r="AY4"/>
  <c r="AX4"/>
  <c r="AV4"/>
  <c r="AU4"/>
  <c r="AT4"/>
  <c r="AR4"/>
  <c r="AQ4"/>
  <c r="AP4"/>
  <c r="AN4"/>
  <c r="AM4"/>
  <c r="AL4"/>
  <c r="AJ4"/>
  <c r="AI4"/>
  <c r="AH4"/>
  <c r="AF4"/>
  <c r="AE4"/>
  <c r="AD4"/>
  <c r="AB4"/>
  <c r="AA4"/>
  <c r="Z4"/>
  <c r="X4"/>
  <c r="W4"/>
  <c r="V4"/>
  <c r="T4"/>
  <c r="S4"/>
  <c r="R4"/>
  <c r="P4"/>
  <c r="O4"/>
  <c r="H3"/>
  <c r="E3"/>
  <c r="H2"/>
  <c r="A2" i="7"/>
  <c r="E2"/>
  <c r="F2"/>
  <c r="G2"/>
  <c r="H2"/>
  <c r="I2"/>
  <c r="J2"/>
  <c r="K2"/>
  <c r="L2"/>
  <c r="M2"/>
  <c r="N2"/>
  <c r="O2"/>
  <c r="D3"/>
  <c r="D6"/>
  <c r="E3"/>
  <c r="F3"/>
  <c r="G3"/>
  <c r="H3"/>
  <c r="I3"/>
  <c r="J3"/>
  <c r="K3"/>
  <c r="L3"/>
  <c r="M3"/>
  <c r="N3"/>
  <c r="O3"/>
  <c r="D4"/>
  <c r="E4"/>
  <c r="E6" s="1"/>
  <c r="F4"/>
  <c r="F6" s="1"/>
  <c r="G4"/>
  <c r="G6" s="1"/>
  <c r="H4"/>
  <c r="H6"/>
  <c r="I4"/>
  <c r="J4"/>
  <c r="J6" s="1"/>
  <c r="K4"/>
  <c r="K6" s="1"/>
  <c r="L4"/>
  <c r="L6" s="1"/>
  <c r="M4"/>
  <c r="M6" s="1"/>
  <c r="N4"/>
  <c r="N6"/>
  <c r="O4"/>
  <c r="D5"/>
  <c r="P5" s="1"/>
  <c r="E5"/>
  <c r="F5"/>
  <c r="G5"/>
  <c r="H5"/>
  <c r="I5"/>
  <c r="J5"/>
  <c r="K5"/>
  <c r="L5"/>
  <c r="M5"/>
  <c r="N5"/>
  <c r="O5"/>
  <c r="D7"/>
  <c r="P7"/>
  <c r="E7"/>
  <c r="F7"/>
  <c r="G7"/>
  <c r="H7"/>
  <c r="I7"/>
  <c r="J7"/>
  <c r="K7"/>
  <c r="L7"/>
  <c r="M7"/>
  <c r="N7"/>
  <c r="O7"/>
  <c r="D8"/>
  <c r="P8" s="1"/>
  <c r="E8"/>
  <c r="F8"/>
  <c r="G8"/>
  <c r="H8"/>
  <c r="I8"/>
  <c r="J8"/>
  <c r="K8"/>
  <c r="L8"/>
  <c r="M8"/>
  <c r="N8"/>
  <c r="O8"/>
  <c r="D9"/>
  <c r="E9"/>
  <c r="F9"/>
  <c r="G9"/>
  <c r="H9"/>
  <c r="I9"/>
  <c r="J9"/>
  <c r="K9"/>
  <c r="L9"/>
  <c r="M9"/>
  <c r="N9"/>
  <c r="O9"/>
  <c r="D10"/>
  <c r="E10"/>
  <c r="F10"/>
  <c r="G10"/>
  <c r="H10"/>
  <c r="I10"/>
  <c r="J10"/>
  <c r="K10"/>
  <c r="L10"/>
  <c r="M10"/>
  <c r="N10"/>
  <c r="O10"/>
  <c r="D11"/>
  <c r="P11"/>
  <c r="E11"/>
  <c r="F11"/>
  <c r="G11"/>
  <c r="H11"/>
  <c r="I11"/>
  <c r="J11"/>
  <c r="K11"/>
  <c r="L11"/>
  <c r="M11"/>
  <c r="N11"/>
  <c r="O11"/>
  <c r="D12"/>
  <c r="P12" s="1"/>
  <c r="E12"/>
  <c r="F12"/>
  <c r="G12"/>
  <c r="H12"/>
  <c r="I12"/>
  <c r="J12"/>
  <c r="K12"/>
  <c r="L12"/>
  <c r="M12"/>
  <c r="N12"/>
  <c r="O12"/>
  <c r="D13"/>
  <c r="E13"/>
  <c r="F13"/>
  <c r="G13"/>
  <c r="H13"/>
  <c r="I13"/>
  <c r="J13"/>
  <c r="K13"/>
  <c r="L13"/>
  <c r="M13"/>
  <c r="N13"/>
  <c r="O13"/>
  <c r="P13"/>
  <c r="D14"/>
  <c r="E14"/>
  <c r="F14"/>
  <c r="G14"/>
  <c r="H14"/>
  <c r="I14"/>
  <c r="J14"/>
  <c r="K14"/>
  <c r="L14"/>
  <c r="M14"/>
  <c r="N14"/>
  <c r="O14"/>
  <c r="P14"/>
  <c r="D15"/>
  <c r="E15"/>
  <c r="F15"/>
  <c r="G15"/>
  <c r="H15"/>
  <c r="I15"/>
  <c r="J15"/>
  <c r="K15"/>
  <c r="L15"/>
  <c r="M15"/>
  <c r="N15"/>
  <c r="O15"/>
  <c r="P15"/>
  <c r="D16"/>
  <c r="E16"/>
  <c r="F16"/>
  <c r="G16"/>
  <c r="H16"/>
  <c r="I16"/>
  <c r="J16"/>
  <c r="K16"/>
  <c r="L16"/>
  <c r="M16"/>
  <c r="N16"/>
  <c r="O16"/>
  <c r="P16"/>
  <c r="D17"/>
  <c r="E17"/>
  <c r="F17"/>
  <c r="G17"/>
  <c r="H17"/>
  <c r="I17"/>
  <c r="J17"/>
  <c r="K17"/>
  <c r="L17"/>
  <c r="M17"/>
  <c r="N17"/>
  <c r="O17"/>
  <c r="P17"/>
  <c r="D18"/>
  <c r="E18"/>
  <c r="F18"/>
  <c r="G18"/>
  <c r="H18"/>
  <c r="I18"/>
  <c r="J18"/>
  <c r="K18"/>
  <c r="L18"/>
  <c r="M18"/>
  <c r="N18"/>
  <c r="O18"/>
  <c r="P18"/>
  <c r="D19"/>
  <c r="E19"/>
  <c r="F19"/>
  <c r="G19"/>
  <c r="H19"/>
  <c r="I19"/>
  <c r="J19"/>
  <c r="K19"/>
  <c r="L19"/>
  <c r="M19"/>
  <c r="N19"/>
  <c r="O19"/>
  <c r="P19"/>
  <c r="D20"/>
  <c r="E20"/>
  <c r="F20"/>
  <c r="G20"/>
  <c r="H20"/>
  <c r="I20"/>
  <c r="J20"/>
  <c r="K20"/>
  <c r="L20"/>
  <c r="M20"/>
  <c r="N20"/>
  <c r="O20"/>
  <c r="P20"/>
  <c r="D21"/>
  <c r="P21"/>
  <c r="E21"/>
  <c r="F21"/>
  <c r="G21"/>
  <c r="H21"/>
  <c r="I21"/>
  <c r="J21"/>
  <c r="K21"/>
  <c r="L21"/>
  <c r="M21"/>
  <c r="N21"/>
  <c r="O21"/>
  <c r="B3" i="6"/>
  <c r="B55" s="1"/>
  <c r="C3"/>
  <c r="E3" s="1"/>
  <c r="D3"/>
  <c r="D55" s="1"/>
  <c r="F3"/>
  <c r="F55"/>
  <c r="G3"/>
  <c r="H3"/>
  <c r="H55" s="1"/>
  <c r="I3"/>
  <c r="I55" s="1"/>
  <c r="J3"/>
  <c r="J55"/>
  <c r="K3"/>
  <c r="K55"/>
  <c r="L3"/>
  <c r="L55"/>
  <c r="M3"/>
  <c r="M55"/>
  <c r="N3"/>
  <c r="N55"/>
  <c r="O3"/>
  <c r="O55"/>
  <c r="P3"/>
  <c r="P55"/>
  <c r="Q3"/>
  <c r="Q55"/>
  <c r="R3"/>
  <c r="R55"/>
  <c r="S3"/>
  <c r="S55"/>
  <c r="T3"/>
  <c r="T55"/>
  <c r="B4"/>
  <c r="C4"/>
  <c r="E4" s="1"/>
  <c r="D4"/>
  <c r="F4"/>
  <c r="G4"/>
  <c r="H4"/>
  <c r="I4"/>
  <c r="J4"/>
  <c r="K4"/>
  <c r="L4"/>
  <c r="M4"/>
  <c r="N4"/>
  <c r="O4"/>
  <c r="P4"/>
  <c r="Q4"/>
  <c r="R4"/>
  <c r="S4"/>
  <c r="T4"/>
  <c r="B5"/>
  <c r="C5"/>
  <c r="E5" s="1"/>
  <c r="D5"/>
  <c r="F5"/>
  <c r="G5"/>
  <c r="H5"/>
  <c r="I5"/>
  <c r="J5"/>
  <c r="K5"/>
  <c r="L5"/>
  <c r="M5"/>
  <c r="N5"/>
  <c r="O5"/>
  <c r="P5"/>
  <c r="Q5"/>
  <c r="R5"/>
  <c r="S5"/>
  <c r="T5"/>
  <c r="B6"/>
  <c r="C6"/>
  <c r="E6" s="1"/>
  <c r="D6"/>
  <c r="F6"/>
  <c r="G6"/>
  <c r="H6"/>
  <c r="I6"/>
  <c r="J6"/>
  <c r="K6"/>
  <c r="L6"/>
  <c r="M6"/>
  <c r="N6"/>
  <c r="O6"/>
  <c r="P6"/>
  <c r="Q6"/>
  <c r="R6"/>
  <c r="S6"/>
  <c r="T6"/>
  <c r="B7"/>
  <c r="C7"/>
  <c r="E7" s="1"/>
  <c r="D7"/>
  <c r="F7"/>
  <c r="G7"/>
  <c r="H7"/>
  <c r="I7"/>
  <c r="J7"/>
  <c r="K7"/>
  <c r="L7"/>
  <c r="M7"/>
  <c r="N7"/>
  <c r="O7"/>
  <c r="P7"/>
  <c r="Q7"/>
  <c r="R7"/>
  <c r="S7"/>
  <c r="T7"/>
  <c r="B8"/>
  <c r="C8"/>
  <c r="E8" s="1"/>
  <c r="D8"/>
  <c r="F8"/>
  <c r="G8"/>
  <c r="H8"/>
  <c r="I8"/>
  <c r="J8"/>
  <c r="K8"/>
  <c r="L8"/>
  <c r="M8"/>
  <c r="N8"/>
  <c r="O8"/>
  <c r="P8"/>
  <c r="Q8"/>
  <c r="R8"/>
  <c r="S8"/>
  <c r="T8"/>
  <c r="B9"/>
  <c r="C9"/>
  <c r="E9"/>
  <c r="D9"/>
  <c r="F9"/>
  <c r="G9"/>
  <c r="H9"/>
  <c r="I9"/>
  <c r="J9"/>
  <c r="K9"/>
  <c r="L9"/>
  <c r="M9"/>
  <c r="N9"/>
  <c r="O9"/>
  <c r="P9"/>
  <c r="Q9"/>
  <c r="R9"/>
  <c r="S9"/>
  <c r="T9"/>
  <c r="B10"/>
  <c r="E10"/>
  <c r="C10"/>
  <c r="D10"/>
  <c r="F10"/>
  <c r="G10"/>
  <c r="H10"/>
  <c r="I10"/>
  <c r="J10"/>
  <c r="K10"/>
  <c r="L10"/>
  <c r="M10"/>
  <c r="N10"/>
  <c r="O10"/>
  <c r="P10"/>
  <c r="Q10"/>
  <c r="R10"/>
  <c r="S10"/>
  <c r="T10"/>
  <c r="B11"/>
  <c r="C11"/>
  <c r="E11"/>
  <c r="D11"/>
  <c r="F11"/>
  <c r="G11"/>
  <c r="H11"/>
  <c r="I11"/>
  <c r="J11"/>
  <c r="K11"/>
  <c r="L11"/>
  <c r="M11"/>
  <c r="N11"/>
  <c r="O11"/>
  <c r="P11"/>
  <c r="Q11"/>
  <c r="R11"/>
  <c r="S11"/>
  <c r="T11"/>
  <c r="B12"/>
  <c r="C12"/>
  <c r="E12" s="1"/>
  <c r="D12"/>
  <c r="F12"/>
  <c r="G12"/>
  <c r="H12"/>
  <c r="I12"/>
  <c r="J12"/>
  <c r="K12"/>
  <c r="L12"/>
  <c r="M12"/>
  <c r="N12"/>
  <c r="O12"/>
  <c r="P12"/>
  <c r="Q12"/>
  <c r="R12"/>
  <c r="S12"/>
  <c r="T12"/>
  <c r="B13"/>
  <c r="E13" s="1"/>
  <c r="C13"/>
  <c r="D13"/>
  <c r="F13"/>
  <c r="G13"/>
  <c r="H13"/>
  <c r="I13"/>
  <c r="J13"/>
  <c r="K13"/>
  <c r="L13"/>
  <c r="M13"/>
  <c r="N13"/>
  <c r="O13"/>
  <c r="P13"/>
  <c r="Q13"/>
  <c r="R13"/>
  <c r="S13"/>
  <c r="T13"/>
  <c r="B14"/>
  <c r="C14"/>
  <c r="E14"/>
  <c r="D14"/>
  <c r="F14"/>
  <c r="G14"/>
  <c r="H14"/>
  <c r="I14"/>
  <c r="J14"/>
  <c r="K14"/>
  <c r="L14"/>
  <c r="M14"/>
  <c r="N14"/>
  <c r="O14"/>
  <c r="P14"/>
  <c r="Q14"/>
  <c r="R14"/>
  <c r="S14"/>
  <c r="T14"/>
  <c r="B15"/>
  <c r="C15"/>
  <c r="E15" s="1"/>
  <c r="D15"/>
  <c r="F15"/>
  <c r="G15"/>
  <c r="H15"/>
  <c r="I15"/>
  <c r="J15"/>
  <c r="K15"/>
  <c r="L15"/>
  <c r="M15"/>
  <c r="N15"/>
  <c r="O15"/>
  <c r="P15"/>
  <c r="Q15"/>
  <c r="R15"/>
  <c r="S15"/>
  <c r="T15"/>
  <c r="B16"/>
  <c r="C16"/>
  <c r="E16"/>
  <c r="D16"/>
  <c r="F16"/>
  <c r="G16"/>
  <c r="H16"/>
  <c r="I16"/>
  <c r="J16"/>
  <c r="K16"/>
  <c r="L16"/>
  <c r="M16"/>
  <c r="N16"/>
  <c r="O16"/>
  <c r="P16"/>
  <c r="Q16"/>
  <c r="R16"/>
  <c r="S16"/>
  <c r="T16"/>
  <c r="B17"/>
  <c r="C17"/>
  <c r="E17" s="1"/>
  <c r="D17"/>
  <c r="F17"/>
  <c r="G17"/>
  <c r="H17"/>
  <c r="I17"/>
  <c r="J17"/>
  <c r="K17"/>
  <c r="L17"/>
  <c r="M17"/>
  <c r="N17"/>
  <c r="O17"/>
  <c r="P17"/>
  <c r="Q17"/>
  <c r="R17"/>
  <c r="S17"/>
  <c r="T17"/>
  <c r="B18"/>
  <c r="C18"/>
  <c r="E18" s="1"/>
  <c r="D18"/>
  <c r="F18"/>
  <c r="G18"/>
  <c r="H18"/>
  <c r="I18"/>
  <c r="J18"/>
  <c r="K18"/>
  <c r="L18"/>
  <c r="M18"/>
  <c r="N18"/>
  <c r="O18"/>
  <c r="P18"/>
  <c r="Q18"/>
  <c r="R18"/>
  <c r="S18"/>
  <c r="T18"/>
  <c r="B19"/>
  <c r="C19"/>
  <c r="E19" s="1"/>
  <c r="D19"/>
  <c r="F19"/>
  <c r="G19"/>
  <c r="H19"/>
  <c r="I19"/>
  <c r="J19"/>
  <c r="K19"/>
  <c r="L19"/>
  <c r="M19"/>
  <c r="N19"/>
  <c r="O19"/>
  <c r="P19"/>
  <c r="Q19"/>
  <c r="R19"/>
  <c r="S19"/>
  <c r="T19"/>
  <c r="B20"/>
  <c r="C20"/>
  <c r="E20"/>
  <c r="D20"/>
  <c r="F20"/>
  <c r="G20"/>
  <c r="H20"/>
  <c r="I20"/>
  <c r="J20"/>
  <c r="K20"/>
  <c r="L20"/>
  <c r="M20"/>
  <c r="N20"/>
  <c r="O20"/>
  <c r="P20"/>
  <c r="Q20"/>
  <c r="R20"/>
  <c r="S20"/>
  <c r="T20"/>
  <c r="B21"/>
  <c r="C21"/>
  <c r="E21" s="1"/>
  <c r="D21"/>
  <c r="F21"/>
  <c r="G21"/>
  <c r="H21"/>
  <c r="I21"/>
  <c r="J21"/>
  <c r="K21"/>
  <c r="L21"/>
  <c r="M21"/>
  <c r="N21"/>
  <c r="O21"/>
  <c r="P21"/>
  <c r="Q21"/>
  <c r="R21"/>
  <c r="S21"/>
  <c r="T21"/>
  <c r="B22"/>
  <c r="C22"/>
  <c r="E22"/>
  <c r="D22"/>
  <c r="F22"/>
  <c r="G22"/>
  <c r="H22"/>
  <c r="I22"/>
  <c r="J22"/>
  <c r="K22"/>
  <c r="L22"/>
  <c r="M22"/>
  <c r="N22"/>
  <c r="O22"/>
  <c r="P22"/>
  <c r="Q22"/>
  <c r="R22"/>
  <c r="S22"/>
  <c r="T22"/>
  <c r="B23"/>
  <c r="C23"/>
  <c r="E23" s="1"/>
  <c r="D23"/>
  <c r="F23"/>
  <c r="G23"/>
  <c r="H23"/>
  <c r="I23"/>
  <c r="J23"/>
  <c r="K23"/>
  <c r="L23"/>
  <c r="M23"/>
  <c r="N23"/>
  <c r="O23"/>
  <c r="P23"/>
  <c r="Q23"/>
  <c r="R23"/>
  <c r="S23"/>
  <c r="T23"/>
  <c r="B24"/>
  <c r="C24"/>
  <c r="E24"/>
  <c r="D24"/>
  <c r="F24"/>
  <c r="G24"/>
  <c r="H24"/>
  <c r="I24"/>
  <c r="J24"/>
  <c r="K24"/>
  <c r="L24"/>
  <c r="M24"/>
  <c r="N24"/>
  <c r="O24"/>
  <c r="P24"/>
  <c r="Q24"/>
  <c r="R24"/>
  <c r="S24"/>
  <c r="T24"/>
  <c r="B25"/>
  <c r="C25"/>
  <c r="E25" s="1"/>
  <c r="D25"/>
  <c r="F25"/>
  <c r="G25"/>
  <c r="H25"/>
  <c r="I25"/>
  <c r="J25"/>
  <c r="K25"/>
  <c r="L25"/>
  <c r="M25"/>
  <c r="N25"/>
  <c r="O25"/>
  <c r="P25"/>
  <c r="Q25"/>
  <c r="R25"/>
  <c r="S25"/>
  <c r="T25"/>
  <c r="B26"/>
  <c r="E26"/>
  <c r="C26"/>
  <c r="D26"/>
  <c r="F26"/>
  <c r="G26"/>
  <c r="H26"/>
  <c r="I26"/>
  <c r="J26"/>
  <c r="K26"/>
  <c r="L26"/>
  <c r="M26"/>
  <c r="N26"/>
  <c r="O26"/>
  <c r="P26"/>
  <c r="Q26"/>
  <c r="R26"/>
  <c r="S26"/>
  <c r="T26"/>
  <c r="B27"/>
  <c r="C27"/>
  <c r="E27"/>
  <c r="D27"/>
  <c r="F27"/>
  <c r="G27"/>
  <c r="H27"/>
  <c r="I27"/>
  <c r="J27"/>
  <c r="K27"/>
  <c r="L27"/>
  <c r="M27"/>
  <c r="N27"/>
  <c r="O27"/>
  <c r="P27"/>
  <c r="Q27"/>
  <c r="R27"/>
  <c r="S27"/>
  <c r="T27"/>
  <c r="B28"/>
  <c r="C28"/>
  <c r="E28" s="1"/>
  <c r="D28"/>
  <c r="F28"/>
  <c r="G28"/>
  <c r="H28"/>
  <c r="I28"/>
  <c r="J28"/>
  <c r="K28"/>
  <c r="L28"/>
  <c r="M28"/>
  <c r="N28"/>
  <c r="O28"/>
  <c r="P28"/>
  <c r="Q28"/>
  <c r="R28"/>
  <c r="S28"/>
  <c r="T28"/>
  <c r="B29"/>
  <c r="C29"/>
  <c r="E29"/>
  <c r="D29"/>
  <c r="F29"/>
  <c r="G29"/>
  <c r="H29"/>
  <c r="I29"/>
  <c r="J29"/>
  <c r="K29"/>
  <c r="L29"/>
  <c r="M29"/>
  <c r="N29"/>
  <c r="O29"/>
  <c r="P29"/>
  <c r="Q29"/>
  <c r="R29"/>
  <c r="S29"/>
  <c r="T29"/>
  <c r="B30"/>
  <c r="E30"/>
  <c r="C30"/>
  <c r="D30"/>
  <c r="F30"/>
  <c r="G30"/>
  <c r="H30"/>
  <c r="I30"/>
  <c r="J30"/>
  <c r="K30"/>
  <c r="L30"/>
  <c r="M30"/>
  <c r="N30"/>
  <c r="O30"/>
  <c r="P30"/>
  <c r="Q30"/>
  <c r="R30"/>
  <c r="S30"/>
  <c r="T30"/>
  <c r="B31"/>
  <c r="C31"/>
  <c r="E31"/>
  <c r="D31"/>
  <c r="F31"/>
  <c r="G31"/>
  <c r="G55"/>
  <c r="H31"/>
  <c r="I31"/>
  <c r="J31"/>
  <c r="K31"/>
  <c r="L31"/>
  <c r="M31"/>
  <c r="N31"/>
  <c r="O31"/>
  <c r="P31"/>
  <c r="Q31"/>
  <c r="R31"/>
  <c r="S31"/>
  <c r="T31"/>
  <c r="B32"/>
  <c r="C32"/>
  <c r="E32" s="1"/>
  <c r="D32"/>
  <c r="F32"/>
  <c r="G32"/>
  <c r="H32"/>
  <c r="I32"/>
  <c r="J32"/>
  <c r="K32"/>
  <c r="L32"/>
  <c r="M32"/>
  <c r="N32"/>
  <c r="O32"/>
  <c r="P32"/>
  <c r="Q32"/>
  <c r="R32"/>
  <c r="S32"/>
  <c r="T32"/>
  <c r="B33"/>
  <c r="C33"/>
  <c r="E33"/>
  <c r="D33"/>
  <c r="F33"/>
  <c r="G33"/>
  <c r="H33"/>
  <c r="I33"/>
  <c r="J33"/>
  <c r="K33"/>
  <c r="L33"/>
  <c r="M33"/>
  <c r="N33"/>
  <c r="O33"/>
  <c r="P33"/>
  <c r="Q33"/>
  <c r="R33"/>
  <c r="S33"/>
  <c r="T33"/>
  <c r="B34"/>
  <c r="C34"/>
  <c r="E34" s="1"/>
  <c r="D34"/>
  <c r="F34"/>
  <c r="G34"/>
  <c r="H34"/>
  <c r="I34"/>
  <c r="J34"/>
  <c r="K34"/>
  <c r="L34"/>
  <c r="M34"/>
  <c r="N34"/>
  <c r="O34"/>
  <c r="P34"/>
  <c r="Q34"/>
  <c r="R34"/>
  <c r="S34"/>
  <c r="T34"/>
  <c r="B35"/>
  <c r="C35"/>
  <c r="E35" s="1"/>
  <c r="D35"/>
  <c r="F35"/>
  <c r="G35"/>
  <c r="H35"/>
  <c r="I35"/>
  <c r="J35"/>
  <c r="K35"/>
  <c r="L35"/>
  <c r="M35"/>
  <c r="N35"/>
  <c r="O35"/>
  <c r="P35"/>
  <c r="Q35"/>
  <c r="R35"/>
  <c r="S35"/>
  <c r="T35"/>
  <c r="B36"/>
  <c r="C36"/>
  <c r="E36" s="1"/>
  <c r="D36"/>
  <c r="F36"/>
  <c r="G36"/>
  <c r="H36"/>
  <c r="I36"/>
  <c r="J36"/>
  <c r="K36"/>
  <c r="L36"/>
  <c r="M36"/>
  <c r="N36"/>
  <c r="O36"/>
  <c r="P36"/>
  <c r="Q36"/>
  <c r="R36"/>
  <c r="S36"/>
  <c r="T36"/>
  <c r="B37"/>
  <c r="C37"/>
  <c r="E37"/>
  <c r="D37"/>
  <c r="F37"/>
  <c r="G37"/>
  <c r="H37"/>
  <c r="I37"/>
  <c r="J37"/>
  <c r="K37"/>
  <c r="L37"/>
  <c r="M37"/>
  <c r="N37"/>
  <c r="O37"/>
  <c r="P37"/>
  <c r="Q37"/>
  <c r="R37"/>
  <c r="S37"/>
  <c r="T37"/>
  <c r="B38"/>
  <c r="C38"/>
  <c r="E38" s="1"/>
  <c r="D38"/>
  <c r="F38"/>
  <c r="G38"/>
  <c r="H38"/>
  <c r="I38"/>
  <c r="J38"/>
  <c r="K38"/>
  <c r="L38"/>
  <c r="M38"/>
  <c r="N38"/>
  <c r="O38"/>
  <c r="P38"/>
  <c r="Q38"/>
  <c r="R38"/>
  <c r="S38"/>
  <c r="T38"/>
  <c r="B39"/>
  <c r="C39"/>
  <c r="E39"/>
  <c r="D39"/>
  <c r="F39"/>
  <c r="G39"/>
  <c r="H39"/>
  <c r="I39"/>
  <c r="J39"/>
  <c r="K39"/>
  <c r="L39"/>
  <c r="M39"/>
  <c r="N39"/>
  <c r="O39"/>
  <c r="P39"/>
  <c r="Q39"/>
  <c r="R39"/>
  <c r="S39"/>
  <c r="T39"/>
  <c r="B40"/>
  <c r="C40"/>
  <c r="E40" s="1"/>
  <c r="D40"/>
  <c r="F40"/>
  <c r="G40"/>
  <c r="H40"/>
  <c r="I40"/>
  <c r="J40"/>
  <c r="K40"/>
  <c r="L40"/>
  <c r="M40"/>
  <c r="N40"/>
  <c r="O40"/>
  <c r="P40"/>
  <c r="Q40"/>
  <c r="R40"/>
  <c r="S40"/>
  <c r="T40"/>
  <c r="B41"/>
  <c r="C41"/>
  <c r="E41"/>
  <c r="D41"/>
  <c r="F41"/>
  <c r="G41"/>
  <c r="H41"/>
  <c r="I41"/>
  <c r="J41"/>
  <c r="K41"/>
  <c r="L41"/>
  <c r="M41"/>
  <c r="N41"/>
  <c r="O41"/>
  <c r="P41"/>
  <c r="Q41"/>
  <c r="R41"/>
  <c r="S41"/>
  <c r="T41"/>
  <c r="B42"/>
  <c r="E42"/>
  <c r="C42"/>
  <c r="D42"/>
  <c r="F42"/>
  <c r="G42"/>
  <c r="H42"/>
  <c r="I42"/>
  <c r="J42"/>
  <c r="K42"/>
  <c r="L42"/>
  <c r="M42"/>
  <c r="N42"/>
  <c r="O42"/>
  <c r="P42"/>
  <c r="Q42"/>
  <c r="R42"/>
  <c r="S42"/>
  <c r="T42"/>
  <c r="B43"/>
  <c r="C43"/>
  <c r="E43"/>
  <c r="D43"/>
  <c r="F43"/>
  <c r="G43"/>
  <c r="H43"/>
  <c r="I43"/>
  <c r="J43"/>
  <c r="K43"/>
  <c r="L43"/>
  <c r="M43"/>
  <c r="N43"/>
  <c r="O43"/>
  <c r="P43"/>
  <c r="Q43"/>
  <c r="R43"/>
  <c r="S43"/>
  <c r="T43"/>
  <c r="B44"/>
  <c r="E44"/>
  <c r="C44"/>
  <c r="D44"/>
  <c r="F44"/>
  <c r="G44"/>
  <c r="H44"/>
  <c r="I44"/>
  <c r="J44"/>
  <c r="K44"/>
  <c r="L44"/>
  <c r="M44"/>
  <c r="N44"/>
  <c r="O44"/>
  <c r="P44"/>
  <c r="Q44"/>
  <c r="R44"/>
  <c r="S44"/>
  <c r="T44"/>
  <c r="B45"/>
  <c r="C45"/>
  <c r="E45"/>
  <c r="D45"/>
  <c r="F45"/>
  <c r="G45"/>
  <c r="H45"/>
  <c r="I45"/>
  <c r="J45"/>
  <c r="K45"/>
  <c r="L45"/>
  <c r="M45"/>
  <c r="N45"/>
  <c r="O45"/>
  <c r="P45"/>
  <c r="Q45"/>
  <c r="R45"/>
  <c r="S45"/>
  <c r="T45"/>
  <c r="B46"/>
  <c r="E46"/>
  <c r="C46"/>
  <c r="D46"/>
  <c r="F46"/>
  <c r="G46"/>
  <c r="H46"/>
  <c r="I46"/>
  <c r="J46"/>
  <c r="K46"/>
  <c r="L46"/>
  <c r="M46"/>
  <c r="N46"/>
  <c r="O46"/>
  <c r="P46"/>
  <c r="Q46"/>
  <c r="R46"/>
  <c r="S46"/>
  <c r="T46"/>
  <c r="B47"/>
  <c r="C47"/>
  <c r="E47"/>
  <c r="D47"/>
  <c r="F47"/>
  <c r="G47"/>
  <c r="H47"/>
  <c r="I47"/>
  <c r="J47"/>
  <c r="K47"/>
  <c r="L47"/>
  <c r="M47"/>
  <c r="N47"/>
  <c r="O47"/>
  <c r="P47"/>
  <c r="Q47"/>
  <c r="R47"/>
  <c r="S47"/>
  <c r="T47"/>
  <c r="B48"/>
  <c r="E48"/>
  <c r="C48"/>
  <c r="D48"/>
  <c r="F48"/>
  <c r="G48"/>
  <c r="H48"/>
  <c r="I48"/>
  <c r="J48"/>
  <c r="K48"/>
  <c r="L48"/>
  <c r="M48"/>
  <c r="N48"/>
  <c r="O48"/>
  <c r="P48"/>
  <c r="Q48"/>
  <c r="R48"/>
  <c r="S48"/>
  <c r="T48"/>
  <c r="B49"/>
  <c r="C49"/>
  <c r="E49"/>
  <c r="D49"/>
  <c r="F49"/>
  <c r="G49"/>
  <c r="H49"/>
  <c r="I49"/>
  <c r="J49"/>
  <c r="K49"/>
  <c r="L49"/>
  <c r="M49"/>
  <c r="N49"/>
  <c r="O49"/>
  <c r="P49"/>
  <c r="Q49"/>
  <c r="R49"/>
  <c r="S49"/>
  <c r="T49"/>
  <c r="B50"/>
  <c r="C50"/>
  <c r="E50" s="1"/>
  <c r="D50"/>
  <c r="F50"/>
  <c r="G50"/>
  <c r="H50"/>
  <c r="I50"/>
  <c r="J50"/>
  <c r="K50"/>
  <c r="L50"/>
  <c r="M50"/>
  <c r="N50"/>
  <c r="O50"/>
  <c r="P50"/>
  <c r="Q50"/>
  <c r="R50"/>
  <c r="S50"/>
  <c r="T50"/>
  <c r="B51"/>
  <c r="C51"/>
  <c r="D51"/>
  <c r="F51"/>
  <c r="G51"/>
  <c r="H51"/>
  <c r="I51"/>
  <c r="J51"/>
  <c r="K51"/>
  <c r="L51"/>
  <c r="M51"/>
  <c r="N51"/>
  <c r="O51"/>
  <c r="P51"/>
  <c r="Q51"/>
  <c r="R51"/>
  <c r="S51"/>
  <c r="T51"/>
  <c r="B52"/>
  <c r="C52"/>
  <c r="E52"/>
  <c r="D52"/>
  <c r="F52"/>
  <c r="G52"/>
  <c r="H52"/>
  <c r="I52"/>
  <c r="J52"/>
  <c r="K52"/>
  <c r="L52"/>
  <c r="M52"/>
  <c r="N52"/>
  <c r="O52"/>
  <c r="P52"/>
  <c r="Q52"/>
  <c r="R52"/>
  <c r="S52"/>
  <c r="T52"/>
  <c r="B53"/>
  <c r="C53"/>
  <c r="E53" s="1"/>
  <c r="D53"/>
  <c r="F53"/>
  <c r="G53"/>
  <c r="H53"/>
  <c r="I53"/>
  <c r="J53"/>
  <c r="K53"/>
  <c r="L53"/>
  <c r="M53"/>
  <c r="N53"/>
  <c r="O53"/>
  <c r="P53"/>
  <c r="Q53"/>
  <c r="R53"/>
  <c r="S53"/>
  <c r="T53"/>
  <c r="B54"/>
  <c r="C54"/>
  <c r="E54"/>
  <c r="D54"/>
  <c r="F54"/>
  <c r="G54"/>
  <c r="H54"/>
  <c r="I54"/>
  <c r="J54"/>
  <c r="K54"/>
  <c r="L54"/>
  <c r="M54"/>
  <c r="N54"/>
  <c r="O54"/>
  <c r="P54"/>
  <c r="Q54"/>
  <c r="R54"/>
  <c r="S54"/>
  <c r="T54"/>
  <c r="C12" i="8"/>
  <c r="M12"/>
  <c r="D12"/>
  <c r="E12"/>
  <c r="F12"/>
  <c r="G12"/>
  <c r="H12"/>
  <c r="I12"/>
  <c r="J12"/>
  <c r="K12"/>
  <c r="L12"/>
  <c r="C13"/>
  <c r="M13" s="1"/>
  <c r="D13"/>
  <c r="E13"/>
  <c r="F13"/>
  <c r="G13"/>
  <c r="H13"/>
  <c r="I13"/>
  <c r="J13"/>
  <c r="K13"/>
  <c r="L13"/>
  <c r="C14"/>
  <c r="M14"/>
  <c r="D14"/>
  <c r="E14"/>
  <c r="F14"/>
  <c r="G14"/>
  <c r="H14"/>
  <c r="I14"/>
  <c r="J14"/>
  <c r="K14"/>
  <c r="L14"/>
  <c r="C15"/>
  <c r="M15" s="1"/>
  <c r="D15"/>
  <c r="E15"/>
  <c r="F15"/>
  <c r="G15"/>
  <c r="H15"/>
  <c r="I15"/>
  <c r="J15"/>
  <c r="K15"/>
  <c r="L15"/>
  <c r="C16"/>
  <c r="M16"/>
  <c r="D16"/>
  <c r="E16"/>
  <c r="F16"/>
  <c r="G16"/>
  <c r="H16"/>
  <c r="I16"/>
  <c r="J16"/>
  <c r="K16"/>
  <c r="L16"/>
  <c r="C17"/>
  <c r="M17" s="1"/>
  <c r="D17"/>
  <c r="E17"/>
  <c r="F17"/>
  <c r="G17"/>
  <c r="H17"/>
  <c r="I17"/>
  <c r="J17"/>
  <c r="K17"/>
  <c r="L17"/>
  <c r="C18"/>
  <c r="M18"/>
  <c r="D18"/>
  <c r="E18"/>
  <c r="F18"/>
  <c r="G18"/>
  <c r="H18"/>
  <c r="I18"/>
  <c r="J18"/>
  <c r="K18"/>
  <c r="L18"/>
  <c r="C19"/>
  <c r="M19" s="1"/>
  <c r="D19"/>
  <c r="E19"/>
  <c r="F19"/>
  <c r="G19"/>
  <c r="H19"/>
  <c r="I19"/>
  <c r="J19"/>
  <c r="K19"/>
  <c r="L19"/>
  <c r="C20"/>
  <c r="M20"/>
  <c r="D20"/>
  <c r="E20"/>
  <c r="F20"/>
  <c r="G20"/>
  <c r="H20"/>
  <c r="I20"/>
  <c r="J20"/>
  <c r="K20"/>
  <c r="L20"/>
  <c r="C3" i="5"/>
  <c r="D3"/>
  <c r="D6"/>
  <c r="E3"/>
  <c r="F3"/>
  <c r="G3"/>
  <c r="H3"/>
  <c r="I3"/>
  <c r="J3"/>
  <c r="K3"/>
  <c r="L3"/>
  <c r="L6"/>
  <c r="M3"/>
  <c r="N3"/>
  <c r="O3"/>
  <c r="P3"/>
  <c r="Q3"/>
  <c r="R3"/>
  <c r="S3"/>
  <c r="C4"/>
  <c r="C6"/>
  <c r="D4"/>
  <c r="E4"/>
  <c r="E6" s="1"/>
  <c r="F4"/>
  <c r="F6" s="1"/>
  <c r="G4"/>
  <c r="G6" s="1"/>
  <c r="H4"/>
  <c r="H6" s="1"/>
  <c r="I4"/>
  <c r="I6"/>
  <c r="J4"/>
  <c r="J6"/>
  <c r="K4"/>
  <c r="K6"/>
  <c r="L4"/>
  <c r="M4"/>
  <c r="M6" s="1"/>
  <c r="N4"/>
  <c r="N6" s="1"/>
  <c r="O4"/>
  <c r="O6" s="1"/>
  <c r="P4"/>
  <c r="P6" s="1"/>
  <c r="Q4"/>
  <c r="Q6"/>
  <c r="R4"/>
  <c r="R6"/>
  <c r="C5"/>
  <c r="S5"/>
  <c r="D5"/>
  <c r="E5"/>
  <c r="F5"/>
  <c r="G5"/>
  <c r="H5"/>
  <c r="I5"/>
  <c r="J5"/>
  <c r="K5"/>
  <c r="L5"/>
  <c r="M5"/>
  <c r="N5"/>
  <c r="O5"/>
  <c r="P5"/>
  <c r="Q5"/>
  <c r="R5"/>
  <c r="C7"/>
  <c r="S7" s="1"/>
  <c r="D7"/>
  <c r="E7"/>
  <c r="F7"/>
  <c r="G7"/>
  <c r="H7"/>
  <c r="I7"/>
  <c r="J7"/>
  <c r="K7"/>
  <c r="L7"/>
  <c r="M7"/>
  <c r="N7"/>
  <c r="O7"/>
  <c r="P7"/>
  <c r="Q7"/>
  <c r="R7"/>
  <c r="C8"/>
  <c r="D8"/>
  <c r="E8"/>
  <c r="F8"/>
  <c r="G8"/>
  <c r="H8"/>
  <c r="I8"/>
  <c r="J8"/>
  <c r="K8"/>
  <c r="L8"/>
  <c r="M8"/>
  <c r="N8"/>
  <c r="O8"/>
  <c r="P8"/>
  <c r="Q8"/>
  <c r="R8"/>
  <c r="S8"/>
  <c r="C9"/>
  <c r="D9"/>
  <c r="E9"/>
  <c r="F9"/>
  <c r="G9"/>
  <c r="H9"/>
  <c r="I9"/>
  <c r="J9"/>
  <c r="K9"/>
  <c r="L9"/>
  <c r="M9"/>
  <c r="N9"/>
  <c r="O9"/>
  <c r="P9"/>
  <c r="Q9"/>
  <c r="R9"/>
  <c r="S9"/>
  <c r="C10"/>
  <c r="D10"/>
  <c r="E10"/>
  <c r="F10"/>
  <c r="G10"/>
  <c r="H10"/>
  <c r="I10"/>
  <c r="J10"/>
  <c r="K10"/>
  <c r="L10"/>
  <c r="M10"/>
  <c r="N10"/>
  <c r="O10"/>
  <c r="P10"/>
  <c r="Q10"/>
  <c r="R10"/>
  <c r="S10"/>
  <c r="C11"/>
  <c r="S11" s="1"/>
  <c r="D11"/>
  <c r="E11"/>
  <c r="F11"/>
  <c r="G11"/>
  <c r="H11"/>
  <c r="I11"/>
  <c r="J11"/>
  <c r="K11"/>
  <c r="L11"/>
  <c r="M11"/>
  <c r="N11"/>
  <c r="O11"/>
  <c r="P11"/>
  <c r="Q11"/>
  <c r="R11"/>
  <c r="C12"/>
  <c r="D12"/>
  <c r="E12"/>
  <c r="F12"/>
  <c r="G12"/>
  <c r="H12"/>
  <c r="I12"/>
  <c r="J12"/>
  <c r="K12"/>
  <c r="L12"/>
  <c r="M12"/>
  <c r="N12"/>
  <c r="O12"/>
  <c r="P12"/>
  <c r="Q12"/>
  <c r="R12"/>
  <c r="S12"/>
  <c r="C13"/>
  <c r="D13"/>
  <c r="E13"/>
  <c r="F13"/>
  <c r="G13"/>
  <c r="H13"/>
  <c r="I13"/>
  <c r="J13"/>
  <c r="K13"/>
  <c r="L13"/>
  <c r="M13"/>
  <c r="N13"/>
  <c r="O13"/>
  <c r="P13"/>
  <c r="Q13"/>
  <c r="R13"/>
  <c r="S13"/>
  <c r="C14"/>
  <c r="D14"/>
  <c r="E14"/>
  <c r="F14"/>
  <c r="G14"/>
  <c r="H14"/>
  <c r="I14"/>
  <c r="J14"/>
  <c r="K14"/>
  <c r="L14"/>
  <c r="M14"/>
  <c r="N14"/>
  <c r="O14"/>
  <c r="P14"/>
  <c r="Q14"/>
  <c r="R14"/>
  <c r="S14"/>
  <c r="C15"/>
  <c r="D15"/>
  <c r="E15"/>
  <c r="F15"/>
  <c r="G15"/>
  <c r="H15"/>
  <c r="I15"/>
  <c r="J15"/>
  <c r="K15"/>
  <c r="L15"/>
  <c r="M15"/>
  <c r="N15"/>
  <c r="O15"/>
  <c r="P15"/>
  <c r="Q15"/>
  <c r="R15"/>
  <c r="S15"/>
  <c r="C16"/>
  <c r="D16"/>
  <c r="E16"/>
  <c r="F16"/>
  <c r="G16"/>
  <c r="H16"/>
  <c r="I16"/>
  <c r="J16"/>
  <c r="K16"/>
  <c r="L16"/>
  <c r="M16"/>
  <c r="N16"/>
  <c r="O16"/>
  <c r="P16"/>
  <c r="Q16"/>
  <c r="R16"/>
  <c r="S16"/>
  <c r="C17"/>
  <c r="D17"/>
  <c r="E17"/>
  <c r="F17"/>
  <c r="G17"/>
  <c r="H17"/>
  <c r="I17"/>
  <c r="J17"/>
  <c r="K17"/>
  <c r="L17"/>
  <c r="M17"/>
  <c r="N17"/>
  <c r="O17"/>
  <c r="P17"/>
  <c r="Q17"/>
  <c r="R17"/>
  <c r="S17"/>
  <c r="C18"/>
  <c r="D18"/>
  <c r="E18"/>
  <c r="F18"/>
  <c r="G18"/>
  <c r="H18"/>
  <c r="I18"/>
  <c r="J18"/>
  <c r="K18"/>
  <c r="L18"/>
  <c r="M18"/>
  <c r="N18"/>
  <c r="O18"/>
  <c r="P18"/>
  <c r="Q18"/>
  <c r="R18"/>
  <c r="S18"/>
  <c r="C19"/>
  <c r="D19"/>
  <c r="E19"/>
  <c r="F19"/>
  <c r="G19"/>
  <c r="H19"/>
  <c r="I19"/>
  <c r="J19"/>
  <c r="K19"/>
  <c r="L19"/>
  <c r="M19"/>
  <c r="N19"/>
  <c r="O19"/>
  <c r="P19"/>
  <c r="Q19"/>
  <c r="R19"/>
  <c r="S19"/>
  <c r="C20"/>
  <c r="D20"/>
  <c r="E20"/>
  <c r="F20"/>
  <c r="G20"/>
  <c r="H20"/>
  <c r="I20"/>
  <c r="J20"/>
  <c r="K20"/>
  <c r="L20"/>
  <c r="M20"/>
  <c r="N20"/>
  <c r="O20"/>
  <c r="P20"/>
  <c r="Q20"/>
  <c r="R20"/>
  <c r="S20"/>
  <c r="C21"/>
  <c r="D21"/>
  <c r="E21"/>
  <c r="F21"/>
  <c r="G21"/>
  <c r="H21"/>
  <c r="I21"/>
  <c r="J21"/>
  <c r="K21"/>
  <c r="L21"/>
  <c r="M21"/>
  <c r="N21"/>
  <c r="O21"/>
  <c r="P21"/>
  <c r="Q21"/>
  <c r="R21"/>
  <c r="S21"/>
  <c r="J8" i="8"/>
  <c r="I6" i="7"/>
  <c r="O6"/>
  <c r="S4" i="5"/>
  <c r="S6"/>
  <c r="I7" i="8"/>
  <c r="D3"/>
  <c r="H7"/>
  <c r="D11"/>
  <c r="I3"/>
  <c r="E11"/>
  <c r="C8"/>
  <c r="M8"/>
  <c r="I9"/>
  <c r="E51" i="6"/>
  <c r="C3" i="8"/>
  <c r="M3"/>
  <c r="L3"/>
  <c r="C10"/>
  <c r="M10" s="1"/>
  <c r="L9"/>
  <c r="P9" i="7"/>
  <c r="G7" i="8"/>
  <c r="C9"/>
  <c r="F5"/>
  <c r="D10"/>
  <c r="F10"/>
  <c r="F4"/>
  <c r="F6" s="1"/>
  <c r="E8"/>
  <c r="E5"/>
  <c r="L21"/>
  <c r="C21"/>
  <c r="C4"/>
  <c r="C6" s="1"/>
  <c r="F9"/>
  <c r="P10" i="7"/>
  <c r="C7" i="8"/>
  <c r="M7" s="1"/>
  <c r="K9"/>
  <c r="H10"/>
  <c r="F21"/>
  <c r="L7"/>
  <c r="E10"/>
  <c r="H9"/>
  <c r="H8"/>
  <c r="E21"/>
  <c r="J5"/>
  <c r="E3"/>
  <c r="K21"/>
  <c r="G8"/>
  <c r="H5"/>
  <c r="G10"/>
  <c r="K8"/>
  <c r="G11"/>
  <c r="I10"/>
  <c r="H4"/>
  <c r="E9"/>
  <c r="D7"/>
  <c r="C11"/>
  <c r="D9"/>
  <c r="F3"/>
  <c r="K11"/>
  <c r="F8"/>
  <c r="G3"/>
  <c r="I11"/>
  <c r="L4"/>
  <c r="L6"/>
  <c r="L11"/>
  <c r="K5"/>
  <c r="J3"/>
  <c r="K3"/>
  <c r="G5"/>
  <c r="K10"/>
  <c r="K7"/>
  <c r="L10"/>
  <c r="I4"/>
  <c r="I6" s="1"/>
  <c r="J10"/>
  <c r="H3"/>
  <c r="H6"/>
  <c r="C5"/>
  <c r="M5"/>
  <c r="J11"/>
  <c r="D4"/>
  <c r="D6" s="1"/>
  <c r="I21"/>
  <c r="F7"/>
  <c r="H11"/>
  <c r="G21"/>
  <c r="D21"/>
  <c r="M21"/>
  <c r="G4"/>
  <c r="G6"/>
  <c r="J9"/>
  <c r="L5"/>
  <c r="E7"/>
  <c r="L8"/>
  <c r="I5"/>
  <c r="J7"/>
  <c r="H21"/>
  <c r="D5"/>
  <c r="F11"/>
  <c r="K4"/>
  <c r="K6" s="1"/>
  <c r="E4"/>
  <c r="E6" s="1"/>
  <c r="J4"/>
  <c r="J6" s="1"/>
  <c r="G9"/>
  <c r="D8"/>
  <c r="I8"/>
  <c r="J21"/>
  <c r="M11"/>
  <c r="M9"/>
  <c r="P4" i="7"/>
  <c r="P3"/>
  <c r="P6" s="1"/>
  <c r="C55" i="6"/>
  <c r="E55" s="1"/>
  <c r="E5" i="23" l="1"/>
  <c r="I5"/>
  <c r="I9" s="1"/>
  <c r="AJ67" i="24"/>
  <c r="F58" i="23"/>
  <c r="G5"/>
  <c r="G9" s="1"/>
  <c r="E58"/>
  <c r="I58"/>
  <c r="E9"/>
  <c r="D57"/>
  <c r="D58" s="1"/>
  <c r="H57"/>
  <c r="H58" s="1"/>
  <c r="AJ62"/>
  <c r="G57"/>
  <c r="G58" s="1"/>
  <c r="F5"/>
  <c r="F9" s="1"/>
  <c r="D5"/>
  <c r="D9" s="1"/>
  <c r="H5"/>
  <c r="H9" s="1"/>
  <c r="AJ67" i="21"/>
  <c r="E2" i="19"/>
  <c r="J3" s="1"/>
  <c r="M4" i="8"/>
  <c r="M6" s="1"/>
  <c r="AJ62" i="24" l="1"/>
  <c r="AJ68"/>
  <c r="AJ67" i="23"/>
  <c r="AJ67" i="22"/>
  <c r="AJ66" i="21"/>
  <c r="AJ62"/>
  <c r="AJ68"/>
  <c r="AJ66" i="24" l="1"/>
  <c r="AJ65"/>
  <c r="AJ64"/>
  <c r="AJ61"/>
  <c r="AJ63"/>
  <c r="AJ68" i="23"/>
  <c r="AJ66"/>
  <c r="AJ66" i="22"/>
  <c r="AJ62"/>
  <c r="AJ68"/>
  <c r="AJ61" i="21"/>
  <c r="AJ63"/>
  <c r="AJ65"/>
  <c r="AJ64"/>
  <c r="AJ65" i="23" l="1"/>
  <c r="AJ64"/>
  <c r="AJ63"/>
  <c r="AJ61"/>
  <c r="AJ61" i="22"/>
  <c r="AJ63"/>
  <c r="AJ65"/>
  <c r="AJ64"/>
</calcChain>
</file>

<file path=xl/sharedStrings.xml><?xml version="1.0" encoding="utf-8"?>
<sst xmlns="http://schemas.openxmlformats.org/spreadsheetml/2006/main" count="554" uniqueCount="253">
  <si>
    <t>合计</t>
    <phoneticPr fontId="1" type="noConversion"/>
  </si>
  <si>
    <t>A01</t>
    <phoneticPr fontId="1" type="noConversion"/>
  </si>
  <si>
    <t>A02</t>
    <phoneticPr fontId="1" type="noConversion"/>
  </si>
  <si>
    <t>A03</t>
    <phoneticPr fontId="1" type="noConversion"/>
  </si>
  <si>
    <t>A04</t>
    <phoneticPr fontId="1" type="noConversion"/>
  </si>
  <si>
    <t>B03</t>
    <phoneticPr fontId="1" type="noConversion"/>
  </si>
  <si>
    <t>C01</t>
    <phoneticPr fontId="1" type="noConversion"/>
  </si>
  <si>
    <t>C03</t>
    <phoneticPr fontId="1" type="noConversion"/>
  </si>
  <si>
    <t>合计</t>
    <phoneticPr fontId="1" type="noConversion"/>
  </si>
  <si>
    <t>总检验批数</t>
    <phoneticPr fontId="1" type="noConversion"/>
  </si>
  <si>
    <t>合格批数</t>
    <phoneticPr fontId="1" type="noConversion"/>
  </si>
  <si>
    <t>不合格批数</t>
    <phoneticPr fontId="1" type="noConversion"/>
  </si>
  <si>
    <t>合格率</t>
    <phoneticPr fontId="1" type="noConversion"/>
  </si>
  <si>
    <t>A05</t>
    <phoneticPr fontId="1" type="noConversion"/>
  </si>
  <si>
    <t>B01</t>
    <phoneticPr fontId="1" type="noConversion"/>
  </si>
  <si>
    <t>B02</t>
    <phoneticPr fontId="1" type="noConversion"/>
  </si>
  <si>
    <t>B04</t>
    <phoneticPr fontId="1" type="noConversion"/>
  </si>
  <si>
    <t>C02</t>
    <phoneticPr fontId="1" type="noConversion"/>
  </si>
  <si>
    <t>C04</t>
    <phoneticPr fontId="1" type="noConversion"/>
  </si>
  <si>
    <t>D01</t>
    <phoneticPr fontId="1" type="noConversion"/>
  </si>
  <si>
    <t>D02</t>
    <phoneticPr fontId="1" type="noConversion"/>
  </si>
  <si>
    <t xml:space="preserve"> 项目    月</t>
    <phoneticPr fontId="1" type="noConversion"/>
  </si>
  <si>
    <t>每月质量合格率直方图</t>
    <phoneticPr fontId="1" type="noConversion"/>
  </si>
  <si>
    <t xml:space="preserve"> 项目   客户</t>
    <phoneticPr fontId="1" type="noConversion"/>
  </si>
  <si>
    <t>每年质量统计</t>
    <phoneticPr fontId="1" type="noConversion"/>
  </si>
  <si>
    <t>HEP01</t>
    <phoneticPr fontId="1" type="noConversion"/>
  </si>
  <si>
    <t>CA01</t>
    <phoneticPr fontId="1" type="noConversion"/>
  </si>
  <si>
    <t>CA05</t>
    <phoneticPr fontId="1" type="noConversion"/>
  </si>
  <si>
    <t>TAB01</t>
    <phoneticPr fontId="1" type="noConversion"/>
  </si>
  <si>
    <t>HW01</t>
    <phoneticPr fontId="1" type="noConversion"/>
  </si>
  <si>
    <t>IBC</t>
    <phoneticPr fontId="1" type="noConversion"/>
  </si>
  <si>
    <t>TES03</t>
    <phoneticPr fontId="1" type="noConversion"/>
  </si>
  <si>
    <t>QAC01</t>
    <phoneticPr fontId="1" type="noConversion"/>
  </si>
  <si>
    <t>TR01</t>
    <phoneticPr fontId="1" type="noConversion"/>
  </si>
  <si>
    <t>EL001</t>
    <phoneticPr fontId="1" type="noConversion"/>
  </si>
  <si>
    <t>CAB01</t>
    <phoneticPr fontId="1" type="noConversion"/>
  </si>
  <si>
    <t>M&amp;K01</t>
    <phoneticPr fontId="1" type="noConversion"/>
  </si>
  <si>
    <t>TG01</t>
    <phoneticPr fontId="1" type="noConversion"/>
  </si>
  <si>
    <t>TG02</t>
    <phoneticPr fontId="1" type="noConversion"/>
  </si>
  <si>
    <t>TG03</t>
    <phoneticPr fontId="1" type="noConversion"/>
  </si>
  <si>
    <t>VIK01</t>
    <phoneticPr fontId="1" type="noConversion"/>
  </si>
  <si>
    <t>A01</t>
    <phoneticPr fontId="1" type="noConversion"/>
  </si>
  <si>
    <t>A02</t>
    <phoneticPr fontId="1" type="noConversion"/>
  </si>
  <si>
    <t>A03</t>
    <phoneticPr fontId="1" type="noConversion"/>
  </si>
  <si>
    <t>A04</t>
    <phoneticPr fontId="1" type="noConversion"/>
  </si>
  <si>
    <t>A05</t>
    <phoneticPr fontId="1" type="noConversion"/>
  </si>
  <si>
    <t>B01</t>
    <phoneticPr fontId="1" type="noConversion"/>
  </si>
  <si>
    <t>B02</t>
    <phoneticPr fontId="1" type="noConversion"/>
  </si>
  <si>
    <t>B03</t>
    <phoneticPr fontId="1" type="noConversion"/>
  </si>
  <si>
    <t>B04</t>
    <phoneticPr fontId="1" type="noConversion"/>
  </si>
  <si>
    <t>C01</t>
    <phoneticPr fontId="1" type="noConversion"/>
  </si>
  <si>
    <t>C02</t>
    <phoneticPr fontId="1" type="noConversion"/>
  </si>
  <si>
    <t>C03</t>
    <phoneticPr fontId="1" type="noConversion"/>
  </si>
  <si>
    <t>C04</t>
    <phoneticPr fontId="1" type="noConversion"/>
  </si>
  <si>
    <t>D01</t>
    <phoneticPr fontId="1" type="noConversion"/>
  </si>
  <si>
    <t>D02</t>
    <phoneticPr fontId="1" type="noConversion"/>
  </si>
  <si>
    <t xml:space="preserve">                      每月质量统计</t>
    <phoneticPr fontId="1" type="noConversion"/>
  </si>
  <si>
    <t>合格批数</t>
  </si>
  <si>
    <t>A02</t>
  </si>
  <si>
    <t>A03</t>
  </si>
  <si>
    <t>A04</t>
  </si>
  <si>
    <t>A05</t>
  </si>
  <si>
    <t>B02</t>
  </si>
  <si>
    <t>B03</t>
  </si>
  <si>
    <t>B04</t>
  </si>
  <si>
    <t>C02</t>
  </si>
  <si>
    <t>C03</t>
  </si>
  <si>
    <t>D02</t>
  </si>
  <si>
    <t>周    项目</t>
    <phoneticPr fontId="1" type="noConversion"/>
  </si>
  <si>
    <t>车间：</t>
    <phoneticPr fontId="1" type="noConversion"/>
  </si>
  <si>
    <t>车间</t>
    <phoneticPr fontId="1" type="noConversion"/>
  </si>
  <si>
    <t xml:space="preserve">                    各车间每周质量统计</t>
    <phoneticPr fontId="1" type="noConversion"/>
  </si>
  <si>
    <t>总计</t>
    <phoneticPr fontId="1" type="noConversion"/>
  </si>
  <si>
    <t xml:space="preserve"> 项目   车间</t>
    <phoneticPr fontId="1" type="noConversion"/>
  </si>
  <si>
    <t>事业一部钢</t>
    <phoneticPr fontId="1" type="noConversion"/>
  </si>
  <si>
    <t>月份</t>
    <phoneticPr fontId="1" type="noConversion"/>
  </si>
  <si>
    <t>合格批次(A)</t>
    <phoneticPr fontId="6" type="noConversion"/>
  </si>
  <si>
    <t>缺料</t>
    <phoneticPr fontId="6" type="noConversion"/>
  </si>
  <si>
    <t>配件花</t>
    <phoneticPr fontId="6" type="noConversion"/>
  </si>
  <si>
    <t>盖花</t>
    <phoneticPr fontId="6" type="noConversion"/>
  </si>
  <si>
    <t xml:space="preserve">皱
</t>
    <phoneticPr fontId="6" type="noConversion"/>
  </si>
  <si>
    <t>生锈</t>
    <phoneticPr fontId="6" type="noConversion"/>
  </si>
  <si>
    <t>抛光不良</t>
    <phoneticPr fontId="6" type="noConversion"/>
  </si>
  <si>
    <t>砂光不良</t>
    <phoneticPr fontId="6" type="noConversion"/>
  </si>
  <si>
    <t>月</t>
    <phoneticPr fontId="6" type="noConversion"/>
  </si>
  <si>
    <t>日</t>
    <phoneticPr fontId="6" type="noConversion"/>
  </si>
  <si>
    <t>不良数</t>
    <phoneticPr fontId="6" type="noConversion"/>
  </si>
  <si>
    <t>外观问题</t>
    <phoneticPr fontId="6" type="noConversion"/>
  </si>
  <si>
    <t>使用功能</t>
    <phoneticPr fontId="6" type="noConversion"/>
  </si>
  <si>
    <t>玻盖自爆</t>
    <phoneticPr fontId="6" type="noConversion"/>
  </si>
  <si>
    <t>日期</t>
    <phoneticPr fontId="1" type="noConversion"/>
  </si>
  <si>
    <t>日期</t>
    <phoneticPr fontId="15" type="noConversion"/>
  </si>
  <si>
    <t>1</t>
    <phoneticPr fontId="12" type="noConversion"/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</si>
  <si>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</si>
  <si>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</si>
  <si>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</si>
  <si>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</si>
  <si>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</si>
  <si>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</si>
  <si>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</si>
  <si>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</si>
  <si>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</si>
  <si>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</si>
  <si>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</si>
  <si>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</si>
  <si>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</si>
  <si>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</si>
  <si>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</si>
  <si>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</si>
  <si>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</si>
  <si>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</si>
  <si>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</si>
  <si>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</si>
  <si>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</si>
  <si>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</si>
  <si>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</si>
  <si>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</si>
  <si>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</si>
  <si>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</si>
  <si>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</si>
  <si>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</si>
  <si>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  <phoneticPr fontId="1" type="noConversion"/>
  </si>
  <si>
    <t>31</t>
    <phoneticPr fontId="1" type="noConversion"/>
  </si>
  <si>
    <t>备注</t>
    <phoneticPr fontId="12" type="noConversion"/>
  </si>
  <si>
    <t>各验货员每天工作量查询表</t>
    <phoneticPr fontId="1" type="noConversion"/>
  </si>
  <si>
    <t>姓名</t>
    <phoneticPr fontId="9" type="noConversion"/>
  </si>
  <si>
    <t>检验总数</t>
    <phoneticPr fontId="1" type="noConversion"/>
  </si>
  <si>
    <t>检验批次数</t>
    <phoneticPr fontId="1" type="noConversion"/>
  </si>
  <si>
    <t>抽样检验数</t>
    <phoneticPr fontId="1" type="noConversion"/>
  </si>
  <si>
    <t>控制图编号：</t>
    <phoneticPr fontId="12" type="noConversion"/>
  </si>
  <si>
    <t>日期</t>
    <phoneticPr fontId="27" type="noConversion"/>
  </si>
  <si>
    <t>日期</t>
    <phoneticPr fontId="15" type="noConversion"/>
  </si>
  <si>
    <t>30</t>
  </si>
  <si>
    <t>不良內容及数量</t>
  </si>
  <si>
    <t>总不良数</t>
    <phoneticPr fontId="12" type="noConversion"/>
  </si>
  <si>
    <t>不良率%</t>
    <phoneticPr fontId="12" type="noConversion"/>
  </si>
  <si>
    <t>平均控制能力P</t>
    <phoneticPr fontId="27" type="noConversion"/>
  </si>
  <si>
    <t>公司控制指标</t>
    <phoneticPr fontId="27" type="noConversion"/>
  </si>
  <si>
    <t>上限UCL</t>
    <phoneticPr fontId="12" type="noConversion"/>
  </si>
  <si>
    <t>中心限CL</t>
    <phoneticPr fontId="12" type="noConversion"/>
  </si>
  <si>
    <t>下限LCL</t>
    <phoneticPr fontId="12" type="noConversion"/>
  </si>
  <si>
    <t>P</t>
    <phoneticPr fontId="15" type="noConversion"/>
  </si>
  <si>
    <t>样本上限</t>
    <phoneticPr fontId="12" type="noConversion"/>
  </si>
  <si>
    <t>控制图</t>
  </si>
  <si>
    <t>样本下限</t>
    <phoneticPr fontId="12" type="noConversion"/>
  </si>
  <si>
    <t>平均控制能力P</t>
    <phoneticPr fontId="12" type="noConversion"/>
  </si>
  <si>
    <t>子組数</t>
    <phoneticPr fontId="12" type="noConversion"/>
  </si>
  <si>
    <t>样本平均容量n</t>
    <phoneticPr fontId="12" type="noConversion"/>
  </si>
  <si>
    <t>公司控制指标%</t>
    <phoneticPr fontId="12" type="noConversion"/>
  </si>
  <si>
    <t>备注及
原因跟踪:</t>
    <phoneticPr fontId="12" type="noConversion"/>
  </si>
  <si>
    <t>梗点</t>
    <phoneticPr fontId="6" type="noConversion"/>
  </si>
  <si>
    <t>拉伸纹</t>
    <phoneticPr fontId="6" type="noConversion"/>
  </si>
  <si>
    <t xml:space="preserve">清抹不良
</t>
    <phoneticPr fontId="6" type="noConversion"/>
  </si>
  <si>
    <t>玻璃崩裂</t>
    <phoneticPr fontId="6" type="noConversion"/>
  </si>
  <si>
    <t>点焊不良</t>
    <phoneticPr fontId="6" type="noConversion"/>
  </si>
  <si>
    <r>
      <t>起骨</t>
    </r>
    <r>
      <rPr>
        <b/>
        <sz val="11"/>
        <rFont val="宋体"/>
        <family val="3"/>
        <charset val="134"/>
      </rPr>
      <t/>
    </r>
    <phoneticPr fontId="6" type="noConversion"/>
  </si>
  <si>
    <t>铸钢出水</t>
    <phoneticPr fontId="18" type="noConversion"/>
  </si>
  <si>
    <t>玻璃杂质</t>
    <phoneticPr fontId="6" type="noConversion"/>
  </si>
  <si>
    <t>底不良</t>
    <phoneticPr fontId="6" type="noConversion"/>
  </si>
  <si>
    <t>配合不良</t>
    <phoneticPr fontId="6" type="noConversion"/>
  </si>
  <si>
    <t>刮手</t>
    <phoneticPr fontId="6" type="noConversion"/>
  </si>
  <si>
    <t>披锋</t>
    <phoneticPr fontId="6" type="noConversion"/>
  </si>
  <si>
    <t>焊刺</t>
    <phoneticPr fontId="6" type="noConversion"/>
  </si>
  <si>
    <t>爆裂</t>
    <phoneticPr fontId="6" type="noConversion"/>
  </si>
  <si>
    <t>测试不合格</t>
    <phoneticPr fontId="18" type="noConversion"/>
  </si>
  <si>
    <t>包装物料印错</t>
    <phoneticPr fontId="18" type="noConversion"/>
  </si>
  <si>
    <t>脱焊</t>
    <phoneticPr fontId="18" type="noConversion"/>
  </si>
  <si>
    <t xml:space="preserve">
拉丝</t>
    <phoneticPr fontId="6" type="noConversion"/>
  </si>
  <si>
    <t xml:space="preserve">
脱色</t>
    <phoneticPr fontId="6" type="noConversion"/>
  </si>
  <si>
    <t xml:space="preserve">
变形</t>
    <phoneticPr fontId="6" type="noConversion"/>
  </si>
  <si>
    <t>31</t>
  </si>
  <si>
    <t>合计</t>
    <phoneticPr fontId="12" type="noConversion"/>
  </si>
  <si>
    <t>抽样数量</t>
    <phoneticPr fontId="20" type="noConversion"/>
  </si>
  <si>
    <t xml:space="preserve">
玻璃起雾氧化
</t>
    <phoneticPr fontId="6" type="noConversion"/>
  </si>
  <si>
    <t>使用功能</t>
    <phoneticPr fontId="20" type="noConversion"/>
  </si>
  <si>
    <t>外                观</t>
    <phoneticPr fontId="20" type="noConversion"/>
  </si>
  <si>
    <t>伤 害 性</t>
    <phoneticPr fontId="20" type="noConversion"/>
  </si>
  <si>
    <t>周期</t>
    <phoneticPr fontId="27" type="noConversion"/>
  </si>
  <si>
    <t>检验总批数</t>
    <phoneticPr fontId="12" type="noConversion"/>
  </si>
  <si>
    <t>合格批数</t>
    <phoneticPr fontId="20" type="noConversion"/>
  </si>
  <si>
    <t>让步接收批数</t>
    <phoneticPr fontId="20" type="noConversion"/>
  </si>
  <si>
    <t>合格率</t>
    <phoneticPr fontId="20" type="noConversion"/>
  </si>
  <si>
    <t>不合格批次数</t>
    <phoneticPr fontId="20" type="noConversion"/>
  </si>
  <si>
    <t>统计：练小玉</t>
    <phoneticPr fontId="27" type="noConversion"/>
  </si>
  <si>
    <t>审核：陈成武</t>
    <phoneticPr fontId="27" type="noConversion"/>
  </si>
  <si>
    <t>客户编号</t>
    <phoneticPr fontId="20" type="noConversion"/>
  </si>
  <si>
    <t>喷涂不良</t>
    <phoneticPr fontId="6" type="noConversion"/>
  </si>
  <si>
    <t>配件装配不良</t>
    <phoneticPr fontId="6" type="noConversion"/>
  </si>
  <si>
    <t>漏装/错装包装物料</t>
    <phoneticPr fontId="18" type="noConversion"/>
  </si>
  <si>
    <t>包装物料外观不良</t>
    <phoneticPr fontId="18" type="noConversion"/>
  </si>
  <si>
    <t>备注</t>
    <phoneticPr fontId="20" type="noConversion"/>
  </si>
  <si>
    <t>使用功能</t>
    <phoneticPr fontId="20" type="noConversion"/>
  </si>
  <si>
    <t>月份</t>
    <phoneticPr fontId="27" type="noConversion"/>
  </si>
  <si>
    <t>各质检员月度检验工作量</t>
    <phoneticPr fontId="39" type="noConversion"/>
  </si>
  <si>
    <t>日期</t>
    <phoneticPr fontId="39" type="noConversion"/>
  </si>
  <si>
    <t>1</t>
    <phoneticPr fontId="12" type="noConversion"/>
  </si>
  <si>
    <t>30</t>
    <phoneticPr fontId="40" type="noConversion"/>
  </si>
  <si>
    <t>31</t>
    <phoneticPr fontId="40" type="noConversion"/>
  </si>
  <si>
    <t>合计</t>
    <phoneticPr fontId="40" type="noConversion"/>
  </si>
  <si>
    <t>备注</t>
    <phoneticPr fontId="12" type="noConversion"/>
  </si>
  <si>
    <t>检验总数</t>
    <phoneticPr fontId="40" type="noConversion"/>
  </si>
  <si>
    <t>抽样检验数</t>
    <phoneticPr fontId="40" type="noConversion"/>
  </si>
  <si>
    <t>检验批次数</t>
    <phoneticPr fontId="40" type="noConversion"/>
  </si>
  <si>
    <t>日期</t>
    <phoneticPr fontId="40" type="noConversion"/>
  </si>
  <si>
    <t>月份</t>
    <phoneticPr fontId="40" type="noConversion"/>
  </si>
  <si>
    <t>比率：</t>
    <phoneticPr fontId="18" type="noConversion"/>
  </si>
  <si>
    <t>总批量数</t>
    <phoneticPr fontId="18" type="noConversion"/>
  </si>
  <si>
    <t>不良质量问题</t>
    <phoneticPr fontId="18" type="noConversion"/>
  </si>
  <si>
    <t xml:space="preserve">唛不良
</t>
    <phoneticPr fontId="6" type="noConversion"/>
  </si>
  <si>
    <t>包底片开口</t>
    <phoneticPr fontId="18" type="noConversion"/>
  </si>
  <si>
    <t>钢环开口</t>
    <phoneticPr fontId="18" type="noConversion"/>
  </si>
  <si>
    <t>炸铝</t>
    <phoneticPr fontId="18" type="noConversion"/>
  </si>
  <si>
    <t>边不良</t>
    <phoneticPr fontId="18" type="noConversion"/>
  </si>
  <si>
    <t>凹痕</t>
    <phoneticPr fontId="18" type="noConversion"/>
  </si>
  <si>
    <t>合格率</t>
    <phoneticPr fontId="18" type="noConversion"/>
  </si>
  <si>
    <t>模头痕</t>
    <phoneticPr fontId="18" type="noConversion"/>
  </si>
  <si>
    <t>铆钉无包头/不良</t>
    <phoneticPr fontId="18" type="noConversion"/>
  </si>
  <si>
    <t>生产车间</t>
    <phoneticPr fontId="18" type="noConversion"/>
  </si>
  <si>
    <t>总检验批次</t>
    <phoneticPr fontId="18" type="noConversion"/>
  </si>
  <si>
    <t>让步接收批次(AOD)</t>
    <phoneticPr fontId="18" type="noConversion"/>
  </si>
  <si>
    <t>客户验货 周 P-X控制图</t>
    <phoneticPr fontId="12" type="noConversion"/>
  </si>
  <si>
    <t>客户验货情况 周 P-X控制图</t>
    <phoneticPr fontId="12" type="noConversion"/>
  </si>
  <si>
    <t>客户验货情况 月 P-X控制图</t>
    <phoneticPr fontId="12" type="noConversion"/>
  </si>
  <si>
    <t>生产车间</t>
    <phoneticPr fontId="20" type="noConversion"/>
  </si>
  <si>
    <t>客户验货 月 P-X控制图</t>
    <phoneticPr fontId="12" type="noConversion"/>
  </si>
  <si>
    <t>月份</t>
    <phoneticPr fontId="27" type="noConversion"/>
  </si>
  <si>
    <t>陪同QA</t>
    <phoneticPr fontId="12" type="noConversion"/>
  </si>
  <si>
    <t>不合格个数</t>
    <phoneticPr fontId="20" type="noConversion"/>
  </si>
  <si>
    <t>不合格个数</t>
    <phoneticPr fontId="39" type="noConversion"/>
  </si>
  <si>
    <t>检验批量数</t>
    <phoneticPr fontId="20" type="noConversion"/>
  </si>
  <si>
    <t>终检结果</t>
    <phoneticPr fontId="18" type="noConversion"/>
  </si>
  <si>
    <t>装错/装多产品</t>
    <phoneticPr fontId="6" type="noConversion"/>
  </si>
  <si>
    <t>周数</t>
    <phoneticPr fontId="18" type="noConversion"/>
  </si>
  <si>
    <t>客户代号</t>
    <phoneticPr fontId="18" type="noConversion"/>
  </si>
  <si>
    <t>单号</t>
    <phoneticPr fontId="18" type="noConversion"/>
  </si>
  <si>
    <t>产品规格</t>
    <phoneticPr fontId="18" type="noConversion"/>
  </si>
  <si>
    <t>抽样数</t>
    <phoneticPr fontId="18" type="noConversion"/>
  </si>
  <si>
    <t>陪同QA</t>
    <phoneticPr fontId="18" type="noConversion"/>
  </si>
  <si>
    <t>检验结果</t>
    <phoneticPr fontId="18" type="noConversion"/>
  </si>
  <si>
    <t>伤害性</t>
    <phoneticPr fontId="6" type="noConversion"/>
  </si>
  <si>
    <t>验货QC</t>
    <phoneticPr fontId="6" type="noConversion"/>
  </si>
  <si>
    <t>合计:</t>
    <phoneticPr fontId="6" type="noConversion"/>
  </si>
  <si>
    <t>客户验货质量日报表</t>
    <phoneticPr fontId="6" type="noConversion"/>
  </si>
  <si>
    <t xml:space="preserve">                               </t>
    <phoneticPr fontId="6" type="noConversion"/>
  </si>
  <si>
    <t>不合格批次(R)</t>
    <phoneticPr fontId="6" type="noConversion"/>
  </si>
  <si>
    <t>其它</t>
    <phoneticPr fontId="18" type="noConversion"/>
  </si>
  <si>
    <t>花痕/伤痕</t>
    <phoneticPr fontId="6" type="noConversion"/>
  </si>
  <si>
    <t>事业三部</t>
    <phoneticPr fontId="20" type="noConversion"/>
  </si>
  <si>
    <t>周期</t>
    <phoneticPr fontId="20" type="noConversion"/>
  </si>
  <si>
    <t>月份</t>
    <phoneticPr fontId="20" type="noConversion"/>
  </si>
  <si>
    <t>生产车间</t>
    <phoneticPr fontId="20" type="noConversion"/>
  </si>
  <si>
    <t>F.PZB.0074.00</t>
  </si>
  <si>
    <t>F.PZB.0074.00</t>
    <phoneticPr fontId="66" type="noConversion"/>
  </si>
</sst>
</file>

<file path=xl/styles.xml><?xml version="1.0" encoding="utf-8"?>
<styleSheet xmlns="http://schemas.openxmlformats.org/spreadsheetml/2006/main">
  <numFmts count="7">
    <numFmt numFmtId="176" formatCode="_ &quot;￥&quot;* #,##0.00_ ;_ &quot;￥&quot;* \-#,##0.00_ ;_ &quot;￥&quot;* &quot;-&quot;??_ ;_ @_ "/>
    <numFmt numFmtId="177" formatCode="m/d;@"/>
    <numFmt numFmtId="178" formatCode="0.0%"/>
    <numFmt numFmtId="179" formatCode="0.00_ "/>
    <numFmt numFmtId="180" formatCode="0_ "/>
    <numFmt numFmtId="181" formatCode="0_);[Red]\(0\)"/>
    <numFmt numFmtId="182" formatCode="_-&quot;$&quot;* #,##0.00_-;\-&quot;$&quot;* #,##0.00_-;_-&quot;$&quot;* &quot;-&quot;??_-;_-@_-"/>
  </numFmts>
  <fonts count="67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6"/>
      <color indexed="8"/>
      <name val="宋体"/>
      <family val="3"/>
      <charset val="134"/>
    </font>
    <font>
      <sz val="9"/>
      <name val="宋体"/>
      <family val="3"/>
      <charset val="134"/>
    </font>
    <font>
      <b/>
      <sz val="20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b/>
      <sz val="11"/>
      <name val="新宋体"/>
      <family val="3"/>
      <charset val="134"/>
    </font>
    <font>
      <sz val="11"/>
      <name val="Times New Roman"/>
      <family val="1"/>
    </font>
    <font>
      <sz val="11"/>
      <name val="新宋体"/>
      <family val="3"/>
      <charset val="134"/>
    </font>
    <font>
      <sz val="12"/>
      <name val="新宋体"/>
      <family val="3"/>
      <charset val="134"/>
    </font>
    <font>
      <sz val="9"/>
      <name val="新細明體"/>
      <family val="1"/>
      <charset val="136"/>
    </font>
    <font>
      <sz val="9"/>
      <name val="Arial"/>
      <family val="2"/>
    </font>
    <font>
      <sz val="10"/>
      <name val="新宋体"/>
      <family val="3"/>
      <charset val="134"/>
    </font>
    <font>
      <sz val="9"/>
      <name val="宋体"/>
      <family val="3"/>
      <charset val="134"/>
    </font>
    <font>
      <b/>
      <sz val="16"/>
      <name val="新宋体"/>
      <family val="3"/>
      <charset val="134"/>
    </font>
    <font>
      <sz val="9"/>
      <name val="宋体"/>
      <family val="3"/>
      <charset val="134"/>
    </font>
    <font>
      <b/>
      <sz val="18"/>
      <name val="新宋体"/>
      <family val="3"/>
      <charset val="134"/>
    </font>
    <font>
      <b/>
      <u/>
      <sz val="12"/>
      <name val="新宋体"/>
      <family val="3"/>
      <charset val="134"/>
    </font>
    <font>
      <b/>
      <sz val="12"/>
      <name val="新宋体"/>
      <family val="3"/>
      <charset val="134"/>
    </font>
    <font>
      <u/>
      <sz val="16"/>
      <name val="新宋体"/>
      <family val="3"/>
      <charset val="134"/>
    </font>
    <font>
      <u/>
      <sz val="12"/>
      <name val="新宋体"/>
      <family val="3"/>
      <charset val="134"/>
    </font>
    <font>
      <sz val="12"/>
      <color indexed="41"/>
      <name val="新宋体"/>
      <family val="3"/>
      <charset val="134"/>
    </font>
    <font>
      <sz val="9"/>
      <name val="宋体"/>
      <family val="3"/>
      <charset val="134"/>
    </font>
    <font>
      <b/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72"/>
      <name val="新宋体"/>
      <family val="3"/>
      <charset val="134"/>
    </font>
    <font>
      <b/>
      <sz val="10"/>
      <color indexed="9"/>
      <name val="新宋体"/>
      <family val="3"/>
      <charset val="134"/>
    </font>
    <font>
      <b/>
      <sz val="10"/>
      <name val="新宋体"/>
      <family val="3"/>
      <charset val="134"/>
    </font>
    <font>
      <b/>
      <sz val="10"/>
      <name val="华文行楷"/>
      <family val="3"/>
      <charset val="134"/>
    </font>
    <font>
      <b/>
      <sz val="20"/>
      <color indexed="8"/>
      <name val="宋体"/>
      <family val="3"/>
      <charset val="134"/>
    </font>
    <font>
      <b/>
      <sz val="11"/>
      <name val="宋体"/>
      <family val="3"/>
      <charset val="134"/>
    </font>
    <font>
      <b/>
      <sz val="11"/>
      <color indexed="10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11"/>
      <name val="Arial"/>
      <family val="2"/>
    </font>
    <font>
      <sz val="11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9"/>
      <color rgb="FFFF0000"/>
      <name val="新宋体"/>
      <family val="3"/>
      <charset val="134"/>
    </font>
    <font>
      <b/>
      <sz val="10"/>
      <color rgb="FFFF0000"/>
      <name val="新宋体"/>
      <family val="3"/>
      <charset val="134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b/>
      <sz val="9"/>
      <color rgb="FF00B050"/>
      <name val="Arial"/>
      <family val="2"/>
    </font>
    <font>
      <b/>
      <sz val="8"/>
      <color rgb="FF0000FF"/>
      <name val="新宋体"/>
      <family val="3"/>
      <charset val="134"/>
    </font>
    <font>
      <b/>
      <sz val="10"/>
      <color rgb="FF0000FF"/>
      <name val="新宋体"/>
      <family val="3"/>
      <charset val="134"/>
    </font>
    <font>
      <b/>
      <sz val="11"/>
      <color rgb="FFFF000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9"/>
      <color rgb="FFFF0000"/>
      <name val="新宋体"/>
      <family val="3"/>
      <charset val="134"/>
    </font>
    <font>
      <b/>
      <sz val="8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b/>
      <sz val="20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b/>
      <sz val="22"/>
      <color theme="1"/>
      <name val="宋体"/>
      <family val="3"/>
      <charset val="134"/>
      <scheme val="minor"/>
    </font>
    <font>
      <sz val="12"/>
      <color rgb="FF00B050"/>
      <name val="新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theme="0"/>
      </patternFill>
    </fill>
    <fill>
      <patternFill patternType="solid">
        <fgColor indexed="44"/>
        <bgColor theme="0"/>
      </patternFill>
    </fill>
    <fill>
      <patternFill patternType="solid">
        <fgColor theme="9" tint="0.39997558519241921"/>
        <bgColor theme="0"/>
      </patternFill>
    </fill>
    <fill>
      <patternFill patternType="solid">
        <fgColor indexed="65"/>
        <bgColor theme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theme="0"/>
      </patternFill>
    </fill>
    <fill>
      <patternFill patternType="solid">
        <fgColor theme="9" tint="0.79998168889431442"/>
        <bgColor theme="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0" fontId="10" fillId="0" borderId="0"/>
    <xf numFmtId="0" fontId="65" fillId="0" borderId="0"/>
  </cellStyleXfs>
  <cellXfs count="26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178" fontId="3" fillId="0" borderId="1" xfId="0" applyNumberFormat="1" applyFont="1" applyBorder="1">
      <alignment vertical="center"/>
    </xf>
    <xf numFmtId="0" fontId="0" fillId="0" borderId="1" xfId="0" applyBorder="1">
      <alignment vertical="center"/>
    </xf>
    <xf numFmtId="0" fontId="3" fillId="0" borderId="2" xfId="0" applyFont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11" fillId="5" borderId="11" xfId="3" applyFont="1" applyFill="1" applyBorder="1" applyAlignment="1" applyProtection="1">
      <alignment vertical="center"/>
      <protection hidden="1"/>
    </xf>
    <xf numFmtId="49" fontId="16" fillId="6" borderId="12" xfId="3" applyNumberFormat="1" applyFont="1" applyFill="1" applyBorder="1" applyAlignment="1" applyProtection="1">
      <alignment horizontal="center" vertical="center"/>
      <protection locked="0"/>
    </xf>
    <xf numFmtId="0" fontId="17" fillId="7" borderId="12" xfId="3" applyFont="1" applyFill="1" applyBorder="1" applyAlignment="1" applyProtection="1">
      <alignment horizontal="center" vertical="center"/>
      <protection hidden="1"/>
    </xf>
    <xf numFmtId="0" fontId="17" fillId="8" borderId="13" xfId="3" applyFont="1" applyFill="1" applyBorder="1" applyAlignment="1" applyProtection="1">
      <alignment horizontal="center" vertical="center"/>
      <protection hidden="1"/>
    </xf>
    <xf numFmtId="0" fontId="14" fillId="8" borderId="14" xfId="3" applyFont="1" applyFill="1" applyBorder="1" applyAlignment="1" applyProtection="1">
      <alignment vertical="center"/>
      <protection locked="0"/>
    </xf>
    <xf numFmtId="0" fontId="8" fillId="0" borderId="4" xfId="0" applyFont="1" applyFill="1" applyBorder="1" applyAlignment="1" applyProtection="1">
      <alignment vertical="center" wrapText="1"/>
    </xf>
    <xf numFmtId="0" fontId="8" fillId="0" borderId="0" xfId="0" applyFont="1" applyFill="1" applyBorder="1" applyAlignment="1" applyProtection="1">
      <alignment vertical="center" wrapText="1"/>
    </xf>
    <xf numFmtId="0" fontId="13" fillId="9" borderId="1" xfId="3" applyFont="1" applyFill="1" applyBorder="1" applyAlignment="1" applyProtection="1">
      <alignment horizontal="left" vertical="center"/>
      <protection locked="0"/>
    </xf>
    <xf numFmtId="0" fontId="13" fillId="9" borderId="15" xfId="3" applyFont="1" applyFill="1" applyBorder="1" applyAlignment="1" applyProtection="1">
      <alignment horizontal="left" vertical="center"/>
      <protection locked="0"/>
    </xf>
    <xf numFmtId="0" fontId="0" fillId="0" borderId="0" xfId="0" applyAlignment="1">
      <alignment horizontal="center" vertical="center"/>
    </xf>
    <xf numFmtId="0" fontId="0" fillId="0" borderId="0" xfId="0" applyBorder="1" applyProtection="1">
      <alignment vertical="center"/>
    </xf>
    <xf numFmtId="0" fontId="0" fillId="0" borderId="0" xfId="0" applyFont="1" applyBorder="1" applyProtection="1">
      <alignment vertical="center"/>
    </xf>
    <xf numFmtId="0" fontId="7" fillId="4" borderId="0" xfId="0" applyFont="1" applyFill="1" applyBorder="1" applyAlignment="1" applyProtection="1">
      <alignment horizontal="center" vertical="center"/>
    </xf>
    <xf numFmtId="0" fontId="19" fillId="8" borderId="0" xfId="3" applyFont="1" applyFill="1" applyProtection="1">
      <protection locked="0"/>
    </xf>
    <xf numFmtId="0" fontId="21" fillId="8" borderId="0" xfId="3" applyFont="1" applyFill="1" applyProtection="1">
      <protection locked="0"/>
    </xf>
    <xf numFmtId="0" fontId="19" fillId="8" borderId="0" xfId="3" applyFont="1" applyFill="1" applyBorder="1" applyProtection="1">
      <protection locked="0"/>
    </xf>
    <xf numFmtId="0" fontId="22" fillId="8" borderId="0" xfId="3" applyFont="1" applyFill="1" applyBorder="1" applyProtection="1">
      <protection locked="0"/>
    </xf>
    <xf numFmtId="0" fontId="14" fillId="8" borderId="0" xfId="3" applyFont="1" applyFill="1" applyProtection="1">
      <protection locked="0"/>
    </xf>
    <xf numFmtId="0" fontId="14" fillId="8" borderId="0" xfId="3" applyFont="1" applyFill="1" applyAlignment="1" applyProtection="1">
      <alignment horizontal="center"/>
      <protection locked="0"/>
    </xf>
    <xf numFmtId="9" fontId="14" fillId="8" borderId="0" xfId="1" applyFont="1" applyFill="1" applyAlignment="1" applyProtection="1">
      <protection locked="0"/>
    </xf>
    <xf numFmtId="0" fontId="23" fillId="8" borderId="0" xfId="3" applyFont="1" applyFill="1" applyBorder="1" applyAlignment="1" applyProtection="1">
      <alignment horizontal="center" vertical="center" shrinkToFit="1"/>
      <protection locked="0"/>
    </xf>
    <xf numFmtId="0" fontId="23" fillId="8" borderId="0" xfId="3" applyFont="1" applyFill="1" applyBorder="1" applyProtection="1">
      <protection locked="0"/>
    </xf>
    <xf numFmtId="0" fontId="14" fillId="8" borderId="0" xfId="3" applyFont="1" applyFill="1" applyBorder="1" applyProtection="1">
      <protection locked="0"/>
    </xf>
    <xf numFmtId="0" fontId="25" fillId="8" borderId="0" xfId="3" applyFont="1" applyFill="1" applyBorder="1" applyProtection="1">
      <protection locked="0"/>
    </xf>
    <xf numFmtId="0" fontId="19" fillId="8" borderId="0" xfId="3" applyFont="1" applyFill="1" applyBorder="1" applyAlignment="1" applyProtection="1">
      <alignment horizontal="centerContinuous"/>
      <protection locked="0"/>
    </xf>
    <xf numFmtId="0" fontId="45" fillId="8" borderId="15" xfId="3" applyFont="1" applyFill="1" applyBorder="1" applyAlignment="1" applyProtection="1">
      <alignment horizontal="center" vertical="center"/>
      <protection locked="0"/>
    </xf>
    <xf numFmtId="10" fontId="46" fillId="8" borderId="17" xfId="3" applyNumberFormat="1" applyFont="1" applyFill="1" applyBorder="1" applyAlignment="1" applyProtection="1">
      <alignment horizontal="center" vertical="center"/>
      <protection hidden="1"/>
    </xf>
    <xf numFmtId="1" fontId="30" fillId="8" borderId="18" xfId="3" applyNumberFormat="1" applyFont="1" applyFill="1" applyBorder="1" applyAlignment="1" applyProtection="1">
      <alignment horizontal="center" vertical="center" shrinkToFit="1"/>
      <protection hidden="1"/>
    </xf>
    <xf numFmtId="0" fontId="17" fillId="8" borderId="17" xfId="3" applyFont="1" applyFill="1" applyBorder="1" applyAlignment="1" applyProtection="1">
      <alignment horizontal="center" vertical="center"/>
      <protection hidden="1"/>
    </xf>
    <xf numFmtId="10" fontId="47" fillId="8" borderId="19" xfId="1" applyNumberFormat="1" applyFont="1" applyFill="1" applyBorder="1" applyAlignment="1" applyProtection="1">
      <alignment horizontal="center" vertical="center" shrinkToFit="1"/>
      <protection hidden="1"/>
    </xf>
    <xf numFmtId="10" fontId="48" fillId="8" borderId="1" xfId="1" applyNumberFormat="1" applyFont="1" applyFill="1" applyBorder="1" applyAlignment="1" applyProtection="1">
      <alignment horizontal="center" vertical="center" shrinkToFit="1"/>
      <protection hidden="1"/>
    </xf>
    <xf numFmtId="10" fontId="49" fillId="8" borderId="1" xfId="1" applyNumberFormat="1" applyFont="1" applyFill="1" applyBorder="1" applyAlignment="1" applyProtection="1">
      <alignment horizontal="center" vertical="center" shrinkToFit="1"/>
      <protection hidden="1"/>
    </xf>
    <xf numFmtId="0" fontId="17" fillId="8" borderId="20" xfId="3" applyFont="1" applyFill="1" applyBorder="1" applyAlignment="1" applyProtection="1">
      <alignment horizontal="center" vertical="center"/>
      <protection hidden="1"/>
    </xf>
    <xf numFmtId="0" fontId="17" fillId="8" borderId="4" xfId="3" applyFont="1" applyFill="1" applyBorder="1" applyAlignment="1" applyProtection="1">
      <alignment horizontal="center" vertical="center"/>
      <protection hidden="1"/>
    </xf>
    <xf numFmtId="10" fontId="50" fillId="8" borderId="21" xfId="3" applyNumberFormat="1" applyFont="1" applyFill="1" applyBorder="1" applyAlignment="1" applyProtection="1">
      <alignment horizontal="center" vertical="center"/>
      <protection hidden="1"/>
    </xf>
    <xf numFmtId="0" fontId="23" fillId="8" borderId="22" xfId="3" applyFont="1" applyFill="1" applyBorder="1" applyAlignment="1" applyProtection="1">
      <alignment horizontal="center"/>
      <protection hidden="1"/>
    </xf>
    <xf numFmtId="0" fontId="17" fillId="8" borderId="0" xfId="3" applyFont="1" applyFill="1" applyBorder="1" applyAlignment="1" applyProtection="1">
      <alignment horizontal="center" vertical="center"/>
      <protection hidden="1"/>
    </xf>
    <xf numFmtId="10" fontId="50" fillId="8" borderId="23" xfId="3" applyNumberFormat="1" applyFont="1" applyFill="1" applyBorder="1" applyAlignment="1" applyProtection="1">
      <alignment horizontal="center" vertical="center"/>
      <protection hidden="1"/>
    </xf>
    <xf numFmtId="0" fontId="23" fillId="8" borderId="22" xfId="3" applyFont="1" applyFill="1" applyBorder="1" applyAlignment="1" applyProtection="1">
      <alignment vertical="top" textRotation="255" shrinkToFit="1"/>
      <protection hidden="1"/>
    </xf>
    <xf numFmtId="180" fontId="50" fillId="8" borderId="23" xfId="3" applyNumberFormat="1" applyFont="1" applyFill="1" applyBorder="1" applyAlignment="1" applyProtection="1">
      <alignment horizontal="center" vertical="center"/>
      <protection hidden="1"/>
    </xf>
    <xf numFmtId="0" fontId="50" fillId="8" borderId="23" xfId="3" applyFont="1" applyFill="1" applyBorder="1" applyAlignment="1" applyProtection="1">
      <alignment horizontal="center" vertical="center"/>
      <protection hidden="1"/>
    </xf>
    <xf numFmtId="0" fontId="17" fillId="8" borderId="23" xfId="3" applyFont="1" applyFill="1" applyBorder="1" applyAlignment="1" applyProtection="1">
      <alignment vertical="center"/>
      <protection hidden="1"/>
    </xf>
    <xf numFmtId="0" fontId="31" fillId="8" borderId="0" xfId="3" applyFont="1" applyFill="1" applyBorder="1" applyAlignment="1" applyProtection="1">
      <alignment vertical="center"/>
      <protection hidden="1"/>
    </xf>
    <xf numFmtId="10" fontId="51" fillId="8" borderId="23" xfId="3" applyNumberFormat="1" applyFont="1" applyFill="1" applyBorder="1" applyAlignment="1" applyProtection="1">
      <alignment horizontal="center" vertical="center"/>
      <protection hidden="1"/>
    </xf>
    <xf numFmtId="0" fontId="17" fillId="8" borderId="0" xfId="3" applyFont="1" applyFill="1" applyBorder="1" applyAlignment="1" applyProtection="1">
      <alignment vertical="center"/>
      <protection hidden="1"/>
    </xf>
    <xf numFmtId="0" fontId="14" fillId="8" borderId="0" xfId="3" applyFont="1" applyFill="1" applyBorder="1" applyAlignment="1" applyProtection="1">
      <alignment vertical="center"/>
      <protection hidden="1"/>
    </xf>
    <xf numFmtId="0" fontId="17" fillId="8" borderId="24" xfId="3" applyFont="1" applyFill="1" applyBorder="1" applyAlignment="1" applyProtection="1">
      <alignment vertical="center"/>
      <protection hidden="1"/>
    </xf>
    <xf numFmtId="0" fontId="14" fillId="0" borderId="25" xfId="3" applyFont="1" applyBorder="1" applyAlignment="1" applyProtection="1">
      <alignment vertical="center"/>
      <protection locked="0"/>
    </xf>
    <xf numFmtId="0" fontId="32" fillId="0" borderId="25" xfId="3" applyFont="1" applyBorder="1" applyAlignment="1" applyProtection="1">
      <alignment vertical="center"/>
      <protection locked="0"/>
    </xf>
    <xf numFmtId="0" fontId="33" fillId="0" borderId="25" xfId="3" applyFont="1" applyBorder="1" applyAlignment="1" applyProtection="1">
      <alignment vertical="center"/>
      <protection locked="0"/>
    </xf>
    <xf numFmtId="0" fontId="17" fillId="0" borderId="25" xfId="3" applyFont="1" applyBorder="1" applyAlignment="1" applyProtection="1">
      <alignment vertical="center"/>
      <protection locked="0"/>
    </xf>
    <xf numFmtId="0" fontId="34" fillId="0" borderId="25" xfId="3" applyFont="1" applyBorder="1" applyAlignment="1" applyProtection="1">
      <alignment vertical="center"/>
      <protection locked="0"/>
    </xf>
    <xf numFmtId="0" fontId="23" fillId="0" borderId="25" xfId="3" applyFont="1" applyBorder="1" applyAlignment="1" applyProtection="1">
      <alignment vertical="center"/>
      <protection locked="0"/>
    </xf>
    <xf numFmtId="0" fontId="14" fillId="0" borderId="25" xfId="3" applyFont="1" applyBorder="1" applyAlignment="1" applyProtection="1">
      <alignment horizontal="center" vertical="center"/>
      <protection locked="0"/>
    </xf>
    <xf numFmtId="0" fontId="14" fillId="0" borderId="25" xfId="3" applyFont="1" applyBorder="1" applyAlignment="1" applyProtection="1">
      <alignment vertical="center"/>
      <protection hidden="1"/>
    </xf>
    <xf numFmtId="0" fontId="14" fillId="0" borderId="0" xfId="3" applyFont="1" applyBorder="1" applyProtection="1">
      <protection locked="0" hidden="1"/>
    </xf>
    <xf numFmtId="0" fontId="14" fillId="0" borderId="0" xfId="3" applyFont="1" applyBorder="1" applyAlignment="1" applyProtection="1">
      <alignment horizontal="center"/>
      <protection locked="0" hidden="1"/>
    </xf>
    <xf numFmtId="0" fontId="35" fillId="4" borderId="0" xfId="0" applyFont="1" applyFill="1" applyBorder="1" applyAlignment="1" applyProtection="1">
      <alignment vertical="center"/>
    </xf>
    <xf numFmtId="0" fontId="35" fillId="4" borderId="0" xfId="0" applyFont="1" applyFill="1" applyBorder="1" applyAlignment="1" applyProtection="1">
      <alignment vertical="center" textRotation="255"/>
    </xf>
    <xf numFmtId="0" fontId="7" fillId="0" borderId="0" xfId="0" applyFont="1" applyBorder="1" applyAlignment="1" applyProtection="1">
      <alignment horizontal="center" vertical="center" textRotation="255"/>
    </xf>
    <xf numFmtId="0" fontId="0" fillId="0" borderId="0" xfId="0" applyBorder="1" applyAlignment="1" applyProtection="1">
      <alignment horizontal="center" vertical="center" textRotation="255"/>
    </xf>
    <xf numFmtId="0" fontId="54" fillId="8" borderId="15" xfId="3" applyFont="1" applyFill="1" applyBorder="1" applyAlignment="1" applyProtection="1">
      <alignment horizontal="center" vertical="center"/>
      <protection locked="0"/>
    </xf>
    <xf numFmtId="180" fontId="28" fillId="8" borderId="1" xfId="3" applyNumberFormat="1" applyFont="1" applyFill="1" applyBorder="1" applyAlignment="1" applyProtection="1">
      <alignment horizontal="center" vertical="center" shrinkToFit="1"/>
      <protection hidden="1"/>
    </xf>
    <xf numFmtId="180" fontId="29" fillId="8" borderId="1" xfId="3" applyNumberFormat="1" applyFont="1" applyFill="1" applyBorder="1" applyAlignment="1" applyProtection="1">
      <alignment horizontal="center" vertical="center"/>
      <protection hidden="1"/>
    </xf>
    <xf numFmtId="0" fontId="17" fillId="8" borderId="1" xfId="3" applyFont="1" applyFill="1" applyBorder="1" applyAlignment="1" applyProtection="1">
      <alignment horizontal="center" vertical="center"/>
      <protection hidden="1"/>
    </xf>
    <xf numFmtId="0" fontId="21" fillId="8" borderId="0" xfId="3" applyFont="1" applyFill="1" applyAlignment="1" applyProtection="1">
      <protection locked="0"/>
    </xf>
    <xf numFmtId="0" fontId="11" fillId="10" borderId="11" xfId="3" applyFont="1" applyFill="1" applyBorder="1" applyAlignment="1" applyProtection="1">
      <alignment vertical="center"/>
      <protection hidden="1"/>
    </xf>
    <xf numFmtId="0" fontId="55" fillId="4" borderId="0" xfId="0" applyFont="1" applyFill="1" applyAlignment="1">
      <alignment horizontal="center" vertical="center"/>
    </xf>
    <xf numFmtId="0" fontId="13" fillId="9" borderId="1" xfId="3" applyFont="1" applyFill="1" applyBorder="1" applyAlignment="1" applyProtection="1">
      <alignment horizontal="center" vertical="center"/>
      <protection locked="0"/>
    </xf>
    <xf numFmtId="0" fontId="13" fillId="9" borderId="15" xfId="3" applyFont="1" applyFill="1" applyBorder="1" applyAlignment="1" applyProtection="1">
      <alignment horizontal="center" vertical="center"/>
      <protection locked="0"/>
    </xf>
    <xf numFmtId="0" fontId="55" fillId="0" borderId="0" xfId="0" applyFont="1" applyAlignment="1">
      <alignment horizontal="center" vertical="center"/>
    </xf>
    <xf numFmtId="10" fontId="28" fillId="8" borderId="1" xfId="3" applyNumberFormat="1" applyFont="1" applyFill="1" applyBorder="1" applyAlignment="1" applyProtection="1">
      <alignment horizontal="center" vertical="center" shrinkToFit="1"/>
      <protection hidden="1"/>
    </xf>
    <xf numFmtId="0" fontId="17" fillId="8" borderId="27" xfId="3" applyFont="1" applyFill="1" applyBorder="1" applyAlignment="1" applyProtection="1">
      <alignment horizontal="center" vertical="center"/>
      <protection hidden="1"/>
    </xf>
    <xf numFmtId="10" fontId="46" fillId="8" borderId="1" xfId="3" applyNumberFormat="1" applyFont="1" applyFill="1" applyBorder="1" applyAlignment="1" applyProtection="1">
      <alignment horizontal="center" vertical="center"/>
      <protection hidden="1"/>
    </xf>
    <xf numFmtId="0" fontId="13" fillId="8" borderId="12" xfId="3" applyFont="1" applyFill="1" applyBorder="1" applyAlignment="1" applyProtection="1">
      <alignment horizontal="center" vertical="center"/>
      <protection locked="0"/>
    </xf>
    <xf numFmtId="49" fontId="42" fillId="6" borderId="12" xfId="3" applyNumberFormat="1" applyFont="1" applyFill="1" applyBorder="1" applyAlignment="1" applyProtection="1">
      <alignment horizontal="center" vertical="center"/>
      <protection locked="0"/>
    </xf>
    <xf numFmtId="0" fontId="11" fillId="7" borderId="12" xfId="3" applyFont="1" applyFill="1" applyBorder="1" applyAlignment="1" applyProtection="1">
      <alignment horizontal="center" vertical="center"/>
      <protection hidden="1"/>
    </xf>
    <xf numFmtId="0" fontId="11" fillId="8" borderId="13" xfId="3" applyFont="1" applyFill="1" applyBorder="1" applyAlignment="1" applyProtection="1">
      <alignment horizontal="center" vertical="center"/>
      <protection hidden="1"/>
    </xf>
    <xf numFmtId="0" fontId="11" fillId="5" borderId="11" xfId="3" applyFont="1" applyFill="1" applyBorder="1" applyAlignment="1" applyProtection="1">
      <alignment horizontal="center" vertical="center"/>
      <protection hidden="1"/>
    </xf>
    <xf numFmtId="0" fontId="33" fillId="9" borderId="1" xfId="3" applyFont="1" applyFill="1" applyBorder="1" applyAlignment="1" applyProtection="1">
      <alignment horizontal="center" vertical="center"/>
      <protection locked="0"/>
    </xf>
    <xf numFmtId="0" fontId="33" fillId="11" borderId="1" xfId="3" applyFont="1" applyFill="1" applyBorder="1" applyAlignment="1" applyProtection="1">
      <alignment horizontal="center" vertical="center"/>
      <protection hidden="1"/>
    </xf>
    <xf numFmtId="0" fontId="33" fillId="0" borderId="28" xfId="3" applyFont="1" applyFill="1" applyBorder="1" applyAlignment="1" applyProtection="1">
      <alignment horizontal="center" vertical="center"/>
      <protection hidden="1"/>
    </xf>
    <xf numFmtId="0" fontId="33" fillId="0" borderId="1" xfId="3" applyFont="1" applyFill="1" applyBorder="1" applyAlignment="1" applyProtection="1">
      <alignment horizontal="center" vertical="center"/>
      <protection hidden="1"/>
    </xf>
    <xf numFmtId="0" fontId="56" fillId="9" borderId="16" xfId="0" applyFont="1" applyFill="1" applyBorder="1" applyAlignment="1">
      <alignment horizontal="center" vertical="center"/>
    </xf>
    <xf numFmtId="10" fontId="46" fillId="0" borderId="17" xfId="3" applyNumberFormat="1" applyFont="1" applyFill="1" applyBorder="1" applyAlignment="1" applyProtection="1">
      <alignment horizontal="center" vertical="center"/>
      <protection hidden="1"/>
    </xf>
    <xf numFmtId="0" fontId="43" fillId="4" borderId="1" xfId="0" applyFont="1" applyFill="1" applyBorder="1" applyAlignment="1" applyProtection="1">
      <alignment horizontal="center" vertical="center"/>
    </xf>
    <xf numFmtId="178" fontId="57" fillId="0" borderId="1" xfId="0" applyNumberFormat="1" applyFont="1" applyBorder="1" applyAlignment="1" applyProtection="1">
      <alignment horizontal="center" vertical="center"/>
    </xf>
    <xf numFmtId="180" fontId="29" fillId="10" borderId="1" xfId="3" applyNumberFormat="1" applyFont="1" applyFill="1" applyBorder="1" applyAlignment="1" applyProtection="1">
      <alignment horizontal="center" vertical="center"/>
      <protection hidden="1"/>
    </xf>
    <xf numFmtId="0" fontId="54" fillId="10" borderId="15" xfId="3" applyFont="1" applyFill="1" applyBorder="1" applyAlignment="1" applyProtection="1">
      <alignment horizontal="center" vertical="center"/>
      <protection locked="0"/>
    </xf>
    <xf numFmtId="0" fontId="11" fillId="10" borderId="1" xfId="3" applyFont="1" applyFill="1" applyBorder="1" applyAlignment="1" applyProtection="1">
      <alignment vertical="center"/>
      <protection hidden="1"/>
    </xf>
    <xf numFmtId="0" fontId="59" fillId="4" borderId="0" xfId="0" applyFont="1" applyFill="1" applyBorder="1" applyAlignment="1" applyProtection="1">
      <alignment vertical="center"/>
    </xf>
    <xf numFmtId="0" fontId="59" fillId="4" borderId="0" xfId="0" applyFont="1" applyFill="1" applyBorder="1" applyAlignment="1" applyProtection="1">
      <alignment vertical="center" wrapText="1"/>
    </xf>
    <xf numFmtId="0" fontId="59" fillId="4" borderId="0" xfId="0" applyFont="1" applyFill="1" applyBorder="1" applyAlignment="1" applyProtection="1">
      <alignment horizontal="center" vertical="center" wrapText="1"/>
    </xf>
    <xf numFmtId="0" fontId="58" fillId="4" borderId="0" xfId="0" applyFont="1" applyFill="1" applyBorder="1" applyAlignment="1" applyProtection="1">
      <alignment horizontal="center" vertical="center" wrapText="1"/>
    </xf>
    <xf numFmtId="0" fontId="52" fillId="12" borderId="1" xfId="0" applyFont="1" applyFill="1" applyBorder="1" applyAlignment="1" applyProtection="1">
      <alignment horizontal="center" vertical="center" textRotation="255" wrapText="1"/>
    </xf>
    <xf numFmtId="0" fontId="52" fillId="12" borderId="1" xfId="0" applyFont="1" applyFill="1" applyBorder="1" applyAlignment="1" applyProtection="1">
      <alignment horizontal="center" vertical="center" textRotation="255"/>
    </xf>
    <xf numFmtId="0" fontId="52" fillId="12" borderId="1" xfId="0" applyFont="1" applyFill="1" applyBorder="1" applyAlignment="1" applyProtection="1">
      <alignment vertical="center" textRotation="255" wrapText="1"/>
    </xf>
    <xf numFmtId="0" fontId="44" fillId="12" borderId="1" xfId="0" applyFont="1" applyFill="1" applyBorder="1" applyAlignment="1" applyProtection="1">
      <alignment vertical="center" textRotation="255" wrapText="1"/>
    </xf>
    <xf numFmtId="0" fontId="53" fillId="12" borderId="1" xfId="0" applyFont="1" applyFill="1" applyBorder="1" applyAlignment="1" applyProtection="1">
      <alignment vertical="center" textRotation="255" wrapText="1"/>
    </xf>
    <xf numFmtId="0" fontId="53" fillId="12" borderId="1" xfId="0" applyFont="1" applyFill="1" applyBorder="1" applyAlignment="1" applyProtection="1">
      <alignment horizontal="center" vertical="center" textRotation="255" wrapText="1"/>
    </xf>
    <xf numFmtId="0" fontId="53" fillId="12" borderId="1" xfId="0" applyFont="1" applyFill="1" applyBorder="1" applyAlignment="1" applyProtection="1">
      <alignment horizontal="center" vertical="center" textRotation="255"/>
    </xf>
    <xf numFmtId="0" fontId="0" fillId="4" borderId="0" xfId="0" applyFont="1" applyFill="1" applyBorder="1" applyAlignment="1" applyProtection="1">
      <alignment horizontal="center" vertical="center"/>
    </xf>
    <xf numFmtId="0" fontId="61" fillId="4" borderId="0" xfId="0" applyNumberFormat="1" applyFont="1" applyFill="1" applyBorder="1" applyAlignment="1" applyProtection="1">
      <alignment horizontal="center" vertical="center"/>
    </xf>
    <xf numFmtId="0" fontId="0" fillId="4" borderId="12" xfId="0" applyFont="1" applyFill="1" applyBorder="1" applyAlignment="1" applyProtection="1">
      <alignment horizontal="center" vertical="center"/>
    </xf>
    <xf numFmtId="0" fontId="60" fillId="12" borderId="1" xfId="0" applyNumberFormat="1" applyFont="1" applyFill="1" applyBorder="1" applyAlignment="1" applyProtection="1">
      <alignment horizontal="center" vertical="center"/>
    </xf>
    <xf numFmtId="0" fontId="64" fillId="4" borderId="0" xfId="0" applyFont="1" applyFill="1" applyBorder="1" applyAlignment="1" applyProtection="1">
      <alignment horizontal="center" vertical="center"/>
    </xf>
    <xf numFmtId="0" fontId="0" fillId="4" borderId="0" xfId="0" applyFont="1" applyFill="1" applyBorder="1" applyAlignment="1" applyProtection="1">
      <alignment horizontal="center" vertical="center" wrapText="1"/>
    </xf>
    <xf numFmtId="0" fontId="0" fillId="4" borderId="1" xfId="0" applyFont="1" applyFill="1" applyBorder="1" applyAlignment="1" applyProtection="1">
      <alignment horizontal="center" vertical="center"/>
    </xf>
    <xf numFmtId="49" fontId="16" fillId="13" borderId="1" xfId="3" applyNumberFormat="1" applyFont="1" applyFill="1" applyBorder="1" applyAlignment="1" applyProtection="1">
      <alignment horizontal="center" vertical="center"/>
      <protection locked="0"/>
    </xf>
    <xf numFmtId="49" fontId="38" fillId="13" borderId="1" xfId="3" applyNumberFormat="1" applyFont="1" applyFill="1" applyBorder="1" applyAlignment="1" applyProtection="1">
      <alignment horizontal="center" vertical="center"/>
      <protection locked="0"/>
    </xf>
    <xf numFmtId="49" fontId="41" fillId="13" borderId="1" xfId="3" applyNumberFormat="1" applyFont="1" applyFill="1" applyBorder="1" applyAlignment="1" applyProtection="1">
      <alignment horizontal="center" vertical="center"/>
      <protection locked="0"/>
    </xf>
    <xf numFmtId="0" fontId="11" fillId="13" borderId="26" xfId="3" applyFont="1" applyFill="1" applyBorder="1" applyAlignment="1" applyProtection="1">
      <alignment horizontal="center" vertical="center"/>
      <protection hidden="1"/>
    </xf>
    <xf numFmtId="181" fontId="30" fillId="14" borderId="1" xfId="3" applyNumberFormat="1" applyFont="1" applyFill="1" applyBorder="1" applyAlignment="1" applyProtection="1">
      <alignment horizontal="center" vertical="center" shrinkToFit="1"/>
      <protection locked="0"/>
    </xf>
    <xf numFmtId="49" fontId="41" fillId="13" borderId="12" xfId="3" applyNumberFormat="1" applyFont="1" applyFill="1" applyBorder="1" applyAlignment="1" applyProtection="1">
      <alignment horizontal="center" vertical="center"/>
      <protection locked="0"/>
    </xf>
    <xf numFmtId="0" fontId="13" fillId="10" borderId="11" xfId="3" applyFont="1" applyFill="1" applyBorder="1" applyAlignment="1" applyProtection="1">
      <alignment horizontal="center" vertical="center"/>
      <protection hidden="1"/>
    </xf>
    <xf numFmtId="10" fontId="46" fillId="10" borderId="1" xfId="3" applyNumberFormat="1" applyFont="1" applyFill="1" applyBorder="1" applyAlignment="1" applyProtection="1">
      <alignment horizontal="center" vertical="center"/>
      <protection hidden="1"/>
    </xf>
    <xf numFmtId="0" fontId="52" fillId="15" borderId="1" xfId="0" applyFont="1" applyFill="1" applyBorder="1" applyAlignment="1" applyProtection="1">
      <alignment horizontal="center" vertical="center" textRotation="255" wrapText="1"/>
    </xf>
    <xf numFmtId="0" fontId="52" fillId="16" borderId="1" xfId="0" applyFont="1" applyFill="1" applyBorder="1" applyAlignment="1" applyProtection="1">
      <alignment horizontal="center" vertical="center" textRotation="255"/>
    </xf>
    <xf numFmtId="0" fontId="53" fillId="16" borderId="1" xfId="0" applyFont="1" applyFill="1" applyBorder="1" applyAlignment="1" applyProtection="1">
      <alignment horizontal="center" vertical="center" textRotation="255"/>
    </xf>
    <xf numFmtId="0" fontId="0" fillId="4" borderId="0" xfId="0" applyFont="1" applyFill="1" applyBorder="1" applyAlignment="1" applyProtection="1">
      <alignment vertical="center"/>
    </xf>
    <xf numFmtId="0" fontId="11" fillId="13" borderId="1" xfId="3" applyFont="1" applyFill="1" applyBorder="1" applyAlignment="1" applyProtection="1">
      <alignment horizontal="center" vertical="center"/>
      <protection hidden="1"/>
    </xf>
    <xf numFmtId="0" fontId="13" fillId="0" borderId="26" xfId="3" applyFont="1" applyFill="1" applyBorder="1" applyAlignment="1" applyProtection="1">
      <alignment horizontal="center" vertical="center"/>
      <protection hidden="1"/>
    </xf>
    <xf numFmtId="180" fontId="13" fillId="0" borderId="9" xfId="3" applyNumberFormat="1" applyFont="1" applyFill="1" applyBorder="1" applyAlignment="1" applyProtection="1">
      <alignment horizontal="center" vertical="center"/>
      <protection hidden="1"/>
    </xf>
    <xf numFmtId="0" fontId="59" fillId="4" borderId="0" xfId="0" applyFont="1" applyFill="1" applyBorder="1" applyAlignment="1" applyProtection="1">
      <alignment horizontal="center" vertical="center"/>
    </xf>
    <xf numFmtId="0" fontId="60" fillId="12" borderId="1" xfId="0" applyFont="1" applyFill="1" applyBorder="1" applyAlignment="1" applyProtection="1">
      <alignment horizontal="center" vertical="center"/>
    </xf>
    <xf numFmtId="0" fontId="13" fillId="8" borderId="0" xfId="3" applyFont="1" applyFill="1" applyBorder="1" applyAlignment="1" applyProtection="1">
      <alignment horizontal="center" vertical="center"/>
      <protection hidden="1"/>
    </xf>
    <xf numFmtId="0" fontId="14" fillId="8" borderId="0" xfId="3" applyFont="1" applyFill="1" applyBorder="1" applyAlignment="1" applyProtection="1">
      <alignment horizontal="center"/>
      <protection locked="0"/>
    </xf>
    <xf numFmtId="0" fontId="13" fillId="8" borderId="1" xfId="3" applyFont="1" applyFill="1" applyBorder="1" applyAlignment="1" applyProtection="1">
      <alignment horizontal="center" vertical="center"/>
      <protection hidden="1"/>
    </xf>
    <xf numFmtId="1" fontId="30" fillId="8" borderId="1" xfId="3" applyNumberFormat="1" applyFont="1" applyFill="1" applyBorder="1" applyAlignment="1" applyProtection="1">
      <alignment horizontal="center" vertical="center" shrinkToFit="1"/>
      <protection hidden="1"/>
    </xf>
    <xf numFmtId="10" fontId="47" fillId="8" borderId="1" xfId="1" applyNumberFormat="1" applyFont="1" applyFill="1" applyBorder="1" applyAlignment="1" applyProtection="1">
      <alignment horizontal="center" vertical="center" shrinkToFit="1"/>
      <protection hidden="1"/>
    </xf>
    <xf numFmtId="0" fontId="60" fillId="4" borderId="0" xfId="0" applyFont="1" applyFill="1" applyBorder="1" applyAlignment="1" applyProtection="1">
      <alignment horizontal="center" vertical="center"/>
    </xf>
    <xf numFmtId="0" fontId="0" fillId="4" borderId="0" xfId="0" applyFont="1" applyFill="1" applyAlignment="1" applyProtection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27" xfId="0" applyNumberFormat="1" applyFont="1" applyBorder="1" applyAlignment="1">
      <alignment horizontal="center" vertical="center"/>
    </xf>
    <xf numFmtId="0" fontId="4" fillId="0" borderId="3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5" fillId="0" borderId="9" xfId="0" applyFont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3" borderId="7" xfId="0" applyFill="1" applyBorder="1" applyAlignment="1">
      <alignment horizontal="center" vertical="center" textRotation="255"/>
    </xf>
    <xf numFmtId="0" fontId="0" fillId="0" borderId="7" xfId="0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0" fillId="0" borderId="31" xfId="0" applyBorder="1" applyAlignment="1">
      <alignment vertical="center"/>
    </xf>
    <xf numFmtId="0" fontId="62" fillId="0" borderId="0" xfId="0" applyFont="1" applyAlignment="1">
      <alignment horizontal="center" vertical="center"/>
    </xf>
    <xf numFmtId="179" fontId="11" fillId="8" borderId="32" xfId="3" applyNumberFormat="1" applyFont="1" applyFill="1" applyBorder="1" applyAlignment="1" applyProtection="1">
      <alignment horizontal="center" vertical="center" shrinkToFit="1"/>
      <protection locked="0"/>
    </xf>
    <xf numFmtId="180" fontId="13" fillId="5" borderId="32" xfId="3" applyNumberFormat="1" applyFont="1" applyFill="1" applyBorder="1" applyAlignment="1" applyProtection="1">
      <alignment horizontal="center" vertical="center" shrinkToFit="1"/>
      <protection hidden="1"/>
    </xf>
    <xf numFmtId="0" fontId="13" fillId="8" borderId="32" xfId="3" applyFont="1" applyFill="1" applyBorder="1" applyAlignment="1" applyProtection="1">
      <alignment horizontal="center" vertical="center"/>
      <protection hidden="1"/>
    </xf>
    <xf numFmtId="0" fontId="11" fillId="5" borderId="33" xfId="3" applyFont="1" applyFill="1" applyBorder="1" applyAlignment="1" applyProtection="1">
      <alignment horizontal="center" vertical="center"/>
      <protection hidden="1"/>
    </xf>
    <xf numFmtId="0" fontId="11" fillId="5" borderId="34" xfId="3" applyFont="1" applyFill="1" applyBorder="1" applyAlignment="1" applyProtection="1">
      <alignment horizontal="center" vertical="center"/>
      <protection hidden="1"/>
    </xf>
    <xf numFmtId="0" fontId="11" fillId="5" borderId="35" xfId="3" applyFont="1" applyFill="1" applyBorder="1" applyAlignment="1" applyProtection="1">
      <alignment horizontal="center" vertical="center"/>
      <protection hidden="1"/>
    </xf>
    <xf numFmtId="0" fontId="8" fillId="0" borderId="4" xfId="0" applyFont="1" applyFill="1" applyBorder="1" applyAlignment="1" applyProtection="1">
      <alignment horizontal="center" vertical="center" wrapText="1"/>
    </xf>
    <xf numFmtId="0" fontId="8" fillId="0" borderId="0" xfId="0" applyFont="1" applyFill="1" applyBorder="1" applyAlignment="1" applyProtection="1">
      <alignment horizontal="center" vertical="center" wrapText="1"/>
    </xf>
    <xf numFmtId="0" fontId="8" fillId="0" borderId="5" xfId="0" applyFont="1" applyFill="1" applyBorder="1" applyAlignment="1" applyProtection="1">
      <alignment horizontal="center" vertical="center" wrapText="1"/>
    </xf>
    <xf numFmtId="0" fontId="8" fillId="0" borderId="7" xfId="0" applyFont="1" applyFill="1" applyBorder="1" applyAlignment="1" applyProtection="1">
      <alignment horizontal="center" vertical="center" wrapText="1"/>
    </xf>
    <xf numFmtId="0" fontId="8" fillId="0" borderId="10" xfId="0" applyFont="1" applyFill="1" applyBorder="1" applyAlignment="1" applyProtection="1">
      <alignment horizontal="center" vertical="center" wrapText="1"/>
    </xf>
    <xf numFmtId="0" fontId="59" fillId="4" borderId="0" xfId="0" applyFont="1" applyFill="1" applyBorder="1" applyAlignment="1" applyProtection="1">
      <alignment horizontal="center" vertical="center"/>
    </xf>
    <xf numFmtId="0" fontId="60" fillId="12" borderId="1" xfId="0" applyFont="1" applyFill="1" applyBorder="1" applyAlignment="1" applyProtection="1">
      <alignment horizontal="center" vertical="center"/>
    </xf>
    <xf numFmtId="0" fontId="60" fillId="12" borderId="27" xfId="0" applyFont="1" applyFill="1" applyBorder="1" applyAlignment="1" applyProtection="1">
      <alignment horizontal="center" vertical="center"/>
    </xf>
    <xf numFmtId="0" fontId="60" fillId="12" borderId="31" xfId="0" applyFont="1" applyFill="1" applyBorder="1" applyAlignment="1" applyProtection="1">
      <alignment horizontal="center" vertical="center"/>
    </xf>
    <xf numFmtId="0" fontId="60" fillId="12" borderId="1" xfId="0" applyNumberFormat="1" applyFont="1" applyFill="1" applyBorder="1" applyAlignment="1" applyProtection="1">
      <alignment horizontal="center" vertical="center" wrapText="1"/>
    </xf>
    <xf numFmtId="0" fontId="60" fillId="12" borderId="27" xfId="0" applyFont="1" applyFill="1" applyBorder="1" applyAlignment="1" applyProtection="1">
      <alignment horizontal="center" vertical="center" wrapText="1"/>
    </xf>
    <xf numFmtId="0" fontId="60" fillId="12" borderId="31" xfId="0" applyFont="1" applyFill="1" applyBorder="1" applyAlignment="1" applyProtection="1">
      <alignment horizontal="center" vertical="center" wrapText="1"/>
    </xf>
    <xf numFmtId="10" fontId="60" fillId="12" borderId="27" xfId="0" applyNumberFormat="1" applyFont="1" applyFill="1" applyBorder="1" applyAlignment="1" applyProtection="1">
      <alignment horizontal="center" vertical="center"/>
    </xf>
    <xf numFmtId="10" fontId="60" fillId="12" borderId="31" xfId="0" applyNumberFormat="1" applyFont="1" applyFill="1" applyBorder="1" applyAlignment="1" applyProtection="1">
      <alignment horizontal="center" vertical="center"/>
    </xf>
    <xf numFmtId="177" fontId="58" fillId="12" borderId="1" xfId="0" applyNumberFormat="1" applyFont="1" applyFill="1" applyBorder="1" applyAlignment="1" applyProtection="1">
      <alignment horizontal="center" vertical="center" wrapText="1"/>
    </xf>
    <xf numFmtId="177" fontId="58" fillId="12" borderId="1" xfId="0" applyNumberFormat="1" applyFont="1" applyFill="1" applyBorder="1" applyAlignment="1" applyProtection="1">
      <alignment vertical="center" wrapText="1"/>
    </xf>
    <xf numFmtId="177" fontId="58" fillId="12" borderId="12" xfId="0" applyNumberFormat="1" applyFont="1" applyFill="1" applyBorder="1" applyAlignment="1" applyProtection="1">
      <alignment horizontal="center" vertical="center" wrapText="1"/>
    </xf>
    <xf numFmtId="177" fontId="58" fillId="12" borderId="15" xfId="0" applyNumberFormat="1" applyFont="1" applyFill="1" applyBorder="1" applyAlignment="1" applyProtection="1">
      <alignment horizontal="center" vertical="center" wrapText="1"/>
    </xf>
    <xf numFmtId="0" fontId="8" fillId="12" borderId="1" xfId="0" applyFont="1" applyFill="1" applyBorder="1" applyAlignment="1" applyProtection="1">
      <alignment horizontal="center" vertical="center" wrapText="1"/>
    </xf>
    <xf numFmtId="0" fontId="37" fillId="12" borderId="1" xfId="0" applyFont="1" applyFill="1" applyBorder="1" applyAlignment="1" applyProtection="1">
      <alignment horizontal="center" vertical="center"/>
    </xf>
    <xf numFmtId="0" fontId="37" fillId="15" borderId="1" xfId="0" applyFont="1" applyFill="1" applyBorder="1" applyAlignment="1" applyProtection="1">
      <alignment horizontal="center" vertical="center" textRotation="2"/>
    </xf>
    <xf numFmtId="0" fontId="37" fillId="16" borderId="1" xfId="0" applyFont="1" applyFill="1" applyBorder="1" applyAlignment="1" applyProtection="1">
      <alignment horizontal="center" vertical="center"/>
    </xf>
    <xf numFmtId="0" fontId="14" fillId="8" borderId="27" xfId="3" applyFont="1" applyFill="1" applyBorder="1" applyAlignment="1" applyProtection="1">
      <alignment horizontal="center" vertical="center"/>
      <protection locked="0"/>
    </xf>
    <xf numFmtId="0" fontId="14" fillId="8" borderId="36" xfId="3" applyFont="1" applyFill="1" applyBorder="1" applyAlignment="1" applyProtection="1">
      <alignment horizontal="center" vertical="center"/>
      <protection locked="0"/>
    </xf>
    <xf numFmtId="0" fontId="14" fillId="8" borderId="31" xfId="3" applyFont="1" applyFill="1" applyBorder="1" applyAlignment="1" applyProtection="1">
      <alignment horizontal="center" vertical="center"/>
      <protection locked="0"/>
    </xf>
    <xf numFmtId="0" fontId="21" fillId="8" borderId="0" xfId="3" applyFont="1" applyFill="1" applyAlignment="1" applyProtection="1">
      <alignment horizontal="center"/>
      <protection locked="0"/>
    </xf>
    <xf numFmtId="0" fontId="24" fillId="8" borderId="0" xfId="3" applyFont="1" applyFill="1" applyBorder="1" applyAlignment="1" applyProtection="1">
      <alignment horizontal="center" vertical="center" shrinkToFit="1"/>
      <protection locked="0"/>
    </xf>
    <xf numFmtId="0" fontId="25" fillId="8" borderId="0" xfId="3" applyFont="1" applyFill="1" applyBorder="1" applyAlignment="1" applyProtection="1">
      <alignment horizontal="center" vertical="center" shrinkToFit="1"/>
      <protection locked="0"/>
    </xf>
    <xf numFmtId="0" fontId="14" fillId="8" borderId="0" xfId="3" applyFont="1" applyFill="1" applyBorder="1" applyAlignment="1" applyProtection="1">
      <alignment horizontal="center"/>
      <protection locked="0"/>
    </xf>
    <xf numFmtId="0" fontId="26" fillId="0" borderId="0" xfId="3" applyFont="1" applyFill="1" applyBorder="1" applyAlignment="1" applyProtection="1">
      <alignment horizontal="center"/>
      <protection locked="0"/>
    </xf>
    <xf numFmtId="0" fontId="13" fillId="8" borderId="0" xfId="3" applyFont="1" applyFill="1" applyBorder="1" applyAlignment="1" applyProtection="1">
      <alignment horizontal="center" vertical="center"/>
      <protection hidden="1"/>
    </xf>
    <xf numFmtId="0" fontId="11" fillId="0" borderId="0" xfId="3" applyFont="1" applyFill="1" applyBorder="1" applyAlignment="1" applyProtection="1">
      <alignment horizontal="center" vertical="center"/>
      <protection locked="0"/>
    </xf>
    <xf numFmtId="0" fontId="13" fillId="0" borderId="0" xfId="3" applyFont="1" applyFill="1" applyBorder="1" applyAlignment="1" applyProtection="1">
      <alignment horizontal="center" vertical="center"/>
      <protection locked="0"/>
    </xf>
    <xf numFmtId="10" fontId="11" fillId="0" borderId="0" xfId="1" applyNumberFormat="1" applyFont="1" applyFill="1" applyBorder="1" applyAlignment="1" applyProtection="1">
      <alignment horizontal="center" vertical="center"/>
      <protection hidden="1"/>
    </xf>
    <xf numFmtId="179" fontId="13" fillId="0" borderId="9" xfId="3" applyNumberFormat="1" applyFont="1" applyFill="1" applyBorder="1" applyAlignment="1" applyProtection="1">
      <alignment horizontal="center" vertical="center" shrinkToFit="1"/>
      <protection locked="0"/>
    </xf>
    <xf numFmtId="180" fontId="13" fillId="0" borderId="27" xfId="3" applyNumberFormat="1" applyFont="1" applyFill="1" applyBorder="1" applyAlignment="1" applyProtection="1">
      <alignment horizontal="center" vertical="center"/>
      <protection hidden="1"/>
    </xf>
    <xf numFmtId="180" fontId="13" fillId="0" borderId="31" xfId="3" applyNumberFormat="1" applyFont="1" applyFill="1" applyBorder="1" applyAlignment="1" applyProtection="1">
      <alignment horizontal="center" vertical="center"/>
      <protection hidden="1"/>
    </xf>
    <xf numFmtId="0" fontId="11" fillId="13" borderId="27" xfId="3" applyFont="1" applyFill="1" applyBorder="1" applyAlignment="1" applyProtection="1">
      <alignment horizontal="center" vertical="center"/>
      <protection hidden="1"/>
    </xf>
    <xf numFmtId="0" fontId="11" fillId="13" borderId="31" xfId="3" applyFont="1" applyFill="1" applyBorder="1" applyAlignment="1" applyProtection="1">
      <alignment horizontal="center" vertical="center"/>
      <protection hidden="1"/>
    </xf>
    <xf numFmtId="0" fontId="14" fillId="8" borderId="1" xfId="3" applyFont="1" applyFill="1" applyBorder="1" applyAlignment="1" applyProtection="1">
      <alignment horizontal="center" vertical="center"/>
      <protection locked="0"/>
    </xf>
    <xf numFmtId="0" fontId="50" fillId="8" borderId="37" xfId="3" applyFont="1" applyFill="1" applyBorder="1" applyAlignment="1" applyProtection="1">
      <alignment horizontal="center" vertical="center"/>
      <protection hidden="1"/>
    </xf>
    <xf numFmtId="0" fontId="50" fillId="8" borderId="29" xfId="3" applyFont="1" applyFill="1" applyBorder="1" applyAlignment="1" applyProtection="1">
      <alignment horizontal="center" vertical="center"/>
      <protection hidden="1"/>
    </xf>
    <xf numFmtId="0" fontId="13" fillId="8" borderId="20" xfId="3" applyFont="1" applyFill="1" applyBorder="1" applyAlignment="1" applyProtection="1">
      <alignment horizontal="center" vertical="center" textRotation="255"/>
      <protection hidden="1"/>
    </xf>
    <xf numFmtId="0" fontId="13" fillId="8" borderId="22" xfId="3" applyFont="1" applyFill="1" applyBorder="1" applyAlignment="1" applyProtection="1">
      <alignment horizontal="center" vertical="center" textRotation="255"/>
      <protection hidden="1"/>
    </xf>
    <xf numFmtId="0" fontId="45" fillId="8" borderId="12" xfId="3" applyFont="1" applyFill="1" applyBorder="1" applyAlignment="1" applyProtection="1">
      <alignment horizontal="center" vertical="center" textRotation="255"/>
      <protection locked="0"/>
    </xf>
    <xf numFmtId="0" fontId="45" fillId="8" borderId="38" xfId="3" applyFont="1" applyFill="1" applyBorder="1" applyAlignment="1" applyProtection="1">
      <alignment horizontal="center" vertical="center" textRotation="255"/>
      <protection locked="0"/>
    </xf>
    <xf numFmtId="0" fontId="45" fillId="8" borderId="15" xfId="3" applyFont="1" applyFill="1" applyBorder="1" applyAlignment="1" applyProtection="1">
      <alignment horizontal="center" vertical="center" textRotation="255"/>
      <protection locked="0"/>
    </xf>
    <xf numFmtId="182" fontId="17" fillId="8" borderId="14" xfId="2" applyNumberFormat="1" applyFont="1" applyFill="1" applyBorder="1" applyAlignment="1" applyProtection="1">
      <alignment horizontal="center" vertical="center"/>
      <protection hidden="1"/>
    </xf>
    <xf numFmtId="182" fontId="17" fillId="8" borderId="36" xfId="2" applyNumberFormat="1" applyFont="1" applyFill="1" applyBorder="1" applyAlignment="1" applyProtection="1">
      <alignment horizontal="center" vertical="center"/>
      <protection hidden="1"/>
    </xf>
    <xf numFmtId="182" fontId="17" fillId="8" borderId="31" xfId="2" applyNumberFormat="1" applyFont="1" applyFill="1" applyBorder="1" applyAlignment="1" applyProtection="1">
      <alignment horizontal="center" vertical="center"/>
      <protection hidden="1"/>
    </xf>
    <xf numFmtId="0" fontId="17" fillId="8" borderId="14" xfId="3" applyFont="1" applyFill="1" applyBorder="1" applyAlignment="1" applyProtection="1">
      <alignment horizontal="center" vertical="center"/>
      <protection hidden="1"/>
    </xf>
    <xf numFmtId="0" fontId="17" fillId="8" borderId="36" xfId="3" applyFont="1" applyFill="1" applyBorder="1" applyAlignment="1" applyProtection="1">
      <alignment horizontal="center" vertical="center"/>
      <protection hidden="1"/>
    </xf>
    <xf numFmtId="0" fontId="17" fillId="8" borderId="31" xfId="3" applyFont="1" applyFill="1" applyBorder="1" applyAlignment="1" applyProtection="1">
      <alignment horizontal="center" vertical="center"/>
      <protection hidden="1"/>
    </xf>
    <xf numFmtId="0" fontId="50" fillId="8" borderId="47" xfId="3" applyFont="1" applyFill="1" applyBorder="1" applyAlignment="1" applyProtection="1">
      <alignment horizontal="center" vertical="center"/>
      <protection hidden="1"/>
    </xf>
    <xf numFmtId="0" fontId="50" fillId="8" borderId="48" xfId="3" applyFont="1" applyFill="1" applyBorder="1" applyAlignment="1" applyProtection="1">
      <alignment horizontal="center" vertical="center"/>
      <protection hidden="1"/>
    </xf>
    <xf numFmtId="0" fontId="23" fillId="8" borderId="22" xfId="3" applyFont="1" applyFill="1" applyBorder="1" applyAlignment="1" applyProtection="1">
      <alignment horizontal="center" vertical="top" textRotation="255" shrinkToFit="1"/>
      <protection hidden="1"/>
    </xf>
    <xf numFmtId="0" fontId="17" fillId="8" borderId="37" xfId="3" applyFont="1" applyFill="1" applyBorder="1" applyAlignment="1" applyProtection="1">
      <alignment horizontal="center" vertical="center"/>
      <protection hidden="1"/>
    </xf>
    <xf numFmtId="0" fontId="17" fillId="8" borderId="29" xfId="3" applyFont="1" applyFill="1" applyBorder="1" applyAlignment="1" applyProtection="1">
      <alignment horizontal="center" vertical="center"/>
      <protection hidden="1"/>
    </xf>
    <xf numFmtId="0" fontId="14" fillId="0" borderId="49" xfId="3" applyFont="1" applyBorder="1" applyAlignment="1" applyProtection="1">
      <alignment horizontal="center"/>
      <protection locked="0" hidden="1"/>
    </xf>
    <xf numFmtId="0" fontId="23" fillId="8" borderId="22" xfId="0" applyFont="1" applyFill="1" applyBorder="1" applyAlignment="1">
      <alignment horizontal="center" vertical="top" textRotation="255" shrinkToFit="1"/>
    </xf>
    <xf numFmtId="0" fontId="23" fillId="8" borderId="50" xfId="0" applyFont="1" applyFill="1" applyBorder="1" applyAlignment="1">
      <alignment horizontal="center" vertical="top" textRotation="255" shrinkToFit="1"/>
    </xf>
    <xf numFmtId="0" fontId="17" fillId="8" borderId="51" xfId="3" applyFont="1" applyFill="1" applyBorder="1" applyAlignment="1" applyProtection="1">
      <alignment horizontal="center" vertical="center"/>
      <protection hidden="1"/>
    </xf>
    <xf numFmtId="0" fontId="17" fillId="8" borderId="52" xfId="3" applyFont="1" applyFill="1" applyBorder="1" applyAlignment="1" applyProtection="1">
      <alignment horizontal="center" vertical="center"/>
      <protection hidden="1"/>
    </xf>
    <xf numFmtId="0" fontId="14" fillId="8" borderId="39" xfId="3" applyFont="1" applyFill="1" applyBorder="1" applyAlignment="1" applyProtection="1">
      <alignment horizontal="center" vertical="center" wrapText="1"/>
      <protection hidden="1"/>
    </xf>
    <xf numFmtId="0" fontId="14" fillId="8" borderId="4" xfId="3" applyFont="1" applyFill="1" applyBorder="1" applyAlignment="1" applyProtection="1">
      <alignment vertical="center" wrapText="1"/>
      <protection hidden="1"/>
    </xf>
    <xf numFmtId="0" fontId="14" fillId="8" borderId="5" xfId="3" applyFont="1" applyFill="1" applyBorder="1" applyAlignment="1" applyProtection="1">
      <alignment vertical="center" wrapText="1"/>
      <protection hidden="1"/>
    </xf>
    <xf numFmtId="0" fontId="14" fillId="8" borderId="40" xfId="3" applyFont="1" applyFill="1" applyBorder="1" applyAlignment="1" applyProtection="1">
      <alignment vertical="center" wrapText="1"/>
      <protection hidden="1"/>
    </xf>
    <xf numFmtId="0" fontId="14" fillId="8" borderId="0" xfId="3" applyFont="1" applyFill="1" applyBorder="1" applyAlignment="1" applyProtection="1">
      <alignment vertical="center" wrapText="1"/>
      <protection hidden="1"/>
    </xf>
    <xf numFmtId="0" fontId="14" fillId="8" borderId="7" xfId="3" applyFont="1" applyFill="1" applyBorder="1" applyAlignment="1" applyProtection="1">
      <alignment vertical="center" wrapText="1"/>
      <protection hidden="1"/>
    </xf>
    <xf numFmtId="0" fontId="14" fillId="8" borderId="41" xfId="3" applyFont="1" applyFill="1" applyBorder="1" applyAlignment="1" applyProtection="1">
      <alignment vertical="center" wrapText="1"/>
      <protection hidden="1"/>
    </xf>
    <xf numFmtId="0" fontId="14" fillId="8" borderId="30" xfId="3" applyFont="1" applyFill="1" applyBorder="1" applyAlignment="1" applyProtection="1">
      <alignment vertical="center" wrapText="1"/>
      <protection hidden="1"/>
    </xf>
    <xf numFmtId="0" fontId="14" fillId="8" borderId="42" xfId="3" applyFont="1" applyFill="1" applyBorder="1" applyAlignment="1" applyProtection="1">
      <alignment vertical="center" wrapText="1"/>
      <protection hidden="1"/>
    </xf>
    <xf numFmtId="0" fontId="63" fillId="8" borderId="3" xfId="3" applyFont="1" applyFill="1" applyBorder="1" applyAlignment="1" applyProtection="1">
      <alignment horizontal="center" vertical="center"/>
      <protection locked="0"/>
    </xf>
    <xf numFmtId="0" fontId="63" fillId="8" borderId="4" xfId="3" applyFont="1" applyFill="1" applyBorder="1" applyAlignment="1" applyProtection="1">
      <alignment horizontal="center" vertical="center"/>
      <protection locked="0"/>
    </xf>
    <xf numFmtId="0" fontId="63" fillId="8" borderId="43" xfId="3" applyFont="1" applyFill="1" applyBorder="1" applyAlignment="1" applyProtection="1">
      <alignment horizontal="center" vertical="center"/>
      <protection locked="0"/>
    </xf>
    <xf numFmtId="0" fontId="63" fillId="8" borderId="6" xfId="3" applyFont="1" applyFill="1" applyBorder="1" applyAlignment="1" applyProtection="1">
      <alignment horizontal="center" vertical="center"/>
      <protection locked="0"/>
    </xf>
    <xf numFmtId="0" fontId="63" fillId="8" borderId="0" xfId="3" applyFont="1" applyFill="1" applyBorder="1" applyAlignment="1" applyProtection="1">
      <alignment horizontal="center" vertical="center"/>
      <protection locked="0"/>
    </xf>
    <xf numFmtId="0" fontId="63" fillId="8" borderId="44" xfId="3" applyFont="1" applyFill="1" applyBorder="1" applyAlignment="1" applyProtection="1">
      <alignment horizontal="center" vertical="center"/>
      <protection locked="0"/>
    </xf>
    <xf numFmtId="0" fontId="63" fillId="8" borderId="45" xfId="3" applyFont="1" applyFill="1" applyBorder="1" applyAlignment="1" applyProtection="1">
      <alignment horizontal="center" vertical="center"/>
      <protection locked="0"/>
    </xf>
    <xf numFmtId="0" fontId="63" fillId="8" borderId="30" xfId="3" applyFont="1" applyFill="1" applyBorder="1" applyAlignment="1" applyProtection="1">
      <alignment horizontal="center" vertical="center"/>
      <protection locked="0"/>
    </xf>
    <xf numFmtId="0" fontId="63" fillId="8" borderId="46" xfId="3" applyFont="1" applyFill="1" applyBorder="1" applyAlignment="1" applyProtection="1">
      <alignment horizontal="center" vertical="center"/>
      <protection locked="0"/>
    </xf>
    <xf numFmtId="179" fontId="13" fillId="0" borderId="1" xfId="3" applyNumberFormat="1" applyFont="1" applyFill="1" applyBorder="1" applyAlignment="1" applyProtection="1">
      <alignment horizontal="center" vertical="center" shrinkToFit="1"/>
      <protection locked="0"/>
    </xf>
    <xf numFmtId="180" fontId="13" fillId="12" borderId="1" xfId="3" applyNumberFormat="1" applyFont="1" applyFill="1" applyBorder="1" applyAlignment="1" applyProtection="1">
      <alignment horizontal="center" vertical="center" shrinkToFit="1"/>
      <protection hidden="1"/>
    </xf>
    <xf numFmtId="0" fontId="13" fillId="8" borderId="1" xfId="3" applyFont="1" applyFill="1" applyBorder="1" applyAlignment="1" applyProtection="1">
      <alignment horizontal="center" vertical="center"/>
      <protection hidden="1"/>
    </xf>
    <xf numFmtId="180" fontId="11" fillId="5" borderId="32" xfId="3" applyNumberFormat="1" applyFont="1" applyFill="1" applyBorder="1" applyAlignment="1" applyProtection="1">
      <alignment horizontal="center" vertical="center" shrinkToFit="1"/>
      <protection hidden="1"/>
    </xf>
    <xf numFmtId="0" fontId="11" fillId="8" borderId="32" xfId="3" applyFont="1" applyFill="1" applyBorder="1" applyAlignment="1" applyProtection="1">
      <alignment horizontal="center" vertical="center"/>
      <protection hidden="1"/>
    </xf>
    <xf numFmtId="0" fontId="14" fillId="0" borderId="0" xfId="3" applyFont="1" applyBorder="1" applyAlignment="1" applyProtection="1">
      <alignment horizontal="right"/>
      <protection locked="0" hidden="1"/>
    </xf>
    <xf numFmtId="0" fontId="0" fillId="0" borderId="0" xfId="0" applyAlignment="1">
      <alignment horizontal="right" vertical="center"/>
    </xf>
  </cellXfs>
  <cellStyles count="5">
    <cellStyle name="百分比" xfId="1" builtinId="5"/>
    <cellStyle name="常规" xfId="0" builtinId="0"/>
    <cellStyle name="常规 2" xfId="4"/>
    <cellStyle name="货币" xfId="2" builtinId="4"/>
    <cellStyle name="一般_X-R範例檔" xfId="3"/>
  </cellStyles>
  <dxfs count="1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8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每年问题分布</a:t>
            </a:r>
          </a:p>
        </c:rich>
      </c:tx>
      <c:spPr>
        <a:noFill/>
        <a:ln w="25400">
          <a:noFill/>
        </a:ln>
      </c:spPr>
    </c:title>
    <c:plotArea>
      <c:layout/>
      <c:pieChart>
        <c:varyColors val="1"/>
        <c:ser>
          <c:idx val="0"/>
          <c:order val="0"/>
          <c:cat>
            <c:strRef>
              <c:f>#REF!</c:f>
              <c:strCache>
                <c:ptCount val="16"/>
                <c:pt idx="0">
                  <c:v>梗屎</c:v>
                </c:pt>
                <c:pt idx="1">
                  <c:v>伤料</c:v>
                </c:pt>
                <c:pt idx="2">
                  <c:v>拉
丝</c:v>
                </c:pt>
                <c:pt idx="3">
                  <c:v>缺料</c:v>
                </c:pt>
                <c:pt idx="4">
                  <c:v>煲花</c:v>
                </c:pt>
                <c:pt idx="5">
                  <c:v>配件花</c:v>
                </c:pt>
                <c:pt idx="6">
                  <c:v>盖花</c:v>
                </c:pt>
                <c:pt idx="7">
                  <c:v>碰凹</c:v>
                </c:pt>
                <c:pt idx="8">
                  <c:v>碰伤</c:v>
                </c:pt>
                <c:pt idx="9">
                  <c:v>皱
</c:v>
                </c:pt>
                <c:pt idx="10">
                  <c:v>拉伸痕</c:v>
                </c:pt>
                <c:pt idx="11">
                  <c:v>抹
不
干
净</c:v>
                </c:pt>
                <c:pt idx="12">
                  <c:v>脱
色</c:v>
                </c:pt>
                <c:pt idx="13">
                  <c:v>生锈</c:v>
                </c:pt>
                <c:pt idx="14">
                  <c:v>变
形</c:v>
                </c:pt>
              </c:strCache>
            </c:strRef>
          </c:cat>
          <c:val>
            <c:numRef>
              <c:f>#REF!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12</c:v>
                </c:pt>
                <c:pt idx="12">
                  <c:v>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每年问题分布</c:v>
          </c:tx>
          <c:val>
            <c:numRef>
              <c:f>每年客户质量统计!$S$7:$S$21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firstSliceAng val="0"/>
      </c:pieChart>
      <c:spPr>
        <a:noFill/>
        <a:ln w="25400">
          <a:noFill/>
        </a:ln>
      </c:spPr>
    </c:plotArea>
    <c:legend>
      <c:legendPos val="r"/>
    </c:legend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每年问题分布</a:t>
            </a:r>
          </a:p>
        </c:rich>
      </c:tx>
      <c:spPr>
        <a:noFill/>
        <a:ln w="25400">
          <a:noFill/>
        </a:ln>
      </c:spPr>
    </c:title>
    <c:plotArea>
      <c:layout/>
      <c:pieChart>
        <c:varyColors val="1"/>
        <c:ser>
          <c:idx val="0"/>
          <c:order val="0"/>
          <c:cat>
            <c:strRef>
              <c:f>每年车间质量统计!$A$7:$B$21</c:f>
              <c:strCache>
                <c:ptCount val="15"/>
                <c:pt idx="0">
                  <c:v>A01</c:v>
                </c:pt>
                <c:pt idx="1">
                  <c:v>A02</c:v>
                </c:pt>
                <c:pt idx="2">
                  <c:v>A03</c:v>
                </c:pt>
                <c:pt idx="3">
                  <c:v>A04</c:v>
                </c:pt>
                <c:pt idx="4">
                  <c:v>A05</c:v>
                </c:pt>
                <c:pt idx="5">
                  <c:v>B01</c:v>
                </c:pt>
                <c:pt idx="6">
                  <c:v>B02</c:v>
                </c:pt>
                <c:pt idx="7">
                  <c:v>B03</c:v>
                </c:pt>
                <c:pt idx="8">
                  <c:v>B04</c:v>
                </c:pt>
                <c:pt idx="9">
                  <c:v>C01</c:v>
                </c:pt>
                <c:pt idx="10">
                  <c:v>C02</c:v>
                </c:pt>
                <c:pt idx="11">
                  <c:v>C03</c:v>
                </c:pt>
                <c:pt idx="12">
                  <c:v>C04</c:v>
                </c:pt>
                <c:pt idx="13">
                  <c:v>D01</c:v>
                </c:pt>
                <c:pt idx="14">
                  <c:v>D02</c:v>
                </c:pt>
              </c:strCache>
            </c:strRef>
          </c:cat>
          <c:val>
            <c:numRef>
              <c:f>每年车间质量统计!$M$7:$M$21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4606072803199928"/>
          <c:y val="0.16050620556852521"/>
          <c:w val="0.9872204472843451"/>
          <c:h val="0.94803650799931416"/>
        </c:manualLayout>
      </c:layout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第一季度</c:v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77146368"/>
        <c:axId val="77164544"/>
      </c:lineChart>
      <c:catAx>
        <c:axId val="77146368"/>
        <c:scaling>
          <c:orientation val="minMax"/>
        </c:scaling>
        <c:axPos val="b"/>
        <c:numFmt formatCode="General" sourceLinked="1"/>
        <c:tickLblPos val="nextTo"/>
        <c:crossAx val="77164544"/>
        <c:crosses val="autoZero"/>
        <c:auto val="1"/>
        <c:lblAlgn val="ctr"/>
        <c:lblOffset val="100"/>
      </c:catAx>
      <c:valAx>
        <c:axId val="77164544"/>
        <c:scaling>
          <c:orientation val="minMax"/>
        </c:scaling>
        <c:axPos val="l"/>
        <c:majorGridlines/>
        <c:numFmt formatCode="General" sourceLinked="1"/>
        <c:tickLblPos val="nextTo"/>
        <c:crossAx val="77146368"/>
        <c:crosses val="autoZero"/>
        <c:crossBetween val="between"/>
      </c:valAx>
    </c:plotArea>
    <c:legend>
      <c:legendPos val="r"/>
    </c:legend>
    <c:plotVisOnly val="1"/>
    <c:dispBlanksAs val="gap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第二季度</c:v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77172096"/>
        <c:axId val="77186176"/>
      </c:lineChart>
      <c:catAx>
        <c:axId val="77172096"/>
        <c:scaling>
          <c:orientation val="minMax"/>
        </c:scaling>
        <c:axPos val="b"/>
        <c:numFmt formatCode="General" sourceLinked="1"/>
        <c:tickLblPos val="nextTo"/>
        <c:crossAx val="77186176"/>
        <c:crosses val="autoZero"/>
        <c:auto val="1"/>
        <c:lblAlgn val="ctr"/>
        <c:lblOffset val="100"/>
      </c:catAx>
      <c:valAx>
        <c:axId val="77186176"/>
        <c:scaling>
          <c:orientation val="minMax"/>
        </c:scaling>
        <c:axPos val="l"/>
        <c:majorGridlines/>
        <c:numFmt formatCode="General" sourceLinked="1"/>
        <c:tickLblPos val="nextTo"/>
        <c:crossAx val="77172096"/>
        <c:crosses val="autoZero"/>
        <c:crossBetween val="between"/>
      </c:valAx>
    </c:plotArea>
    <c:legend>
      <c:legendPos val="r"/>
    </c:legend>
    <c:plotVisOnly val="1"/>
    <c:dispBlanksAs val="gap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第三季度 </c:v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77943552"/>
        <c:axId val="77945088"/>
      </c:lineChart>
      <c:catAx>
        <c:axId val="77943552"/>
        <c:scaling>
          <c:orientation val="minMax"/>
        </c:scaling>
        <c:axPos val="b"/>
        <c:numFmt formatCode="General" sourceLinked="1"/>
        <c:tickLblPos val="nextTo"/>
        <c:crossAx val="77945088"/>
        <c:crosses val="autoZero"/>
        <c:auto val="1"/>
        <c:lblAlgn val="ctr"/>
        <c:lblOffset val="100"/>
      </c:catAx>
      <c:valAx>
        <c:axId val="77945088"/>
        <c:scaling>
          <c:orientation val="minMax"/>
        </c:scaling>
        <c:axPos val="l"/>
        <c:majorGridlines/>
        <c:numFmt formatCode="General" sourceLinked="1"/>
        <c:tickLblPos val="nextTo"/>
        <c:crossAx val="77943552"/>
        <c:crosses val="autoZero"/>
        <c:crossBetween val="between"/>
      </c:valAx>
    </c:plotArea>
    <c:legend>
      <c:legendPos val="r"/>
    </c:legend>
    <c:plotVisOnly val="1"/>
    <c:dispBlanksAs val="gap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v>第四季度</c:v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77973376"/>
        <c:axId val="77974912"/>
      </c:lineChart>
      <c:catAx>
        <c:axId val="77973376"/>
        <c:scaling>
          <c:orientation val="minMax"/>
        </c:scaling>
        <c:axPos val="b"/>
        <c:numFmt formatCode="General" sourceLinked="1"/>
        <c:tickLblPos val="nextTo"/>
        <c:crossAx val="77974912"/>
        <c:crosses val="autoZero"/>
        <c:auto val="1"/>
        <c:lblAlgn val="ctr"/>
        <c:lblOffset val="100"/>
      </c:catAx>
      <c:valAx>
        <c:axId val="77974912"/>
        <c:scaling>
          <c:orientation val="minMax"/>
        </c:scaling>
        <c:axPos val="l"/>
        <c:majorGridlines/>
        <c:numFmt formatCode="General" sourceLinked="1"/>
        <c:tickLblPos val="nextTo"/>
        <c:crossAx val="77973376"/>
        <c:crosses val="autoZero"/>
        <c:crossBetween val="between"/>
      </c:valAx>
    </c:plotArea>
    <c:legend>
      <c:legendPos val="r"/>
    </c:legend>
    <c:plotVisOnly val="1"/>
    <c:dispBlanksAs val="gap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spPr>
        <a:noFill/>
        <a:ln w="25400">
          <a:noFill/>
        </a:ln>
      </c:spPr>
    </c:title>
    <c:plotArea>
      <c:layout/>
      <c:pieChart>
        <c:varyColors val="1"/>
        <c:ser>
          <c:idx val="0"/>
          <c:order val="0"/>
          <c:tx>
            <c:v>问题分布图</c:v>
          </c:tx>
          <c:dPt>
            <c:idx val="0"/>
            <c:spPr/>
          </c:dPt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8257084106523656"/>
          <c:y val="0.19827245552643497"/>
          <c:w val="0.98333338905870371"/>
          <c:h val="0.95172717993584133"/>
        </c:manualLayout>
      </c:layout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 i="0" u="sng"/>
              <a:t>                </a:t>
            </a:r>
            <a:r>
              <a:rPr lang="zh-CN" altLang="en-US" i="0" u="none"/>
              <a:t>车间</a:t>
            </a:r>
            <a:r>
              <a:rPr lang="zh-CN" altLang="en-US" i="0"/>
              <a:t>合格率</a:t>
            </a:r>
            <a:endParaRPr lang="zh-CN" i="0"/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498329102304836"/>
          <c:y val="0.21483543681281947"/>
          <c:w val="0.79106406781119576"/>
          <c:h val="0.58117057160115659"/>
        </c:manualLayout>
      </c:layout>
      <c:barChart>
        <c:barDir val="col"/>
        <c:grouping val="clustered"/>
        <c:ser>
          <c:idx val="3"/>
          <c:order val="0"/>
          <c:tx>
            <c:v>每月质量曲线图</c:v>
          </c:tx>
          <c:spPr>
            <a:solidFill>
              <a:srgbClr val="00B050"/>
            </a:solidFill>
          </c:spPr>
          <c:dLbls>
            <c:spPr>
              <a:noFill/>
              <a:ln w="25400">
                <a:noFill/>
              </a:ln>
            </c:sp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78067968"/>
        <c:axId val="78077952"/>
      </c:barChart>
      <c:catAx>
        <c:axId val="78067968"/>
        <c:scaling>
          <c:orientation val="minMax"/>
        </c:scaling>
        <c:axPos val="b"/>
        <c:numFmt formatCode="General" sourceLinked="1"/>
        <c:tickLblPos val="nextTo"/>
        <c:crossAx val="78077952"/>
        <c:crosses val="autoZero"/>
        <c:auto val="1"/>
        <c:lblAlgn val="ctr"/>
        <c:lblOffset val="100"/>
      </c:catAx>
      <c:valAx>
        <c:axId val="78077952"/>
        <c:scaling>
          <c:orientation val="minMax"/>
        </c:scaling>
        <c:axPos val="l"/>
        <c:majorGridlines/>
        <c:numFmt formatCode="General" sourceLinked="1"/>
        <c:tickLblPos val="nextTo"/>
        <c:crossAx val="780679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7965838509316765"/>
          <c:y val="3.2863849765258482E-2"/>
          <c:w val="0.98447204968944058"/>
          <c:h val="0.1455399061032864"/>
        </c:manualLayout>
      </c:layout>
    </c:legend>
    <c:dispBlanksAs val="zero"/>
  </c:chart>
  <c:spPr>
    <a:gradFill>
      <a:gsLst>
        <a:gs pos="0">
          <a:srgbClr val="E6DCAC"/>
        </a:gs>
        <a:gs pos="12000">
          <a:srgbClr val="E6D78A"/>
        </a:gs>
        <a:gs pos="30000">
          <a:srgbClr val="C7AC4C"/>
        </a:gs>
        <a:gs pos="45000">
          <a:srgbClr val="E6D78A"/>
        </a:gs>
        <a:gs pos="77000">
          <a:srgbClr val="C7AC4C"/>
        </a:gs>
        <a:gs pos="100000">
          <a:srgbClr val="E6DCAC"/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 </a:t>
            </a:r>
            <a:r>
              <a:rPr lang="zh-CN" altLang="en-US" u="sng"/>
              <a:t>                  </a:t>
            </a:r>
            <a:r>
              <a:rPr lang="zh-CN" altLang="en-US"/>
              <a:t>问题分布</a:t>
            </a:r>
          </a:p>
        </c:rich>
      </c:tx>
      <c:spPr>
        <a:noFill/>
        <a:ln w="25400">
          <a:noFill/>
        </a:ln>
      </c:spPr>
    </c:title>
    <c:plotArea>
      <c:layout/>
      <c:pieChart>
        <c:varyColors val="1"/>
        <c:ser>
          <c:idx val="0"/>
          <c:order val="0"/>
          <c:cat>
            <c:multiLvlStrRef>
              <c:f>'各车间每月质量统计 '!$B$7:$C$21</c:f>
              <c:multiLvlStrCache>
                <c:ptCount val="1"/>
                <c:lvl>
                  <c:pt idx="0">
                    <c:v>D02</c:v>
                  </c:pt>
                </c:lvl>
                <c:lvl>
                  <c:pt idx="0">
                    <c:v>D01</c:v>
                  </c:pt>
                </c:lvl>
                <c:lvl>
                  <c:pt idx="0">
                    <c:v>C04</c:v>
                  </c:pt>
                </c:lvl>
                <c:lvl>
                  <c:pt idx="0">
                    <c:v>C03</c:v>
                  </c:pt>
                </c:lvl>
                <c:lvl>
                  <c:pt idx="0">
                    <c:v>C02</c:v>
                  </c:pt>
                </c:lvl>
                <c:lvl>
                  <c:pt idx="0">
                    <c:v>C01</c:v>
                  </c:pt>
                </c:lvl>
                <c:lvl>
                  <c:pt idx="0">
                    <c:v>B04</c:v>
                  </c:pt>
                </c:lvl>
                <c:lvl>
                  <c:pt idx="0">
                    <c:v>B03</c:v>
                  </c:pt>
                </c:lvl>
                <c:lvl>
                  <c:pt idx="0">
                    <c:v>B02</c:v>
                  </c:pt>
                </c:lvl>
                <c:lvl>
                  <c:pt idx="0">
                    <c:v>B01</c:v>
                  </c:pt>
                </c:lvl>
                <c:lvl>
                  <c:pt idx="0">
                    <c:v>A05</c:v>
                  </c:pt>
                </c:lvl>
                <c:lvl>
                  <c:pt idx="0">
                    <c:v>A04</c:v>
                  </c:pt>
                </c:lvl>
                <c:lvl>
                  <c:pt idx="0">
                    <c:v>A03</c:v>
                  </c:pt>
                </c:lvl>
                <c:lvl>
                  <c:pt idx="0">
                    <c:v>A02</c:v>
                  </c:pt>
                </c:lvl>
                <c:lvl>
                  <c:pt idx="0">
                    <c:v>A01</c:v>
                  </c:pt>
                </c:lvl>
              </c:multiLvlStrCache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757086614173264"/>
          <c:y val="0.19827245552643497"/>
          <c:w val="0.98333333333333339"/>
          <c:h val="0.95172717993584133"/>
        </c:manualLayout>
      </c:layout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24</xdr:row>
      <xdr:rowOff>0</xdr:rowOff>
    </xdr:from>
    <xdr:to>
      <xdr:col>18</xdr:col>
      <xdr:colOff>142875</xdr:colOff>
      <xdr:row>40</xdr:row>
      <xdr:rowOff>133350</xdr:rowOff>
    </xdr:to>
    <xdr:graphicFrame macro="">
      <xdr:nvGraphicFramePr>
        <xdr:cNvPr id="65019100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133350</xdr:colOff>
      <xdr:row>1</xdr:row>
      <xdr:rowOff>200025</xdr:rowOff>
    </xdr:to>
    <xdr:pic>
      <xdr:nvPicPr>
        <xdr:cNvPr id="2" name="图片 1" descr="\\192.168.0.120\file\品质部\总公司品质部\14.部门文控资料\文件标准格式\2.1.3-公司LOGO\集团横版logo.jp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33528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22</xdr:row>
      <xdr:rowOff>95250</xdr:rowOff>
    </xdr:from>
    <xdr:to>
      <xdr:col>15</xdr:col>
      <xdr:colOff>200025</xdr:colOff>
      <xdr:row>44</xdr:row>
      <xdr:rowOff>114300</xdr:rowOff>
    </xdr:to>
    <xdr:graphicFrame macro="">
      <xdr:nvGraphicFramePr>
        <xdr:cNvPr id="65021148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161925</xdr:colOff>
      <xdr:row>2</xdr:row>
      <xdr:rowOff>85725</xdr:rowOff>
    </xdr:from>
    <xdr:to>
      <xdr:col>27</xdr:col>
      <xdr:colOff>514350</xdr:colOff>
      <xdr:row>14</xdr:row>
      <xdr:rowOff>85725</xdr:rowOff>
    </xdr:to>
    <xdr:graphicFrame macro="">
      <xdr:nvGraphicFramePr>
        <xdr:cNvPr id="66910284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161925</xdr:colOff>
      <xdr:row>15</xdr:row>
      <xdr:rowOff>95250</xdr:rowOff>
    </xdr:from>
    <xdr:to>
      <xdr:col>27</xdr:col>
      <xdr:colOff>514350</xdr:colOff>
      <xdr:row>27</xdr:row>
      <xdr:rowOff>95250</xdr:rowOff>
    </xdr:to>
    <xdr:graphicFrame macro="">
      <xdr:nvGraphicFramePr>
        <xdr:cNvPr id="66910285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152400</xdr:colOff>
      <xdr:row>28</xdr:row>
      <xdr:rowOff>85725</xdr:rowOff>
    </xdr:from>
    <xdr:to>
      <xdr:col>27</xdr:col>
      <xdr:colOff>504825</xdr:colOff>
      <xdr:row>40</xdr:row>
      <xdr:rowOff>85725</xdr:rowOff>
    </xdr:to>
    <xdr:graphicFrame macro="">
      <xdr:nvGraphicFramePr>
        <xdr:cNvPr id="66910286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171450</xdr:colOff>
      <xdr:row>41</xdr:row>
      <xdr:rowOff>76200</xdr:rowOff>
    </xdr:from>
    <xdr:to>
      <xdr:col>27</xdr:col>
      <xdr:colOff>523875</xdr:colOff>
      <xdr:row>53</xdr:row>
      <xdr:rowOff>76200</xdr:rowOff>
    </xdr:to>
    <xdr:graphicFrame macro="">
      <xdr:nvGraphicFramePr>
        <xdr:cNvPr id="66910287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276225</xdr:colOff>
      <xdr:row>57</xdr:row>
      <xdr:rowOff>133350</xdr:rowOff>
    </xdr:from>
    <xdr:to>
      <xdr:col>8</xdr:col>
      <xdr:colOff>133350</xdr:colOff>
      <xdr:row>73</xdr:row>
      <xdr:rowOff>133350</xdr:rowOff>
    </xdr:to>
    <xdr:graphicFrame macro="">
      <xdr:nvGraphicFramePr>
        <xdr:cNvPr id="66910288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95250</xdr:colOff>
      <xdr:row>1</xdr:row>
      <xdr:rowOff>66675</xdr:rowOff>
    </xdr:from>
    <xdr:to>
      <xdr:col>28</xdr:col>
      <xdr:colOff>1038225</xdr:colOff>
      <xdr:row>10</xdr:row>
      <xdr:rowOff>38100</xdr:rowOff>
    </xdr:to>
    <xdr:graphicFrame macro="">
      <xdr:nvGraphicFramePr>
        <xdr:cNvPr id="65029560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200025</xdr:colOff>
      <xdr:row>11</xdr:row>
      <xdr:rowOff>9525</xdr:rowOff>
    </xdr:from>
    <xdr:to>
      <xdr:col>27</xdr:col>
      <xdr:colOff>409575</xdr:colOff>
      <xdr:row>23</xdr:row>
      <xdr:rowOff>123825</xdr:rowOff>
    </xdr:to>
    <xdr:graphicFrame macro="">
      <xdr:nvGraphicFramePr>
        <xdr:cNvPr id="65029561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609600</xdr:colOff>
      <xdr:row>0</xdr:row>
      <xdr:rowOff>371475</xdr:rowOff>
    </xdr:to>
    <xdr:pic>
      <xdr:nvPicPr>
        <xdr:cNvPr id="2" name="图片 1" descr="\\192.168.0.120\file\品质部\总公司品质部\14.部门文控资料\文件标准格式\2.1.3-公司LOGO\集团横版logo.jp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33528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200025</xdr:colOff>
      <xdr:row>1</xdr:row>
      <xdr:rowOff>85725</xdr:rowOff>
    </xdr:to>
    <xdr:pic>
      <xdr:nvPicPr>
        <xdr:cNvPr id="2" name="图片 1" descr="\\192.168.0.120\file\品质部\总公司品质部\14.部门文控资料\文件标准格式\2.1.3-公司LOGO\集团横版logo.jp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33528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342900</xdr:colOff>
      <xdr:row>1</xdr:row>
      <xdr:rowOff>85725</xdr:rowOff>
    </xdr:to>
    <xdr:pic>
      <xdr:nvPicPr>
        <xdr:cNvPr id="2" name="图片 1" descr="\\192.168.0.120\file\品质部\总公司品质部\14.部门文控资料\文件标准格式\2.1.3-公司LOGO\集团横版logo.jp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33528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409575</xdr:colOff>
      <xdr:row>1</xdr:row>
      <xdr:rowOff>85725</xdr:rowOff>
    </xdr:to>
    <xdr:pic>
      <xdr:nvPicPr>
        <xdr:cNvPr id="2" name="图片 1" descr="\\192.168.0.120\file\品质部\总公司品质部\14.部门文控资料\文件标准格式\2.1.3-公司LOGO\集团横版logo.jp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33528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419100</xdr:colOff>
      <xdr:row>1</xdr:row>
      <xdr:rowOff>85725</xdr:rowOff>
    </xdr:to>
    <xdr:pic>
      <xdr:nvPicPr>
        <xdr:cNvPr id="2" name="图片 1" descr="\\192.168.0.120\file\品质部\总公司品质部\14.部门文控资料\文件标准格式\2.1.3-公司LOGO\集团横版logo.jp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33528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1117"/>
  <sheetViews>
    <sheetView topLeftCell="A16" workbookViewId="0">
      <selection activeCell="J8" sqref="J8"/>
    </sheetView>
  </sheetViews>
  <sheetFormatPr defaultRowHeight="13.5"/>
  <cols>
    <col min="1" max="2" width="5.125" customWidth="1"/>
    <col min="3" max="3" width="6.75" customWidth="1"/>
    <col min="4" max="19" width="5.875" customWidth="1"/>
    <col min="20" max="28" width="5.625" customWidth="1"/>
    <col min="32" max="32" width="4.125" customWidth="1"/>
  </cols>
  <sheetData>
    <row r="1" spans="1:32" ht="20.25">
      <c r="A1" s="153" t="s">
        <v>24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53"/>
    </row>
    <row r="2" spans="1:32" ht="17.100000000000001" customHeight="1">
      <c r="A2" s="154" t="s">
        <v>23</v>
      </c>
      <c r="B2" s="154"/>
      <c r="C2" s="2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H2" s="2" t="s">
        <v>30</v>
      </c>
      <c r="I2" s="2" t="s">
        <v>31</v>
      </c>
      <c r="J2" s="2" t="s">
        <v>32</v>
      </c>
      <c r="K2" s="2" t="s">
        <v>33</v>
      </c>
      <c r="L2" s="2" t="s">
        <v>36</v>
      </c>
      <c r="M2" s="2" t="s">
        <v>34</v>
      </c>
      <c r="N2" s="2" t="s">
        <v>35</v>
      </c>
      <c r="O2" s="2" t="s">
        <v>37</v>
      </c>
      <c r="P2" s="2" t="s">
        <v>38</v>
      </c>
      <c r="Q2" s="2" t="s">
        <v>39</v>
      </c>
      <c r="R2" s="2" t="s">
        <v>40</v>
      </c>
      <c r="S2" s="2" t="s">
        <v>8</v>
      </c>
      <c r="T2" s="1"/>
      <c r="U2" s="1"/>
      <c r="V2" s="1"/>
      <c r="W2" s="1"/>
      <c r="X2" s="1"/>
      <c r="Y2" s="1"/>
    </row>
    <row r="3" spans="1:32" ht="18" customHeight="1">
      <c r="A3" s="150" t="s">
        <v>9</v>
      </c>
      <c r="B3" s="150"/>
      <c r="C3" s="3" t="e">
        <f>COUNTIF(#REF!,C2)</f>
        <v>#REF!</v>
      </c>
      <c r="D3" s="3" t="e">
        <f>COUNTIF(#REF!,D2)</f>
        <v>#REF!</v>
      </c>
      <c r="E3" s="3" t="e">
        <f>COUNTIF(#REF!,E2)</f>
        <v>#REF!</v>
      </c>
      <c r="F3" s="3" t="e">
        <f>COUNTIF(#REF!,F2)</f>
        <v>#REF!</v>
      </c>
      <c r="G3" s="3" t="e">
        <f>COUNTIF(#REF!,G2)</f>
        <v>#REF!</v>
      </c>
      <c r="H3" s="3" t="e">
        <f>COUNTIF(#REF!,H2)</f>
        <v>#REF!</v>
      </c>
      <c r="I3" s="3" t="e">
        <f>COUNTIF(#REF!,I2)</f>
        <v>#REF!</v>
      </c>
      <c r="J3" s="3" t="e">
        <f>COUNTIF(#REF!,J2)</f>
        <v>#REF!</v>
      </c>
      <c r="K3" s="3" t="e">
        <f>COUNTIF(#REF!,K2)</f>
        <v>#REF!</v>
      </c>
      <c r="L3" s="3" t="e">
        <f>COUNTIF(#REF!,L2)</f>
        <v>#REF!</v>
      </c>
      <c r="M3" s="3" t="e">
        <f>COUNTIF(#REF!,M2)</f>
        <v>#REF!</v>
      </c>
      <c r="N3" s="3" t="e">
        <f>COUNTIF(#REF!,N2)</f>
        <v>#REF!</v>
      </c>
      <c r="O3" s="3" t="e">
        <f>COUNTIF(#REF!,O2)</f>
        <v>#REF!</v>
      </c>
      <c r="P3" s="3" t="e">
        <f>COUNTIF(#REF!,P2)</f>
        <v>#REF!</v>
      </c>
      <c r="Q3" s="3" t="e">
        <f>COUNTIF(#REF!,Q2)</f>
        <v>#REF!</v>
      </c>
      <c r="R3" s="3" t="e">
        <f>COUNTIF(#REF!,R2)</f>
        <v>#REF!</v>
      </c>
      <c r="S3" s="3" t="e">
        <f>SUM(C3:R3)</f>
        <v>#REF!</v>
      </c>
    </row>
    <row r="4" spans="1:32" ht="18" customHeight="1">
      <c r="A4" s="150" t="s">
        <v>10</v>
      </c>
      <c r="B4" s="150"/>
      <c r="C4" s="3" t="e">
        <f>COUNTIFS(#REF!,C2,#REF!,"A")</f>
        <v>#REF!</v>
      </c>
      <c r="D4" s="3" t="e">
        <f>COUNTIFS(#REF!,D2,#REF!,"A")</f>
        <v>#REF!</v>
      </c>
      <c r="E4" s="3" t="e">
        <f>COUNTIFS(#REF!,E2,#REF!,"A")</f>
        <v>#REF!</v>
      </c>
      <c r="F4" s="3" t="e">
        <f>COUNTIFS(#REF!,F2,#REF!,"A")</f>
        <v>#REF!</v>
      </c>
      <c r="G4" s="3" t="e">
        <f>COUNTIFS(#REF!,G2,#REF!,"A")</f>
        <v>#REF!</v>
      </c>
      <c r="H4" s="3" t="e">
        <f>COUNTIFS(#REF!,H2,#REF!,"A")</f>
        <v>#REF!</v>
      </c>
      <c r="I4" s="3" t="e">
        <f>COUNTIFS(#REF!,I2,#REF!,"A")</f>
        <v>#REF!</v>
      </c>
      <c r="J4" s="3" t="e">
        <f>COUNTIFS(#REF!,J2,#REF!,"A")</f>
        <v>#REF!</v>
      </c>
      <c r="K4" s="3" t="e">
        <f>COUNTIFS(#REF!,K2,#REF!,"A")</f>
        <v>#REF!</v>
      </c>
      <c r="L4" s="3" t="e">
        <f>COUNTIFS(#REF!,L2,#REF!,"A")</f>
        <v>#REF!</v>
      </c>
      <c r="M4" s="3" t="e">
        <f>COUNTIFS(#REF!,M2,#REF!,"A")</f>
        <v>#REF!</v>
      </c>
      <c r="N4" s="3" t="e">
        <f>COUNTIFS(#REF!,N2,#REF!,"A")</f>
        <v>#REF!</v>
      </c>
      <c r="O4" s="3" t="e">
        <f>COUNTIFS(#REF!,O2,#REF!,"A")</f>
        <v>#REF!</v>
      </c>
      <c r="P4" s="3" t="e">
        <f>COUNTIFS(#REF!,P2,#REF!,"A")</f>
        <v>#REF!</v>
      </c>
      <c r="Q4" s="3" t="e">
        <f>COUNTIFS(#REF!,Q2,#REF!,"A")</f>
        <v>#REF!</v>
      </c>
      <c r="R4" s="3" t="e">
        <f>COUNTIFS(#REF!,R2,#REF!,"A")</f>
        <v>#REF!</v>
      </c>
      <c r="S4" s="3" t="e">
        <f>SUM(C4:R4)</f>
        <v>#REF!</v>
      </c>
    </row>
    <row r="5" spans="1:32" ht="18" customHeight="1">
      <c r="A5" s="150" t="s">
        <v>11</v>
      </c>
      <c r="B5" s="150"/>
      <c r="C5" s="3" t="e">
        <f>COUNTIFS(#REF!,C2,#REF!,"R")</f>
        <v>#REF!</v>
      </c>
      <c r="D5" s="3" t="e">
        <f>COUNTIFS(#REF!,D2,#REF!,"R")</f>
        <v>#REF!</v>
      </c>
      <c r="E5" s="3" t="e">
        <f>COUNTIFS(#REF!,E2,#REF!,"R")</f>
        <v>#REF!</v>
      </c>
      <c r="F5" s="3" t="e">
        <f>COUNTIFS(#REF!,F2,#REF!,"R")</f>
        <v>#REF!</v>
      </c>
      <c r="G5" s="3" t="e">
        <f>COUNTIFS(#REF!,G2,#REF!,"R")</f>
        <v>#REF!</v>
      </c>
      <c r="H5" s="3" t="e">
        <f>COUNTIFS(#REF!,H2,#REF!,"R")</f>
        <v>#REF!</v>
      </c>
      <c r="I5" s="3" t="e">
        <f>COUNTIFS(#REF!,I2,#REF!,"R")</f>
        <v>#REF!</v>
      </c>
      <c r="J5" s="3" t="e">
        <f>COUNTIFS(#REF!,J2,#REF!,"R")</f>
        <v>#REF!</v>
      </c>
      <c r="K5" s="3" t="e">
        <f>COUNTIFS(#REF!,K2,#REF!,"R")</f>
        <v>#REF!</v>
      </c>
      <c r="L5" s="3" t="e">
        <f>COUNTIFS(#REF!,L2,#REF!,"R")</f>
        <v>#REF!</v>
      </c>
      <c r="M5" s="3" t="e">
        <f>COUNTIFS(#REF!,M2,#REF!,"R")</f>
        <v>#REF!</v>
      </c>
      <c r="N5" s="3" t="e">
        <f>COUNTIFS(#REF!,N2,#REF!,"R")</f>
        <v>#REF!</v>
      </c>
      <c r="O5" s="3" t="e">
        <f>COUNTIFS(#REF!,O2,#REF!,"R")</f>
        <v>#REF!</v>
      </c>
      <c r="P5" s="3" t="e">
        <f>COUNTIFS(#REF!,P2,#REF!,"R")</f>
        <v>#REF!</v>
      </c>
      <c r="Q5" s="3" t="e">
        <f>COUNTIFS(#REF!,Q2,#REF!,"R")</f>
        <v>#REF!</v>
      </c>
      <c r="R5" s="3" t="e">
        <f>COUNTIFS(#REF!,R2,#REF!,"R")</f>
        <v>#REF!</v>
      </c>
      <c r="S5" s="3" t="e">
        <f>SUM(C5:R5)</f>
        <v>#REF!</v>
      </c>
    </row>
    <row r="6" spans="1:32" ht="18" customHeight="1">
      <c r="A6" s="150" t="s">
        <v>12</v>
      </c>
      <c r="B6" s="150"/>
      <c r="C6" s="4" t="e">
        <f>SUM(C4/C3)</f>
        <v>#REF!</v>
      </c>
      <c r="D6" s="4" t="e">
        <f t="shared" ref="D6:R6" si="0">SUM(D4/D3)</f>
        <v>#REF!</v>
      </c>
      <c r="E6" s="4" t="e">
        <f t="shared" si="0"/>
        <v>#REF!</v>
      </c>
      <c r="F6" s="4" t="e">
        <f t="shared" si="0"/>
        <v>#REF!</v>
      </c>
      <c r="G6" s="4" t="e">
        <f t="shared" si="0"/>
        <v>#REF!</v>
      </c>
      <c r="H6" s="4" t="e">
        <f t="shared" si="0"/>
        <v>#REF!</v>
      </c>
      <c r="I6" s="4" t="e">
        <f t="shared" si="0"/>
        <v>#REF!</v>
      </c>
      <c r="J6" s="4" t="e">
        <f t="shared" si="0"/>
        <v>#REF!</v>
      </c>
      <c r="K6" s="4" t="e">
        <f t="shared" si="0"/>
        <v>#REF!</v>
      </c>
      <c r="L6" s="4" t="e">
        <f t="shared" si="0"/>
        <v>#REF!</v>
      </c>
      <c r="M6" s="4" t="e">
        <f t="shared" si="0"/>
        <v>#REF!</v>
      </c>
      <c r="N6" s="4" t="e">
        <f t="shared" si="0"/>
        <v>#REF!</v>
      </c>
      <c r="O6" s="4" t="e">
        <f t="shared" si="0"/>
        <v>#REF!</v>
      </c>
      <c r="P6" s="4" t="e">
        <f t="shared" si="0"/>
        <v>#REF!</v>
      </c>
      <c r="Q6" s="4" t="e">
        <f t="shared" si="0"/>
        <v>#REF!</v>
      </c>
      <c r="R6" s="4" t="e">
        <f t="shared" si="0"/>
        <v>#REF!</v>
      </c>
      <c r="S6" s="4" t="e">
        <f>SUM(S4/S3)</f>
        <v>#REF!</v>
      </c>
    </row>
    <row r="7" spans="1:32" ht="18" customHeight="1">
      <c r="A7" s="151" t="s">
        <v>41</v>
      </c>
      <c r="B7" s="152"/>
      <c r="C7" s="3" t="e">
        <f>SUMIF(#REF!,$C$2,#REF!)</f>
        <v>#REF!</v>
      </c>
      <c r="D7" s="3" t="e">
        <f>SUMIF(#REF!,D2,#REF!)</f>
        <v>#REF!</v>
      </c>
      <c r="E7" s="3" t="e">
        <f>SUMIF(#REF!,E2,#REF!)</f>
        <v>#REF!</v>
      </c>
      <c r="F7" s="3" t="e">
        <f>SUMIF(#REF!,F2,#REF!)</f>
        <v>#REF!</v>
      </c>
      <c r="G7" s="3" t="e">
        <f>SUMIF(#REF!,G2,#REF!)</f>
        <v>#REF!</v>
      </c>
      <c r="H7" s="3" t="e">
        <f>SUMIF(#REF!,H2,#REF!)</f>
        <v>#REF!</v>
      </c>
      <c r="I7" s="3" t="e">
        <f>SUMIF(#REF!,I2,#REF!)</f>
        <v>#REF!</v>
      </c>
      <c r="J7" s="3" t="e">
        <f>SUMIF(#REF!,J2,#REF!)</f>
        <v>#REF!</v>
      </c>
      <c r="K7" s="3" t="e">
        <f>SUMIF(#REF!,K2,#REF!)</f>
        <v>#REF!</v>
      </c>
      <c r="L7" s="3" t="e">
        <f>SUMIF(#REF!,L2,#REF!)</f>
        <v>#REF!</v>
      </c>
      <c r="M7" s="3" t="e">
        <f>SUMIF(#REF!,M2,#REF!)</f>
        <v>#REF!</v>
      </c>
      <c r="N7" s="3" t="e">
        <f>SUMIF(#REF!,N2,#REF!)</f>
        <v>#REF!</v>
      </c>
      <c r="O7" s="3" t="e">
        <f>SUMIF(#REF!,O2,#REF!)</f>
        <v>#REF!</v>
      </c>
      <c r="P7" s="3" t="e">
        <f>SUMIF(#REF!,P2,#REF!)</f>
        <v>#REF!</v>
      </c>
      <c r="Q7" s="3" t="e">
        <f>SUMIF(#REF!,Q2,#REF!)</f>
        <v>#REF!</v>
      </c>
      <c r="R7" s="3" t="e">
        <f>SUMIF(#REF!,R2,#REF!)</f>
        <v>#REF!</v>
      </c>
      <c r="S7" s="3" t="e">
        <f>SUM(C7:R7)</f>
        <v>#REF!</v>
      </c>
    </row>
    <row r="8" spans="1:32" ht="18" customHeight="1">
      <c r="A8" s="151" t="s">
        <v>42</v>
      </c>
      <c r="B8" s="152"/>
      <c r="C8" s="3" t="e">
        <f>SUMIF(#REF!,C2,#REF!)</f>
        <v>#REF!</v>
      </c>
      <c r="D8" s="3" t="e">
        <f>SUMIF(#REF!,D2,#REF!)</f>
        <v>#REF!</v>
      </c>
      <c r="E8" s="3" t="e">
        <f>SUMIF(#REF!,E2,#REF!)</f>
        <v>#REF!</v>
      </c>
      <c r="F8" s="3" t="e">
        <f>SUMIF(#REF!,F2,#REF!)</f>
        <v>#REF!</v>
      </c>
      <c r="G8" s="3" t="e">
        <f>SUMIF(#REF!,G2,#REF!)</f>
        <v>#REF!</v>
      </c>
      <c r="H8" s="3" t="e">
        <f>SUMIF(#REF!,H2,#REF!)</f>
        <v>#REF!</v>
      </c>
      <c r="I8" s="3" t="e">
        <f>SUMIF(#REF!,I2,#REF!)</f>
        <v>#REF!</v>
      </c>
      <c r="J8" s="3" t="e">
        <f>SUMIF(#REF!,J2,#REF!)</f>
        <v>#REF!</v>
      </c>
      <c r="K8" s="3" t="e">
        <f>SUMIF(#REF!,K2,#REF!)</f>
        <v>#REF!</v>
      </c>
      <c r="L8" s="3" t="e">
        <f>SUMIF(#REF!,L2,#REF!)</f>
        <v>#REF!</v>
      </c>
      <c r="M8" s="3" t="e">
        <f>SUMIF(#REF!,M2,#REF!)</f>
        <v>#REF!</v>
      </c>
      <c r="N8" s="3" t="e">
        <f>SUMIF(#REF!,N2,#REF!)</f>
        <v>#REF!</v>
      </c>
      <c r="O8" s="3" t="e">
        <f>SUMIF(#REF!,O2,#REF!)</f>
        <v>#REF!</v>
      </c>
      <c r="P8" s="3" t="e">
        <f>SUMIF(#REF!,P2,#REF!)</f>
        <v>#REF!</v>
      </c>
      <c r="Q8" s="3" t="e">
        <f>SUMIF(#REF!,Q2,#REF!)</f>
        <v>#REF!</v>
      </c>
      <c r="R8" s="3" t="e">
        <f>SUMIF(#REF!,R2,#REF!)</f>
        <v>#REF!</v>
      </c>
      <c r="S8" s="3" t="e">
        <f>SUM(C8:R8)</f>
        <v>#REF!</v>
      </c>
    </row>
    <row r="9" spans="1:32" ht="18" customHeight="1">
      <c r="A9" s="151" t="s">
        <v>43</v>
      </c>
      <c r="B9" s="152"/>
      <c r="C9" s="3" t="e">
        <f>SUMIF(#REF!,C2,#REF!)</f>
        <v>#REF!</v>
      </c>
      <c r="D9" s="3" t="e">
        <f>SUMIF(#REF!,D2,#REF!)</f>
        <v>#REF!</v>
      </c>
      <c r="E9" s="3" t="e">
        <f>SUMIF(#REF!,E2,#REF!)</f>
        <v>#REF!</v>
      </c>
      <c r="F9" s="3" t="e">
        <f>SUMIF(#REF!,F2,#REF!)</f>
        <v>#REF!</v>
      </c>
      <c r="G9" s="3" t="e">
        <f>SUMIF(#REF!,G2,#REF!)</f>
        <v>#REF!</v>
      </c>
      <c r="H9" s="3" t="e">
        <f>SUMIF(#REF!,H2,#REF!)</f>
        <v>#REF!</v>
      </c>
      <c r="I9" s="3" t="e">
        <f>SUMIF(#REF!,I2,#REF!)</f>
        <v>#REF!</v>
      </c>
      <c r="J9" s="3" t="e">
        <f>SUMIF(#REF!,J2,#REF!)</f>
        <v>#REF!</v>
      </c>
      <c r="K9" s="3" t="e">
        <f>SUMIF(#REF!,K2,#REF!)</f>
        <v>#REF!</v>
      </c>
      <c r="L9" s="3" t="e">
        <f>SUMIF(#REF!,L2,#REF!)</f>
        <v>#REF!</v>
      </c>
      <c r="M9" s="3" t="e">
        <f>SUMIF(#REF!,M2,#REF!)</f>
        <v>#REF!</v>
      </c>
      <c r="N9" s="3" t="e">
        <f>SUMIF(#REF!,N2,#REF!)</f>
        <v>#REF!</v>
      </c>
      <c r="O9" s="3" t="e">
        <f>SUMIF(#REF!,O2,#REF!)</f>
        <v>#REF!</v>
      </c>
      <c r="P9" s="3" t="e">
        <f>SUMIF(#REF!,P2,#REF!)</f>
        <v>#REF!</v>
      </c>
      <c r="Q9" s="3" t="e">
        <f>SUMIF(#REF!,Q2,#REF!)</f>
        <v>#REF!</v>
      </c>
      <c r="R9" s="3" t="e">
        <f>SUMIF(#REF!,R2,#REF!)</f>
        <v>#REF!</v>
      </c>
      <c r="S9" s="3" t="e">
        <f t="shared" ref="S9:S21" si="1">SUM(C9:R9)</f>
        <v>#REF!</v>
      </c>
    </row>
    <row r="10" spans="1:32" ht="18" customHeight="1">
      <c r="A10" s="151" t="s">
        <v>44</v>
      </c>
      <c r="B10" s="152"/>
      <c r="C10" s="3" t="e">
        <f>SUMIF(#REF!,C2,#REF!)</f>
        <v>#REF!</v>
      </c>
      <c r="D10" s="3" t="e">
        <f>SUMIF(#REF!,D2,#REF!)</f>
        <v>#REF!</v>
      </c>
      <c r="E10" s="3" t="e">
        <f>SUMIF(#REF!,E2,#REF!)</f>
        <v>#REF!</v>
      </c>
      <c r="F10" s="3" t="e">
        <f>SUMIF(#REF!,F2,#REF!)</f>
        <v>#REF!</v>
      </c>
      <c r="G10" s="3" t="e">
        <f>SUMIF(#REF!,G2,#REF!)</f>
        <v>#REF!</v>
      </c>
      <c r="H10" s="3" t="e">
        <f>SUMIF(#REF!,H2,#REF!)</f>
        <v>#REF!</v>
      </c>
      <c r="I10" s="3" t="e">
        <f>SUMIF(#REF!,I2,#REF!)</f>
        <v>#REF!</v>
      </c>
      <c r="J10" s="3" t="e">
        <f>SUMIF(#REF!,J2,#REF!)</f>
        <v>#REF!</v>
      </c>
      <c r="K10" s="3" t="e">
        <f>SUMIF(#REF!,K2,#REF!)</f>
        <v>#REF!</v>
      </c>
      <c r="L10" s="3" t="e">
        <f>SUMIF(#REF!,L2,#REF!)</f>
        <v>#REF!</v>
      </c>
      <c r="M10" s="3" t="e">
        <f>SUMIF(#REF!,M2,#REF!)</f>
        <v>#REF!</v>
      </c>
      <c r="N10" s="3" t="e">
        <f>SUMIF(#REF!,N2,#REF!)</f>
        <v>#REF!</v>
      </c>
      <c r="O10" s="3" t="e">
        <f>SUMIF(#REF!,O2,#REF!)</f>
        <v>#REF!</v>
      </c>
      <c r="P10" s="3" t="e">
        <f>SUMIF(#REF!,P2,#REF!)</f>
        <v>#REF!</v>
      </c>
      <c r="Q10" s="3" t="e">
        <f>SUMIF(#REF!,Q2,#REF!)</f>
        <v>#REF!</v>
      </c>
      <c r="R10" s="3" t="e">
        <f>SUMIF(#REF!,R2,#REF!)</f>
        <v>#REF!</v>
      </c>
      <c r="S10" s="3" t="e">
        <f t="shared" si="1"/>
        <v>#REF!</v>
      </c>
    </row>
    <row r="11" spans="1:32" ht="18" customHeight="1">
      <c r="A11" s="151" t="s">
        <v>45</v>
      </c>
      <c r="B11" s="152"/>
      <c r="C11" s="3" t="e">
        <f>SUMIF(#REF!,C2,#REF!)</f>
        <v>#REF!</v>
      </c>
      <c r="D11" s="3" t="e">
        <f>SUMIF(#REF!,D2,#REF!)</f>
        <v>#REF!</v>
      </c>
      <c r="E11" s="3" t="e">
        <f>SUMIF(#REF!,E2,#REF!)</f>
        <v>#REF!</v>
      </c>
      <c r="F11" s="3" t="e">
        <f>SUMIF(#REF!,F2,#REF!)</f>
        <v>#REF!</v>
      </c>
      <c r="G11" s="3" t="e">
        <f>SUMIF(#REF!,G2,#REF!)</f>
        <v>#REF!</v>
      </c>
      <c r="H11" s="3" t="e">
        <f>SUMIF(#REF!,H2,#REF!)</f>
        <v>#REF!</v>
      </c>
      <c r="I11" s="3" t="e">
        <f>SUMIF(#REF!,I2,#REF!)</f>
        <v>#REF!</v>
      </c>
      <c r="J11" s="3" t="e">
        <f>SUMIF(#REF!,J2,#REF!)</f>
        <v>#REF!</v>
      </c>
      <c r="K11" s="3" t="e">
        <f>SUMIF(#REF!,K2,#REF!)</f>
        <v>#REF!</v>
      </c>
      <c r="L11" s="3" t="e">
        <f>SUMIF(#REF!,L2,#REF!)</f>
        <v>#REF!</v>
      </c>
      <c r="M11" s="3" t="e">
        <f>SUMIF(#REF!,M2,#REF!)</f>
        <v>#REF!</v>
      </c>
      <c r="N11" s="3" t="e">
        <f>SUMIF(#REF!,N2,#REF!)</f>
        <v>#REF!</v>
      </c>
      <c r="O11" s="3" t="e">
        <f>SUMIF(#REF!,O2,#REF!)</f>
        <v>#REF!</v>
      </c>
      <c r="P11" s="3" t="e">
        <f>SUMIF(#REF!,P2,#REF!)</f>
        <v>#REF!</v>
      </c>
      <c r="Q11" s="3" t="e">
        <f>SUMIF(#REF!,Q2,#REF!)</f>
        <v>#REF!</v>
      </c>
      <c r="R11" s="3" t="e">
        <f>SUMIF(#REF!,R2,#REF!)</f>
        <v>#REF!</v>
      </c>
      <c r="S11" s="3" t="e">
        <f t="shared" si="1"/>
        <v>#REF!</v>
      </c>
    </row>
    <row r="12" spans="1:32" ht="18" customHeight="1">
      <c r="A12" s="151" t="s">
        <v>46</v>
      </c>
      <c r="B12" s="152"/>
      <c r="C12" s="3" t="e">
        <f>SUMIF(#REF!,C2,#REF!)</f>
        <v>#REF!</v>
      </c>
      <c r="D12" s="3" t="e">
        <f>SUMIF(#REF!,D2,#REF!)</f>
        <v>#REF!</v>
      </c>
      <c r="E12" s="3" t="e">
        <f>SUMIF(#REF!,E2,#REF!)</f>
        <v>#REF!</v>
      </c>
      <c r="F12" s="3" t="e">
        <f>SUMIF(#REF!,F2,#REF!)</f>
        <v>#REF!</v>
      </c>
      <c r="G12" s="3" t="e">
        <f>SUMIF(#REF!,G2,#REF!)</f>
        <v>#REF!</v>
      </c>
      <c r="H12" s="3" t="e">
        <f>SUMIF(#REF!,H2,#REF!)</f>
        <v>#REF!</v>
      </c>
      <c r="I12" s="3" t="e">
        <f>SUMIF(#REF!,I2,#REF!)</f>
        <v>#REF!</v>
      </c>
      <c r="J12" s="3" t="e">
        <f>SUMIF(#REF!,J2,#REF!)</f>
        <v>#REF!</v>
      </c>
      <c r="K12" s="3" t="e">
        <f>SUMIF(#REF!,K2,#REF!)</f>
        <v>#REF!</v>
      </c>
      <c r="L12" s="3" t="e">
        <f>SUMIF(#REF!,L2,#REF!)</f>
        <v>#REF!</v>
      </c>
      <c r="M12" s="3" t="e">
        <f>SUMIF(#REF!,M2,#REF!)</f>
        <v>#REF!</v>
      </c>
      <c r="N12" s="3" t="e">
        <f>SUMIF(#REF!,N2,#REF!)</f>
        <v>#REF!</v>
      </c>
      <c r="O12" s="3" t="e">
        <f>SUMIF(#REF!,O2,#REF!)</f>
        <v>#REF!</v>
      </c>
      <c r="P12" s="3" t="e">
        <f>SUMIF(#REF!,P2,#REF!)</f>
        <v>#REF!</v>
      </c>
      <c r="Q12" s="3" t="e">
        <f>SUMIF(#REF!,Q2,#REF!)</f>
        <v>#REF!</v>
      </c>
      <c r="R12" s="3" t="e">
        <f>SUMIF(#REF!,R2,#REF!)</f>
        <v>#REF!</v>
      </c>
      <c r="S12" s="3" t="e">
        <f t="shared" si="1"/>
        <v>#REF!</v>
      </c>
    </row>
    <row r="13" spans="1:32" ht="18" customHeight="1">
      <c r="A13" s="151" t="s">
        <v>47</v>
      </c>
      <c r="B13" s="152"/>
      <c r="C13" s="3" t="e">
        <f>SUMIF(#REF!,C2,#REF!)</f>
        <v>#REF!</v>
      </c>
      <c r="D13" s="3" t="e">
        <f>SUMIF(#REF!,D2,#REF!)</f>
        <v>#REF!</v>
      </c>
      <c r="E13" s="3" t="e">
        <f>SUMIF(#REF!,E2,#REF!)</f>
        <v>#REF!</v>
      </c>
      <c r="F13" s="3" t="e">
        <f>SUMIF(#REF!,F2,#REF!)</f>
        <v>#REF!</v>
      </c>
      <c r="G13" s="3" t="e">
        <f>SUMIF(#REF!,G2,#REF!)</f>
        <v>#REF!</v>
      </c>
      <c r="H13" s="3" t="e">
        <f>SUMIF(#REF!,H2,#REF!)</f>
        <v>#REF!</v>
      </c>
      <c r="I13" s="3" t="e">
        <f>SUMIF(#REF!,I2,#REF!)</f>
        <v>#REF!</v>
      </c>
      <c r="J13" s="3" t="e">
        <f>SUMIF(#REF!,J2,#REF!)</f>
        <v>#REF!</v>
      </c>
      <c r="K13" s="3" t="e">
        <f>SUMIF(#REF!,K2,#REF!)</f>
        <v>#REF!</v>
      </c>
      <c r="L13" s="3" t="e">
        <f>SUMIF(#REF!,L2,#REF!)</f>
        <v>#REF!</v>
      </c>
      <c r="M13" s="3" t="e">
        <f>SUMIF(#REF!,M2,#REF!)</f>
        <v>#REF!</v>
      </c>
      <c r="N13" s="3" t="e">
        <f>SUMIF(#REF!,N2,#REF!)</f>
        <v>#REF!</v>
      </c>
      <c r="O13" s="3" t="e">
        <f>SUMIF(#REF!,O2,#REF!)</f>
        <v>#REF!</v>
      </c>
      <c r="P13" s="3" t="e">
        <f>SUMIF(#REF!,P2,#REF!)</f>
        <v>#REF!</v>
      </c>
      <c r="Q13" s="3" t="e">
        <f>SUMIF(#REF!,Q2,#REF!)</f>
        <v>#REF!</v>
      </c>
      <c r="R13" s="3" t="e">
        <f>SUMIF(#REF!,R2,#REF!)</f>
        <v>#REF!</v>
      </c>
      <c r="S13" s="3" t="e">
        <f t="shared" si="1"/>
        <v>#REF!</v>
      </c>
    </row>
    <row r="14" spans="1:32" ht="18" customHeight="1">
      <c r="A14" s="151" t="s">
        <v>48</v>
      </c>
      <c r="B14" s="152"/>
      <c r="C14" s="3" t="e">
        <f>SUMIF(#REF!,C2,#REF!)</f>
        <v>#REF!</v>
      </c>
      <c r="D14" s="3" t="e">
        <f>SUMIF(#REF!,D2,#REF!)</f>
        <v>#REF!</v>
      </c>
      <c r="E14" s="3" t="e">
        <f>SUMIF(#REF!,E2,#REF!)</f>
        <v>#REF!</v>
      </c>
      <c r="F14" s="3" t="e">
        <f>SUMIF(#REF!,F2,#REF!)</f>
        <v>#REF!</v>
      </c>
      <c r="G14" s="3" t="e">
        <f>SUMIF(#REF!,G2,#REF!)</f>
        <v>#REF!</v>
      </c>
      <c r="H14" s="3" t="e">
        <f>SUMIF(#REF!,H2,#REF!)</f>
        <v>#REF!</v>
      </c>
      <c r="I14" s="3" t="e">
        <f>SUMIF(#REF!,I2,#REF!)</f>
        <v>#REF!</v>
      </c>
      <c r="J14" s="3" t="e">
        <f>SUMIF(#REF!,J2,#REF!)</f>
        <v>#REF!</v>
      </c>
      <c r="K14" s="3" t="e">
        <f>SUMIF(#REF!,K2,#REF!)</f>
        <v>#REF!</v>
      </c>
      <c r="L14" s="3" t="e">
        <f>SUMIF(#REF!,L2,#REF!)</f>
        <v>#REF!</v>
      </c>
      <c r="M14" s="3" t="e">
        <f>SUMIF(#REF!,M2,#REF!)</f>
        <v>#REF!</v>
      </c>
      <c r="N14" s="3" t="e">
        <f>SUMIF(#REF!,N2,#REF!)</f>
        <v>#REF!</v>
      </c>
      <c r="O14" s="3" t="e">
        <f>SUMIF(#REF!,O2,#REF!)</f>
        <v>#REF!</v>
      </c>
      <c r="P14" s="3" t="e">
        <f>SUMIF(#REF!,P2,#REF!)</f>
        <v>#REF!</v>
      </c>
      <c r="Q14" s="3" t="e">
        <f>SUMIF(#REF!,Q2,#REF!)</f>
        <v>#REF!</v>
      </c>
      <c r="R14" s="3" t="e">
        <f>SUMIF(#REF!,R2,#REF!)</f>
        <v>#REF!</v>
      </c>
      <c r="S14" s="3" t="e">
        <f t="shared" si="1"/>
        <v>#REF!</v>
      </c>
    </row>
    <row r="15" spans="1:32" ht="18" customHeight="1">
      <c r="A15" s="151" t="s">
        <v>49</v>
      </c>
      <c r="B15" s="152"/>
      <c r="C15" s="3" t="e">
        <f>SUMIF(#REF!,C2,#REF!)</f>
        <v>#REF!</v>
      </c>
      <c r="D15" s="3" t="e">
        <f>SUMIF(#REF!,D2,#REF!)</f>
        <v>#REF!</v>
      </c>
      <c r="E15" s="3" t="e">
        <f>SUMIF(#REF!,E2,#REF!)</f>
        <v>#REF!</v>
      </c>
      <c r="F15" s="3" t="e">
        <f>SUMIF(#REF!,F2,#REF!)</f>
        <v>#REF!</v>
      </c>
      <c r="G15" s="3" t="e">
        <f>SUMIF(#REF!,G2,#REF!)</f>
        <v>#REF!</v>
      </c>
      <c r="H15" s="3" t="e">
        <f>SUMIF(#REF!,H2,#REF!)</f>
        <v>#REF!</v>
      </c>
      <c r="I15" s="3" t="e">
        <f>SUMIF(#REF!,I2,#REF!)</f>
        <v>#REF!</v>
      </c>
      <c r="J15" s="3" t="e">
        <f>SUMIF(#REF!,J2,#REF!)</f>
        <v>#REF!</v>
      </c>
      <c r="K15" s="3" t="e">
        <f>SUMIF(#REF!,K2,#REF!)</f>
        <v>#REF!</v>
      </c>
      <c r="L15" s="3" t="e">
        <f>SUMIF(#REF!,L2,#REF!)</f>
        <v>#REF!</v>
      </c>
      <c r="M15" s="3" t="e">
        <f>SUMIF(#REF!,M2,#REF!)</f>
        <v>#REF!</v>
      </c>
      <c r="N15" s="3" t="e">
        <f>SUMIF(#REF!,N2,#REF!)</f>
        <v>#REF!</v>
      </c>
      <c r="O15" s="3" t="e">
        <f>SUMIF(#REF!,O2,#REF!)</f>
        <v>#REF!</v>
      </c>
      <c r="P15" s="3" t="e">
        <f>SUMIF(#REF!,P2,#REF!)</f>
        <v>#REF!</v>
      </c>
      <c r="Q15" s="3" t="e">
        <f>SUMIF(#REF!,Q2,#REF!)</f>
        <v>#REF!</v>
      </c>
      <c r="R15" s="3" t="e">
        <f>SUMIF(#REF!,R2,#REF!)</f>
        <v>#REF!</v>
      </c>
      <c r="S15" s="3" t="e">
        <f t="shared" si="1"/>
        <v>#REF!</v>
      </c>
    </row>
    <row r="16" spans="1:32" ht="18" customHeight="1">
      <c r="A16" s="151" t="s">
        <v>50</v>
      </c>
      <c r="B16" s="152"/>
      <c r="C16" s="3" t="e">
        <f>SUMIF(#REF!,C2,#REF!)</f>
        <v>#REF!</v>
      </c>
      <c r="D16" s="3" t="e">
        <f>SUMIF(#REF!,D2,#REF!)</f>
        <v>#REF!</v>
      </c>
      <c r="E16" s="3" t="e">
        <f>SUMIF(#REF!,E2,#REF!)</f>
        <v>#REF!</v>
      </c>
      <c r="F16" s="3" t="e">
        <f>SUMIF(#REF!,F2,#REF!)</f>
        <v>#REF!</v>
      </c>
      <c r="G16" s="3" t="e">
        <f>SUMIF(#REF!,G2,#REF!)</f>
        <v>#REF!</v>
      </c>
      <c r="H16" s="3" t="e">
        <f>SUMIF(#REF!,H2,#REF!)</f>
        <v>#REF!</v>
      </c>
      <c r="I16" s="3" t="e">
        <f>SUMIF(#REF!,I2,#REF!)</f>
        <v>#REF!</v>
      </c>
      <c r="J16" s="3" t="e">
        <f>SUMIF(#REF!,J2,#REF!)</f>
        <v>#REF!</v>
      </c>
      <c r="K16" s="3" t="e">
        <f>SUMIF(#REF!,K2,#REF!)</f>
        <v>#REF!</v>
      </c>
      <c r="L16" s="3" t="e">
        <f>SUMIF(#REF!,L2,#REF!)</f>
        <v>#REF!</v>
      </c>
      <c r="M16" s="3" t="e">
        <f>SUMIF(#REF!,M2,#REF!)</f>
        <v>#REF!</v>
      </c>
      <c r="N16" s="3" t="e">
        <f>SUMIF(#REF!,N2,#REF!)</f>
        <v>#REF!</v>
      </c>
      <c r="O16" s="3" t="e">
        <f>SUMIF(#REF!,O2,#REF!)</f>
        <v>#REF!</v>
      </c>
      <c r="P16" s="3" t="e">
        <f>SUMIF(#REF!,P2,#REF!)</f>
        <v>#REF!</v>
      </c>
      <c r="Q16" s="3" t="e">
        <f>SUMIF(#REF!,Q2,#REF!)</f>
        <v>#REF!</v>
      </c>
      <c r="R16" s="3" t="e">
        <f>SUMIF(#REF!,R2,#REF!)</f>
        <v>#REF!</v>
      </c>
      <c r="S16" s="3" t="e">
        <f t="shared" si="1"/>
        <v>#REF!</v>
      </c>
    </row>
    <row r="17" spans="1:19" ht="18" customHeight="1">
      <c r="A17" s="151" t="s">
        <v>51</v>
      </c>
      <c r="B17" s="152"/>
      <c r="C17" s="3" t="e">
        <f>SUMIF(#REF!,C2,#REF!)</f>
        <v>#REF!</v>
      </c>
      <c r="D17" s="3" t="e">
        <f>SUMIF(#REF!,D2,#REF!)</f>
        <v>#REF!</v>
      </c>
      <c r="E17" s="3" t="e">
        <f>SUMIF(#REF!,E2,#REF!)</f>
        <v>#REF!</v>
      </c>
      <c r="F17" s="3" t="e">
        <f>SUMIF(#REF!,F2,#REF!)</f>
        <v>#REF!</v>
      </c>
      <c r="G17" s="3" t="e">
        <f>SUMIF(#REF!,G2,#REF!)</f>
        <v>#REF!</v>
      </c>
      <c r="H17" s="3" t="e">
        <f>SUMIF(#REF!,H2,#REF!)</f>
        <v>#REF!</v>
      </c>
      <c r="I17" s="3" t="e">
        <f>SUMIF(#REF!,I2,#REF!)</f>
        <v>#REF!</v>
      </c>
      <c r="J17" s="3" t="e">
        <f>SUMIF(#REF!,J2,#REF!)</f>
        <v>#REF!</v>
      </c>
      <c r="K17" s="3" t="e">
        <f>SUMIF(#REF!,K2,#REF!)</f>
        <v>#REF!</v>
      </c>
      <c r="L17" s="3" t="e">
        <f>SUMIF(#REF!,L2,#REF!)</f>
        <v>#REF!</v>
      </c>
      <c r="M17" s="3" t="e">
        <f>SUMIF(#REF!,M2,#REF!)</f>
        <v>#REF!</v>
      </c>
      <c r="N17" s="3" t="e">
        <f>SUMIF(#REF!,N2,#REF!)</f>
        <v>#REF!</v>
      </c>
      <c r="O17" s="3" t="e">
        <f>SUMIF(#REF!,O2,#REF!)</f>
        <v>#REF!</v>
      </c>
      <c r="P17" s="3" t="e">
        <f>SUMIF(#REF!,P2,#REF!)</f>
        <v>#REF!</v>
      </c>
      <c r="Q17" s="3" t="e">
        <f>SUMIF(#REF!,Q2,#REF!)</f>
        <v>#REF!</v>
      </c>
      <c r="R17" s="3" t="e">
        <f>SUMIF(#REF!,R2,#REF!)</f>
        <v>#REF!</v>
      </c>
      <c r="S17" s="3" t="e">
        <f t="shared" si="1"/>
        <v>#REF!</v>
      </c>
    </row>
    <row r="18" spans="1:19" ht="18" customHeight="1">
      <c r="A18" s="151" t="s">
        <v>52</v>
      </c>
      <c r="B18" s="152"/>
      <c r="C18" s="3" t="e">
        <f>SUMIF(#REF!,C2,#REF!)</f>
        <v>#REF!</v>
      </c>
      <c r="D18" s="3" t="e">
        <f>SUMIF(#REF!,D2,#REF!)</f>
        <v>#REF!</v>
      </c>
      <c r="E18" s="3" t="e">
        <f>SUMIF(#REF!,E2,#REF!)</f>
        <v>#REF!</v>
      </c>
      <c r="F18" s="3" t="e">
        <f>SUMIF(#REF!,F2,#REF!)</f>
        <v>#REF!</v>
      </c>
      <c r="G18" s="3" t="e">
        <f>SUMIF(#REF!,G2,#REF!)</f>
        <v>#REF!</v>
      </c>
      <c r="H18" s="3" t="e">
        <f>SUMIF(#REF!,H2,#REF!)</f>
        <v>#REF!</v>
      </c>
      <c r="I18" s="3" t="e">
        <f>SUMIF(#REF!,I2,#REF!)</f>
        <v>#REF!</v>
      </c>
      <c r="J18" s="3" t="e">
        <f>SUMIF(#REF!,J2,#REF!)</f>
        <v>#REF!</v>
      </c>
      <c r="K18" s="3" t="e">
        <f>SUMIF(#REF!,K2,#REF!)</f>
        <v>#REF!</v>
      </c>
      <c r="L18" s="3" t="e">
        <f>SUMIF(#REF!,L2,#REF!)</f>
        <v>#REF!</v>
      </c>
      <c r="M18" s="3" t="e">
        <f>SUMIF(#REF!,M2,#REF!)</f>
        <v>#REF!</v>
      </c>
      <c r="N18" s="3" t="e">
        <f>SUMIF(#REF!,N2,#REF!)</f>
        <v>#REF!</v>
      </c>
      <c r="O18" s="3" t="e">
        <f>SUMIF(#REF!,O2,#REF!)</f>
        <v>#REF!</v>
      </c>
      <c r="P18" s="3" t="e">
        <f>SUMIF(#REF!,P2,#REF!)</f>
        <v>#REF!</v>
      </c>
      <c r="Q18" s="3" t="e">
        <f>SUMIF(#REF!,Q2,#REF!)</f>
        <v>#REF!</v>
      </c>
      <c r="R18" s="3" t="e">
        <f>SUMIF(#REF!,R2,#REF!)</f>
        <v>#REF!</v>
      </c>
      <c r="S18" s="3" t="e">
        <f t="shared" si="1"/>
        <v>#REF!</v>
      </c>
    </row>
    <row r="19" spans="1:19" ht="18" customHeight="1">
      <c r="A19" s="151" t="s">
        <v>53</v>
      </c>
      <c r="B19" s="152"/>
      <c r="C19" s="3" t="e">
        <f>SUMIF(#REF!,C2,#REF!)</f>
        <v>#REF!</v>
      </c>
      <c r="D19" s="3" t="e">
        <f>SUMIF(#REF!,D2,#REF!)</f>
        <v>#REF!</v>
      </c>
      <c r="E19" s="3" t="e">
        <f>SUMIF(#REF!,E2,#REF!)</f>
        <v>#REF!</v>
      </c>
      <c r="F19" s="3" t="e">
        <f>SUMIF(#REF!,F2,#REF!)</f>
        <v>#REF!</v>
      </c>
      <c r="G19" s="3" t="e">
        <f>SUMIF(#REF!,G2,#REF!)</f>
        <v>#REF!</v>
      </c>
      <c r="H19" s="3" t="e">
        <f>SUMIF(#REF!,H2,#REF!)</f>
        <v>#REF!</v>
      </c>
      <c r="I19" s="3" t="e">
        <f>SUMIF(#REF!,I2,#REF!)</f>
        <v>#REF!</v>
      </c>
      <c r="J19" s="3" t="e">
        <f>SUMIF(#REF!,J2,#REF!)</f>
        <v>#REF!</v>
      </c>
      <c r="K19" s="3" t="e">
        <f>SUMIF(#REF!,K2,#REF!)</f>
        <v>#REF!</v>
      </c>
      <c r="L19" s="3" t="e">
        <f>SUMIF(#REF!,L2,#REF!)</f>
        <v>#REF!</v>
      </c>
      <c r="M19" s="3" t="e">
        <f>SUMIF(#REF!,M2,#REF!)</f>
        <v>#REF!</v>
      </c>
      <c r="N19" s="3" t="e">
        <f>SUMIF(#REF!,N2,#REF!)</f>
        <v>#REF!</v>
      </c>
      <c r="O19" s="3" t="e">
        <f>SUMIF(#REF!,O2,#REF!)</f>
        <v>#REF!</v>
      </c>
      <c r="P19" s="3" t="e">
        <f>SUMIF(#REF!,P2,#REF!)</f>
        <v>#REF!</v>
      </c>
      <c r="Q19" s="3" t="e">
        <f>SUMIF(#REF!,Q2,#REF!)</f>
        <v>#REF!</v>
      </c>
      <c r="R19" s="3" t="e">
        <f>SUMIF(#REF!,R2,#REF!)</f>
        <v>#REF!</v>
      </c>
      <c r="S19" s="3" t="e">
        <f t="shared" si="1"/>
        <v>#REF!</v>
      </c>
    </row>
    <row r="20" spans="1:19" ht="18" customHeight="1">
      <c r="A20" s="151" t="s">
        <v>54</v>
      </c>
      <c r="B20" s="152"/>
      <c r="C20" s="3" t="e">
        <f>SUMIF(#REF!,C2,#REF!)</f>
        <v>#REF!</v>
      </c>
      <c r="D20" s="3" t="e">
        <f>SUMIF(#REF!,D2,#REF!)</f>
        <v>#REF!</v>
      </c>
      <c r="E20" s="3" t="e">
        <f>SUMIF(#REF!,E2,#REF!)</f>
        <v>#REF!</v>
      </c>
      <c r="F20" s="3" t="e">
        <f>SUMIF(#REF!,F2,#REF!)</f>
        <v>#REF!</v>
      </c>
      <c r="G20" s="3" t="e">
        <f>SUMIF(#REF!,G2,#REF!)</f>
        <v>#REF!</v>
      </c>
      <c r="H20" s="3" t="e">
        <f>SUMIF(#REF!,H2,#REF!)</f>
        <v>#REF!</v>
      </c>
      <c r="I20" s="3" t="e">
        <f>SUMIF(#REF!,I2,#REF!)</f>
        <v>#REF!</v>
      </c>
      <c r="J20" s="3" t="e">
        <f>SUMIF(#REF!,J2,#REF!)</f>
        <v>#REF!</v>
      </c>
      <c r="K20" s="3" t="e">
        <f>SUMIF(#REF!,K2,#REF!)</f>
        <v>#REF!</v>
      </c>
      <c r="L20" s="3" t="e">
        <f>SUMIF(#REF!,L2,#REF!)</f>
        <v>#REF!</v>
      </c>
      <c r="M20" s="3" t="e">
        <f>SUMIF(#REF!,M2,#REF!)</f>
        <v>#REF!</v>
      </c>
      <c r="N20" s="3" t="e">
        <f>SUMIF(#REF!,N2,#REF!)</f>
        <v>#REF!</v>
      </c>
      <c r="O20" s="3" t="e">
        <f>SUMIF(#REF!,O2,#REF!)</f>
        <v>#REF!</v>
      </c>
      <c r="P20" s="3" t="e">
        <f>SUMIF(#REF!,P2,#REF!)</f>
        <v>#REF!</v>
      </c>
      <c r="Q20" s="3" t="e">
        <f>SUMIF(#REF!,Q2,#REF!)</f>
        <v>#REF!</v>
      </c>
      <c r="R20" s="3" t="e">
        <f>SUMIF(#REF!,R2,#REF!)</f>
        <v>#REF!</v>
      </c>
      <c r="S20" s="3" t="e">
        <f t="shared" si="1"/>
        <v>#REF!</v>
      </c>
    </row>
    <row r="21" spans="1:19" ht="18" customHeight="1">
      <c r="A21" s="151" t="s">
        <v>55</v>
      </c>
      <c r="B21" s="152"/>
      <c r="C21" s="3" t="e">
        <f>SUMIF(#REF!,C2,#REF!)</f>
        <v>#REF!</v>
      </c>
      <c r="D21" s="3" t="e">
        <f>SUMIF(#REF!,D2,#REF!)</f>
        <v>#REF!</v>
      </c>
      <c r="E21" s="3" t="e">
        <f>SUMIF(#REF!,E2,#REF!)</f>
        <v>#REF!</v>
      </c>
      <c r="F21" s="3" t="e">
        <f>SUMIF(#REF!,F2,#REF!)</f>
        <v>#REF!</v>
      </c>
      <c r="G21" s="3" t="e">
        <f>SUMIF(#REF!,G2,#REF!)</f>
        <v>#REF!</v>
      </c>
      <c r="H21" s="3" t="e">
        <f>SUMIF(#REF!,H2,#REF!)</f>
        <v>#REF!</v>
      </c>
      <c r="I21" s="3" t="e">
        <f>SUMIF(#REF!,I2,#REF!)</f>
        <v>#REF!</v>
      </c>
      <c r="J21" s="3" t="e">
        <f>SUMIF(#REF!,J2,#REF!)</f>
        <v>#REF!</v>
      </c>
      <c r="K21" s="3" t="e">
        <f>SUMIF(#REF!,K2,#REF!)</f>
        <v>#REF!</v>
      </c>
      <c r="L21" s="3" t="e">
        <f>SUMIF(#REF!,L2,#REF!)</f>
        <v>#REF!</v>
      </c>
      <c r="M21" s="3" t="e">
        <f>SUMIF(#REF!,M2,#REF!)</f>
        <v>#REF!</v>
      </c>
      <c r="N21" s="3" t="e">
        <f>SUMIF(#REF!,N2,#REF!)</f>
        <v>#REF!</v>
      </c>
      <c r="O21" s="3" t="e">
        <f>SUMIF(#REF!,O2,#REF!)</f>
        <v>#REF!</v>
      </c>
      <c r="P21" s="3" t="e">
        <f>SUMIF(#REF!,P2,#REF!)</f>
        <v>#REF!</v>
      </c>
      <c r="Q21" s="3" t="e">
        <f>SUMIF(#REF!,Q2,#REF!)</f>
        <v>#REF!</v>
      </c>
      <c r="R21" s="3" t="e">
        <f>SUMIF(#REF!,R2,#REF!)</f>
        <v>#REF!</v>
      </c>
      <c r="S21" s="3" t="e">
        <f t="shared" si="1"/>
        <v>#REF!</v>
      </c>
    </row>
    <row r="22" spans="1:19" ht="18" customHeight="1"/>
    <row r="23" spans="1:19" ht="18" customHeight="1"/>
    <row r="24" spans="1:19" ht="18" customHeight="1"/>
    <row r="25" spans="1:19" ht="18" customHeight="1"/>
    <row r="26" spans="1:19" ht="18" customHeight="1"/>
    <row r="27" spans="1:19" ht="18" customHeight="1"/>
    <row r="28" spans="1:19" ht="18" customHeight="1"/>
    <row r="29" spans="1:19" ht="18" customHeight="1"/>
    <row r="30" spans="1:19" ht="18" customHeight="1"/>
    <row r="31" spans="1:19" ht="18" customHeight="1"/>
    <row r="32" spans="1:19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  <row r="140" ht="18" customHeight="1"/>
    <row r="141" ht="18" customHeight="1"/>
    <row r="142" ht="18" customHeight="1"/>
    <row r="143" ht="18" customHeight="1"/>
    <row r="144" ht="18" customHeight="1"/>
    <row r="145" ht="18" customHeight="1"/>
    <row r="146" ht="18" customHeight="1"/>
    <row r="147" ht="18" customHeight="1"/>
    <row r="148" ht="18" customHeight="1"/>
    <row r="149" ht="18" customHeight="1"/>
    <row r="150" ht="18" customHeight="1"/>
    <row r="151" ht="18" customHeight="1"/>
    <row r="152" ht="18" customHeight="1"/>
    <row r="153" ht="18" customHeight="1"/>
    <row r="154" ht="18" customHeight="1"/>
    <row r="155" ht="18" customHeight="1"/>
    <row r="156" ht="18" customHeight="1"/>
    <row r="157" ht="18" customHeight="1"/>
    <row r="158" ht="18" customHeight="1"/>
    <row r="159" ht="18" customHeight="1"/>
    <row r="160" ht="18" customHeight="1"/>
    <row r="161" ht="18" customHeight="1"/>
    <row r="162" ht="18" customHeight="1"/>
    <row r="163" ht="18" customHeight="1"/>
    <row r="164" ht="18" customHeight="1"/>
    <row r="165" ht="18" customHeight="1"/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/>
    <row r="193" ht="18" customHeight="1"/>
    <row r="194" ht="18" customHeight="1"/>
    <row r="195" ht="18" customHeight="1"/>
    <row r="196" ht="18" customHeight="1"/>
    <row r="197" ht="18" customHeight="1"/>
    <row r="198" ht="18" customHeight="1"/>
    <row r="199" ht="18" customHeight="1"/>
    <row r="200" ht="18" customHeight="1"/>
    <row r="201" ht="18" customHeight="1"/>
    <row r="202" ht="18" customHeight="1"/>
    <row r="203" ht="18" customHeight="1"/>
    <row r="204" ht="18" customHeight="1"/>
    <row r="205" ht="18" customHeight="1"/>
    <row r="206" ht="18" customHeight="1"/>
    <row r="207" ht="18" customHeight="1"/>
    <row r="208" ht="18" customHeight="1"/>
    <row r="209" ht="18" customHeight="1"/>
    <row r="210" ht="18" customHeight="1"/>
    <row r="211" ht="18" customHeight="1"/>
    <row r="212" ht="18" customHeight="1"/>
    <row r="213" ht="18" customHeight="1"/>
    <row r="214" ht="18" customHeight="1"/>
    <row r="215" ht="18" customHeight="1"/>
    <row r="216" ht="18" customHeight="1"/>
    <row r="217" ht="18" customHeight="1"/>
    <row r="218" ht="18" customHeight="1"/>
    <row r="219" ht="18" customHeight="1"/>
    <row r="220" ht="18" customHeight="1"/>
    <row r="221" ht="18" customHeight="1"/>
    <row r="222" ht="18" customHeight="1"/>
    <row r="223" ht="18" customHeight="1"/>
    <row r="224" ht="18" customHeight="1"/>
    <row r="225" ht="18" customHeight="1"/>
    <row r="226" ht="18" customHeight="1"/>
    <row r="227" ht="18" customHeight="1"/>
    <row r="228" ht="18" customHeight="1"/>
    <row r="229" ht="18" customHeight="1"/>
    <row r="230" ht="18" customHeight="1"/>
    <row r="231" ht="18" customHeight="1"/>
    <row r="232" ht="18" customHeight="1"/>
    <row r="233" ht="18" customHeight="1"/>
    <row r="234" ht="18" customHeight="1"/>
    <row r="235" ht="18" customHeight="1"/>
    <row r="236" ht="18" customHeight="1"/>
    <row r="237" ht="18" customHeight="1"/>
    <row r="238" ht="18" customHeight="1"/>
    <row r="239" ht="18" customHeight="1"/>
    <row r="240" ht="18" customHeight="1"/>
    <row r="241" ht="18" customHeight="1"/>
    <row r="242" ht="18" customHeight="1"/>
    <row r="243" ht="18" customHeight="1"/>
    <row r="244" ht="18" customHeight="1"/>
    <row r="245" ht="18" customHeight="1"/>
    <row r="246" ht="18" customHeight="1"/>
    <row r="247" ht="18" customHeight="1"/>
    <row r="248" ht="18" customHeight="1"/>
    <row r="249" ht="18" customHeight="1"/>
    <row r="250" ht="18" customHeight="1"/>
    <row r="251" ht="18" customHeight="1"/>
    <row r="252" ht="18" customHeight="1"/>
    <row r="253" ht="18" customHeight="1"/>
    <row r="254" ht="18" customHeight="1"/>
    <row r="255" ht="18" customHeight="1"/>
    <row r="256" ht="18" customHeight="1"/>
    <row r="257" ht="18" customHeight="1"/>
    <row r="258" ht="18" customHeight="1"/>
    <row r="259" ht="18" customHeight="1"/>
    <row r="260" ht="18" customHeight="1"/>
    <row r="261" ht="18" customHeight="1"/>
    <row r="262" ht="18" customHeight="1"/>
    <row r="263" ht="18" customHeight="1"/>
    <row r="264" ht="18" customHeight="1"/>
    <row r="265" ht="18" customHeight="1"/>
    <row r="266" ht="18" customHeight="1"/>
    <row r="267" ht="18" customHeight="1"/>
    <row r="268" ht="18" customHeight="1"/>
    <row r="269" ht="18" customHeight="1"/>
    <row r="270" ht="18" customHeight="1"/>
    <row r="271" ht="18" customHeight="1"/>
    <row r="272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  <row r="466" ht="18" customHeight="1"/>
    <row r="467" ht="18" customHeight="1"/>
    <row r="468" ht="18" customHeight="1"/>
    <row r="469" ht="18" customHeight="1"/>
    <row r="470" ht="18" customHeight="1"/>
    <row r="471" ht="18" customHeight="1"/>
    <row r="472" ht="18" customHeight="1"/>
    <row r="473" ht="18" customHeight="1"/>
    <row r="474" ht="18" customHeight="1"/>
    <row r="475" ht="18" customHeight="1"/>
    <row r="476" ht="18" customHeight="1"/>
    <row r="477" ht="18" customHeight="1"/>
    <row r="478" ht="18" customHeight="1"/>
    <row r="479" ht="18" customHeight="1"/>
    <row r="480" ht="18" customHeight="1"/>
    <row r="481" ht="18" customHeight="1"/>
    <row r="482" ht="18" customHeight="1"/>
    <row r="483" ht="18" customHeight="1"/>
    <row r="484" ht="18" customHeight="1"/>
    <row r="485" ht="18" customHeight="1"/>
    <row r="486" ht="18" customHeight="1"/>
    <row r="487" ht="18" customHeight="1"/>
    <row r="488" ht="18" customHeight="1"/>
    <row r="489" ht="18" customHeight="1"/>
    <row r="490" ht="18" customHeight="1"/>
    <row r="491" ht="18" customHeight="1"/>
    <row r="492" ht="18" customHeight="1"/>
    <row r="493" ht="18" customHeight="1"/>
    <row r="494" ht="18" customHeight="1"/>
    <row r="495" ht="18" customHeight="1"/>
    <row r="496" ht="18" customHeight="1"/>
    <row r="497" ht="18" customHeight="1"/>
    <row r="498" ht="18" customHeight="1"/>
    <row r="499" ht="18" customHeight="1"/>
    <row r="500" ht="18" customHeight="1"/>
    <row r="501" ht="18" customHeight="1"/>
    <row r="502" ht="18" customHeight="1"/>
    <row r="503" ht="18" customHeight="1"/>
    <row r="504" ht="18" customHeight="1"/>
    <row r="505" ht="18" customHeight="1"/>
    <row r="506" ht="18" customHeight="1"/>
    <row r="507" ht="18" customHeight="1"/>
    <row r="508" ht="18" customHeight="1"/>
    <row r="509" ht="18" customHeight="1"/>
    <row r="510" ht="18" customHeight="1"/>
    <row r="511" ht="18" customHeight="1"/>
    <row r="512" ht="18" customHeight="1"/>
    <row r="513" ht="18" customHeight="1"/>
    <row r="514" ht="18" customHeight="1"/>
    <row r="515" ht="18" customHeight="1"/>
    <row r="516" ht="18" customHeight="1"/>
    <row r="517" ht="18" customHeight="1"/>
    <row r="518" ht="18" customHeight="1"/>
    <row r="519" ht="18" customHeight="1"/>
    <row r="520" ht="18" customHeight="1"/>
    <row r="521" ht="18" customHeight="1"/>
    <row r="522" ht="18" customHeight="1"/>
    <row r="523" ht="18" customHeight="1"/>
    <row r="524" ht="18" customHeight="1"/>
    <row r="525" ht="18" customHeight="1"/>
    <row r="526" ht="18" customHeight="1"/>
    <row r="527" ht="18" customHeight="1"/>
    <row r="528" ht="18" customHeight="1"/>
    <row r="529" ht="18" customHeight="1"/>
    <row r="530" ht="18" customHeight="1"/>
    <row r="531" ht="18" customHeight="1"/>
    <row r="532" ht="18" customHeight="1"/>
    <row r="533" ht="18" customHeight="1"/>
    <row r="534" ht="18" customHeight="1"/>
    <row r="535" ht="18" customHeight="1"/>
    <row r="536" ht="18" customHeight="1"/>
    <row r="537" ht="18" customHeight="1"/>
    <row r="538" ht="18" customHeight="1"/>
    <row r="539" ht="18" customHeight="1"/>
    <row r="540" ht="18" customHeight="1"/>
    <row r="541" ht="18" customHeight="1"/>
    <row r="542" ht="18" customHeight="1"/>
    <row r="543" ht="18" customHeight="1"/>
    <row r="544" ht="18" customHeight="1"/>
    <row r="545" ht="18" customHeight="1"/>
    <row r="546" ht="18" customHeight="1"/>
    <row r="547" ht="18" customHeight="1"/>
    <row r="548" ht="18" customHeight="1"/>
    <row r="549" ht="18" customHeight="1"/>
    <row r="550" ht="18" customHeight="1"/>
    <row r="551" ht="18" customHeight="1"/>
    <row r="552" ht="18" customHeight="1"/>
    <row r="553" ht="18" customHeight="1"/>
    <row r="554" ht="18" customHeight="1"/>
    <row r="555" ht="18" customHeight="1"/>
    <row r="556" ht="18" customHeight="1"/>
    <row r="557" ht="18" customHeight="1"/>
    <row r="558" ht="18" customHeight="1"/>
    <row r="559" ht="18" customHeight="1"/>
    <row r="560" ht="18" customHeight="1"/>
    <row r="561" ht="18" customHeight="1"/>
    <row r="562" ht="18" customHeight="1"/>
    <row r="563" ht="18" customHeight="1"/>
    <row r="564" ht="18" customHeight="1"/>
    <row r="565" ht="18" customHeight="1"/>
    <row r="566" ht="18" customHeight="1"/>
    <row r="567" ht="18" customHeight="1"/>
    <row r="568" ht="18" customHeight="1"/>
    <row r="569" ht="18" customHeight="1"/>
    <row r="570" ht="18" customHeight="1"/>
    <row r="571" ht="18" customHeight="1"/>
    <row r="572" ht="18" customHeight="1"/>
    <row r="573" ht="18" customHeight="1"/>
    <row r="574" ht="18" customHeight="1"/>
    <row r="575" ht="18" customHeight="1"/>
    <row r="576" ht="18" customHeight="1"/>
    <row r="577" ht="18" customHeight="1"/>
    <row r="578" ht="18" customHeight="1"/>
    <row r="579" ht="18" customHeight="1"/>
    <row r="580" ht="18" customHeight="1"/>
    <row r="581" ht="18" customHeight="1"/>
    <row r="582" ht="18" customHeight="1"/>
    <row r="583" ht="18" customHeight="1"/>
    <row r="584" ht="18" customHeight="1"/>
    <row r="585" ht="18" customHeight="1"/>
    <row r="586" ht="18" customHeight="1"/>
    <row r="587" ht="18" customHeight="1"/>
    <row r="588" ht="18" customHeight="1"/>
    <row r="589" ht="18" customHeight="1"/>
    <row r="590" ht="18" customHeight="1"/>
    <row r="591" ht="18" customHeight="1"/>
    <row r="592" ht="18" customHeight="1"/>
    <row r="593" ht="18" customHeight="1"/>
    <row r="594" ht="18" customHeight="1"/>
    <row r="595" ht="18" customHeight="1"/>
    <row r="596" ht="18" customHeight="1"/>
    <row r="597" ht="18" customHeight="1"/>
    <row r="598" ht="18" customHeight="1"/>
    <row r="599" ht="18" customHeight="1"/>
    <row r="600" ht="18" customHeight="1"/>
    <row r="601" ht="18" customHeight="1"/>
    <row r="602" ht="18" customHeight="1"/>
    <row r="603" ht="18" customHeight="1"/>
    <row r="604" ht="18" customHeight="1"/>
    <row r="605" ht="18" customHeight="1"/>
    <row r="606" ht="18" customHeight="1"/>
    <row r="607" ht="18" customHeight="1"/>
    <row r="608" ht="18" customHeight="1"/>
    <row r="609" ht="18" customHeight="1"/>
    <row r="610" ht="18" customHeight="1"/>
    <row r="611" ht="18" customHeight="1"/>
    <row r="612" ht="18" customHeight="1"/>
    <row r="613" ht="18" customHeight="1"/>
    <row r="614" ht="18" customHeight="1"/>
    <row r="615" ht="18" customHeight="1"/>
    <row r="616" ht="18" customHeight="1"/>
    <row r="617" ht="18" customHeight="1"/>
    <row r="618" ht="18" customHeight="1"/>
    <row r="619" ht="18" customHeight="1"/>
    <row r="620" ht="18" customHeight="1"/>
    <row r="621" ht="18" customHeight="1"/>
    <row r="622" ht="18" customHeight="1"/>
    <row r="623" ht="18" customHeight="1"/>
    <row r="624" ht="18" customHeight="1"/>
    <row r="625" ht="18" customHeight="1"/>
    <row r="626" ht="18" customHeight="1"/>
    <row r="627" ht="18" customHeight="1"/>
    <row r="628" ht="18" customHeight="1"/>
    <row r="629" ht="18" customHeight="1"/>
    <row r="630" ht="18" customHeight="1"/>
    <row r="631" ht="18" customHeight="1"/>
    <row r="632" ht="18" customHeight="1"/>
    <row r="633" ht="18" customHeight="1"/>
    <row r="634" ht="18" customHeight="1"/>
    <row r="635" ht="18" customHeight="1"/>
    <row r="636" ht="18" customHeight="1"/>
    <row r="637" ht="18" customHeight="1"/>
    <row r="638" ht="18" customHeight="1"/>
    <row r="639" ht="18" customHeight="1"/>
    <row r="640" ht="18" customHeight="1"/>
    <row r="641" ht="18" customHeight="1"/>
    <row r="642" ht="18" customHeight="1"/>
    <row r="643" ht="18" customHeight="1"/>
    <row r="644" ht="18" customHeight="1"/>
    <row r="645" ht="18" customHeight="1"/>
    <row r="646" ht="18" customHeight="1"/>
    <row r="647" ht="18" customHeight="1"/>
    <row r="648" ht="18" customHeight="1"/>
    <row r="649" ht="18" customHeight="1"/>
    <row r="650" ht="18" customHeight="1"/>
    <row r="651" ht="18" customHeight="1"/>
    <row r="652" ht="18" customHeight="1"/>
    <row r="653" ht="18" customHeight="1"/>
    <row r="654" ht="18" customHeight="1"/>
    <row r="655" ht="18" customHeight="1"/>
    <row r="656" ht="18" customHeight="1"/>
    <row r="657" ht="18" customHeight="1"/>
    <row r="658" ht="18" customHeight="1"/>
    <row r="659" ht="18" customHeight="1"/>
    <row r="660" ht="18" customHeight="1"/>
    <row r="661" ht="18" customHeight="1"/>
    <row r="662" ht="18" customHeight="1"/>
    <row r="663" ht="18" customHeight="1"/>
    <row r="664" ht="18" customHeight="1"/>
    <row r="665" ht="18" customHeight="1"/>
    <row r="666" ht="18" customHeight="1"/>
    <row r="667" ht="18" customHeight="1"/>
    <row r="668" ht="18" customHeight="1"/>
    <row r="669" ht="18" customHeight="1"/>
    <row r="670" ht="18" customHeight="1"/>
    <row r="671" ht="18" customHeight="1"/>
    <row r="672" ht="18" customHeight="1"/>
    <row r="673" ht="18" customHeight="1"/>
    <row r="674" ht="18" customHeight="1"/>
    <row r="675" ht="18" customHeight="1"/>
    <row r="676" ht="18" customHeight="1"/>
    <row r="677" ht="18" customHeight="1"/>
    <row r="678" ht="18" customHeight="1"/>
    <row r="679" ht="18" customHeight="1"/>
    <row r="680" ht="18" customHeight="1"/>
    <row r="681" ht="18" customHeight="1"/>
    <row r="682" ht="18" customHeight="1"/>
    <row r="683" ht="18" customHeight="1"/>
    <row r="684" ht="18" customHeight="1"/>
    <row r="685" ht="18" customHeight="1"/>
    <row r="686" ht="18" customHeight="1"/>
    <row r="687" ht="18" customHeight="1"/>
    <row r="688" ht="18" customHeight="1"/>
    <row r="689" ht="18" customHeight="1"/>
    <row r="690" ht="18" customHeight="1"/>
    <row r="691" ht="18" customHeight="1"/>
    <row r="692" ht="18" customHeight="1"/>
    <row r="693" ht="18" customHeight="1"/>
    <row r="694" ht="18" customHeight="1"/>
    <row r="695" ht="18" customHeight="1"/>
    <row r="696" ht="18" customHeight="1"/>
    <row r="697" ht="18" customHeight="1"/>
    <row r="698" ht="18" customHeight="1"/>
    <row r="699" ht="18" customHeight="1"/>
    <row r="700" ht="18" customHeight="1"/>
    <row r="701" ht="18" customHeight="1"/>
    <row r="702" ht="18" customHeight="1"/>
    <row r="703" ht="18" customHeight="1"/>
    <row r="704" ht="18" customHeight="1"/>
    <row r="705" ht="18" customHeight="1"/>
    <row r="706" ht="18" customHeight="1"/>
    <row r="707" ht="18" customHeight="1"/>
    <row r="708" ht="18" customHeight="1"/>
    <row r="709" ht="18" customHeight="1"/>
    <row r="710" ht="18" customHeight="1"/>
    <row r="711" ht="18" customHeight="1"/>
    <row r="712" ht="18" customHeight="1"/>
    <row r="713" ht="18" customHeight="1"/>
    <row r="714" ht="18" customHeight="1"/>
    <row r="715" ht="18" customHeight="1"/>
    <row r="716" ht="18" customHeight="1"/>
    <row r="717" ht="18" customHeight="1"/>
    <row r="718" ht="18" customHeight="1"/>
    <row r="719" ht="18" customHeight="1"/>
    <row r="720" ht="18" customHeight="1"/>
    <row r="721" ht="18" customHeight="1"/>
    <row r="722" ht="18" customHeight="1"/>
    <row r="723" ht="18" customHeight="1"/>
    <row r="724" ht="18" customHeight="1"/>
    <row r="725" ht="18" customHeight="1"/>
    <row r="726" ht="18" customHeight="1"/>
    <row r="727" ht="18" customHeight="1"/>
    <row r="728" ht="18" customHeight="1"/>
    <row r="729" ht="18" customHeight="1"/>
    <row r="730" ht="18" customHeight="1"/>
    <row r="731" ht="18" customHeight="1"/>
    <row r="732" ht="18" customHeight="1"/>
    <row r="733" ht="18" customHeight="1"/>
    <row r="734" ht="18" customHeight="1"/>
    <row r="735" ht="18" customHeight="1"/>
    <row r="736" ht="18" customHeight="1"/>
    <row r="737" ht="18" customHeight="1"/>
    <row r="738" ht="18" customHeight="1"/>
    <row r="739" ht="18" customHeight="1"/>
    <row r="740" ht="18" customHeight="1"/>
    <row r="741" ht="18" customHeight="1"/>
    <row r="742" ht="18" customHeight="1"/>
    <row r="743" ht="18" customHeight="1"/>
    <row r="744" ht="18" customHeight="1"/>
    <row r="745" ht="18" customHeight="1"/>
    <row r="746" ht="18" customHeight="1"/>
    <row r="747" ht="18" customHeight="1"/>
    <row r="748" ht="18" customHeight="1"/>
    <row r="749" ht="18" customHeight="1"/>
    <row r="750" ht="18" customHeight="1"/>
    <row r="751" ht="18" customHeight="1"/>
    <row r="752" ht="18" customHeight="1"/>
    <row r="753" ht="18" customHeight="1"/>
    <row r="754" ht="18" customHeight="1"/>
    <row r="755" ht="18" customHeight="1"/>
    <row r="756" ht="18" customHeight="1"/>
    <row r="757" ht="18" customHeight="1"/>
    <row r="758" ht="18" customHeight="1"/>
    <row r="759" ht="18" customHeight="1"/>
    <row r="760" ht="18" customHeight="1"/>
    <row r="761" ht="18" customHeight="1"/>
    <row r="762" ht="18" customHeight="1"/>
    <row r="763" ht="18" customHeight="1"/>
    <row r="764" ht="18" customHeight="1"/>
    <row r="765" ht="18" customHeight="1"/>
    <row r="766" ht="18" customHeight="1"/>
    <row r="767" ht="18" customHeight="1"/>
    <row r="768" ht="18" customHeight="1"/>
    <row r="769" ht="18" customHeight="1"/>
    <row r="770" ht="18" customHeight="1"/>
    <row r="771" ht="18" customHeight="1"/>
    <row r="772" ht="18" customHeight="1"/>
    <row r="773" ht="18" customHeight="1"/>
    <row r="774" ht="18" customHeight="1"/>
    <row r="775" ht="18" customHeight="1"/>
    <row r="776" ht="18" customHeight="1"/>
    <row r="777" ht="18" customHeight="1"/>
    <row r="778" ht="18" customHeight="1"/>
    <row r="779" ht="18" customHeight="1"/>
    <row r="780" ht="18" customHeight="1"/>
    <row r="781" ht="18" customHeight="1"/>
    <row r="782" ht="18" customHeight="1"/>
    <row r="783" ht="18" customHeight="1"/>
    <row r="784" ht="18" customHeight="1"/>
    <row r="785" ht="18" customHeight="1"/>
    <row r="786" ht="18" customHeight="1"/>
    <row r="787" ht="18" customHeight="1"/>
    <row r="788" ht="18" customHeight="1"/>
    <row r="789" ht="18" customHeight="1"/>
    <row r="790" ht="18" customHeight="1"/>
    <row r="791" ht="18" customHeight="1"/>
    <row r="792" ht="18" customHeight="1"/>
    <row r="793" ht="18" customHeight="1"/>
    <row r="794" ht="18" customHeight="1"/>
    <row r="795" ht="18" customHeight="1"/>
    <row r="796" ht="18" customHeight="1"/>
    <row r="797" ht="18" customHeight="1"/>
    <row r="798" ht="18" customHeight="1"/>
    <row r="799" ht="18" customHeight="1"/>
    <row r="800" ht="18" customHeight="1"/>
    <row r="801" ht="18" customHeight="1"/>
    <row r="802" ht="18" customHeight="1"/>
    <row r="803" ht="18" customHeight="1"/>
    <row r="804" ht="18" customHeight="1"/>
    <row r="805" ht="18" customHeight="1"/>
    <row r="806" ht="18" customHeight="1"/>
    <row r="807" ht="18" customHeight="1"/>
    <row r="808" ht="18" customHeight="1"/>
    <row r="809" ht="18" customHeight="1"/>
    <row r="810" ht="18" customHeight="1"/>
    <row r="811" ht="18" customHeight="1"/>
    <row r="812" ht="18" customHeight="1"/>
    <row r="813" ht="18" customHeight="1"/>
    <row r="814" ht="18" customHeight="1"/>
    <row r="815" ht="18" customHeight="1"/>
    <row r="816" ht="18" customHeight="1"/>
    <row r="817" ht="18" customHeight="1"/>
    <row r="818" ht="18" customHeight="1"/>
    <row r="819" ht="18" customHeight="1"/>
    <row r="820" ht="18" customHeight="1"/>
    <row r="821" ht="18" customHeight="1"/>
    <row r="822" ht="18" customHeight="1"/>
    <row r="823" ht="18" customHeight="1"/>
    <row r="824" ht="18" customHeight="1"/>
    <row r="825" ht="18" customHeight="1"/>
    <row r="826" ht="18" customHeight="1"/>
    <row r="827" ht="18" customHeight="1"/>
    <row r="828" ht="18" customHeight="1"/>
    <row r="829" ht="18" customHeight="1"/>
    <row r="830" ht="18" customHeight="1"/>
    <row r="831" ht="18" customHeight="1"/>
    <row r="832" ht="18" customHeight="1"/>
    <row r="833" ht="18" customHeight="1"/>
    <row r="834" ht="18" customHeight="1"/>
    <row r="835" ht="18" customHeight="1"/>
    <row r="836" ht="18" customHeight="1"/>
    <row r="837" ht="18" customHeight="1"/>
    <row r="838" ht="18" customHeight="1"/>
    <row r="839" ht="18" customHeight="1"/>
    <row r="840" ht="18" customHeight="1"/>
    <row r="841" ht="18" customHeight="1"/>
    <row r="842" ht="18" customHeight="1"/>
    <row r="843" ht="18" customHeight="1"/>
    <row r="844" ht="18" customHeight="1"/>
    <row r="845" ht="18" customHeight="1"/>
    <row r="846" ht="18" customHeight="1"/>
    <row r="847" ht="18" customHeight="1"/>
    <row r="848" ht="18" customHeight="1"/>
    <row r="849" ht="18" customHeight="1"/>
    <row r="850" ht="18" customHeight="1"/>
    <row r="851" ht="18" customHeight="1"/>
    <row r="852" ht="18" customHeight="1"/>
    <row r="853" ht="18" customHeight="1"/>
    <row r="854" ht="18" customHeight="1"/>
    <row r="855" ht="18" customHeight="1"/>
    <row r="856" ht="18" customHeight="1"/>
    <row r="857" ht="18" customHeight="1"/>
    <row r="858" ht="18" customHeight="1"/>
    <row r="859" ht="18" customHeight="1"/>
    <row r="860" ht="18" customHeight="1"/>
    <row r="861" ht="18" customHeight="1"/>
    <row r="862" ht="18" customHeight="1"/>
    <row r="863" ht="18" customHeight="1"/>
    <row r="864" ht="18" customHeight="1"/>
    <row r="865" ht="18" customHeight="1"/>
    <row r="866" ht="18" customHeight="1"/>
    <row r="867" ht="18" customHeight="1"/>
    <row r="868" ht="18" customHeight="1"/>
    <row r="869" ht="18" customHeight="1"/>
    <row r="870" ht="18" customHeight="1"/>
    <row r="871" ht="18" customHeight="1"/>
    <row r="872" ht="18" customHeight="1"/>
    <row r="873" ht="18" customHeight="1"/>
    <row r="874" ht="18" customHeight="1"/>
    <row r="875" ht="18" customHeight="1"/>
    <row r="876" ht="18" customHeight="1"/>
    <row r="877" ht="18" customHeight="1"/>
    <row r="878" ht="18" customHeight="1"/>
    <row r="879" ht="18" customHeight="1"/>
    <row r="880" ht="18" customHeight="1"/>
    <row r="881" ht="18" customHeight="1"/>
    <row r="882" ht="18" customHeight="1"/>
    <row r="883" ht="18" customHeight="1"/>
    <row r="884" ht="18" customHeight="1"/>
    <row r="885" ht="18" customHeight="1"/>
    <row r="886" ht="18" customHeight="1"/>
    <row r="887" ht="18" customHeight="1"/>
    <row r="888" ht="18" customHeight="1"/>
    <row r="889" ht="18" customHeight="1"/>
    <row r="890" ht="18" customHeight="1"/>
    <row r="891" ht="18" customHeight="1"/>
    <row r="892" ht="18" customHeight="1"/>
    <row r="893" ht="18" customHeight="1"/>
    <row r="894" ht="18" customHeight="1"/>
    <row r="895" ht="18" customHeight="1"/>
    <row r="896" ht="18" customHeight="1"/>
    <row r="897" ht="18" customHeight="1"/>
    <row r="898" ht="18" customHeight="1"/>
    <row r="899" ht="18" customHeight="1"/>
    <row r="900" ht="18" customHeight="1"/>
    <row r="901" ht="18" customHeight="1"/>
    <row r="902" ht="18" customHeight="1"/>
    <row r="903" ht="18" customHeight="1"/>
    <row r="904" ht="18" customHeight="1"/>
    <row r="905" ht="18" customHeight="1"/>
    <row r="906" ht="18" customHeight="1"/>
    <row r="907" ht="18" customHeight="1"/>
    <row r="908" ht="18" customHeight="1"/>
    <row r="909" ht="18" customHeight="1"/>
    <row r="910" ht="18" customHeight="1"/>
    <row r="911" ht="18" customHeight="1"/>
    <row r="912" ht="18" customHeight="1"/>
    <row r="913" ht="18" customHeight="1"/>
    <row r="914" ht="18" customHeight="1"/>
    <row r="915" ht="18" customHeight="1"/>
    <row r="916" ht="18" customHeight="1"/>
    <row r="917" ht="18" customHeight="1"/>
    <row r="918" ht="18" customHeight="1"/>
    <row r="919" ht="18" customHeight="1"/>
    <row r="920" ht="18" customHeight="1"/>
    <row r="921" ht="18" customHeight="1"/>
    <row r="922" ht="18" customHeight="1"/>
    <row r="923" ht="18" customHeight="1"/>
    <row r="924" ht="18" customHeight="1"/>
    <row r="925" ht="18" customHeight="1"/>
    <row r="926" ht="18" customHeight="1"/>
    <row r="927" ht="18" customHeight="1"/>
    <row r="928" ht="18" customHeight="1"/>
    <row r="929" ht="18" customHeight="1"/>
    <row r="930" ht="18" customHeight="1"/>
    <row r="931" ht="18" customHeight="1"/>
    <row r="932" ht="18" customHeight="1"/>
    <row r="933" ht="18" customHeight="1"/>
    <row r="934" ht="18" customHeight="1"/>
    <row r="935" ht="18" customHeight="1"/>
    <row r="936" ht="18" customHeight="1"/>
    <row r="937" ht="18" customHeight="1"/>
    <row r="938" ht="18" customHeight="1"/>
    <row r="939" ht="18" customHeight="1"/>
    <row r="940" ht="18" customHeight="1"/>
    <row r="941" ht="18" customHeight="1"/>
    <row r="942" ht="18" customHeight="1"/>
    <row r="943" ht="18" customHeight="1"/>
    <row r="944" ht="18" customHeight="1"/>
    <row r="945" ht="18" customHeight="1"/>
    <row r="946" ht="18" customHeight="1"/>
    <row r="947" ht="18" customHeight="1"/>
    <row r="948" ht="18" customHeight="1"/>
    <row r="949" ht="18" customHeight="1"/>
    <row r="950" ht="18" customHeight="1"/>
    <row r="951" ht="18" customHeight="1"/>
    <row r="952" ht="18" customHeight="1"/>
    <row r="953" ht="18" customHeight="1"/>
    <row r="954" ht="18" customHeight="1"/>
    <row r="955" ht="18" customHeight="1"/>
    <row r="956" ht="18" customHeight="1"/>
    <row r="957" ht="18" customHeight="1"/>
    <row r="958" ht="18" customHeight="1"/>
    <row r="959" ht="18" customHeight="1"/>
    <row r="960" ht="18" customHeight="1"/>
    <row r="961" ht="18" customHeight="1"/>
    <row r="962" ht="18" customHeight="1"/>
    <row r="963" ht="18" customHeight="1"/>
    <row r="964" ht="18" customHeight="1"/>
    <row r="965" ht="18" customHeight="1"/>
    <row r="966" ht="18" customHeight="1"/>
    <row r="967" ht="18" customHeight="1"/>
    <row r="968" ht="18" customHeight="1"/>
    <row r="969" ht="18" customHeight="1"/>
    <row r="970" ht="18" customHeight="1"/>
    <row r="971" ht="18" customHeight="1"/>
    <row r="972" ht="18" customHeight="1"/>
    <row r="973" ht="18" customHeight="1"/>
    <row r="974" ht="18" customHeight="1"/>
    <row r="975" ht="18" customHeight="1"/>
    <row r="976" ht="18" customHeight="1"/>
    <row r="977" ht="18" customHeight="1"/>
    <row r="978" ht="18" customHeight="1"/>
    <row r="979" ht="18" customHeight="1"/>
    <row r="980" ht="18" customHeight="1"/>
    <row r="981" ht="18" customHeight="1"/>
    <row r="982" ht="18" customHeight="1"/>
    <row r="983" ht="18" customHeight="1"/>
    <row r="984" ht="18" customHeight="1"/>
    <row r="985" ht="18" customHeight="1"/>
    <row r="986" ht="18" customHeight="1"/>
    <row r="987" ht="18" customHeight="1"/>
    <row r="988" ht="18" customHeight="1"/>
    <row r="989" ht="18" customHeight="1"/>
    <row r="990" ht="18" customHeight="1"/>
    <row r="991" ht="18" customHeight="1"/>
    <row r="992" ht="18" customHeight="1"/>
    <row r="993" ht="18" customHeight="1"/>
    <row r="994" ht="18" customHeight="1"/>
    <row r="995" ht="18" customHeight="1"/>
    <row r="996" ht="18" customHeight="1"/>
    <row r="997" ht="18" customHeight="1"/>
    <row r="998" ht="18" customHeight="1"/>
    <row r="999" ht="18" customHeight="1"/>
    <row r="1000" ht="18" customHeight="1"/>
    <row r="1001" ht="18" customHeight="1"/>
    <row r="1002" ht="18" customHeight="1"/>
    <row r="1003" ht="18" customHeight="1"/>
    <row r="1004" ht="18" customHeight="1"/>
    <row r="1005" ht="18" customHeight="1"/>
    <row r="1006" ht="18" customHeight="1"/>
    <row r="1007" ht="18" customHeight="1"/>
    <row r="1008" ht="18" customHeight="1"/>
    <row r="1009" ht="18" customHeight="1"/>
    <row r="1010" ht="18" customHeight="1"/>
    <row r="1011" ht="18" customHeight="1"/>
    <row r="1012" ht="18" customHeight="1"/>
    <row r="1013" ht="18" customHeight="1"/>
    <row r="1014" ht="18" customHeight="1"/>
    <row r="1015" ht="18" customHeight="1"/>
    <row r="1016" ht="18" customHeight="1"/>
    <row r="1017" ht="18" customHeight="1"/>
    <row r="1018" ht="18" customHeight="1"/>
    <row r="1019" ht="18" customHeight="1"/>
    <row r="1020" ht="18" customHeight="1"/>
    <row r="1021" ht="18" customHeight="1"/>
    <row r="1022" ht="18" customHeight="1"/>
    <row r="1023" ht="18" customHeight="1"/>
    <row r="1024" ht="18" customHeight="1"/>
    <row r="1025" ht="18" customHeight="1"/>
    <row r="1026" ht="18" customHeight="1"/>
    <row r="1027" ht="18" customHeight="1"/>
    <row r="1028" ht="18" customHeight="1"/>
    <row r="1029" ht="18" customHeight="1"/>
    <row r="1030" ht="18" customHeight="1"/>
    <row r="1031" ht="18" customHeight="1"/>
    <row r="1032" ht="18" customHeight="1"/>
    <row r="1033" ht="18" customHeight="1"/>
    <row r="1034" ht="18" customHeight="1"/>
    <row r="1035" ht="18" customHeight="1"/>
    <row r="1036" ht="18" customHeight="1"/>
    <row r="1037" ht="18" customHeight="1"/>
    <row r="1038" ht="18" customHeight="1"/>
    <row r="1039" ht="18" customHeight="1"/>
    <row r="1040" ht="18" customHeight="1"/>
    <row r="1041" ht="18" customHeight="1"/>
    <row r="1042" ht="18" customHeight="1"/>
    <row r="1043" ht="18" customHeight="1"/>
    <row r="1044" ht="18" customHeight="1"/>
    <row r="1045" ht="18" customHeight="1"/>
    <row r="1046" ht="18" customHeight="1"/>
    <row r="1047" ht="18" customHeight="1"/>
    <row r="1048" ht="18" customHeight="1"/>
    <row r="1049" ht="18" customHeight="1"/>
    <row r="1050" ht="18" customHeight="1"/>
    <row r="1051" ht="18" customHeight="1"/>
    <row r="1052" ht="18" customHeight="1"/>
    <row r="1053" ht="18" customHeight="1"/>
    <row r="1054" ht="18" customHeight="1"/>
    <row r="1055" ht="18" customHeight="1"/>
    <row r="1056" ht="18" customHeight="1"/>
    <row r="1057" ht="18" customHeight="1"/>
    <row r="1058" ht="18" customHeight="1"/>
    <row r="1059" ht="18" customHeight="1"/>
    <row r="1060" ht="18" customHeight="1"/>
    <row r="1061" ht="18" customHeight="1"/>
    <row r="1062" ht="18" customHeight="1"/>
    <row r="1063" ht="18" customHeight="1"/>
    <row r="1064" ht="18" customHeight="1"/>
    <row r="1065" ht="18" customHeight="1"/>
    <row r="1066" ht="18" customHeight="1"/>
    <row r="1067" ht="18" customHeight="1"/>
    <row r="1068" ht="18" customHeight="1"/>
    <row r="1069" ht="18" customHeight="1"/>
    <row r="1070" ht="18" customHeight="1"/>
    <row r="1071" ht="18" customHeight="1"/>
    <row r="1072" ht="18" customHeight="1"/>
    <row r="1073" ht="18" customHeight="1"/>
    <row r="1074" ht="18" customHeight="1"/>
    <row r="1075" ht="18" customHeight="1"/>
    <row r="1076" ht="18" customHeight="1"/>
    <row r="1077" ht="18" customHeight="1"/>
    <row r="1078" ht="18" customHeight="1"/>
    <row r="1079" ht="18" customHeight="1"/>
    <row r="1080" ht="18" customHeight="1"/>
    <row r="1081" ht="18" customHeight="1"/>
    <row r="1082" ht="18" customHeight="1"/>
    <row r="1083" ht="18" customHeight="1"/>
    <row r="1084" ht="18" customHeight="1"/>
    <row r="1085" ht="18" customHeight="1"/>
    <row r="1086" ht="18" customHeight="1"/>
    <row r="1087" ht="18" customHeight="1"/>
    <row r="1088" ht="18" customHeight="1"/>
    <row r="1089" ht="18" customHeight="1"/>
    <row r="1090" ht="18" customHeight="1"/>
    <row r="1091" ht="18" customHeight="1"/>
    <row r="1092" ht="18" customHeight="1"/>
    <row r="1093" ht="18" customHeight="1"/>
    <row r="1094" ht="18" customHeight="1"/>
    <row r="1095" ht="18" customHeight="1"/>
    <row r="1096" ht="18" customHeight="1"/>
    <row r="1097" ht="18" customHeight="1"/>
    <row r="1098" ht="18" customHeight="1"/>
    <row r="1099" ht="18" customHeight="1"/>
    <row r="1100" ht="18" customHeight="1"/>
    <row r="1101" ht="18" customHeight="1"/>
    <row r="1102" ht="18" customHeight="1"/>
    <row r="1103" ht="18" customHeight="1"/>
    <row r="1104" ht="18" customHeight="1"/>
    <row r="1105" ht="18" customHeight="1"/>
    <row r="1106" ht="18" customHeight="1"/>
    <row r="1107" ht="18" customHeight="1"/>
    <row r="1108" ht="18" customHeight="1"/>
    <row r="1109" ht="18" customHeight="1"/>
    <row r="1110" ht="18" customHeight="1"/>
    <row r="1111" ht="18" customHeight="1"/>
    <row r="1112" ht="18" customHeight="1"/>
    <row r="1113" ht="18" customHeight="1"/>
    <row r="1114" ht="18" customHeight="1"/>
    <row r="1115" ht="18" customHeight="1"/>
    <row r="1116" ht="18" customHeight="1"/>
    <row r="1117" ht="18" customHeight="1"/>
  </sheetData>
  <mergeCells count="22">
    <mergeCell ref="A11:B11"/>
    <mergeCell ref="A5:B5"/>
    <mergeCell ref="A6:B6"/>
    <mergeCell ref="A7:B7"/>
    <mergeCell ref="A8:B8"/>
    <mergeCell ref="A9:B9"/>
    <mergeCell ref="A21:B2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4:B4"/>
    <mergeCell ref="A10:B10"/>
    <mergeCell ref="A1:S1"/>
    <mergeCell ref="T1:AF1"/>
    <mergeCell ref="A2:B2"/>
    <mergeCell ref="A3:B3"/>
  </mergeCells>
  <phoneticPr fontId="1" type="noConversion"/>
  <printOptions gridLines="1"/>
  <pageMargins left="0.25" right="0.25" top="0.75" bottom="0.75" header="0.3" footer="0.3"/>
  <pageSetup paperSize="9" orientation="landscape" horizontalDpi="200" verticalDpi="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J78"/>
  <sheetViews>
    <sheetView showGridLines="0" topLeftCell="A61" workbookViewId="0">
      <pane xSplit="3" topLeftCell="J1" activePane="topRight" state="frozen"/>
      <selection pane="topRight" activeCell="AH78" sqref="AH78"/>
    </sheetView>
  </sheetViews>
  <sheetFormatPr defaultRowHeight="13.5"/>
  <cols>
    <col min="1" max="1" width="3.75" customWidth="1"/>
    <col min="2" max="2" width="4" customWidth="1"/>
    <col min="3" max="3" width="13.875" customWidth="1"/>
    <col min="4" max="38" width="5.625" customWidth="1"/>
  </cols>
  <sheetData>
    <row r="1" spans="1:36" ht="22.5">
      <c r="A1" s="31"/>
      <c r="B1" s="32"/>
      <c r="C1" s="32"/>
      <c r="D1" s="33"/>
      <c r="E1" s="33"/>
      <c r="F1" s="33"/>
      <c r="G1" s="33"/>
      <c r="H1" s="33"/>
      <c r="I1" s="33"/>
      <c r="J1" s="34"/>
      <c r="K1" s="35"/>
      <c r="M1" s="83" t="s">
        <v>222</v>
      </c>
      <c r="N1" s="83"/>
      <c r="O1" s="83"/>
      <c r="P1" s="83"/>
      <c r="Q1" s="35"/>
      <c r="R1" s="83"/>
      <c r="S1" s="83"/>
      <c r="T1" s="83"/>
      <c r="U1" s="83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6"/>
      <c r="AJ1" s="37"/>
    </row>
    <row r="2" spans="1:36" ht="21" thickBot="1">
      <c r="A2" s="33"/>
      <c r="B2" s="38"/>
      <c r="C2" s="38"/>
      <c r="D2" s="198"/>
      <c r="E2" s="199"/>
      <c r="F2" s="199"/>
      <c r="G2" s="199"/>
      <c r="H2" s="39"/>
      <c r="I2" s="39"/>
      <c r="J2" s="40"/>
      <c r="K2" s="35"/>
      <c r="L2" s="35"/>
      <c r="M2" s="35"/>
      <c r="N2" s="35"/>
      <c r="O2" s="35"/>
      <c r="P2" s="35"/>
      <c r="Q2" s="41"/>
      <c r="R2" s="41"/>
      <c r="S2" s="42"/>
      <c r="T2" s="42"/>
      <c r="U2" s="42"/>
      <c r="V2" s="35"/>
      <c r="W2" s="35"/>
      <c r="X2" s="35"/>
      <c r="Y2" s="35"/>
      <c r="Z2" s="35"/>
      <c r="AA2" s="35"/>
      <c r="AB2" s="200" t="s">
        <v>129</v>
      </c>
      <c r="AC2" s="200"/>
      <c r="AD2" s="200"/>
      <c r="AE2" s="200"/>
      <c r="AF2" s="144"/>
      <c r="AG2" s="144"/>
      <c r="AH2" s="201"/>
      <c r="AI2" s="201"/>
      <c r="AJ2" s="201"/>
    </row>
    <row r="3" spans="1:36">
      <c r="A3" s="202"/>
      <c r="B3" s="202"/>
      <c r="C3" s="202"/>
      <c r="D3" s="203"/>
      <c r="E3" s="203"/>
      <c r="F3" s="203"/>
      <c r="G3" s="203"/>
      <c r="H3" s="203"/>
      <c r="I3" s="203"/>
      <c r="J3" s="203"/>
      <c r="K3" s="203"/>
      <c r="L3" s="203"/>
      <c r="M3" s="204"/>
      <c r="N3" s="204"/>
      <c r="O3" s="204"/>
      <c r="P3" s="204"/>
      <c r="Q3" s="204"/>
      <c r="R3" s="205"/>
      <c r="S3" s="205"/>
      <c r="T3" s="205"/>
      <c r="U3" s="205"/>
      <c r="V3" s="205"/>
      <c r="W3" s="205"/>
      <c r="X3" s="253" t="s">
        <v>185</v>
      </c>
      <c r="Y3" s="253"/>
      <c r="Z3" s="253"/>
      <c r="AA3" s="254"/>
      <c r="AB3" s="254"/>
      <c r="AC3" s="254"/>
      <c r="AD3" s="254"/>
      <c r="AE3" s="255" t="s">
        <v>130</v>
      </c>
      <c r="AF3" s="255"/>
      <c r="AG3" s="255"/>
      <c r="AH3" s="255"/>
      <c r="AI3" s="129"/>
      <c r="AJ3" s="84" t="s">
        <v>192</v>
      </c>
    </row>
    <row r="4" spans="1:36" ht="14.25">
      <c r="A4" s="211" t="s">
        <v>91</v>
      </c>
      <c r="B4" s="211"/>
      <c r="C4" s="211"/>
      <c r="D4" s="126" t="s">
        <v>92</v>
      </c>
      <c r="E4" s="126" t="s">
        <v>93</v>
      </c>
      <c r="F4" s="126" t="s">
        <v>94</v>
      </c>
      <c r="G4" s="126" t="s">
        <v>95</v>
      </c>
      <c r="H4" s="126" t="s">
        <v>96</v>
      </c>
      <c r="I4" s="126" t="s">
        <v>97</v>
      </c>
      <c r="J4" s="126" t="s">
        <v>98</v>
      </c>
      <c r="K4" s="126" t="s">
        <v>99</v>
      </c>
      <c r="L4" s="126" t="s">
        <v>100</v>
      </c>
      <c r="M4" s="126" t="s">
        <v>101</v>
      </c>
      <c r="N4" s="126" t="s">
        <v>102</v>
      </c>
      <c r="O4" s="126" t="s">
        <v>103</v>
      </c>
      <c r="P4" s="126" t="s">
        <v>104</v>
      </c>
      <c r="Q4" s="126" t="s">
        <v>105</v>
      </c>
      <c r="R4" s="126" t="s">
        <v>106</v>
      </c>
      <c r="S4" s="126" t="s">
        <v>107</v>
      </c>
      <c r="T4" s="126" t="s">
        <v>108</v>
      </c>
      <c r="U4" s="126" t="s">
        <v>109</v>
      </c>
      <c r="V4" s="126" t="s">
        <v>110</v>
      </c>
      <c r="W4" s="126" t="s">
        <v>111</v>
      </c>
      <c r="X4" s="126" t="s">
        <v>112</v>
      </c>
      <c r="Y4" s="126" t="s">
        <v>113</v>
      </c>
      <c r="Z4" s="126" t="s">
        <v>114</v>
      </c>
      <c r="AA4" s="126" t="s">
        <v>115</v>
      </c>
      <c r="AB4" s="126" t="s">
        <v>116</v>
      </c>
      <c r="AC4" s="126" t="s">
        <v>117</v>
      </c>
      <c r="AD4" s="126" t="s">
        <v>118</v>
      </c>
      <c r="AE4" s="126" t="s">
        <v>119</v>
      </c>
      <c r="AF4" s="126" t="s">
        <v>120</v>
      </c>
      <c r="AG4" s="126" t="s">
        <v>132</v>
      </c>
      <c r="AH4" s="126" t="s">
        <v>170</v>
      </c>
      <c r="AI4" s="127" t="s">
        <v>171</v>
      </c>
      <c r="AJ4" s="131" t="s">
        <v>190</v>
      </c>
    </row>
    <row r="5" spans="1:36" ht="14.25">
      <c r="A5" s="211" t="s">
        <v>178</v>
      </c>
      <c r="B5" s="211"/>
      <c r="C5" s="211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1"/>
      <c r="AJ5" s="82"/>
    </row>
    <row r="6" spans="1:36" ht="14.25">
      <c r="A6" s="194" t="s">
        <v>179</v>
      </c>
      <c r="B6" s="195"/>
      <c r="C6" s="196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1"/>
      <c r="AJ6" s="82"/>
    </row>
    <row r="7" spans="1:36" ht="14.25">
      <c r="A7" s="194" t="s">
        <v>180</v>
      </c>
      <c r="B7" s="195"/>
      <c r="C7" s="196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1"/>
      <c r="AJ7" s="82"/>
    </row>
    <row r="8" spans="1:36" ht="14.25">
      <c r="A8" s="194" t="s">
        <v>182</v>
      </c>
      <c r="B8" s="195"/>
      <c r="C8" s="196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1"/>
      <c r="AJ8" s="82"/>
    </row>
    <row r="9" spans="1:36" ht="14.25">
      <c r="A9" s="211" t="s">
        <v>181</v>
      </c>
      <c r="B9" s="211"/>
      <c r="C9" s="211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2"/>
    </row>
    <row r="10" spans="1:36" ht="14.25">
      <c r="A10" s="194" t="s">
        <v>229</v>
      </c>
      <c r="B10" s="195"/>
      <c r="C10" s="196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1"/>
      <c r="AJ10" s="82"/>
    </row>
    <row r="11" spans="1:36" ht="14.25">
      <c r="A11" s="211" t="s">
        <v>172</v>
      </c>
      <c r="B11" s="211"/>
      <c r="C11" s="211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1"/>
      <c r="AJ11" s="82"/>
    </row>
    <row r="12" spans="1:36" ht="14.25">
      <c r="A12" s="195" t="s">
        <v>228</v>
      </c>
      <c r="B12" s="195"/>
      <c r="C12" s="196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1"/>
      <c r="AJ12" s="82"/>
    </row>
    <row r="13" spans="1:36" ht="13.5" customHeight="1">
      <c r="A13" s="214" t="s">
        <v>133</v>
      </c>
      <c r="B13" s="216" t="s">
        <v>175</v>
      </c>
      <c r="C13" s="43" t="e">
        <f>#REF!</f>
        <v>#REF!</v>
      </c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81"/>
      <c r="AJ13" s="44"/>
    </row>
    <row r="14" spans="1:36">
      <c r="A14" s="215"/>
      <c r="B14" s="217"/>
      <c r="C14" s="79" t="e">
        <f>#REF!</f>
        <v>#REF!</v>
      </c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81"/>
      <c r="AJ14" s="44"/>
    </row>
    <row r="15" spans="1:36">
      <c r="A15" s="215"/>
      <c r="B15" s="217"/>
      <c r="C15" s="79" t="e">
        <f>#REF!</f>
        <v>#REF!</v>
      </c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81"/>
      <c r="AJ15" s="44"/>
    </row>
    <row r="16" spans="1:36">
      <c r="A16" s="215"/>
      <c r="B16" s="217"/>
      <c r="C16" s="79" t="e">
        <f>#REF!</f>
        <v>#REF!</v>
      </c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81"/>
      <c r="AJ16" s="44"/>
    </row>
    <row r="17" spans="1:36">
      <c r="A17" s="215"/>
      <c r="B17" s="217"/>
      <c r="C17" s="79" t="e">
        <f>#REF!</f>
        <v>#REF!</v>
      </c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30"/>
      <c r="AI17" s="81"/>
      <c r="AJ17" s="44"/>
    </row>
    <row r="18" spans="1:36">
      <c r="A18" s="215"/>
      <c r="B18" s="217"/>
      <c r="C18" s="79" t="e">
        <f>#REF!</f>
        <v>#REF!</v>
      </c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81"/>
      <c r="AJ18" s="44"/>
    </row>
    <row r="19" spans="1:36">
      <c r="A19" s="215"/>
      <c r="B19" s="217"/>
      <c r="C19" s="79" t="e">
        <f>#REF!</f>
        <v>#REF!</v>
      </c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81"/>
      <c r="AJ19" s="44"/>
    </row>
    <row r="20" spans="1:36">
      <c r="A20" s="215"/>
      <c r="B20" s="217"/>
      <c r="C20" s="79" t="e">
        <f>#REF!</f>
        <v>#REF!</v>
      </c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81"/>
      <c r="AJ20" s="44"/>
    </row>
    <row r="21" spans="1:36">
      <c r="A21" s="215"/>
      <c r="B21" s="217"/>
      <c r="C21" s="79" t="e">
        <f>#REF!</f>
        <v>#REF!</v>
      </c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81"/>
      <c r="AJ21" s="44"/>
    </row>
    <row r="22" spans="1:36">
      <c r="A22" s="215"/>
      <c r="B22" s="217"/>
      <c r="C22" s="79" t="e">
        <f>#REF!</f>
        <v>#REF!</v>
      </c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81"/>
      <c r="AJ22" s="44"/>
    </row>
    <row r="23" spans="1:36">
      <c r="A23" s="215"/>
      <c r="B23" s="217"/>
      <c r="C23" s="79" t="e">
        <f>#REF!</f>
        <v>#REF!</v>
      </c>
      <c r="D23" s="130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81"/>
      <c r="AJ23" s="44"/>
    </row>
    <row r="24" spans="1:36">
      <c r="A24" s="215"/>
      <c r="B24" s="217"/>
      <c r="C24" s="79" t="e">
        <f>#REF!</f>
        <v>#REF!</v>
      </c>
      <c r="D24" s="130"/>
      <c r="E24" s="130"/>
      <c r="F24" s="130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30"/>
      <c r="AI24" s="81"/>
      <c r="AJ24" s="44"/>
    </row>
    <row r="25" spans="1:36">
      <c r="A25" s="215"/>
      <c r="B25" s="217"/>
      <c r="C25" s="79" t="e">
        <f>#REF!</f>
        <v>#REF!</v>
      </c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81"/>
      <c r="AJ25" s="44"/>
    </row>
    <row r="26" spans="1:36">
      <c r="A26" s="215"/>
      <c r="B26" s="217"/>
      <c r="C26" s="79" t="e">
        <f>#REF!</f>
        <v>#REF!</v>
      </c>
      <c r="D26" s="130"/>
      <c r="E26" s="130"/>
      <c r="F26" s="130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/>
      <c r="AG26" s="130"/>
      <c r="AH26" s="130"/>
      <c r="AI26" s="81"/>
      <c r="AJ26" s="44"/>
    </row>
    <row r="27" spans="1:36">
      <c r="A27" s="215"/>
      <c r="B27" s="217"/>
      <c r="C27" s="79" t="e">
        <f>#REF!</f>
        <v>#REF!</v>
      </c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81"/>
      <c r="AJ27" s="44"/>
    </row>
    <row r="28" spans="1:36">
      <c r="A28" s="215"/>
      <c r="B28" s="217"/>
      <c r="C28" s="79" t="e">
        <f>#REF!</f>
        <v>#REF!</v>
      </c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30"/>
      <c r="AI28" s="81"/>
      <c r="AJ28" s="44"/>
    </row>
    <row r="29" spans="1:36">
      <c r="A29" s="215"/>
      <c r="B29" s="217"/>
      <c r="C29" s="79" t="e">
        <f>#REF!</f>
        <v>#REF!</v>
      </c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  <c r="AA29" s="130"/>
      <c r="AB29" s="130"/>
      <c r="AC29" s="130"/>
      <c r="AD29" s="130"/>
      <c r="AE29" s="130"/>
      <c r="AF29" s="130"/>
      <c r="AG29" s="130"/>
      <c r="AH29" s="130"/>
      <c r="AI29" s="81"/>
      <c r="AJ29" s="44"/>
    </row>
    <row r="30" spans="1:36">
      <c r="A30" s="215"/>
      <c r="B30" s="217"/>
      <c r="C30" s="79" t="e">
        <f>#REF!</f>
        <v>#REF!</v>
      </c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81"/>
      <c r="AJ30" s="44"/>
    </row>
    <row r="31" spans="1:36">
      <c r="A31" s="215"/>
      <c r="B31" s="217"/>
      <c r="C31" s="79" t="e">
        <f>#REF!</f>
        <v>#REF!</v>
      </c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  <c r="AC31" s="130"/>
      <c r="AD31" s="130"/>
      <c r="AE31" s="130"/>
      <c r="AF31" s="130"/>
      <c r="AG31" s="130"/>
      <c r="AH31" s="130"/>
      <c r="AI31" s="81"/>
      <c r="AJ31" s="44"/>
    </row>
    <row r="32" spans="1:36">
      <c r="A32" s="215"/>
      <c r="B32" s="217"/>
      <c r="C32" s="79" t="e">
        <f>#REF!</f>
        <v>#REF!</v>
      </c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  <c r="AA32" s="130"/>
      <c r="AB32" s="130"/>
      <c r="AC32" s="130"/>
      <c r="AD32" s="130"/>
      <c r="AE32" s="130"/>
      <c r="AF32" s="130"/>
      <c r="AG32" s="130"/>
      <c r="AH32" s="130"/>
      <c r="AI32" s="81"/>
      <c r="AJ32" s="44"/>
    </row>
    <row r="33" spans="1:36">
      <c r="A33" s="215"/>
      <c r="B33" s="217"/>
      <c r="C33" s="79" t="e">
        <f>#REF!</f>
        <v>#REF!</v>
      </c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  <c r="AA33" s="130"/>
      <c r="AB33" s="130"/>
      <c r="AC33" s="130"/>
      <c r="AD33" s="130"/>
      <c r="AE33" s="130"/>
      <c r="AF33" s="130"/>
      <c r="AG33" s="130"/>
      <c r="AH33" s="130"/>
      <c r="AI33" s="81"/>
      <c r="AJ33" s="44"/>
    </row>
    <row r="34" spans="1:36">
      <c r="A34" s="215"/>
      <c r="B34" s="217"/>
      <c r="C34" s="79" t="e">
        <f>#REF!</f>
        <v>#REF!</v>
      </c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  <c r="AA34" s="130"/>
      <c r="AB34" s="130"/>
      <c r="AC34" s="130"/>
      <c r="AD34" s="130"/>
      <c r="AE34" s="130"/>
      <c r="AF34" s="130"/>
      <c r="AG34" s="130"/>
      <c r="AH34" s="130"/>
      <c r="AI34" s="81"/>
      <c r="AJ34" s="44"/>
    </row>
    <row r="35" spans="1:36">
      <c r="A35" s="215"/>
      <c r="B35" s="217"/>
      <c r="C35" s="79" t="e">
        <f>#REF!</f>
        <v>#REF!</v>
      </c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  <c r="AA35" s="130"/>
      <c r="AB35" s="130"/>
      <c r="AC35" s="130"/>
      <c r="AD35" s="130"/>
      <c r="AE35" s="130"/>
      <c r="AF35" s="130"/>
      <c r="AG35" s="130"/>
      <c r="AH35" s="130"/>
      <c r="AI35" s="81"/>
      <c r="AJ35" s="44"/>
    </row>
    <row r="36" spans="1:36">
      <c r="A36" s="215"/>
      <c r="B36" s="217"/>
      <c r="C36" s="79" t="e">
        <f>#REF!</f>
        <v>#REF!</v>
      </c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  <c r="AA36" s="130"/>
      <c r="AB36" s="130"/>
      <c r="AC36" s="130"/>
      <c r="AD36" s="130"/>
      <c r="AE36" s="130"/>
      <c r="AF36" s="130"/>
      <c r="AG36" s="130"/>
      <c r="AH36" s="130"/>
      <c r="AI36" s="81"/>
      <c r="AJ36" s="44"/>
    </row>
    <row r="37" spans="1:36">
      <c r="A37" s="215"/>
      <c r="B37" s="217"/>
      <c r="C37" s="79" t="e">
        <f>#REF!</f>
        <v>#REF!</v>
      </c>
      <c r="D37" s="130"/>
      <c r="E37" s="130"/>
      <c r="F37" s="130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  <c r="AA37" s="130"/>
      <c r="AB37" s="130"/>
      <c r="AC37" s="130"/>
      <c r="AD37" s="130"/>
      <c r="AE37" s="130"/>
      <c r="AF37" s="130"/>
      <c r="AG37" s="130"/>
      <c r="AH37" s="130"/>
      <c r="AI37" s="81"/>
      <c r="AJ37" s="44"/>
    </row>
    <row r="38" spans="1:36">
      <c r="A38" s="215"/>
      <c r="B38" s="217"/>
      <c r="C38" s="79" t="e">
        <f>#REF!</f>
        <v>#REF!</v>
      </c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  <c r="AA38" s="130"/>
      <c r="AB38" s="130"/>
      <c r="AC38" s="130"/>
      <c r="AD38" s="130"/>
      <c r="AE38" s="130"/>
      <c r="AF38" s="130"/>
      <c r="AG38" s="130"/>
      <c r="AH38" s="130"/>
      <c r="AI38" s="81"/>
      <c r="AJ38" s="44"/>
    </row>
    <row r="39" spans="1:36">
      <c r="A39" s="215"/>
      <c r="B39" s="217"/>
      <c r="C39" s="79" t="e">
        <f>#REF!</f>
        <v>#REF!</v>
      </c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  <c r="W39" s="130"/>
      <c r="X39" s="130"/>
      <c r="Y39" s="130"/>
      <c r="Z39" s="130"/>
      <c r="AA39" s="130"/>
      <c r="AB39" s="130"/>
      <c r="AC39" s="130"/>
      <c r="AD39" s="130"/>
      <c r="AE39" s="130"/>
      <c r="AF39" s="130"/>
      <c r="AG39" s="130"/>
      <c r="AH39" s="130"/>
      <c r="AI39" s="81"/>
      <c r="AJ39" s="44"/>
    </row>
    <row r="40" spans="1:36">
      <c r="A40" s="215"/>
      <c r="B40" s="217"/>
      <c r="C40" s="79" t="e">
        <f>#REF!</f>
        <v>#REF!</v>
      </c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30"/>
      <c r="W40" s="130"/>
      <c r="X40" s="130"/>
      <c r="Y40" s="130"/>
      <c r="Z40" s="130"/>
      <c r="AA40" s="130"/>
      <c r="AB40" s="130"/>
      <c r="AC40" s="130"/>
      <c r="AD40" s="130"/>
      <c r="AE40" s="130"/>
      <c r="AF40" s="130"/>
      <c r="AG40" s="130"/>
      <c r="AH40" s="130"/>
      <c r="AI40" s="81"/>
      <c r="AJ40" s="44"/>
    </row>
    <row r="41" spans="1:36">
      <c r="A41" s="215"/>
      <c r="B41" s="217"/>
      <c r="C41" s="79" t="e">
        <f>#REF!</f>
        <v>#REF!</v>
      </c>
      <c r="D41" s="130"/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30"/>
      <c r="W41" s="130"/>
      <c r="X41" s="130"/>
      <c r="Y41" s="130"/>
      <c r="Z41" s="130"/>
      <c r="AA41" s="130"/>
      <c r="AB41" s="130"/>
      <c r="AC41" s="130"/>
      <c r="AD41" s="130"/>
      <c r="AE41" s="130"/>
      <c r="AF41" s="130"/>
      <c r="AG41" s="130"/>
      <c r="AH41" s="130"/>
      <c r="AI41" s="81"/>
      <c r="AJ41" s="44"/>
    </row>
    <row r="42" spans="1:36">
      <c r="A42" s="215"/>
      <c r="B42" s="217"/>
      <c r="C42" s="79" t="e">
        <f>#REF!</f>
        <v>#REF!</v>
      </c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30"/>
      <c r="W42" s="130"/>
      <c r="X42" s="130"/>
      <c r="Y42" s="130"/>
      <c r="Z42" s="130"/>
      <c r="AA42" s="130"/>
      <c r="AB42" s="130"/>
      <c r="AC42" s="130"/>
      <c r="AD42" s="130"/>
      <c r="AE42" s="130"/>
      <c r="AF42" s="130"/>
      <c r="AG42" s="130"/>
      <c r="AH42" s="130"/>
      <c r="AI42" s="81"/>
      <c r="AJ42" s="44"/>
    </row>
    <row r="43" spans="1:36">
      <c r="A43" s="215"/>
      <c r="B43" s="217"/>
      <c r="C43" s="79" t="e">
        <f>#REF!</f>
        <v>#REF!</v>
      </c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30"/>
      <c r="W43" s="130"/>
      <c r="X43" s="130"/>
      <c r="Y43" s="130"/>
      <c r="Z43" s="130"/>
      <c r="AA43" s="130"/>
      <c r="AB43" s="130"/>
      <c r="AC43" s="130"/>
      <c r="AD43" s="130"/>
      <c r="AE43" s="130"/>
      <c r="AF43" s="130"/>
      <c r="AG43" s="130"/>
      <c r="AH43" s="130"/>
      <c r="AI43" s="81"/>
      <c r="AJ43" s="44"/>
    </row>
    <row r="44" spans="1:36">
      <c r="A44" s="215"/>
      <c r="B44" s="218"/>
      <c r="C44" s="79" t="e">
        <f>#REF!</f>
        <v>#REF!</v>
      </c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30"/>
      <c r="W44" s="130"/>
      <c r="X44" s="130"/>
      <c r="Y44" s="130"/>
      <c r="Z44" s="130"/>
      <c r="AA44" s="130"/>
      <c r="AB44" s="130"/>
      <c r="AC44" s="130"/>
      <c r="AD44" s="130"/>
      <c r="AE44" s="130"/>
      <c r="AF44" s="130"/>
      <c r="AG44" s="130"/>
      <c r="AH44" s="130"/>
      <c r="AI44" s="81"/>
      <c r="AJ44" s="44"/>
    </row>
    <row r="45" spans="1:36" ht="13.5" customHeight="1">
      <c r="A45" s="215"/>
      <c r="B45" s="216" t="s">
        <v>174</v>
      </c>
      <c r="C45" s="79" t="e">
        <f>#REF!</f>
        <v>#REF!</v>
      </c>
      <c r="D45" s="130"/>
      <c r="E45" s="130"/>
      <c r="F45" s="130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30"/>
      <c r="W45" s="130"/>
      <c r="X45" s="130"/>
      <c r="Y45" s="130"/>
      <c r="Z45" s="130"/>
      <c r="AA45" s="130"/>
      <c r="AB45" s="130"/>
      <c r="AC45" s="130"/>
      <c r="AD45" s="130"/>
      <c r="AE45" s="130"/>
      <c r="AF45" s="130"/>
      <c r="AG45" s="130"/>
      <c r="AH45" s="130"/>
      <c r="AI45" s="81"/>
      <c r="AJ45" s="44"/>
    </row>
    <row r="46" spans="1:36">
      <c r="A46" s="215"/>
      <c r="B46" s="217"/>
      <c r="C46" s="79" t="e">
        <f>#REF!</f>
        <v>#REF!</v>
      </c>
      <c r="D46" s="130"/>
      <c r="E46" s="130"/>
      <c r="F46" s="130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30"/>
      <c r="W46" s="130"/>
      <c r="X46" s="130"/>
      <c r="Y46" s="130"/>
      <c r="Z46" s="130"/>
      <c r="AA46" s="130"/>
      <c r="AB46" s="130"/>
      <c r="AC46" s="130"/>
      <c r="AD46" s="130"/>
      <c r="AE46" s="130"/>
      <c r="AF46" s="130"/>
      <c r="AG46" s="130"/>
      <c r="AH46" s="130"/>
      <c r="AI46" s="81"/>
      <c r="AJ46" s="44"/>
    </row>
    <row r="47" spans="1:36">
      <c r="A47" s="215"/>
      <c r="B47" s="217"/>
      <c r="C47" s="79" t="e">
        <f>#REF!</f>
        <v>#REF!</v>
      </c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30"/>
      <c r="W47" s="130"/>
      <c r="X47" s="130"/>
      <c r="Y47" s="130"/>
      <c r="Z47" s="130"/>
      <c r="AA47" s="130"/>
      <c r="AB47" s="130"/>
      <c r="AC47" s="130"/>
      <c r="AD47" s="130"/>
      <c r="AE47" s="130"/>
      <c r="AF47" s="130"/>
      <c r="AG47" s="130"/>
      <c r="AH47" s="130"/>
      <c r="AI47" s="81"/>
      <c r="AJ47" s="44"/>
    </row>
    <row r="48" spans="1:36">
      <c r="A48" s="215"/>
      <c r="B48" s="217"/>
      <c r="C48" s="79" t="e">
        <f>#REF!</f>
        <v>#REF!</v>
      </c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30"/>
      <c r="W48" s="130"/>
      <c r="X48" s="130"/>
      <c r="Y48" s="130"/>
      <c r="Z48" s="130"/>
      <c r="AA48" s="130"/>
      <c r="AB48" s="130"/>
      <c r="AC48" s="130"/>
      <c r="AD48" s="130"/>
      <c r="AE48" s="130"/>
      <c r="AF48" s="130"/>
      <c r="AG48" s="130"/>
      <c r="AH48" s="130"/>
      <c r="AI48" s="81"/>
      <c r="AJ48" s="44"/>
    </row>
    <row r="49" spans="1:36">
      <c r="A49" s="215"/>
      <c r="B49" s="217"/>
      <c r="C49" s="79" t="e">
        <f>#REF!</f>
        <v>#REF!</v>
      </c>
      <c r="D49" s="130"/>
      <c r="E49" s="130"/>
      <c r="F49" s="130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30"/>
      <c r="W49" s="130"/>
      <c r="X49" s="130"/>
      <c r="Y49" s="130"/>
      <c r="Z49" s="130"/>
      <c r="AA49" s="130"/>
      <c r="AB49" s="130"/>
      <c r="AC49" s="130"/>
      <c r="AD49" s="130"/>
      <c r="AE49" s="130"/>
      <c r="AF49" s="130"/>
      <c r="AG49" s="130"/>
      <c r="AH49" s="130"/>
      <c r="AI49" s="81"/>
      <c r="AJ49" s="44"/>
    </row>
    <row r="50" spans="1:36">
      <c r="A50" s="215"/>
      <c r="B50" s="217"/>
      <c r="C50" s="79" t="e">
        <f>#REF!</f>
        <v>#REF!</v>
      </c>
      <c r="D50" s="130"/>
      <c r="E50" s="130"/>
      <c r="F50" s="130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30"/>
      <c r="W50" s="130"/>
      <c r="X50" s="130"/>
      <c r="Y50" s="130"/>
      <c r="Z50" s="130"/>
      <c r="AA50" s="130"/>
      <c r="AB50" s="130"/>
      <c r="AC50" s="130"/>
      <c r="AD50" s="130"/>
      <c r="AE50" s="130"/>
      <c r="AF50" s="130"/>
      <c r="AG50" s="130"/>
      <c r="AH50" s="130"/>
      <c r="AI50" s="81"/>
      <c r="AJ50" s="44"/>
    </row>
    <row r="51" spans="1:36">
      <c r="A51" s="215"/>
      <c r="B51" s="218"/>
      <c r="C51" s="79" t="e">
        <f>#REF!</f>
        <v>#REF!</v>
      </c>
      <c r="D51" s="130"/>
      <c r="E51" s="130"/>
      <c r="F51" s="130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30"/>
      <c r="W51" s="130"/>
      <c r="X51" s="130"/>
      <c r="Y51" s="130"/>
      <c r="Z51" s="130"/>
      <c r="AA51" s="130"/>
      <c r="AB51" s="130"/>
      <c r="AC51" s="130"/>
      <c r="AD51" s="130"/>
      <c r="AE51" s="130"/>
      <c r="AF51" s="130"/>
      <c r="AG51" s="130"/>
      <c r="AH51" s="130"/>
      <c r="AI51" s="81"/>
      <c r="AJ51" s="44"/>
    </row>
    <row r="52" spans="1:36" ht="13.5" customHeight="1">
      <c r="A52" s="215"/>
      <c r="B52" s="216" t="s">
        <v>176</v>
      </c>
      <c r="C52" s="79" t="e">
        <f>#REF!</f>
        <v>#REF!</v>
      </c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30"/>
      <c r="W52" s="130"/>
      <c r="X52" s="130"/>
      <c r="Y52" s="130"/>
      <c r="Z52" s="130"/>
      <c r="AA52" s="130"/>
      <c r="AB52" s="130"/>
      <c r="AC52" s="130"/>
      <c r="AD52" s="130"/>
      <c r="AE52" s="130"/>
      <c r="AF52" s="130"/>
      <c r="AG52" s="130"/>
      <c r="AH52" s="130"/>
      <c r="AI52" s="81"/>
      <c r="AJ52" s="44"/>
    </row>
    <row r="53" spans="1:36">
      <c r="A53" s="215"/>
      <c r="B53" s="217"/>
      <c r="C53" s="79" t="e">
        <f>#REF!</f>
        <v>#REF!</v>
      </c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30"/>
      <c r="W53" s="130"/>
      <c r="X53" s="130"/>
      <c r="Y53" s="130"/>
      <c r="Z53" s="130"/>
      <c r="AA53" s="130"/>
      <c r="AB53" s="130"/>
      <c r="AC53" s="130"/>
      <c r="AD53" s="130"/>
      <c r="AE53" s="130"/>
      <c r="AF53" s="130"/>
      <c r="AG53" s="130"/>
      <c r="AH53" s="130"/>
      <c r="AI53" s="81"/>
      <c r="AJ53" s="44"/>
    </row>
    <row r="54" spans="1:36">
      <c r="A54" s="215"/>
      <c r="B54" s="217"/>
      <c r="C54" s="79" t="e">
        <f>#REF!</f>
        <v>#REF!</v>
      </c>
      <c r="D54" s="130"/>
      <c r="E54" s="130"/>
      <c r="F54" s="130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30"/>
      <c r="W54" s="130"/>
      <c r="X54" s="130"/>
      <c r="Y54" s="130"/>
      <c r="Z54" s="130"/>
      <c r="AA54" s="130"/>
      <c r="AB54" s="130"/>
      <c r="AC54" s="130"/>
      <c r="AD54" s="130"/>
      <c r="AE54" s="130"/>
      <c r="AF54" s="130"/>
      <c r="AG54" s="130"/>
      <c r="AH54" s="130"/>
      <c r="AI54" s="81"/>
      <c r="AJ54" s="44"/>
    </row>
    <row r="55" spans="1:36">
      <c r="A55" s="215"/>
      <c r="B55" s="217"/>
      <c r="C55" s="79" t="e">
        <f>#REF!</f>
        <v>#REF!</v>
      </c>
      <c r="D55" s="130"/>
      <c r="E55" s="130"/>
      <c r="F55" s="130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30"/>
      <c r="W55" s="130"/>
      <c r="X55" s="130"/>
      <c r="Y55" s="130"/>
      <c r="Z55" s="130"/>
      <c r="AA55" s="130"/>
      <c r="AB55" s="130"/>
      <c r="AC55" s="130"/>
      <c r="AD55" s="130"/>
      <c r="AE55" s="130"/>
      <c r="AF55" s="130"/>
      <c r="AG55" s="130"/>
      <c r="AH55" s="130"/>
      <c r="AI55" s="81"/>
      <c r="AJ55" s="44"/>
    </row>
    <row r="56" spans="1:36">
      <c r="A56" s="215"/>
      <c r="B56" s="217"/>
      <c r="C56" s="79" t="e">
        <f>#REF!</f>
        <v>#REF!</v>
      </c>
      <c r="D56" s="130"/>
      <c r="E56" s="130"/>
      <c r="F56" s="130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30"/>
      <c r="W56" s="130"/>
      <c r="X56" s="130"/>
      <c r="Y56" s="130"/>
      <c r="Z56" s="130"/>
      <c r="AA56" s="130"/>
      <c r="AB56" s="130"/>
      <c r="AC56" s="130"/>
      <c r="AD56" s="130"/>
      <c r="AE56" s="130"/>
      <c r="AF56" s="130"/>
      <c r="AG56" s="130"/>
      <c r="AH56" s="130"/>
      <c r="AI56" s="81"/>
      <c r="AJ56" s="44"/>
    </row>
    <row r="57" spans="1:36">
      <c r="A57" s="219" t="s">
        <v>134</v>
      </c>
      <c r="B57" s="220"/>
      <c r="C57" s="221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6"/>
    </row>
    <row r="58" spans="1:36">
      <c r="A58" s="222" t="s">
        <v>135</v>
      </c>
      <c r="B58" s="223"/>
      <c r="C58" s="224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6"/>
    </row>
    <row r="59" spans="1:36">
      <c r="A59" s="222" t="s">
        <v>136</v>
      </c>
      <c r="B59" s="223"/>
      <c r="C59" s="224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6"/>
    </row>
    <row r="60" spans="1:36">
      <c r="A60" s="222" t="s">
        <v>137</v>
      </c>
      <c r="B60" s="223"/>
      <c r="C60" s="224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6"/>
    </row>
    <row r="61" spans="1:36">
      <c r="A61" s="50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225" t="s">
        <v>138</v>
      </c>
      <c r="AI61" s="226"/>
      <c r="AJ61" s="52" t="e">
        <f>AJ62+3*SQRT(AJ62*(1-AJ62)/AJ68)</f>
        <v>#VALUE!</v>
      </c>
    </row>
    <row r="62" spans="1:36" ht="14.25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212" t="s">
        <v>139</v>
      </c>
      <c r="AI62" s="213"/>
      <c r="AJ62" s="55">
        <f>AI58</f>
        <v>0</v>
      </c>
    </row>
    <row r="63" spans="1:36">
      <c r="A63" s="56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212" t="s">
        <v>140</v>
      </c>
      <c r="AI63" s="213"/>
      <c r="AJ63" s="55" t="e">
        <f>IF((AJ62-3*SQRT(AJ62*(1-AJ62)/AJ68))&lt;0,0,(AJ62-3*SQRT(AJ62*(1-AJ62)/AJ68)))</f>
        <v>#VALUE!</v>
      </c>
    </row>
    <row r="64" spans="1:36" ht="14.25">
      <c r="A64" s="53" t="s">
        <v>141</v>
      </c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212" t="s">
        <v>142</v>
      </c>
      <c r="AI64" s="213"/>
      <c r="AJ64" s="57" t="e">
        <f>AJ68*1.25</f>
        <v>#VALUE!</v>
      </c>
    </row>
    <row r="65" spans="1:36" ht="13.5" customHeight="1">
      <c r="A65" s="227" t="s">
        <v>143</v>
      </c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212" t="s">
        <v>144</v>
      </c>
      <c r="AI65" s="213"/>
      <c r="AJ65" s="57" t="e">
        <f>AJ68*0.75</f>
        <v>#VALUE!</v>
      </c>
    </row>
    <row r="66" spans="1:36">
      <c r="A66" s="227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212" t="s">
        <v>145</v>
      </c>
      <c r="AI66" s="213"/>
      <c r="AJ66" s="55" t="e">
        <f>AI57/AI5</f>
        <v>#DIV/0!</v>
      </c>
    </row>
    <row r="67" spans="1:36">
      <c r="A67" s="227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212" t="s">
        <v>146</v>
      </c>
      <c r="AI67" s="213"/>
      <c r="AJ67" s="58" t="str">
        <f>IF(D5="","",COUNT(D5:AH5))</f>
        <v/>
      </c>
    </row>
    <row r="68" spans="1:36">
      <c r="A68" s="227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212" t="s">
        <v>147</v>
      </c>
      <c r="AI68" s="213"/>
      <c r="AJ68" s="57" t="e">
        <f>AI5/AJ67</f>
        <v>#VALUE!</v>
      </c>
    </row>
    <row r="69" spans="1:36">
      <c r="A69" s="227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228"/>
      <c r="AI69" s="229"/>
      <c r="AJ69" s="59"/>
    </row>
    <row r="70" spans="1:36" ht="92.25">
      <c r="A70" s="227"/>
      <c r="B70" s="60"/>
      <c r="C70" s="60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212" t="s">
        <v>148</v>
      </c>
      <c r="AI70" s="213"/>
      <c r="AJ70" s="61">
        <v>0.06</v>
      </c>
    </row>
    <row r="71" spans="1:36">
      <c r="A71" s="231"/>
      <c r="B71" s="62"/>
      <c r="C71" s="62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228"/>
      <c r="AI71" s="229"/>
      <c r="AJ71" s="59"/>
    </row>
    <row r="72" spans="1:36" ht="14.25">
      <c r="A72" s="232"/>
      <c r="B72" s="143"/>
      <c r="C72" s="14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233"/>
      <c r="AI72" s="234"/>
      <c r="AJ72" s="64"/>
    </row>
    <row r="73" spans="1:36" ht="13.5" customHeight="1">
      <c r="A73" s="235" t="s">
        <v>149</v>
      </c>
      <c r="B73" s="236"/>
      <c r="C73" s="236"/>
      <c r="D73" s="237"/>
      <c r="E73" s="244"/>
      <c r="F73" s="245"/>
      <c r="G73" s="245"/>
      <c r="H73" s="245"/>
      <c r="I73" s="245"/>
      <c r="J73" s="245"/>
      <c r="K73" s="245"/>
      <c r="L73" s="245"/>
      <c r="M73" s="245"/>
      <c r="N73" s="245"/>
      <c r="O73" s="245"/>
      <c r="P73" s="245"/>
      <c r="Q73" s="245"/>
      <c r="R73" s="245"/>
      <c r="S73" s="245"/>
      <c r="T73" s="245"/>
      <c r="U73" s="245"/>
      <c r="V73" s="245"/>
      <c r="W73" s="245"/>
      <c r="X73" s="245"/>
      <c r="Y73" s="245"/>
      <c r="Z73" s="245"/>
      <c r="AA73" s="245"/>
      <c r="AB73" s="245"/>
      <c r="AC73" s="245"/>
      <c r="AD73" s="245"/>
      <c r="AE73" s="245"/>
      <c r="AF73" s="245"/>
      <c r="AG73" s="245"/>
      <c r="AH73" s="245"/>
      <c r="AI73" s="245"/>
      <c r="AJ73" s="246"/>
    </row>
    <row r="74" spans="1:36" ht="13.5" customHeight="1">
      <c r="A74" s="238"/>
      <c r="B74" s="239"/>
      <c r="C74" s="239"/>
      <c r="D74" s="240"/>
      <c r="E74" s="247"/>
      <c r="F74" s="248"/>
      <c r="G74" s="248"/>
      <c r="H74" s="248"/>
      <c r="I74" s="248"/>
      <c r="J74" s="248"/>
      <c r="K74" s="248"/>
      <c r="L74" s="248"/>
      <c r="M74" s="248"/>
      <c r="N74" s="248"/>
      <c r="O74" s="248"/>
      <c r="P74" s="248"/>
      <c r="Q74" s="248"/>
      <c r="R74" s="248"/>
      <c r="S74" s="248"/>
      <c r="T74" s="248"/>
      <c r="U74" s="248"/>
      <c r="V74" s="248"/>
      <c r="W74" s="248"/>
      <c r="X74" s="248"/>
      <c r="Y74" s="248"/>
      <c r="Z74" s="248"/>
      <c r="AA74" s="248"/>
      <c r="AB74" s="248"/>
      <c r="AC74" s="248"/>
      <c r="AD74" s="248"/>
      <c r="AE74" s="248"/>
      <c r="AF74" s="248"/>
      <c r="AG74" s="248"/>
      <c r="AH74" s="248"/>
      <c r="AI74" s="248"/>
      <c r="AJ74" s="249"/>
    </row>
    <row r="75" spans="1:36" ht="14.25" customHeight="1" thickBot="1">
      <c r="A75" s="241"/>
      <c r="B75" s="242"/>
      <c r="C75" s="242"/>
      <c r="D75" s="243"/>
      <c r="E75" s="250"/>
      <c r="F75" s="251"/>
      <c r="G75" s="251"/>
      <c r="H75" s="251"/>
      <c r="I75" s="251"/>
      <c r="J75" s="251"/>
      <c r="K75" s="251"/>
      <c r="L75" s="251"/>
      <c r="M75" s="251"/>
      <c r="N75" s="251"/>
      <c r="O75" s="251"/>
      <c r="P75" s="251"/>
      <c r="Q75" s="251"/>
      <c r="R75" s="251"/>
      <c r="S75" s="251"/>
      <c r="T75" s="251"/>
      <c r="U75" s="251"/>
      <c r="V75" s="251"/>
      <c r="W75" s="251"/>
      <c r="X75" s="251"/>
      <c r="Y75" s="251"/>
      <c r="Z75" s="251"/>
      <c r="AA75" s="251"/>
      <c r="AB75" s="251"/>
      <c r="AC75" s="251"/>
      <c r="AD75" s="251"/>
      <c r="AE75" s="251"/>
      <c r="AF75" s="251"/>
      <c r="AG75" s="251"/>
      <c r="AH75" s="251"/>
      <c r="AI75" s="251"/>
      <c r="AJ75" s="252"/>
    </row>
    <row r="76" spans="1:36" ht="15" thickTop="1">
      <c r="A76" s="66"/>
      <c r="B76" s="67" t="s">
        <v>183</v>
      </c>
      <c r="C76" s="67"/>
      <c r="D76" s="68"/>
      <c r="E76" s="69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70" t="s">
        <v>184</v>
      </c>
      <c r="AA76" s="65"/>
      <c r="AB76" s="65"/>
      <c r="AC76" s="65"/>
      <c r="AD76" s="65"/>
      <c r="AE76" s="65"/>
      <c r="AF76" s="65"/>
      <c r="AG76" s="65"/>
      <c r="AH76" s="65"/>
      <c r="AI76" s="71"/>
      <c r="AJ76" s="72"/>
    </row>
    <row r="77" spans="1:36" ht="14.25">
      <c r="A77" s="230"/>
      <c r="B77" s="230"/>
      <c r="C77" s="230"/>
      <c r="D77" s="230"/>
      <c r="E77" s="230"/>
      <c r="F77" s="230"/>
      <c r="G77" s="230"/>
      <c r="H77" s="230"/>
      <c r="I77" s="230"/>
      <c r="J77" s="230"/>
      <c r="K77" s="230"/>
      <c r="L77" s="230"/>
      <c r="M77" s="230"/>
      <c r="N77" s="230"/>
      <c r="O77" s="230"/>
      <c r="P77" s="230"/>
      <c r="Q77" s="230"/>
      <c r="R77" s="230"/>
      <c r="S77" s="230"/>
      <c r="T77" s="230"/>
      <c r="U77" s="230"/>
      <c r="V77" s="230"/>
      <c r="W77" s="230"/>
      <c r="X77" s="230"/>
      <c r="Y77" s="230"/>
      <c r="Z77" s="230"/>
      <c r="AA77" s="230"/>
      <c r="AB77" s="230"/>
      <c r="AC77" s="230"/>
      <c r="AD77" s="230"/>
      <c r="AE77" s="230"/>
      <c r="AF77" s="230"/>
      <c r="AG77" s="230"/>
      <c r="AH77" s="230"/>
      <c r="AI77" s="230"/>
      <c r="AJ77" s="230"/>
    </row>
    <row r="78" spans="1:36">
      <c r="AH78" t="s">
        <v>251</v>
      </c>
    </row>
  </sheetData>
  <mergeCells count="44">
    <mergeCell ref="A77:AJ77"/>
    <mergeCell ref="A70:A72"/>
    <mergeCell ref="AH70:AI70"/>
    <mergeCell ref="AH71:AI71"/>
    <mergeCell ref="AH72:AI72"/>
    <mergeCell ref="A73:D75"/>
    <mergeCell ref="E73:AJ75"/>
    <mergeCell ref="AH63:AI63"/>
    <mergeCell ref="AH64:AI64"/>
    <mergeCell ref="A65:A69"/>
    <mergeCell ref="AH65:AI65"/>
    <mergeCell ref="AH66:AI66"/>
    <mergeCell ref="AH67:AI67"/>
    <mergeCell ref="AH68:AI68"/>
    <mergeCell ref="AH69:AI69"/>
    <mergeCell ref="AH62:AI62"/>
    <mergeCell ref="A10:C10"/>
    <mergeCell ref="A11:C11"/>
    <mergeCell ref="A12:C12"/>
    <mergeCell ref="A13:A56"/>
    <mergeCell ref="B13:B44"/>
    <mergeCell ref="B45:B51"/>
    <mergeCell ref="B52:B56"/>
    <mergeCell ref="A57:C57"/>
    <mergeCell ref="A58:C58"/>
    <mergeCell ref="A59:C59"/>
    <mergeCell ref="A60:C60"/>
    <mergeCell ref="AH61:AI61"/>
    <mergeCell ref="A9:C9"/>
    <mergeCell ref="D2:G2"/>
    <mergeCell ref="AB2:AE2"/>
    <mergeCell ref="AH2:AJ2"/>
    <mergeCell ref="A3:C3"/>
    <mergeCell ref="D3:L3"/>
    <mergeCell ref="M3:Q3"/>
    <mergeCell ref="R3:W3"/>
    <mergeCell ref="X3:Z3"/>
    <mergeCell ref="AA3:AD3"/>
    <mergeCell ref="AE3:AH3"/>
    <mergeCell ref="A4:C4"/>
    <mergeCell ref="A5:C5"/>
    <mergeCell ref="A6:C6"/>
    <mergeCell ref="A7:C7"/>
    <mergeCell ref="A8:C8"/>
  </mergeCells>
  <phoneticPr fontId="66" type="noConversion"/>
  <conditionalFormatting sqref="D13:AH56">
    <cfRule type="cellIs" dxfId="5" priority="2" stopIfTrue="1" operator="greaterThan">
      <formula>#REF!</formula>
    </cfRule>
    <cfRule type="cellIs" dxfId="4" priority="3" stopIfTrue="1" operator="lessThan">
      <formula>#REF!</formula>
    </cfRule>
  </conditionalFormatting>
  <conditionalFormatting sqref="AI9 D5:AH12">
    <cfRule type="cellIs" dxfId="3" priority="1" stopIfTrue="1" operator="notBetween">
      <formula>#REF!</formula>
      <formula>#REF!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H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V14" sqref="V14"/>
    </sheetView>
  </sheetViews>
  <sheetFormatPr defaultRowHeight="13.5"/>
  <cols>
    <col min="1" max="1" width="11.625" customWidth="1"/>
    <col min="2" max="18" width="6.125" customWidth="1"/>
    <col min="19" max="19" width="7.125" customWidth="1"/>
    <col min="20" max="32" width="6.125" customWidth="1"/>
    <col min="33" max="33" width="8" customWidth="1"/>
    <col min="34" max="35" width="6.125" customWidth="1"/>
  </cols>
  <sheetData>
    <row r="1" spans="1:34">
      <c r="A1" s="165" t="s">
        <v>193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5"/>
      <c r="AE1" s="165"/>
      <c r="AF1" s="165"/>
      <c r="AG1" s="165"/>
      <c r="AH1" s="165"/>
    </row>
    <row r="2" spans="1:34" ht="18.75" customHeight="1" thickBot="1">
      <c r="A2" s="165"/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5"/>
      <c r="AA2" s="165"/>
      <c r="AB2" s="165"/>
      <c r="AC2" s="165"/>
      <c r="AD2" s="165"/>
      <c r="AE2" s="165"/>
      <c r="AF2" s="165"/>
      <c r="AG2" s="165"/>
      <c r="AH2" s="165"/>
    </row>
    <row r="3" spans="1:34" ht="24" customHeight="1">
      <c r="A3" s="17"/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166" t="s">
        <v>226</v>
      </c>
      <c r="W3" s="166"/>
      <c r="X3" s="166"/>
      <c r="Y3" s="256"/>
      <c r="Z3" s="256"/>
      <c r="AA3" s="256"/>
      <c r="AB3" s="256"/>
      <c r="AC3" s="257" t="s">
        <v>203</v>
      </c>
      <c r="AD3" s="257"/>
      <c r="AE3" s="169"/>
      <c r="AF3" s="170"/>
      <c r="AG3" s="171"/>
      <c r="AH3" s="96" t="s">
        <v>204</v>
      </c>
    </row>
    <row r="4" spans="1:34" ht="33" customHeight="1" thickBot="1">
      <c r="A4" s="92" t="s">
        <v>194</v>
      </c>
      <c r="B4" s="93" t="s">
        <v>195</v>
      </c>
      <c r="C4" s="93" t="s">
        <v>93</v>
      </c>
      <c r="D4" s="93" t="s">
        <v>94</v>
      </c>
      <c r="E4" s="93" t="s">
        <v>95</v>
      </c>
      <c r="F4" s="93" t="s">
        <v>96</v>
      </c>
      <c r="G4" s="93" t="s">
        <v>97</v>
      </c>
      <c r="H4" s="93" t="s">
        <v>98</v>
      </c>
      <c r="I4" s="93" t="s">
        <v>99</v>
      </c>
      <c r="J4" s="93" t="s">
        <v>100</v>
      </c>
      <c r="K4" s="93" t="s">
        <v>101</v>
      </c>
      <c r="L4" s="93" t="s">
        <v>102</v>
      </c>
      <c r="M4" s="93" t="s">
        <v>103</v>
      </c>
      <c r="N4" s="93" t="s">
        <v>104</v>
      </c>
      <c r="O4" s="93" t="s">
        <v>105</v>
      </c>
      <c r="P4" s="93" t="s">
        <v>106</v>
      </c>
      <c r="Q4" s="93" t="s">
        <v>107</v>
      </c>
      <c r="R4" s="93" t="s">
        <v>108</v>
      </c>
      <c r="S4" s="93" t="s">
        <v>109</v>
      </c>
      <c r="T4" s="93" t="s">
        <v>110</v>
      </c>
      <c r="U4" s="93" t="s">
        <v>111</v>
      </c>
      <c r="V4" s="93" t="s">
        <v>112</v>
      </c>
      <c r="W4" s="93" t="s">
        <v>113</v>
      </c>
      <c r="X4" s="93" t="s">
        <v>114</v>
      </c>
      <c r="Y4" s="93" t="s">
        <v>115</v>
      </c>
      <c r="Z4" s="93" t="s">
        <v>116</v>
      </c>
      <c r="AA4" s="93" t="s">
        <v>117</v>
      </c>
      <c r="AB4" s="93" t="s">
        <v>118</v>
      </c>
      <c r="AC4" s="93" t="s">
        <v>119</v>
      </c>
      <c r="AD4" s="93" t="s">
        <v>120</v>
      </c>
      <c r="AE4" s="93" t="s">
        <v>196</v>
      </c>
      <c r="AF4" s="93" t="s">
        <v>197</v>
      </c>
      <c r="AG4" s="94" t="s">
        <v>198</v>
      </c>
      <c r="AH4" s="95" t="s">
        <v>199</v>
      </c>
    </row>
    <row r="5" spans="1:34" ht="36" customHeight="1">
      <c r="A5" s="86" t="s">
        <v>200</v>
      </c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8"/>
      <c r="AH5" s="99"/>
    </row>
    <row r="6" spans="1:34" ht="37.5" customHeight="1">
      <c r="A6" s="86" t="s">
        <v>201</v>
      </c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8"/>
      <c r="AH6" s="100"/>
    </row>
    <row r="7" spans="1:34" ht="40.5" customHeight="1">
      <c r="A7" s="87" t="s">
        <v>202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98"/>
      <c r="AH7" s="102"/>
    </row>
    <row r="8" spans="1:34">
      <c r="A8" s="27"/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</row>
    <row r="9" spans="1:34">
      <c r="A9" s="27"/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t="s">
        <v>251</v>
      </c>
      <c r="AA9" s="88"/>
      <c r="AB9" s="88"/>
      <c r="AC9" s="88"/>
      <c r="AD9" s="88"/>
      <c r="AE9" s="88"/>
      <c r="AF9" s="88"/>
      <c r="AG9" s="88"/>
      <c r="AH9" s="88"/>
    </row>
  </sheetData>
  <mergeCells count="5">
    <mergeCell ref="A1:AH2"/>
    <mergeCell ref="V3:X3"/>
    <mergeCell ref="Y3:AB3"/>
    <mergeCell ref="AC3:AD3"/>
    <mergeCell ref="AE3:AG3"/>
  </mergeCells>
  <phoneticPr fontId="66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1"/>
  <sheetViews>
    <sheetView workbookViewId="0">
      <selection activeCell="Q9" sqref="Q9"/>
    </sheetView>
  </sheetViews>
  <sheetFormatPr defaultRowHeight="13.5"/>
  <cols>
    <col min="1" max="19" width="5.875" customWidth="1"/>
  </cols>
  <sheetData>
    <row r="1" spans="1:19" ht="20.25">
      <c r="A1" s="153" t="s">
        <v>24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</row>
    <row r="2" spans="1:19" ht="18" customHeight="1">
      <c r="A2" s="154" t="s">
        <v>73</v>
      </c>
      <c r="B2" s="154"/>
      <c r="C2" s="2"/>
      <c r="D2" s="2"/>
      <c r="E2" s="2"/>
      <c r="F2" s="2"/>
      <c r="G2" s="2"/>
      <c r="H2" s="2"/>
      <c r="I2" s="2"/>
      <c r="J2" s="2"/>
      <c r="K2" s="2"/>
      <c r="L2" s="2"/>
      <c r="M2" s="2" t="s">
        <v>0</v>
      </c>
    </row>
    <row r="3" spans="1:19" ht="18" customHeight="1">
      <c r="A3" s="150" t="s">
        <v>9</v>
      </c>
      <c r="B3" s="150"/>
      <c r="C3" s="3" t="e">
        <f>COUNTIF(#REF!,C2)</f>
        <v>#REF!</v>
      </c>
      <c r="D3" s="3" t="e">
        <f>COUNTIF(#REF!,D2)</f>
        <v>#REF!</v>
      </c>
      <c r="E3" s="3" t="e">
        <f>COUNTIF(#REF!,E2)</f>
        <v>#REF!</v>
      </c>
      <c r="F3" s="3" t="e">
        <f>COUNTIF(#REF!,F2)</f>
        <v>#REF!</v>
      </c>
      <c r="G3" s="3" t="e">
        <f>COUNTIF(#REF!,G2)</f>
        <v>#REF!</v>
      </c>
      <c r="H3" s="3" t="e">
        <f>COUNTIF(#REF!,H2)</f>
        <v>#REF!</v>
      </c>
      <c r="I3" s="3" t="e">
        <f>COUNTIF(#REF!,I2)</f>
        <v>#REF!</v>
      </c>
      <c r="J3" s="3" t="e">
        <f>COUNTIF(#REF!,J2)</f>
        <v>#REF!</v>
      </c>
      <c r="K3" s="3" t="e">
        <f>COUNTIF(#REF!,K2)</f>
        <v>#REF!</v>
      </c>
      <c r="L3" s="3" t="e">
        <f>COUNTIF(#REF!,L2)</f>
        <v>#REF!</v>
      </c>
      <c r="M3" s="3" t="e">
        <f>SUM(C3:L3)</f>
        <v>#REF!</v>
      </c>
    </row>
    <row r="4" spans="1:19" ht="18" customHeight="1">
      <c r="A4" s="150" t="s">
        <v>10</v>
      </c>
      <c r="B4" s="150"/>
      <c r="C4" s="3" t="e">
        <f>COUNTIFS(#REF!,C2,#REF!,"A")</f>
        <v>#REF!</v>
      </c>
      <c r="D4" s="3" t="e">
        <f>COUNTIFS(#REF!,D2,#REF!,"A")</f>
        <v>#REF!</v>
      </c>
      <c r="E4" s="3" t="e">
        <f>COUNTIFS(#REF!,E2,#REF!,"A")</f>
        <v>#REF!</v>
      </c>
      <c r="F4" s="3" t="e">
        <f>COUNTIFS(#REF!,F2,#REF!,"A")</f>
        <v>#REF!</v>
      </c>
      <c r="G4" s="3" t="e">
        <f>COUNTIFS(#REF!,G2,#REF!,"A")</f>
        <v>#REF!</v>
      </c>
      <c r="H4" s="3" t="e">
        <f>COUNTIFS(#REF!,H2,#REF!,"A")</f>
        <v>#REF!</v>
      </c>
      <c r="I4" s="3" t="e">
        <f>COUNTIFS(#REF!,I2,#REF!,"A")</f>
        <v>#REF!</v>
      </c>
      <c r="J4" s="3" t="e">
        <f>COUNTIFS(#REF!,J2,#REF!,"A")</f>
        <v>#REF!</v>
      </c>
      <c r="K4" s="3" t="e">
        <f>COUNTIFS(#REF!,K2,#REF!,"A")</f>
        <v>#REF!</v>
      </c>
      <c r="L4" s="3" t="e">
        <f>COUNTIFS(#REF!,L2,#REF!,"A")</f>
        <v>#REF!</v>
      </c>
      <c r="M4" s="3" t="e">
        <f>SUM(C4:L4)</f>
        <v>#REF!</v>
      </c>
    </row>
    <row r="5" spans="1:19" ht="18" customHeight="1">
      <c r="A5" s="150" t="s">
        <v>11</v>
      </c>
      <c r="B5" s="150"/>
      <c r="C5" s="3" t="e">
        <f>COUNTIFS(#REF!,C2,#REF!,"R")</f>
        <v>#REF!</v>
      </c>
      <c r="D5" s="3" t="e">
        <f>COUNTIFS(#REF!,D2,#REF!,"R")</f>
        <v>#REF!</v>
      </c>
      <c r="E5" s="3" t="e">
        <f>COUNTIFS(#REF!,E2,#REF!,"R")</f>
        <v>#REF!</v>
      </c>
      <c r="F5" s="3" t="e">
        <f>COUNTIFS(#REF!,F2,#REF!,"R")</f>
        <v>#REF!</v>
      </c>
      <c r="G5" s="3" t="e">
        <f>COUNTIFS(#REF!,G2,#REF!,"R")</f>
        <v>#REF!</v>
      </c>
      <c r="H5" s="3" t="e">
        <f>COUNTIFS(#REF!,H2,#REF!,"R")</f>
        <v>#REF!</v>
      </c>
      <c r="I5" s="3" t="e">
        <f>COUNTIFS(#REF!,I2,#REF!,"R")</f>
        <v>#REF!</v>
      </c>
      <c r="J5" s="3" t="e">
        <f>COUNTIFS(#REF!,J2,#REF!,"R")</f>
        <v>#REF!</v>
      </c>
      <c r="K5" s="3" t="e">
        <f>COUNTIFS(#REF!,K2,#REF!,"R")</f>
        <v>#REF!</v>
      </c>
      <c r="L5" s="3" t="e">
        <f>COUNTIFS(#REF!,L2,#REF!,"R")</f>
        <v>#REF!</v>
      </c>
      <c r="M5" s="3" t="e">
        <f>SUM(C5:L5)</f>
        <v>#REF!</v>
      </c>
    </row>
    <row r="6" spans="1:19" ht="18" customHeight="1">
      <c r="A6" s="150" t="s">
        <v>12</v>
      </c>
      <c r="B6" s="150"/>
      <c r="C6" s="4" t="e">
        <f>SUM(C4/C3)</f>
        <v>#REF!</v>
      </c>
      <c r="D6" s="4" t="e">
        <f t="shared" ref="D6:M6" si="0">SUM(D4/D3)</f>
        <v>#REF!</v>
      </c>
      <c r="E6" s="4" t="e">
        <f t="shared" si="0"/>
        <v>#REF!</v>
      </c>
      <c r="F6" s="4" t="e">
        <f t="shared" si="0"/>
        <v>#REF!</v>
      </c>
      <c r="G6" s="4" t="e">
        <f t="shared" si="0"/>
        <v>#REF!</v>
      </c>
      <c r="H6" s="4" t="e">
        <f t="shared" si="0"/>
        <v>#REF!</v>
      </c>
      <c r="I6" s="4" t="e">
        <f t="shared" si="0"/>
        <v>#REF!</v>
      </c>
      <c r="J6" s="4" t="e">
        <f t="shared" si="0"/>
        <v>#REF!</v>
      </c>
      <c r="K6" s="4" t="e">
        <f t="shared" si="0"/>
        <v>#REF!</v>
      </c>
      <c r="L6" s="4" t="e">
        <f t="shared" si="0"/>
        <v>#REF!</v>
      </c>
      <c r="M6" s="4" t="e">
        <f t="shared" si="0"/>
        <v>#REF!</v>
      </c>
    </row>
    <row r="7" spans="1:19" ht="18" customHeight="1">
      <c r="A7" s="151" t="s">
        <v>1</v>
      </c>
      <c r="B7" s="152"/>
      <c r="C7" s="3" t="e">
        <f>SUMIF(#REF!,C2,#REF!)</f>
        <v>#REF!</v>
      </c>
      <c r="D7" s="3" t="e">
        <f>SUMIF(#REF!,D2,#REF!)</f>
        <v>#REF!</v>
      </c>
      <c r="E7" s="3" t="e">
        <f>SUMIF(#REF!,E2,#REF!)</f>
        <v>#REF!</v>
      </c>
      <c r="F7" s="3" t="e">
        <f>SUMIF(#REF!,F2,#REF!)</f>
        <v>#REF!</v>
      </c>
      <c r="G7" s="3" t="e">
        <f>SUMIF(#REF!,G2,#REF!)</f>
        <v>#REF!</v>
      </c>
      <c r="H7" s="3" t="e">
        <f>SUMIF(#REF!,H2,#REF!)</f>
        <v>#REF!</v>
      </c>
      <c r="I7" s="3" t="e">
        <f>SUMIF(#REF!,I2,#REF!)</f>
        <v>#REF!</v>
      </c>
      <c r="J7" s="3" t="e">
        <f>SUMIF(#REF!,J2,#REF!)</f>
        <v>#REF!</v>
      </c>
      <c r="K7" s="3" t="e">
        <f>SUMIF(#REF!,K2,#REF!)</f>
        <v>#REF!</v>
      </c>
      <c r="L7" s="3" t="e">
        <f>SUMIF(#REF!,L2,#REF!)</f>
        <v>#REF!</v>
      </c>
      <c r="M7" s="3" t="e">
        <f t="shared" ref="M7:M21" si="1">SUM(C7:L7)</f>
        <v>#REF!</v>
      </c>
    </row>
    <row r="8" spans="1:19" ht="18" customHeight="1">
      <c r="A8" s="151" t="s">
        <v>2</v>
      </c>
      <c r="B8" s="152"/>
      <c r="C8" s="3" t="e">
        <f>SUMIF(#REF!,C2,#REF!)</f>
        <v>#REF!</v>
      </c>
      <c r="D8" s="3" t="e">
        <f>SUMIF(#REF!,D2,#REF!)</f>
        <v>#REF!</v>
      </c>
      <c r="E8" s="3" t="e">
        <f>SUMIF(#REF!,E2,#REF!)</f>
        <v>#REF!</v>
      </c>
      <c r="F8" s="3" t="e">
        <f>SUMIF(#REF!,F2,#REF!)</f>
        <v>#REF!</v>
      </c>
      <c r="G8" s="3" t="e">
        <f>SUMIF(#REF!,G2,#REF!)</f>
        <v>#REF!</v>
      </c>
      <c r="H8" s="3" t="e">
        <f>SUMIF(#REF!,H2,#REF!)</f>
        <v>#REF!</v>
      </c>
      <c r="I8" s="3" t="e">
        <f>SUMIF(#REF!,I2,#REF!)</f>
        <v>#REF!</v>
      </c>
      <c r="J8" s="3" t="e">
        <f>SUMIF(#REF!,J2,#REF!)</f>
        <v>#REF!</v>
      </c>
      <c r="K8" s="3" t="e">
        <f>SUMIF(#REF!,K2,#REF!)</f>
        <v>#REF!</v>
      </c>
      <c r="L8" s="3" t="e">
        <f>SUMIF(#REF!,L2,#REF!)</f>
        <v>#REF!</v>
      </c>
      <c r="M8" s="3" t="e">
        <f t="shared" si="1"/>
        <v>#REF!</v>
      </c>
    </row>
    <row r="9" spans="1:19" ht="18" customHeight="1">
      <c r="A9" s="151" t="s">
        <v>3</v>
      </c>
      <c r="B9" s="152"/>
      <c r="C9" s="3" t="e">
        <f>SUMIF(#REF!,C2,#REF!)</f>
        <v>#REF!</v>
      </c>
      <c r="D9" s="3" t="e">
        <f>SUMIF(#REF!,D2,#REF!)</f>
        <v>#REF!</v>
      </c>
      <c r="E9" s="3" t="e">
        <f>SUMIF(#REF!,E2,#REF!)</f>
        <v>#REF!</v>
      </c>
      <c r="F9" s="3" t="e">
        <f>SUMIF(#REF!,F2,#REF!)</f>
        <v>#REF!</v>
      </c>
      <c r="G9" s="3" t="e">
        <f>SUMIF(#REF!,G2,#REF!)</f>
        <v>#REF!</v>
      </c>
      <c r="H9" s="3" t="e">
        <f>SUMIF(#REF!,H2,#REF!)</f>
        <v>#REF!</v>
      </c>
      <c r="I9" s="3" t="e">
        <f>SUMIF(#REF!,I2,#REF!)</f>
        <v>#REF!</v>
      </c>
      <c r="J9" s="3" t="e">
        <f>SUMIF(#REF!,J2,#REF!)</f>
        <v>#REF!</v>
      </c>
      <c r="K9" s="3" t="e">
        <f>SUMIF(#REF!,K2,#REF!)</f>
        <v>#REF!</v>
      </c>
      <c r="L9" s="3" t="e">
        <f>SUMIF(#REF!,L2,#REF!)</f>
        <v>#REF!</v>
      </c>
      <c r="M9" s="3" t="e">
        <f t="shared" si="1"/>
        <v>#REF!</v>
      </c>
    </row>
    <row r="10" spans="1:19" ht="18" customHeight="1">
      <c r="A10" s="151" t="s">
        <v>4</v>
      </c>
      <c r="B10" s="152"/>
      <c r="C10" s="3" t="e">
        <f>SUMIF(#REF!,C2,#REF!)</f>
        <v>#REF!</v>
      </c>
      <c r="D10" s="3" t="e">
        <f>SUMIF(#REF!,D2,#REF!)</f>
        <v>#REF!</v>
      </c>
      <c r="E10" s="3" t="e">
        <f>SUMIF(#REF!,E2,#REF!)</f>
        <v>#REF!</v>
      </c>
      <c r="F10" s="3" t="e">
        <f>SUMIF(#REF!,F2,#REF!)</f>
        <v>#REF!</v>
      </c>
      <c r="G10" s="3" t="e">
        <f>SUMIF(#REF!,G2,#REF!)</f>
        <v>#REF!</v>
      </c>
      <c r="H10" s="3" t="e">
        <f>SUMIF(#REF!,H2,#REF!)</f>
        <v>#REF!</v>
      </c>
      <c r="I10" s="3" t="e">
        <f>SUMIF(#REF!,I2,#REF!)</f>
        <v>#REF!</v>
      </c>
      <c r="J10" s="3" t="e">
        <f>SUMIF(#REF!,J2,#REF!)</f>
        <v>#REF!</v>
      </c>
      <c r="K10" s="3" t="e">
        <f>SUMIF(#REF!,K2,#REF!)</f>
        <v>#REF!</v>
      </c>
      <c r="L10" s="3" t="e">
        <f>SUMIF(#REF!,L2,#REF!)</f>
        <v>#REF!</v>
      </c>
      <c r="M10" s="3" t="e">
        <f t="shared" si="1"/>
        <v>#REF!</v>
      </c>
    </row>
    <row r="11" spans="1:19" ht="18" customHeight="1">
      <c r="A11" s="151" t="s">
        <v>13</v>
      </c>
      <c r="B11" s="152"/>
      <c r="C11" s="3" t="e">
        <f>SUMIF(#REF!,C2,#REF!)</f>
        <v>#REF!</v>
      </c>
      <c r="D11" s="3" t="e">
        <f>SUMIF(#REF!,D2,#REF!)</f>
        <v>#REF!</v>
      </c>
      <c r="E11" s="3" t="e">
        <f>SUMIF(#REF!,E2,#REF!)</f>
        <v>#REF!</v>
      </c>
      <c r="F11" s="3" t="e">
        <f>SUMIF(#REF!,F2,#REF!)</f>
        <v>#REF!</v>
      </c>
      <c r="G11" s="3" t="e">
        <f>SUMIF(#REF!,G2,#REF!)</f>
        <v>#REF!</v>
      </c>
      <c r="H11" s="3" t="e">
        <f>SUMIF(#REF!,H2,#REF!)</f>
        <v>#REF!</v>
      </c>
      <c r="I11" s="3" t="e">
        <f>SUMIF(#REF!,I2,#REF!)</f>
        <v>#REF!</v>
      </c>
      <c r="J11" s="3" t="e">
        <f>SUMIF(#REF!,J2,#REF!)</f>
        <v>#REF!</v>
      </c>
      <c r="K11" s="3" t="e">
        <f>SUMIF(#REF!,K2,#REF!)</f>
        <v>#REF!</v>
      </c>
      <c r="L11" s="3" t="e">
        <f>SUMIF(#REF!,L2,#REF!)</f>
        <v>#REF!</v>
      </c>
      <c r="M11" s="3" t="e">
        <f t="shared" si="1"/>
        <v>#REF!</v>
      </c>
    </row>
    <row r="12" spans="1:19" ht="18" customHeight="1">
      <c r="A12" s="151" t="s">
        <v>14</v>
      </c>
      <c r="B12" s="152"/>
      <c r="C12" s="3" t="e">
        <f>SUMIF(#REF!,C2,#REF!)</f>
        <v>#REF!</v>
      </c>
      <c r="D12" s="3" t="e">
        <f>SUMIF(#REF!,D2,#REF!)</f>
        <v>#REF!</v>
      </c>
      <c r="E12" s="3" t="e">
        <f>SUMIF(#REF!,E2,#REF!)</f>
        <v>#REF!</v>
      </c>
      <c r="F12" s="3" t="e">
        <f>SUMIF(#REF!,F2,#REF!)</f>
        <v>#REF!</v>
      </c>
      <c r="G12" s="3" t="e">
        <f>SUMIF(#REF!,G2,#REF!)</f>
        <v>#REF!</v>
      </c>
      <c r="H12" s="3" t="e">
        <f>SUMIF(#REF!,H2,#REF!)</f>
        <v>#REF!</v>
      </c>
      <c r="I12" s="3" t="e">
        <f>SUMIF(#REF!,I2,#REF!)</f>
        <v>#REF!</v>
      </c>
      <c r="J12" s="3" t="e">
        <f>SUMIF(#REF!,J2,#REF!)</f>
        <v>#REF!</v>
      </c>
      <c r="K12" s="3" t="e">
        <f>SUMIF(#REF!,K2,#REF!)</f>
        <v>#REF!</v>
      </c>
      <c r="L12" s="3" t="e">
        <f>SUMIF(#REF!,L2,#REF!)</f>
        <v>#REF!</v>
      </c>
      <c r="M12" s="3" t="e">
        <f t="shared" si="1"/>
        <v>#REF!</v>
      </c>
    </row>
    <row r="13" spans="1:19" ht="18" customHeight="1">
      <c r="A13" s="151" t="s">
        <v>15</v>
      </c>
      <c r="B13" s="152"/>
      <c r="C13" s="3" t="e">
        <f>SUMIF(#REF!,C2,#REF!)</f>
        <v>#REF!</v>
      </c>
      <c r="D13" s="3" t="e">
        <f>SUMIF(#REF!,D2,#REF!)</f>
        <v>#REF!</v>
      </c>
      <c r="E13" s="3" t="e">
        <f>SUMIF(#REF!,E2,#REF!)</f>
        <v>#REF!</v>
      </c>
      <c r="F13" s="3" t="e">
        <f>SUMIF(#REF!,F2,#REF!)</f>
        <v>#REF!</v>
      </c>
      <c r="G13" s="3" t="e">
        <f>SUMIF(#REF!,G2,#REF!)</f>
        <v>#REF!</v>
      </c>
      <c r="H13" s="3" t="e">
        <f>SUMIF(#REF!,H2,#REF!)</f>
        <v>#REF!</v>
      </c>
      <c r="I13" s="3" t="e">
        <f>SUMIF(#REF!,I2,#REF!)</f>
        <v>#REF!</v>
      </c>
      <c r="J13" s="3" t="e">
        <f>SUMIF(#REF!,J2,#REF!)</f>
        <v>#REF!</v>
      </c>
      <c r="K13" s="3" t="e">
        <f>SUMIF(#REF!,K2,#REF!)</f>
        <v>#REF!</v>
      </c>
      <c r="L13" s="3" t="e">
        <f>SUMIF(#REF!,L2,#REF!)</f>
        <v>#REF!</v>
      </c>
      <c r="M13" s="3" t="e">
        <f t="shared" si="1"/>
        <v>#REF!</v>
      </c>
    </row>
    <row r="14" spans="1:19" ht="18" customHeight="1">
      <c r="A14" s="151" t="s">
        <v>5</v>
      </c>
      <c r="B14" s="152"/>
      <c r="C14" s="3" t="e">
        <f>SUMIF(#REF!,C2,#REF!)</f>
        <v>#REF!</v>
      </c>
      <c r="D14" s="3" t="e">
        <f>SUMIF(#REF!,D2,#REF!)</f>
        <v>#REF!</v>
      </c>
      <c r="E14" s="3" t="e">
        <f>SUMIF(#REF!,E2,#REF!)</f>
        <v>#REF!</v>
      </c>
      <c r="F14" s="3" t="e">
        <f>SUMIF(#REF!,F2,#REF!)</f>
        <v>#REF!</v>
      </c>
      <c r="G14" s="3" t="e">
        <f>SUMIF(#REF!,G2,#REF!)</f>
        <v>#REF!</v>
      </c>
      <c r="H14" s="3" t="e">
        <f>SUMIF(#REF!,H2,#REF!)</f>
        <v>#REF!</v>
      </c>
      <c r="I14" s="3" t="e">
        <f>SUMIF(#REF!,I2,#REF!)</f>
        <v>#REF!</v>
      </c>
      <c r="J14" s="3" t="e">
        <f>SUMIF(#REF!,J2,#REF!)</f>
        <v>#REF!</v>
      </c>
      <c r="K14" s="3" t="e">
        <f>SUMIF(#REF!,K2,#REF!)</f>
        <v>#REF!</v>
      </c>
      <c r="L14" s="3" t="e">
        <f>SUMIF(#REF!,L2,#REF!)</f>
        <v>#REF!</v>
      </c>
      <c r="M14" s="3" t="e">
        <f t="shared" si="1"/>
        <v>#REF!</v>
      </c>
    </row>
    <row r="15" spans="1:19" ht="18" customHeight="1">
      <c r="A15" s="151" t="s">
        <v>16</v>
      </c>
      <c r="B15" s="152"/>
      <c r="C15" s="3" t="e">
        <f>SUMIF(#REF!,C2,#REF!)</f>
        <v>#REF!</v>
      </c>
      <c r="D15" s="3" t="e">
        <f>SUMIF(#REF!,D2,#REF!)</f>
        <v>#REF!</v>
      </c>
      <c r="E15" s="3" t="e">
        <f>SUMIF(#REF!,E2,#REF!)</f>
        <v>#REF!</v>
      </c>
      <c r="F15" s="3" t="e">
        <f>SUMIF(#REF!,F2,#REF!)</f>
        <v>#REF!</v>
      </c>
      <c r="G15" s="3" t="e">
        <f>SUMIF(#REF!,G2,#REF!)</f>
        <v>#REF!</v>
      </c>
      <c r="H15" s="3" t="e">
        <f>SUMIF(#REF!,H2,#REF!)</f>
        <v>#REF!</v>
      </c>
      <c r="I15" s="3" t="e">
        <f>SUMIF(#REF!,I2,#REF!)</f>
        <v>#REF!</v>
      </c>
      <c r="J15" s="3" t="e">
        <f>SUMIF(#REF!,J2,#REF!)</f>
        <v>#REF!</v>
      </c>
      <c r="K15" s="3" t="e">
        <f>SUMIF(#REF!,K2,#REF!)</f>
        <v>#REF!</v>
      </c>
      <c r="L15" s="3" t="e">
        <f>SUMIF(#REF!,L2,#REF!)</f>
        <v>#REF!</v>
      </c>
      <c r="M15" s="3" t="e">
        <f t="shared" si="1"/>
        <v>#REF!</v>
      </c>
    </row>
    <row r="16" spans="1:19" ht="18" customHeight="1">
      <c r="A16" s="151" t="s">
        <v>6</v>
      </c>
      <c r="B16" s="152"/>
      <c r="C16" s="3" t="e">
        <f>SUMIF(#REF!,C2,#REF!)</f>
        <v>#REF!</v>
      </c>
      <c r="D16" s="3" t="e">
        <f>SUMIF(#REF!,D2,#REF!)</f>
        <v>#REF!</v>
      </c>
      <c r="E16" s="3" t="e">
        <f>SUMIF(#REF!,E2,#REF!)</f>
        <v>#REF!</v>
      </c>
      <c r="F16" s="3" t="e">
        <f>SUMIF(#REF!,F2,#REF!)</f>
        <v>#REF!</v>
      </c>
      <c r="G16" s="3" t="e">
        <f>SUMIF(#REF!,G2,#REF!)</f>
        <v>#REF!</v>
      </c>
      <c r="H16" s="3" t="e">
        <f>SUMIF(#REF!,H2,#REF!)</f>
        <v>#REF!</v>
      </c>
      <c r="I16" s="3" t="e">
        <f>SUMIF(#REF!,I2,#REF!)</f>
        <v>#REF!</v>
      </c>
      <c r="J16" s="3" t="e">
        <f>SUMIF(#REF!,J2,#REF!)</f>
        <v>#REF!</v>
      </c>
      <c r="K16" s="3" t="e">
        <f>SUMIF(#REF!,K2,#REF!)</f>
        <v>#REF!</v>
      </c>
      <c r="L16" s="3" t="e">
        <f>SUMIF(#REF!,L2,#REF!)</f>
        <v>#REF!</v>
      </c>
      <c r="M16" s="3" t="e">
        <f t="shared" si="1"/>
        <v>#REF!</v>
      </c>
    </row>
    <row r="17" spans="1:13" ht="18" customHeight="1">
      <c r="A17" s="151" t="s">
        <v>17</v>
      </c>
      <c r="B17" s="152"/>
      <c r="C17" s="3" t="e">
        <f>SUMIF(#REF!,C2,#REF!)</f>
        <v>#REF!</v>
      </c>
      <c r="D17" s="3" t="e">
        <f>SUMIF(#REF!,D2,#REF!)</f>
        <v>#REF!</v>
      </c>
      <c r="E17" s="3" t="e">
        <f>SUMIF(#REF!,E2,#REF!)</f>
        <v>#REF!</v>
      </c>
      <c r="F17" s="3" t="e">
        <f>SUMIF(#REF!,F2,#REF!)</f>
        <v>#REF!</v>
      </c>
      <c r="G17" s="3" t="e">
        <f>SUMIF(#REF!,G2,#REF!)</f>
        <v>#REF!</v>
      </c>
      <c r="H17" s="3" t="e">
        <f>SUMIF(#REF!,H2,#REF!)</f>
        <v>#REF!</v>
      </c>
      <c r="I17" s="3" t="e">
        <f>SUMIF(#REF!,I2,#REF!)</f>
        <v>#REF!</v>
      </c>
      <c r="J17" s="3" t="e">
        <f>SUMIF(#REF!,J2,#REF!)</f>
        <v>#REF!</v>
      </c>
      <c r="K17" s="3" t="e">
        <f>SUMIF(#REF!,K2,#REF!)</f>
        <v>#REF!</v>
      </c>
      <c r="L17" s="3" t="e">
        <f>SUMIF(#REF!,L2,#REF!)</f>
        <v>#REF!</v>
      </c>
      <c r="M17" s="3" t="e">
        <f t="shared" si="1"/>
        <v>#REF!</v>
      </c>
    </row>
    <row r="18" spans="1:13" ht="18" customHeight="1">
      <c r="A18" s="151" t="s">
        <v>7</v>
      </c>
      <c r="B18" s="152"/>
      <c r="C18" s="3" t="e">
        <f>SUMIF(#REF!,C2,#REF!)</f>
        <v>#REF!</v>
      </c>
      <c r="D18" s="3" t="e">
        <f>SUMIF(#REF!,D2,#REF!)</f>
        <v>#REF!</v>
      </c>
      <c r="E18" s="3" t="e">
        <f>SUMIF(#REF!,E2,#REF!)</f>
        <v>#REF!</v>
      </c>
      <c r="F18" s="3" t="e">
        <f>SUMIF(#REF!,F2,#REF!)</f>
        <v>#REF!</v>
      </c>
      <c r="G18" s="3" t="e">
        <f>SUMIF(#REF!,G2,#REF!)</f>
        <v>#REF!</v>
      </c>
      <c r="H18" s="3" t="e">
        <f>SUMIF(#REF!,H2,#REF!)</f>
        <v>#REF!</v>
      </c>
      <c r="I18" s="3" t="e">
        <f>SUMIF(#REF!,I2,#REF!)</f>
        <v>#REF!</v>
      </c>
      <c r="J18" s="3" t="e">
        <f>SUMIF(#REF!,J2,#REF!)</f>
        <v>#REF!</v>
      </c>
      <c r="K18" s="3" t="e">
        <f>SUMIF(#REF!,K2,#REF!)</f>
        <v>#REF!</v>
      </c>
      <c r="L18" s="3" t="e">
        <f>SUMIF(#REF!,L2,#REF!)</f>
        <v>#REF!</v>
      </c>
      <c r="M18" s="3" t="e">
        <f t="shared" si="1"/>
        <v>#REF!</v>
      </c>
    </row>
    <row r="19" spans="1:13" ht="18" customHeight="1">
      <c r="A19" s="151" t="s">
        <v>18</v>
      </c>
      <c r="B19" s="152"/>
      <c r="C19" s="3" t="e">
        <f>SUMIF(#REF!,C2,#REF!)</f>
        <v>#REF!</v>
      </c>
      <c r="D19" s="3" t="e">
        <f>SUMIF(#REF!,D2,#REF!)</f>
        <v>#REF!</v>
      </c>
      <c r="E19" s="3" t="e">
        <f>SUMIF(#REF!,E2,#REF!)</f>
        <v>#REF!</v>
      </c>
      <c r="F19" s="3" t="e">
        <f>SUMIF(#REF!,F2,#REF!)</f>
        <v>#REF!</v>
      </c>
      <c r="G19" s="3" t="e">
        <f>SUMIF(#REF!,G2,#REF!)</f>
        <v>#REF!</v>
      </c>
      <c r="H19" s="3" t="e">
        <f>SUMIF(#REF!,H2,#REF!)</f>
        <v>#REF!</v>
      </c>
      <c r="I19" s="3" t="e">
        <f>SUMIF(#REF!,I2,#REF!)</f>
        <v>#REF!</v>
      </c>
      <c r="J19" s="3" t="e">
        <f>SUMIF(#REF!,J2,#REF!)</f>
        <v>#REF!</v>
      </c>
      <c r="K19" s="3" t="e">
        <f>SUMIF(#REF!,K2,#REF!)</f>
        <v>#REF!</v>
      </c>
      <c r="L19" s="3" t="e">
        <f>SUMIF(#REF!,L2,#REF!)</f>
        <v>#REF!</v>
      </c>
      <c r="M19" s="3" t="e">
        <f t="shared" si="1"/>
        <v>#REF!</v>
      </c>
    </row>
    <row r="20" spans="1:13" ht="18" customHeight="1">
      <c r="A20" s="151" t="s">
        <v>19</v>
      </c>
      <c r="B20" s="152"/>
      <c r="C20" s="3" t="e">
        <f>SUMIF(#REF!,C2,#REF!)</f>
        <v>#REF!</v>
      </c>
      <c r="D20" s="3" t="e">
        <f>SUMIF(#REF!,D2,#REF!)</f>
        <v>#REF!</v>
      </c>
      <c r="E20" s="3" t="e">
        <f>SUMIF(#REF!,E2,#REF!)</f>
        <v>#REF!</v>
      </c>
      <c r="F20" s="3" t="e">
        <f>SUMIF(#REF!,F2,#REF!)</f>
        <v>#REF!</v>
      </c>
      <c r="G20" s="3" t="e">
        <f>SUMIF(#REF!,G2,#REF!)</f>
        <v>#REF!</v>
      </c>
      <c r="H20" s="3" t="e">
        <f>SUMIF(#REF!,H2,#REF!)</f>
        <v>#REF!</v>
      </c>
      <c r="I20" s="3" t="e">
        <f>SUMIF(#REF!,I2,#REF!)</f>
        <v>#REF!</v>
      </c>
      <c r="J20" s="3" t="e">
        <f>SUMIF(#REF!,J2,#REF!)</f>
        <v>#REF!</v>
      </c>
      <c r="K20" s="3" t="e">
        <f>SUMIF(#REF!,K2,#REF!)</f>
        <v>#REF!</v>
      </c>
      <c r="L20" s="3" t="e">
        <f>SUMIF(#REF!,L2,#REF!)</f>
        <v>#REF!</v>
      </c>
      <c r="M20" s="3" t="e">
        <f t="shared" si="1"/>
        <v>#REF!</v>
      </c>
    </row>
    <row r="21" spans="1:13" ht="18" customHeight="1">
      <c r="A21" s="151" t="s">
        <v>20</v>
      </c>
      <c r="B21" s="152"/>
      <c r="C21" s="3" t="e">
        <f>SUMIF(#REF!,C2,#REF!)</f>
        <v>#REF!</v>
      </c>
      <c r="D21" s="3" t="e">
        <f>SUMIF(#REF!,D2,#REF!)</f>
        <v>#REF!</v>
      </c>
      <c r="E21" s="3" t="e">
        <f>SUMIF(#REF!,E2,#REF!)</f>
        <v>#REF!</v>
      </c>
      <c r="F21" s="3" t="e">
        <f>SUMIF(#REF!,F2,#REF!)</f>
        <v>#REF!</v>
      </c>
      <c r="G21" s="3" t="e">
        <f>SUMIF(#REF!,G2,#REF!)</f>
        <v>#REF!</v>
      </c>
      <c r="H21" s="3" t="e">
        <f>SUMIF(#REF!,H2,#REF!)</f>
        <v>#REF!</v>
      </c>
      <c r="I21" s="3" t="e">
        <f>SUMIF(#REF!,I2,#REF!)</f>
        <v>#REF!</v>
      </c>
      <c r="J21" s="3" t="e">
        <f>SUMIF(#REF!,J2,#REF!)</f>
        <v>#REF!</v>
      </c>
      <c r="K21" s="3" t="e">
        <f>SUMIF(#REF!,K2,#REF!)</f>
        <v>#REF!</v>
      </c>
      <c r="L21" s="3" t="e">
        <f>SUMIF(#REF!,L2,#REF!)</f>
        <v>#REF!</v>
      </c>
      <c r="M21" s="3" t="e">
        <f t="shared" si="1"/>
        <v>#REF!</v>
      </c>
    </row>
  </sheetData>
  <mergeCells count="21">
    <mergeCell ref="A19:B19"/>
    <mergeCell ref="A20:B20"/>
    <mergeCell ref="A21:B21"/>
    <mergeCell ref="A13:B13"/>
    <mergeCell ref="A14:B14"/>
    <mergeCell ref="A15:B15"/>
    <mergeCell ref="A16:B16"/>
    <mergeCell ref="A8:B8"/>
    <mergeCell ref="A18:B18"/>
    <mergeCell ref="A10:B10"/>
    <mergeCell ref="A11:B11"/>
    <mergeCell ref="A9:B9"/>
    <mergeCell ref="A17:B17"/>
    <mergeCell ref="A12:B12"/>
    <mergeCell ref="A5:B5"/>
    <mergeCell ref="A6:B6"/>
    <mergeCell ref="A7:B7"/>
    <mergeCell ref="A1:S1"/>
    <mergeCell ref="A2:B2"/>
    <mergeCell ref="A3:B3"/>
    <mergeCell ref="A4:B4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55"/>
  <sheetViews>
    <sheetView topLeftCell="A4" workbookViewId="0">
      <selection activeCell="C34" sqref="C34"/>
    </sheetView>
  </sheetViews>
  <sheetFormatPr defaultRowHeight="13.5"/>
  <cols>
    <col min="3" max="3" width="8.25" customWidth="1"/>
    <col min="5" max="5" width="7.875" customWidth="1"/>
    <col min="6" max="20" width="5.875" customWidth="1"/>
  </cols>
  <sheetData>
    <row r="1" spans="1:28" ht="20.25">
      <c r="A1" s="156" t="s">
        <v>71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7"/>
      <c r="N1" s="157"/>
      <c r="O1" s="157"/>
      <c r="P1" s="157"/>
      <c r="Q1" s="155" t="s">
        <v>70</v>
      </c>
      <c r="R1" s="155"/>
      <c r="S1" s="155" t="s">
        <v>74</v>
      </c>
      <c r="T1" s="155"/>
    </row>
    <row r="2" spans="1:28">
      <c r="A2" s="6" t="s">
        <v>68</v>
      </c>
      <c r="B2" s="2" t="s">
        <v>9</v>
      </c>
      <c r="C2" s="2" t="s">
        <v>57</v>
      </c>
      <c r="D2" s="2" t="s">
        <v>11</v>
      </c>
      <c r="E2" s="2" t="s">
        <v>12</v>
      </c>
      <c r="F2" s="2" t="s">
        <v>1</v>
      </c>
      <c r="G2" s="2" t="s">
        <v>58</v>
      </c>
      <c r="H2" s="2" t="s">
        <v>59</v>
      </c>
      <c r="I2" s="2" t="s">
        <v>60</v>
      </c>
      <c r="J2" s="2" t="s">
        <v>61</v>
      </c>
      <c r="K2" s="2" t="s">
        <v>14</v>
      </c>
      <c r="L2" s="2" t="s">
        <v>62</v>
      </c>
      <c r="M2" s="2" t="s">
        <v>63</v>
      </c>
      <c r="N2" s="2" t="s">
        <v>64</v>
      </c>
      <c r="O2" s="2" t="s">
        <v>6</v>
      </c>
      <c r="P2" s="2" t="s">
        <v>65</v>
      </c>
      <c r="Q2" s="2" t="s">
        <v>66</v>
      </c>
      <c r="R2" s="2" t="s">
        <v>18</v>
      </c>
      <c r="S2" s="2" t="s">
        <v>19</v>
      </c>
      <c r="T2" s="2" t="s">
        <v>67</v>
      </c>
    </row>
    <row r="3" spans="1:28">
      <c r="A3" s="5">
        <v>1</v>
      </c>
      <c r="B3" s="5" t="e">
        <f>COUNTIFS(#REF!,A3,#REF!,$S$1)</f>
        <v>#REF!</v>
      </c>
      <c r="C3" s="5" t="e">
        <f>COUNTIFS(#REF!,A3,#REF!,$S$1,#REF!,"A")</f>
        <v>#REF!</v>
      </c>
      <c r="D3" s="5" t="e">
        <f>COUNTIFS(#REF!,A3,#REF!,$S$1,#REF!,"R")</f>
        <v>#REF!</v>
      </c>
      <c r="E3" s="5" t="e">
        <f>C3/B3</f>
        <v>#REF!</v>
      </c>
      <c r="F3" s="5" t="e">
        <f>SUMIFS(#REF!,#REF!,A3,#REF!,$S$1)</f>
        <v>#REF!</v>
      </c>
      <c r="G3" s="5" t="e">
        <f>SUMIFS(#REF!,#REF!,A3,#REF!,$S$1)</f>
        <v>#REF!</v>
      </c>
      <c r="H3" s="5" t="e">
        <f>SUMIFS(#REF!,#REF!,A3,#REF!,$S$1)</f>
        <v>#REF!</v>
      </c>
      <c r="I3" s="5" t="e">
        <f>SUMIFS(#REF!,#REF!,A3,#REF!,$S$1)</f>
        <v>#REF!</v>
      </c>
      <c r="J3" s="5" t="e">
        <f>SUMIFS(#REF!,#REF!,A3,#REF!,$S$1)</f>
        <v>#REF!</v>
      </c>
      <c r="K3" s="5" t="e">
        <f>SUMIFS(#REF!,#REF!,A3,#REF!,$S$1)</f>
        <v>#REF!</v>
      </c>
      <c r="L3" s="5" t="e">
        <f>SUMIFS(#REF!,#REF!,A3,#REF!,$S$1)</f>
        <v>#REF!</v>
      </c>
      <c r="M3" s="5" t="e">
        <f>SUMIFS(#REF!,#REF!,A3,#REF!,$S$1)</f>
        <v>#REF!</v>
      </c>
      <c r="N3" s="5" t="e">
        <f>SUMIFS(#REF!,#REF!,A3,#REF!,$S$1)</f>
        <v>#REF!</v>
      </c>
      <c r="O3" s="5" t="e">
        <f>SUMIFS(#REF!,#REF!,A3,#REF!,$S$1)</f>
        <v>#REF!</v>
      </c>
      <c r="P3" s="5" t="e">
        <f>SUMIFS(#REF!,#REF!,A3,#REF!,$S$1)</f>
        <v>#REF!</v>
      </c>
      <c r="Q3" s="5" t="e">
        <f>SUMIFS(#REF!,#REF!,A3,#REF!,$S$1)</f>
        <v>#REF!</v>
      </c>
      <c r="R3" s="5" t="e">
        <f>SUMIFS(#REF!,#REF!,A3,#REF!,$S$1)</f>
        <v>#REF!</v>
      </c>
      <c r="S3" s="5" t="e">
        <f>SUMIFS(#REF!,#REF!,A3,#REF!,$S$1)</f>
        <v>#REF!</v>
      </c>
      <c r="T3" s="5" t="e">
        <f>SUMIFS(#REF!,#REF!,A3,#REF!,$S$1)</f>
        <v>#REF!</v>
      </c>
      <c r="U3" s="7"/>
      <c r="V3" s="8"/>
      <c r="W3" s="8"/>
      <c r="X3" s="8"/>
      <c r="Y3" s="8"/>
      <c r="Z3" s="8"/>
      <c r="AA3" s="8"/>
      <c r="AB3" s="9"/>
    </row>
    <row r="4" spans="1:28">
      <c r="A4" s="5">
        <v>2</v>
      </c>
      <c r="B4" s="5" t="e">
        <f>COUNTIFS(#REF!,A4,#REF!,$S$1)</f>
        <v>#REF!</v>
      </c>
      <c r="C4" s="5" t="e">
        <f>COUNTIFS(#REF!,A4,#REF!,$S$1,#REF!,"A")</f>
        <v>#REF!</v>
      </c>
      <c r="D4" s="5" t="e">
        <f>COUNTIFS(#REF!,A4,#REF!,$S$1,#REF!,"R")</f>
        <v>#REF!</v>
      </c>
      <c r="E4" s="5" t="e">
        <f t="shared" ref="E4:E55" si="0">C4/B4</f>
        <v>#REF!</v>
      </c>
      <c r="F4" s="5" t="e">
        <f>SUMIFS(#REF!,#REF!,A4,#REF!,$S$1)</f>
        <v>#REF!</v>
      </c>
      <c r="G4" s="5" t="e">
        <f>SUMIFS(#REF!,#REF!,A4,#REF!,$S$1)</f>
        <v>#REF!</v>
      </c>
      <c r="H4" s="5" t="e">
        <f>SUMIFS(#REF!,#REF!,A4,#REF!,$S$1)</f>
        <v>#REF!</v>
      </c>
      <c r="I4" s="5" t="e">
        <f>SUMIFS(#REF!,#REF!,A4,#REF!,$S$1)</f>
        <v>#REF!</v>
      </c>
      <c r="J4" s="5" t="e">
        <f>SUMIFS(#REF!,#REF!,A4,#REF!,$S$1)</f>
        <v>#REF!</v>
      </c>
      <c r="K4" s="5" t="e">
        <f>SUMIFS(#REF!,#REF!,A4,#REF!,$S$1)</f>
        <v>#REF!</v>
      </c>
      <c r="L4" s="5" t="e">
        <f>SUMIFS(#REF!,#REF!,A4,#REF!,$S$1)</f>
        <v>#REF!</v>
      </c>
      <c r="M4" s="5" t="e">
        <f>SUMIFS(#REF!,#REF!,A4,#REF!,$S$1)</f>
        <v>#REF!</v>
      </c>
      <c r="N4" s="5" t="e">
        <f>SUMIFS(#REF!,#REF!,A4,#REF!,$S$1)</f>
        <v>#REF!</v>
      </c>
      <c r="O4" s="5" t="e">
        <f>SUMIFS(#REF!,#REF!,A4,#REF!,$S$1)</f>
        <v>#REF!</v>
      </c>
      <c r="P4" s="5" t="e">
        <f>SUMIFS(#REF!,#REF!,A4,#REF!,$S$1)</f>
        <v>#REF!</v>
      </c>
      <c r="Q4" s="5" t="e">
        <f>SUMIFS(#REF!,#REF!,A4,#REF!,$S$1)</f>
        <v>#REF!</v>
      </c>
      <c r="R4" s="5" t="e">
        <f>SUMIFS(#REF!,#REF!,A4,#REF!,$S$1)</f>
        <v>#REF!</v>
      </c>
      <c r="S4" s="5" t="e">
        <f>SUMIFS(#REF!,#REF!,A4,#REF!,$S$1)</f>
        <v>#REF!</v>
      </c>
      <c r="T4" s="5" t="e">
        <f>SUMIFS(#REF!,#REF!,A4,#REF!,$S$1)</f>
        <v>#REF!</v>
      </c>
      <c r="U4" s="10"/>
      <c r="V4" s="11"/>
      <c r="W4" s="11"/>
      <c r="X4" s="11"/>
      <c r="Y4" s="11"/>
      <c r="Z4" s="11"/>
      <c r="AA4" s="11"/>
      <c r="AB4" s="12"/>
    </row>
    <row r="5" spans="1:28">
      <c r="A5" s="5">
        <v>3</v>
      </c>
      <c r="B5" s="5" t="e">
        <f>COUNTIFS(#REF!,A5,#REF!,$S$1)</f>
        <v>#REF!</v>
      </c>
      <c r="C5" s="5" t="e">
        <f>COUNTIFS(#REF!,A5,#REF!,$S$1,#REF!,"A")</f>
        <v>#REF!</v>
      </c>
      <c r="D5" s="5" t="e">
        <f>COUNTIFS(#REF!,A5,#REF!,$S$1,#REF!,"R")</f>
        <v>#REF!</v>
      </c>
      <c r="E5" s="5" t="e">
        <f t="shared" si="0"/>
        <v>#REF!</v>
      </c>
      <c r="F5" s="5" t="e">
        <f>SUMIFS(#REF!,#REF!,A5,#REF!,$S$1)</f>
        <v>#REF!</v>
      </c>
      <c r="G5" s="5" t="e">
        <f>SUMIFS(#REF!,#REF!,A5,#REF!,$S$1)</f>
        <v>#REF!</v>
      </c>
      <c r="H5" s="5" t="e">
        <f>SUMIFS(#REF!,#REF!,A5,#REF!,$S$1)</f>
        <v>#REF!</v>
      </c>
      <c r="I5" s="5" t="e">
        <f>SUMIFS(#REF!,#REF!,A5,#REF!,$S$1)</f>
        <v>#REF!</v>
      </c>
      <c r="J5" s="5" t="e">
        <f>SUMIFS(#REF!,#REF!,A5,#REF!,$S$1)</f>
        <v>#REF!</v>
      </c>
      <c r="K5" s="5" t="e">
        <f>SUMIFS(#REF!,#REF!,A5,#REF!,$S$1)</f>
        <v>#REF!</v>
      </c>
      <c r="L5" s="5" t="e">
        <f>SUMIFS(#REF!,#REF!,A5,#REF!,$S$1)</f>
        <v>#REF!</v>
      </c>
      <c r="M5" s="5" t="e">
        <f>SUMIFS(#REF!,#REF!,A5,#REF!,$S$1)</f>
        <v>#REF!</v>
      </c>
      <c r="N5" s="5" t="e">
        <f>SUMIFS(#REF!,#REF!,A5,#REF!,$S$1)</f>
        <v>#REF!</v>
      </c>
      <c r="O5" s="5" t="e">
        <f>SUMIFS(#REF!,#REF!,A5,#REF!,$S$1)</f>
        <v>#REF!</v>
      </c>
      <c r="P5" s="5" t="e">
        <f>SUMIFS(#REF!,#REF!,A5,#REF!,$S$1)</f>
        <v>#REF!</v>
      </c>
      <c r="Q5" s="5" t="e">
        <f>SUMIFS(#REF!,#REF!,A5,#REF!,$S$1)</f>
        <v>#REF!</v>
      </c>
      <c r="R5" s="5" t="e">
        <f>SUMIFS(#REF!,#REF!,A5,#REF!,$S$1)</f>
        <v>#REF!</v>
      </c>
      <c r="S5" s="5" t="e">
        <f>SUMIFS(#REF!,#REF!,A5,#REF!,$S$1)</f>
        <v>#REF!</v>
      </c>
      <c r="T5" s="5" t="e">
        <f>SUMIFS(#REF!,#REF!,A5,#REF!,$S$1)</f>
        <v>#REF!</v>
      </c>
      <c r="U5" s="10"/>
      <c r="V5" s="11"/>
      <c r="W5" s="11"/>
      <c r="X5" s="11"/>
      <c r="Y5" s="11"/>
      <c r="Z5" s="11"/>
      <c r="AA5" s="11"/>
      <c r="AB5" s="12"/>
    </row>
    <row r="6" spans="1:28">
      <c r="A6" s="5">
        <v>4</v>
      </c>
      <c r="B6" s="5" t="e">
        <f>COUNTIFS(#REF!,A6,#REF!,$S$1)</f>
        <v>#REF!</v>
      </c>
      <c r="C6" s="5" t="e">
        <f>COUNTIFS(#REF!,A6,#REF!,$S$1,#REF!,"A")</f>
        <v>#REF!</v>
      </c>
      <c r="D6" s="5" t="e">
        <f>COUNTIFS(#REF!,A6,#REF!,$S$1,#REF!,"R")</f>
        <v>#REF!</v>
      </c>
      <c r="E6" s="5" t="e">
        <f t="shared" si="0"/>
        <v>#REF!</v>
      </c>
      <c r="F6" s="5" t="e">
        <f>SUMIFS(#REF!,#REF!,A6,#REF!,$S$1)</f>
        <v>#REF!</v>
      </c>
      <c r="G6" s="5" t="e">
        <f>SUMIFS(#REF!,#REF!,A6,#REF!,$S$1)</f>
        <v>#REF!</v>
      </c>
      <c r="H6" s="5" t="e">
        <f>SUMIFS(#REF!,#REF!,A6,#REF!,$S$1)</f>
        <v>#REF!</v>
      </c>
      <c r="I6" s="5" t="e">
        <f>SUMIFS(#REF!,#REF!,A6,#REF!,$S$1)</f>
        <v>#REF!</v>
      </c>
      <c r="J6" s="5" t="e">
        <f>SUMIFS(#REF!,#REF!,A6,#REF!,$S$1)</f>
        <v>#REF!</v>
      </c>
      <c r="K6" s="5" t="e">
        <f>SUMIFS(#REF!,#REF!,A6,#REF!,$S$1)</f>
        <v>#REF!</v>
      </c>
      <c r="L6" s="5" t="e">
        <f>SUMIFS(#REF!,#REF!,A6,#REF!,$S$1)</f>
        <v>#REF!</v>
      </c>
      <c r="M6" s="5" t="e">
        <f>SUMIFS(#REF!,#REF!,A6,#REF!,$S$1)</f>
        <v>#REF!</v>
      </c>
      <c r="N6" s="5" t="e">
        <f>SUMIFS(#REF!,#REF!,A6,#REF!,$S$1)</f>
        <v>#REF!</v>
      </c>
      <c r="O6" s="5" t="e">
        <f>SUMIFS(#REF!,#REF!,A6,#REF!,$S$1)</f>
        <v>#REF!</v>
      </c>
      <c r="P6" s="5" t="e">
        <f>SUMIFS(#REF!,#REF!,A6,#REF!,$S$1)</f>
        <v>#REF!</v>
      </c>
      <c r="Q6" s="5" t="e">
        <f>SUMIFS(#REF!,#REF!,A6,#REF!,$S$1)</f>
        <v>#REF!</v>
      </c>
      <c r="R6" s="5" t="e">
        <f>SUMIFS(#REF!,#REF!,A6,#REF!,$S$1)</f>
        <v>#REF!</v>
      </c>
      <c r="S6" s="5" t="e">
        <f>SUMIFS(#REF!,#REF!,A6,#REF!,$S$1)</f>
        <v>#REF!</v>
      </c>
      <c r="T6" s="5" t="e">
        <f>SUMIFS(#REF!,#REF!,A6,#REF!,$S$1)</f>
        <v>#REF!</v>
      </c>
      <c r="U6" s="10"/>
      <c r="V6" s="11"/>
      <c r="W6" s="11"/>
      <c r="X6" s="11"/>
      <c r="Y6" s="11"/>
      <c r="Z6" s="11"/>
      <c r="AA6" s="11"/>
      <c r="AB6" s="12"/>
    </row>
    <row r="7" spans="1:28">
      <c r="A7" s="5">
        <v>5</v>
      </c>
      <c r="B7" s="5" t="e">
        <f>COUNTIFS(#REF!,A7,#REF!,$S$1)</f>
        <v>#REF!</v>
      </c>
      <c r="C7" s="5" t="e">
        <f>COUNTIFS(#REF!,A7,#REF!,$S$1,#REF!,"A")</f>
        <v>#REF!</v>
      </c>
      <c r="D7" s="5" t="e">
        <f>COUNTIFS(#REF!,A7,#REF!,$S$1,#REF!,"R")</f>
        <v>#REF!</v>
      </c>
      <c r="E7" s="5" t="e">
        <f t="shared" si="0"/>
        <v>#REF!</v>
      </c>
      <c r="F7" s="5" t="e">
        <f>SUMIFS(#REF!,#REF!,A7,#REF!,$S$1)</f>
        <v>#REF!</v>
      </c>
      <c r="G7" s="5" t="e">
        <f>SUMIFS(#REF!,#REF!,A7,#REF!,$S$1)</f>
        <v>#REF!</v>
      </c>
      <c r="H7" s="5" t="e">
        <f>SUMIFS(#REF!,#REF!,A7,#REF!,$S$1)</f>
        <v>#REF!</v>
      </c>
      <c r="I7" s="5" t="e">
        <f>SUMIFS(#REF!,#REF!,A7,#REF!,$S$1)</f>
        <v>#REF!</v>
      </c>
      <c r="J7" s="5" t="e">
        <f>SUMIFS(#REF!,#REF!,A7,#REF!,$S$1)</f>
        <v>#REF!</v>
      </c>
      <c r="K7" s="5" t="e">
        <f>SUMIFS(#REF!,#REF!,A7,#REF!,$S$1)</f>
        <v>#REF!</v>
      </c>
      <c r="L7" s="5" t="e">
        <f>SUMIFS(#REF!,#REF!,A7,#REF!,$S$1)</f>
        <v>#REF!</v>
      </c>
      <c r="M7" s="5" t="e">
        <f>SUMIFS(#REF!,#REF!,A7,#REF!,$S$1)</f>
        <v>#REF!</v>
      </c>
      <c r="N7" s="5" t="e">
        <f>SUMIFS(#REF!,#REF!,A7,#REF!,$S$1)</f>
        <v>#REF!</v>
      </c>
      <c r="O7" s="5" t="e">
        <f>SUMIFS(#REF!,#REF!,A7,#REF!,$S$1)</f>
        <v>#REF!</v>
      </c>
      <c r="P7" s="5" t="e">
        <f>SUMIFS(#REF!,#REF!,A7,#REF!,$S$1)</f>
        <v>#REF!</v>
      </c>
      <c r="Q7" s="5" t="e">
        <f>SUMIFS(#REF!,#REF!,A7,#REF!,$S$1)</f>
        <v>#REF!</v>
      </c>
      <c r="R7" s="5" t="e">
        <f>SUMIFS(#REF!,#REF!,A7,#REF!,$S$1)</f>
        <v>#REF!</v>
      </c>
      <c r="S7" s="5" t="e">
        <f>SUMIFS(#REF!,#REF!,A7,#REF!,$S$1)</f>
        <v>#REF!</v>
      </c>
      <c r="T7" s="5" t="e">
        <f>SUMIFS(#REF!,#REF!,A7,#REF!,$S$1)</f>
        <v>#REF!</v>
      </c>
      <c r="U7" s="10"/>
      <c r="V7" s="11"/>
      <c r="W7" s="11"/>
      <c r="X7" s="11"/>
      <c r="Y7" s="11"/>
      <c r="Z7" s="11"/>
      <c r="AA7" s="11"/>
      <c r="AB7" s="12"/>
    </row>
    <row r="8" spans="1:28">
      <c r="A8" s="5">
        <v>6</v>
      </c>
      <c r="B8" s="5" t="e">
        <f>COUNTIFS(#REF!,A8,#REF!,$S$1)</f>
        <v>#REF!</v>
      </c>
      <c r="C8" s="5" t="e">
        <f>COUNTIFS(#REF!,A8,#REF!,$S$1,#REF!,"A")</f>
        <v>#REF!</v>
      </c>
      <c r="D8" s="5" t="e">
        <f>COUNTIFS(#REF!,A8,#REF!,$S$1,#REF!,"R")</f>
        <v>#REF!</v>
      </c>
      <c r="E8" s="5" t="e">
        <f t="shared" si="0"/>
        <v>#REF!</v>
      </c>
      <c r="F8" s="5" t="e">
        <f>SUMIFS(#REF!,#REF!,A8,#REF!,$S$1)</f>
        <v>#REF!</v>
      </c>
      <c r="G8" s="5" t="e">
        <f>SUMIFS(#REF!,#REF!,A8,#REF!,$S$1)</f>
        <v>#REF!</v>
      </c>
      <c r="H8" s="5" t="e">
        <f>SUMIFS(#REF!,#REF!,A8,#REF!,$S$1)</f>
        <v>#REF!</v>
      </c>
      <c r="I8" s="5" t="e">
        <f>SUMIFS(#REF!,#REF!,A8,#REF!,$S$1)</f>
        <v>#REF!</v>
      </c>
      <c r="J8" s="5" t="e">
        <f>SUMIFS(#REF!,#REF!,A8,#REF!,$S$1)</f>
        <v>#REF!</v>
      </c>
      <c r="K8" s="5" t="e">
        <f>SUMIFS(#REF!,#REF!,A8,#REF!,$S$1)</f>
        <v>#REF!</v>
      </c>
      <c r="L8" s="5" t="e">
        <f>SUMIFS(#REF!,#REF!,A8,#REF!,$S$1)</f>
        <v>#REF!</v>
      </c>
      <c r="M8" s="5" t="e">
        <f>SUMIFS(#REF!,#REF!,A8,#REF!,$S$1)</f>
        <v>#REF!</v>
      </c>
      <c r="N8" s="5" t="e">
        <f>SUMIFS(#REF!,#REF!,A8,#REF!,$S$1)</f>
        <v>#REF!</v>
      </c>
      <c r="O8" s="5" t="e">
        <f>SUMIFS(#REF!,#REF!,A8,#REF!,$S$1)</f>
        <v>#REF!</v>
      </c>
      <c r="P8" s="5" t="e">
        <f>SUMIFS(#REF!,#REF!,A8,#REF!,$S$1)</f>
        <v>#REF!</v>
      </c>
      <c r="Q8" s="5" t="e">
        <f>SUMIFS(#REF!,#REF!,A8,#REF!,$S$1)</f>
        <v>#REF!</v>
      </c>
      <c r="R8" s="5" t="e">
        <f>SUMIFS(#REF!,#REF!,A8,#REF!,$S$1)</f>
        <v>#REF!</v>
      </c>
      <c r="S8" s="5" t="e">
        <f>SUMIFS(#REF!,#REF!,A8,#REF!,$S$1)</f>
        <v>#REF!</v>
      </c>
      <c r="T8" s="5" t="e">
        <f>SUMIFS(#REF!,#REF!,A8,#REF!,$S$1)</f>
        <v>#REF!</v>
      </c>
      <c r="U8" s="10"/>
      <c r="V8" s="11"/>
      <c r="W8" s="11"/>
      <c r="X8" s="11"/>
      <c r="Y8" s="11"/>
      <c r="Z8" s="11"/>
      <c r="AA8" s="11"/>
      <c r="AB8" s="12"/>
    </row>
    <row r="9" spans="1:28">
      <c r="A9" s="5">
        <v>7</v>
      </c>
      <c r="B9" s="5" t="e">
        <f>COUNTIFS(#REF!,A9,#REF!,$S$1)</f>
        <v>#REF!</v>
      </c>
      <c r="C9" s="5" t="e">
        <f>COUNTIFS(#REF!,A9,#REF!,$S$1,#REF!,"A")</f>
        <v>#REF!</v>
      </c>
      <c r="D9" s="5" t="e">
        <f>COUNTIFS(#REF!,A9,#REF!,$S$1,#REF!,"R")</f>
        <v>#REF!</v>
      </c>
      <c r="E9" s="5" t="e">
        <f t="shared" si="0"/>
        <v>#REF!</v>
      </c>
      <c r="F9" s="5" t="e">
        <f>SUMIFS(#REF!,#REF!,A9,#REF!,$S$1)</f>
        <v>#REF!</v>
      </c>
      <c r="G9" s="5" t="e">
        <f>SUMIFS(#REF!,#REF!,A9,#REF!,$S$1)</f>
        <v>#REF!</v>
      </c>
      <c r="H9" s="5" t="e">
        <f>SUMIFS(#REF!,#REF!,A9,#REF!,$S$1)</f>
        <v>#REF!</v>
      </c>
      <c r="I9" s="5" t="e">
        <f>SUMIFS(#REF!,#REF!,A9,#REF!,$S$1)</f>
        <v>#REF!</v>
      </c>
      <c r="J9" s="5" t="e">
        <f>SUMIFS(#REF!,#REF!,A9,#REF!,$S$1)</f>
        <v>#REF!</v>
      </c>
      <c r="K9" s="5" t="e">
        <f>SUMIFS(#REF!,#REF!,A9,#REF!,$S$1)</f>
        <v>#REF!</v>
      </c>
      <c r="L9" s="5" t="e">
        <f>SUMIFS(#REF!,#REF!,A9,#REF!,$S$1)</f>
        <v>#REF!</v>
      </c>
      <c r="M9" s="5" t="e">
        <f>SUMIFS(#REF!,#REF!,A9,#REF!,$S$1)</f>
        <v>#REF!</v>
      </c>
      <c r="N9" s="5" t="e">
        <f>SUMIFS(#REF!,#REF!,A9,#REF!,$S$1)</f>
        <v>#REF!</v>
      </c>
      <c r="O9" s="5" t="e">
        <f>SUMIFS(#REF!,#REF!,A9,#REF!,$S$1)</f>
        <v>#REF!</v>
      </c>
      <c r="P9" s="5" t="e">
        <f>SUMIFS(#REF!,#REF!,A9,#REF!,$S$1)</f>
        <v>#REF!</v>
      </c>
      <c r="Q9" s="5" t="e">
        <f>SUMIFS(#REF!,#REF!,A9,#REF!,$S$1)</f>
        <v>#REF!</v>
      </c>
      <c r="R9" s="5" t="e">
        <f>SUMIFS(#REF!,#REF!,A9,#REF!,$S$1)</f>
        <v>#REF!</v>
      </c>
      <c r="S9" s="5" t="e">
        <f>SUMIFS(#REF!,#REF!,A9,#REF!,$S$1)</f>
        <v>#REF!</v>
      </c>
      <c r="T9" s="5" t="e">
        <f>SUMIFS(#REF!,#REF!,A9,#REF!,$S$1)</f>
        <v>#REF!</v>
      </c>
      <c r="U9" s="10"/>
      <c r="V9" s="11"/>
      <c r="W9" s="11"/>
      <c r="X9" s="11"/>
      <c r="Y9" s="11"/>
      <c r="Z9" s="11"/>
      <c r="AA9" s="11"/>
      <c r="AB9" s="12"/>
    </row>
    <row r="10" spans="1:28">
      <c r="A10" s="5">
        <v>8</v>
      </c>
      <c r="B10" s="5" t="e">
        <f>COUNTIFS(#REF!,A10,#REF!,$S$1)</f>
        <v>#REF!</v>
      </c>
      <c r="C10" s="5" t="e">
        <f>COUNTIFS(#REF!,A10,#REF!,$S$1,#REF!,"A")</f>
        <v>#REF!</v>
      </c>
      <c r="D10" s="5" t="e">
        <f>COUNTIFS(#REF!,A10,#REF!,$S$1,#REF!,"R")</f>
        <v>#REF!</v>
      </c>
      <c r="E10" s="5" t="e">
        <f t="shared" si="0"/>
        <v>#REF!</v>
      </c>
      <c r="F10" s="5" t="e">
        <f>SUMIFS(#REF!,#REF!,A10,#REF!,$S$1)</f>
        <v>#REF!</v>
      </c>
      <c r="G10" s="5" t="e">
        <f>SUMIFS(#REF!,#REF!,A10,#REF!,$S$1)</f>
        <v>#REF!</v>
      </c>
      <c r="H10" s="5" t="e">
        <f>SUMIFS(#REF!,#REF!,A10,#REF!,$S$1)</f>
        <v>#REF!</v>
      </c>
      <c r="I10" s="5" t="e">
        <f>SUMIFS(#REF!,#REF!,A10,#REF!,$S$1)</f>
        <v>#REF!</v>
      </c>
      <c r="J10" s="5" t="e">
        <f>SUMIFS(#REF!,#REF!,A10,#REF!,$S$1)</f>
        <v>#REF!</v>
      </c>
      <c r="K10" s="5" t="e">
        <f>SUMIFS(#REF!,#REF!,A10,#REF!,$S$1)</f>
        <v>#REF!</v>
      </c>
      <c r="L10" s="5" t="e">
        <f>SUMIFS(#REF!,#REF!,A10,#REF!,$S$1)</f>
        <v>#REF!</v>
      </c>
      <c r="M10" s="5" t="e">
        <f>SUMIFS(#REF!,#REF!,A10,#REF!,$S$1)</f>
        <v>#REF!</v>
      </c>
      <c r="N10" s="5" t="e">
        <f>SUMIFS(#REF!,#REF!,A10,#REF!,$S$1)</f>
        <v>#REF!</v>
      </c>
      <c r="O10" s="5" t="e">
        <f>SUMIFS(#REF!,#REF!,A10,#REF!,$S$1)</f>
        <v>#REF!</v>
      </c>
      <c r="P10" s="5" t="e">
        <f>SUMIFS(#REF!,#REF!,A10,#REF!,$S$1)</f>
        <v>#REF!</v>
      </c>
      <c r="Q10" s="5" t="e">
        <f>SUMIFS(#REF!,#REF!,A10,#REF!,$S$1)</f>
        <v>#REF!</v>
      </c>
      <c r="R10" s="5" t="e">
        <f>SUMIFS(#REF!,#REF!,A10,#REF!,$S$1)</f>
        <v>#REF!</v>
      </c>
      <c r="S10" s="5" t="e">
        <f>SUMIFS(#REF!,#REF!,A10,#REF!,$S$1)</f>
        <v>#REF!</v>
      </c>
      <c r="T10" s="5" t="e">
        <f>SUMIFS(#REF!,#REF!,A10,#REF!,$S$1)</f>
        <v>#REF!</v>
      </c>
      <c r="U10" s="10"/>
      <c r="V10" s="11"/>
      <c r="W10" s="11"/>
      <c r="X10" s="11"/>
      <c r="Y10" s="11"/>
      <c r="Z10" s="11"/>
      <c r="AA10" s="11"/>
      <c r="AB10" s="12"/>
    </row>
    <row r="11" spans="1:28">
      <c r="A11" s="5">
        <v>9</v>
      </c>
      <c r="B11" s="5" t="e">
        <f>COUNTIFS(#REF!,A11,#REF!,$S$1)</f>
        <v>#REF!</v>
      </c>
      <c r="C11" s="5" t="e">
        <f>COUNTIFS(#REF!,A11,#REF!,$S$1,#REF!,"A")</f>
        <v>#REF!</v>
      </c>
      <c r="D11" s="5" t="e">
        <f>COUNTIFS(#REF!,A11,#REF!,$S$1,#REF!,"R")</f>
        <v>#REF!</v>
      </c>
      <c r="E11" s="5" t="e">
        <f t="shared" si="0"/>
        <v>#REF!</v>
      </c>
      <c r="F11" s="5" t="e">
        <f>SUMIFS(#REF!,#REF!,A11,#REF!,$S$1)</f>
        <v>#REF!</v>
      </c>
      <c r="G11" s="5" t="e">
        <f>SUMIFS(#REF!,#REF!,A11,#REF!,$S$1)</f>
        <v>#REF!</v>
      </c>
      <c r="H11" s="5" t="e">
        <f>SUMIFS(#REF!,#REF!,A11,#REF!,$S$1)</f>
        <v>#REF!</v>
      </c>
      <c r="I11" s="5" t="e">
        <f>SUMIFS(#REF!,#REF!,A11,#REF!,$S$1)</f>
        <v>#REF!</v>
      </c>
      <c r="J11" s="5" t="e">
        <f>SUMIFS(#REF!,#REF!,A11,#REF!,$S$1)</f>
        <v>#REF!</v>
      </c>
      <c r="K11" s="5" t="e">
        <f>SUMIFS(#REF!,#REF!,A11,#REF!,$S$1)</f>
        <v>#REF!</v>
      </c>
      <c r="L11" s="5" t="e">
        <f>SUMIFS(#REF!,#REF!,A11,#REF!,$S$1)</f>
        <v>#REF!</v>
      </c>
      <c r="M11" s="5" t="e">
        <f>SUMIFS(#REF!,#REF!,A11,#REF!,$S$1)</f>
        <v>#REF!</v>
      </c>
      <c r="N11" s="5" t="e">
        <f>SUMIFS(#REF!,#REF!,A11,#REF!,$S$1)</f>
        <v>#REF!</v>
      </c>
      <c r="O11" s="5" t="e">
        <f>SUMIFS(#REF!,#REF!,A11,#REF!,$S$1)</f>
        <v>#REF!</v>
      </c>
      <c r="P11" s="5" t="e">
        <f>SUMIFS(#REF!,#REF!,A11,#REF!,$S$1)</f>
        <v>#REF!</v>
      </c>
      <c r="Q11" s="5" t="e">
        <f>SUMIFS(#REF!,#REF!,A11,#REF!,$S$1)</f>
        <v>#REF!</v>
      </c>
      <c r="R11" s="5" t="e">
        <f>SUMIFS(#REF!,#REF!,A11,#REF!,$S$1)</f>
        <v>#REF!</v>
      </c>
      <c r="S11" s="5" t="e">
        <f>SUMIFS(#REF!,#REF!,A11,#REF!,$S$1)</f>
        <v>#REF!</v>
      </c>
      <c r="T11" s="5" t="e">
        <f>SUMIFS(#REF!,#REF!,A11,#REF!,$S$1)</f>
        <v>#REF!</v>
      </c>
      <c r="U11" s="10"/>
      <c r="V11" s="11"/>
      <c r="W11" s="11"/>
      <c r="X11" s="11"/>
      <c r="Y11" s="11"/>
      <c r="Z11" s="11"/>
      <c r="AA11" s="11"/>
      <c r="AB11" s="12"/>
    </row>
    <row r="12" spans="1:28">
      <c r="A12" s="5">
        <v>10</v>
      </c>
      <c r="B12" s="5" t="e">
        <f>COUNTIFS(#REF!,A12,#REF!,$S$1)</f>
        <v>#REF!</v>
      </c>
      <c r="C12" s="5" t="e">
        <f>COUNTIFS(#REF!,A12,#REF!,$S$1,#REF!,"A")</f>
        <v>#REF!</v>
      </c>
      <c r="D12" s="5" t="e">
        <f>COUNTIFS(#REF!,A12,#REF!,$S$1,#REF!,"R")</f>
        <v>#REF!</v>
      </c>
      <c r="E12" s="5" t="e">
        <f t="shared" si="0"/>
        <v>#REF!</v>
      </c>
      <c r="F12" s="5" t="e">
        <f>SUMIFS(#REF!,#REF!,A12,#REF!,$S$1)</f>
        <v>#REF!</v>
      </c>
      <c r="G12" s="5" t="e">
        <f>SUMIFS(#REF!,#REF!,A12,#REF!,$S$1)</f>
        <v>#REF!</v>
      </c>
      <c r="H12" s="5" t="e">
        <f>SUMIFS(#REF!,#REF!,A12,#REF!,$S$1)</f>
        <v>#REF!</v>
      </c>
      <c r="I12" s="5" t="e">
        <f>SUMIFS(#REF!,#REF!,A12,#REF!,$S$1)</f>
        <v>#REF!</v>
      </c>
      <c r="J12" s="5" t="e">
        <f>SUMIFS(#REF!,#REF!,A12,#REF!,$S$1)</f>
        <v>#REF!</v>
      </c>
      <c r="K12" s="5" t="e">
        <f>SUMIFS(#REF!,#REF!,A12,#REF!,$S$1)</f>
        <v>#REF!</v>
      </c>
      <c r="L12" s="5" t="e">
        <f>SUMIFS(#REF!,#REF!,A12,#REF!,$S$1)</f>
        <v>#REF!</v>
      </c>
      <c r="M12" s="5" t="e">
        <f>SUMIFS(#REF!,#REF!,A12,#REF!,$S$1)</f>
        <v>#REF!</v>
      </c>
      <c r="N12" s="5" t="e">
        <f>SUMIFS(#REF!,#REF!,A12,#REF!,$S$1)</f>
        <v>#REF!</v>
      </c>
      <c r="O12" s="5" t="e">
        <f>SUMIFS(#REF!,#REF!,A12,#REF!,$S$1)</f>
        <v>#REF!</v>
      </c>
      <c r="P12" s="5" t="e">
        <f>SUMIFS(#REF!,#REF!,A12,#REF!,$S$1)</f>
        <v>#REF!</v>
      </c>
      <c r="Q12" s="5" t="e">
        <f>SUMIFS(#REF!,#REF!,A12,#REF!,$S$1)</f>
        <v>#REF!</v>
      </c>
      <c r="R12" s="5" t="e">
        <f>SUMIFS(#REF!,#REF!,A12,#REF!,$S$1)</f>
        <v>#REF!</v>
      </c>
      <c r="S12" s="5" t="e">
        <f>SUMIFS(#REF!,#REF!,A12,#REF!,$S$1)</f>
        <v>#REF!</v>
      </c>
      <c r="T12" s="5" t="e">
        <f>SUMIFS(#REF!,#REF!,A12,#REF!,$S$1)</f>
        <v>#REF!</v>
      </c>
      <c r="U12" s="10"/>
      <c r="V12" s="11"/>
      <c r="W12" s="11"/>
      <c r="X12" s="11"/>
      <c r="Y12" s="11"/>
      <c r="Z12" s="11"/>
      <c r="AA12" s="11"/>
      <c r="AB12" s="12"/>
    </row>
    <row r="13" spans="1:28">
      <c r="A13" s="5">
        <v>11</v>
      </c>
      <c r="B13" s="5" t="e">
        <f>COUNTIFS(#REF!,A13,#REF!,$S$1)</f>
        <v>#REF!</v>
      </c>
      <c r="C13" s="5" t="e">
        <f>COUNTIFS(#REF!,A13,#REF!,$S$1,#REF!,"A")</f>
        <v>#REF!</v>
      </c>
      <c r="D13" s="5" t="e">
        <f>COUNTIFS(#REF!,A13,#REF!,$S$1,#REF!,"R")</f>
        <v>#REF!</v>
      </c>
      <c r="E13" s="5" t="e">
        <f t="shared" si="0"/>
        <v>#REF!</v>
      </c>
      <c r="F13" s="5" t="e">
        <f>SUMIFS(#REF!,#REF!,A13,#REF!,$S$1)</f>
        <v>#REF!</v>
      </c>
      <c r="G13" s="5" t="e">
        <f>SUMIFS(#REF!,#REF!,A13,#REF!,$S$1)</f>
        <v>#REF!</v>
      </c>
      <c r="H13" s="5" t="e">
        <f>SUMIFS(#REF!,#REF!,A13,#REF!,$S$1)</f>
        <v>#REF!</v>
      </c>
      <c r="I13" s="5" t="e">
        <f>SUMIFS(#REF!,#REF!,A13,#REF!,$S$1)</f>
        <v>#REF!</v>
      </c>
      <c r="J13" s="5" t="e">
        <f>SUMIFS(#REF!,#REF!,A13,#REF!,$S$1)</f>
        <v>#REF!</v>
      </c>
      <c r="K13" s="5" t="e">
        <f>SUMIFS(#REF!,#REF!,A13,#REF!,$S$1)</f>
        <v>#REF!</v>
      </c>
      <c r="L13" s="5" t="e">
        <f>SUMIFS(#REF!,#REF!,A13,#REF!,$S$1)</f>
        <v>#REF!</v>
      </c>
      <c r="M13" s="5" t="e">
        <f>SUMIFS(#REF!,#REF!,A13,#REF!,$S$1)</f>
        <v>#REF!</v>
      </c>
      <c r="N13" s="5" t="e">
        <f>SUMIFS(#REF!,#REF!,A13,#REF!,$S$1)</f>
        <v>#REF!</v>
      </c>
      <c r="O13" s="5" t="e">
        <f>SUMIFS(#REF!,#REF!,A13,#REF!,$S$1)</f>
        <v>#REF!</v>
      </c>
      <c r="P13" s="5" t="e">
        <f>SUMIFS(#REF!,#REF!,A13,#REF!,$S$1)</f>
        <v>#REF!</v>
      </c>
      <c r="Q13" s="5" t="e">
        <f>SUMIFS(#REF!,#REF!,A13,#REF!,$S$1)</f>
        <v>#REF!</v>
      </c>
      <c r="R13" s="5" t="e">
        <f>SUMIFS(#REF!,#REF!,A13,#REF!,$S$1)</f>
        <v>#REF!</v>
      </c>
      <c r="S13" s="5" t="e">
        <f>SUMIFS(#REF!,#REF!,A13,#REF!,$S$1)</f>
        <v>#REF!</v>
      </c>
      <c r="T13" s="5" t="e">
        <f>SUMIFS(#REF!,#REF!,A13,#REF!,$S$1)</f>
        <v>#REF!</v>
      </c>
      <c r="U13" s="10"/>
      <c r="V13" s="11"/>
      <c r="W13" s="11"/>
      <c r="X13" s="11"/>
      <c r="Y13" s="11"/>
      <c r="Z13" s="11"/>
      <c r="AA13" s="11"/>
      <c r="AB13" s="12"/>
    </row>
    <row r="14" spans="1:28">
      <c r="A14" s="5">
        <v>12</v>
      </c>
      <c r="B14" s="5" t="e">
        <f>COUNTIFS(#REF!,A14,#REF!,$S$1)</f>
        <v>#REF!</v>
      </c>
      <c r="C14" s="5" t="e">
        <f>COUNTIFS(#REF!,A14,#REF!,$S$1,#REF!,"A")</f>
        <v>#REF!</v>
      </c>
      <c r="D14" s="5" t="e">
        <f>COUNTIFS(#REF!,A14,#REF!,$S$1,#REF!,"R")</f>
        <v>#REF!</v>
      </c>
      <c r="E14" s="5" t="e">
        <f t="shared" si="0"/>
        <v>#REF!</v>
      </c>
      <c r="F14" s="5" t="e">
        <f>SUMIFS(#REF!,#REF!,A14,#REF!,$S$1)</f>
        <v>#REF!</v>
      </c>
      <c r="G14" s="5" t="e">
        <f>SUMIFS(#REF!,#REF!,A14,#REF!,$S$1)</f>
        <v>#REF!</v>
      </c>
      <c r="H14" s="5" t="e">
        <f>SUMIFS(#REF!,#REF!,A14,#REF!,$S$1)</f>
        <v>#REF!</v>
      </c>
      <c r="I14" s="5" t="e">
        <f>SUMIFS(#REF!,#REF!,A14,#REF!,$S$1)</f>
        <v>#REF!</v>
      </c>
      <c r="J14" s="5" t="e">
        <f>SUMIFS(#REF!,#REF!,A14,#REF!,$S$1)</f>
        <v>#REF!</v>
      </c>
      <c r="K14" s="5" t="e">
        <f>SUMIFS(#REF!,#REF!,A14,#REF!,$S$1)</f>
        <v>#REF!</v>
      </c>
      <c r="L14" s="5" t="e">
        <f>SUMIFS(#REF!,#REF!,A14,#REF!,$S$1)</f>
        <v>#REF!</v>
      </c>
      <c r="M14" s="5" t="e">
        <f>SUMIFS(#REF!,#REF!,A14,#REF!,$S$1)</f>
        <v>#REF!</v>
      </c>
      <c r="N14" s="5" t="e">
        <f>SUMIFS(#REF!,#REF!,A14,#REF!,$S$1)</f>
        <v>#REF!</v>
      </c>
      <c r="O14" s="5" t="e">
        <f>SUMIFS(#REF!,#REF!,A14,#REF!,$S$1)</f>
        <v>#REF!</v>
      </c>
      <c r="P14" s="5" t="e">
        <f>SUMIFS(#REF!,#REF!,A14,#REF!,$S$1)</f>
        <v>#REF!</v>
      </c>
      <c r="Q14" s="5" t="e">
        <f>SUMIFS(#REF!,#REF!,A14,#REF!,$S$1)</f>
        <v>#REF!</v>
      </c>
      <c r="R14" s="5" t="e">
        <f>SUMIFS(#REF!,#REF!,A14,#REF!,$S$1)</f>
        <v>#REF!</v>
      </c>
      <c r="S14" s="5" t="e">
        <f>SUMIFS(#REF!,#REF!,A14,#REF!,$S$1)</f>
        <v>#REF!</v>
      </c>
      <c r="T14" s="5" t="e">
        <f>SUMIFS(#REF!,#REF!,A14,#REF!,$S$1)</f>
        <v>#REF!</v>
      </c>
      <c r="U14" s="10"/>
      <c r="V14" s="11"/>
      <c r="W14" s="11"/>
      <c r="X14" s="11"/>
      <c r="Y14" s="11"/>
      <c r="Z14" s="11"/>
      <c r="AA14" s="11"/>
      <c r="AB14" s="12"/>
    </row>
    <row r="15" spans="1:28">
      <c r="A15" s="5">
        <v>13</v>
      </c>
      <c r="B15" s="5" t="e">
        <f>COUNTIFS(#REF!,A15,#REF!,$S$1)</f>
        <v>#REF!</v>
      </c>
      <c r="C15" s="5" t="e">
        <f>COUNTIFS(#REF!,A15,#REF!,$S$1,#REF!,"A")</f>
        <v>#REF!</v>
      </c>
      <c r="D15" s="5" t="e">
        <f>COUNTIFS(#REF!,A15,#REF!,$S$1,#REF!,"R")</f>
        <v>#REF!</v>
      </c>
      <c r="E15" s="5" t="e">
        <f t="shared" si="0"/>
        <v>#REF!</v>
      </c>
      <c r="F15" s="5" t="e">
        <f>SUMIFS(#REF!,#REF!,A15,#REF!,$S$1)</f>
        <v>#REF!</v>
      </c>
      <c r="G15" s="5" t="e">
        <f>SUMIFS(#REF!,#REF!,A15,#REF!,$S$1)</f>
        <v>#REF!</v>
      </c>
      <c r="H15" s="5" t="e">
        <f>SUMIFS(#REF!,#REF!,A15,#REF!,$S$1)</f>
        <v>#REF!</v>
      </c>
      <c r="I15" s="5" t="e">
        <f>SUMIFS(#REF!,#REF!,A15,#REF!,$S$1)</f>
        <v>#REF!</v>
      </c>
      <c r="J15" s="5" t="e">
        <f>SUMIFS(#REF!,#REF!,A15,#REF!,$S$1)</f>
        <v>#REF!</v>
      </c>
      <c r="K15" s="5" t="e">
        <f>SUMIFS(#REF!,#REF!,A15,#REF!,$S$1)</f>
        <v>#REF!</v>
      </c>
      <c r="L15" s="5" t="e">
        <f>SUMIFS(#REF!,#REF!,A15,#REF!,$S$1)</f>
        <v>#REF!</v>
      </c>
      <c r="M15" s="5" t="e">
        <f>SUMIFS(#REF!,#REF!,A15,#REF!,$S$1)</f>
        <v>#REF!</v>
      </c>
      <c r="N15" s="5" t="e">
        <f>SUMIFS(#REF!,#REF!,A15,#REF!,$S$1)</f>
        <v>#REF!</v>
      </c>
      <c r="O15" s="5" t="e">
        <f>SUMIFS(#REF!,#REF!,A15,#REF!,$S$1)</f>
        <v>#REF!</v>
      </c>
      <c r="P15" s="5" t="e">
        <f>SUMIFS(#REF!,#REF!,A15,#REF!,$S$1)</f>
        <v>#REF!</v>
      </c>
      <c r="Q15" s="5" t="e">
        <f>SUMIFS(#REF!,#REF!,A15,#REF!,$S$1)</f>
        <v>#REF!</v>
      </c>
      <c r="R15" s="5" t="e">
        <f>SUMIFS(#REF!,#REF!,A15,#REF!,$S$1)</f>
        <v>#REF!</v>
      </c>
      <c r="S15" s="5" t="e">
        <f>SUMIFS(#REF!,#REF!,A15,#REF!,$S$1)</f>
        <v>#REF!</v>
      </c>
      <c r="T15" s="5" t="e">
        <f>SUMIFS(#REF!,#REF!,A15,#REF!,$S$1)</f>
        <v>#REF!</v>
      </c>
      <c r="U15" s="13"/>
      <c r="V15" s="14"/>
      <c r="W15" s="14"/>
      <c r="X15" s="14"/>
      <c r="Y15" s="14"/>
      <c r="Z15" s="14"/>
      <c r="AA15" s="14"/>
      <c r="AB15" s="15"/>
    </row>
    <row r="16" spans="1:28">
      <c r="A16" s="5">
        <v>14</v>
      </c>
      <c r="B16" s="5" t="e">
        <f>COUNTIFS(#REF!,A16,#REF!,$S$1)</f>
        <v>#REF!</v>
      </c>
      <c r="C16" s="5" t="e">
        <f>COUNTIFS(#REF!,A16,#REF!,$S$1,#REF!,"A")</f>
        <v>#REF!</v>
      </c>
      <c r="D16" s="5" t="e">
        <f>COUNTIFS(#REF!,A16,#REF!,$S$1,#REF!,"R")</f>
        <v>#REF!</v>
      </c>
      <c r="E16" s="5" t="e">
        <f t="shared" si="0"/>
        <v>#REF!</v>
      </c>
      <c r="F16" s="5" t="e">
        <f>SUMIFS(#REF!,#REF!,A16,#REF!,$S$1)</f>
        <v>#REF!</v>
      </c>
      <c r="G16" s="5" t="e">
        <f>SUMIFS(#REF!,#REF!,A16,#REF!,$S$1)</f>
        <v>#REF!</v>
      </c>
      <c r="H16" s="5" t="e">
        <f>SUMIFS(#REF!,#REF!,A16,#REF!,$S$1)</f>
        <v>#REF!</v>
      </c>
      <c r="I16" s="5" t="e">
        <f>SUMIFS(#REF!,#REF!,A16,#REF!,$S$1)</f>
        <v>#REF!</v>
      </c>
      <c r="J16" s="5" t="e">
        <f>SUMIFS(#REF!,#REF!,A16,#REF!,$S$1)</f>
        <v>#REF!</v>
      </c>
      <c r="K16" s="5" t="e">
        <f>SUMIFS(#REF!,#REF!,A16,#REF!,$S$1)</f>
        <v>#REF!</v>
      </c>
      <c r="L16" s="5" t="e">
        <f>SUMIFS(#REF!,#REF!,A16,#REF!,$S$1)</f>
        <v>#REF!</v>
      </c>
      <c r="M16" s="5" t="e">
        <f>SUMIFS(#REF!,#REF!,A16,#REF!,$S$1)</f>
        <v>#REF!</v>
      </c>
      <c r="N16" s="5" t="e">
        <f>SUMIFS(#REF!,#REF!,A16,#REF!,$S$1)</f>
        <v>#REF!</v>
      </c>
      <c r="O16" s="5" t="e">
        <f>SUMIFS(#REF!,#REF!,A16,#REF!,$S$1)</f>
        <v>#REF!</v>
      </c>
      <c r="P16" s="5" t="e">
        <f>SUMIFS(#REF!,#REF!,A16,#REF!,$S$1)</f>
        <v>#REF!</v>
      </c>
      <c r="Q16" s="5" t="e">
        <f>SUMIFS(#REF!,#REF!,A16,#REF!,$S$1)</f>
        <v>#REF!</v>
      </c>
      <c r="R16" s="5" t="e">
        <f>SUMIFS(#REF!,#REF!,A16,#REF!,$S$1)</f>
        <v>#REF!</v>
      </c>
      <c r="S16" s="5" t="e">
        <f>SUMIFS(#REF!,#REF!,A16,#REF!,$S$1)</f>
        <v>#REF!</v>
      </c>
      <c r="T16" s="5" t="e">
        <f>SUMIFS(#REF!,#REF!,A16,#REF!,$S$1)</f>
        <v>#REF!</v>
      </c>
      <c r="U16" s="7"/>
      <c r="V16" s="8"/>
      <c r="W16" s="8"/>
      <c r="X16" s="8"/>
      <c r="Y16" s="8"/>
      <c r="Z16" s="8"/>
      <c r="AA16" s="8"/>
      <c r="AB16" s="9"/>
    </row>
    <row r="17" spans="1:28">
      <c r="A17" s="5">
        <v>15</v>
      </c>
      <c r="B17" s="5" t="e">
        <f>COUNTIFS(#REF!,A17,#REF!,$S$1)</f>
        <v>#REF!</v>
      </c>
      <c r="C17" s="5" t="e">
        <f>COUNTIFS(#REF!,A17,#REF!,$S$1,#REF!,"A")</f>
        <v>#REF!</v>
      </c>
      <c r="D17" s="5" t="e">
        <f>COUNTIFS(#REF!,A17,#REF!,$S$1,#REF!,"R")</f>
        <v>#REF!</v>
      </c>
      <c r="E17" s="5" t="e">
        <f t="shared" si="0"/>
        <v>#REF!</v>
      </c>
      <c r="F17" s="5" t="e">
        <f>SUMIFS(#REF!,#REF!,A17,#REF!,$S$1)</f>
        <v>#REF!</v>
      </c>
      <c r="G17" s="5" t="e">
        <f>SUMIFS(#REF!,#REF!,A17,#REF!,$S$1)</f>
        <v>#REF!</v>
      </c>
      <c r="H17" s="5" t="e">
        <f>SUMIFS(#REF!,#REF!,A17,#REF!,$S$1)</f>
        <v>#REF!</v>
      </c>
      <c r="I17" s="5" t="e">
        <f>SUMIFS(#REF!,#REF!,A17,#REF!,$S$1)</f>
        <v>#REF!</v>
      </c>
      <c r="J17" s="5" t="e">
        <f>SUMIFS(#REF!,#REF!,A17,#REF!,$S$1)</f>
        <v>#REF!</v>
      </c>
      <c r="K17" s="5" t="e">
        <f>SUMIFS(#REF!,#REF!,A17,#REF!,$S$1)</f>
        <v>#REF!</v>
      </c>
      <c r="L17" s="5" t="e">
        <f>SUMIFS(#REF!,#REF!,A17,#REF!,$S$1)</f>
        <v>#REF!</v>
      </c>
      <c r="M17" s="5" t="e">
        <f>SUMIFS(#REF!,#REF!,A17,#REF!,$S$1)</f>
        <v>#REF!</v>
      </c>
      <c r="N17" s="5" t="e">
        <f>SUMIFS(#REF!,#REF!,A17,#REF!,$S$1)</f>
        <v>#REF!</v>
      </c>
      <c r="O17" s="5" t="e">
        <f>SUMIFS(#REF!,#REF!,A17,#REF!,$S$1)</f>
        <v>#REF!</v>
      </c>
      <c r="P17" s="5" t="e">
        <f>SUMIFS(#REF!,#REF!,A17,#REF!,$S$1)</f>
        <v>#REF!</v>
      </c>
      <c r="Q17" s="5" t="e">
        <f>SUMIFS(#REF!,#REF!,A17,#REF!,$S$1)</f>
        <v>#REF!</v>
      </c>
      <c r="R17" s="5" t="e">
        <f>SUMIFS(#REF!,#REF!,A17,#REF!,$S$1)</f>
        <v>#REF!</v>
      </c>
      <c r="S17" s="5" t="e">
        <f>SUMIFS(#REF!,#REF!,A17,#REF!,$S$1)</f>
        <v>#REF!</v>
      </c>
      <c r="T17" s="5" t="e">
        <f>SUMIFS(#REF!,#REF!,A17,#REF!,$S$1)</f>
        <v>#REF!</v>
      </c>
      <c r="U17" s="10"/>
      <c r="V17" s="11"/>
      <c r="W17" s="11"/>
      <c r="X17" s="11"/>
      <c r="Y17" s="11"/>
      <c r="Z17" s="11"/>
      <c r="AA17" s="11"/>
      <c r="AB17" s="12"/>
    </row>
    <row r="18" spans="1:28">
      <c r="A18" s="5">
        <v>16</v>
      </c>
      <c r="B18" s="5" t="e">
        <f>COUNTIFS(#REF!,A18,#REF!,$S$1)</f>
        <v>#REF!</v>
      </c>
      <c r="C18" s="5" t="e">
        <f>COUNTIFS(#REF!,A18,#REF!,$S$1,#REF!,"A")</f>
        <v>#REF!</v>
      </c>
      <c r="D18" s="5" t="e">
        <f>COUNTIFS(#REF!,A18,#REF!,$S$1,#REF!,"R")</f>
        <v>#REF!</v>
      </c>
      <c r="E18" s="5" t="e">
        <f t="shared" si="0"/>
        <v>#REF!</v>
      </c>
      <c r="F18" s="5" t="e">
        <f>SUMIFS(#REF!,#REF!,A18,#REF!,$S$1)</f>
        <v>#REF!</v>
      </c>
      <c r="G18" s="5" t="e">
        <f>SUMIFS(#REF!,#REF!,A18,#REF!,$S$1)</f>
        <v>#REF!</v>
      </c>
      <c r="H18" s="5" t="e">
        <f>SUMIFS(#REF!,#REF!,A18,#REF!,$S$1)</f>
        <v>#REF!</v>
      </c>
      <c r="I18" s="5" t="e">
        <f>SUMIFS(#REF!,#REF!,A18,#REF!,$S$1)</f>
        <v>#REF!</v>
      </c>
      <c r="J18" s="5" t="e">
        <f>SUMIFS(#REF!,#REF!,A18,#REF!,$S$1)</f>
        <v>#REF!</v>
      </c>
      <c r="K18" s="5" t="e">
        <f>SUMIFS(#REF!,#REF!,A18,#REF!,$S$1)</f>
        <v>#REF!</v>
      </c>
      <c r="L18" s="5" t="e">
        <f>SUMIFS(#REF!,#REF!,A18,#REF!,$S$1)</f>
        <v>#REF!</v>
      </c>
      <c r="M18" s="5" t="e">
        <f>SUMIFS(#REF!,#REF!,A18,#REF!,$S$1)</f>
        <v>#REF!</v>
      </c>
      <c r="N18" s="5" t="e">
        <f>SUMIFS(#REF!,#REF!,A18,#REF!,$S$1)</f>
        <v>#REF!</v>
      </c>
      <c r="O18" s="5" t="e">
        <f>SUMIFS(#REF!,#REF!,A18,#REF!,$S$1)</f>
        <v>#REF!</v>
      </c>
      <c r="P18" s="5" t="e">
        <f>SUMIFS(#REF!,#REF!,A18,#REF!,$S$1)</f>
        <v>#REF!</v>
      </c>
      <c r="Q18" s="5" t="e">
        <f>SUMIFS(#REF!,#REF!,A18,#REF!,$S$1)</f>
        <v>#REF!</v>
      </c>
      <c r="R18" s="5" t="e">
        <f>SUMIFS(#REF!,#REF!,A18,#REF!,$S$1)</f>
        <v>#REF!</v>
      </c>
      <c r="S18" s="5" t="e">
        <f>SUMIFS(#REF!,#REF!,A18,#REF!,$S$1)</f>
        <v>#REF!</v>
      </c>
      <c r="T18" s="5" t="e">
        <f>SUMIFS(#REF!,#REF!,A18,#REF!,$S$1)</f>
        <v>#REF!</v>
      </c>
      <c r="U18" s="10"/>
      <c r="V18" s="11"/>
      <c r="W18" s="11"/>
      <c r="X18" s="11"/>
      <c r="Y18" s="11"/>
      <c r="Z18" s="11"/>
      <c r="AA18" s="11"/>
      <c r="AB18" s="12"/>
    </row>
    <row r="19" spans="1:28">
      <c r="A19" s="5">
        <v>17</v>
      </c>
      <c r="B19" s="5" t="e">
        <f>COUNTIFS(#REF!,A19,#REF!,$S$1)</f>
        <v>#REF!</v>
      </c>
      <c r="C19" s="5" t="e">
        <f>COUNTIFS(#REF!,A19,#REF!,$S$1,#REF!,"A")</f>
        <v>#REF!</v>
      </c>
      <c r="D19" s="5" t="e">
        <f>COUNTIFS(#REF!,A19,#REF!,$S$1,#REF!,"R")</f>
        <v>#REF!</v>
      </c>
      <c r="E19" s="5" t="e">
        <f t="shared" si="0"/>
        <v>#REF!</v>
      </c>
      <c r="F19" s="5" t="e">
        <f>SUMIFS(#REF!,#REF!,A19,#REF!,$S$1)</f>
        <v>#REF!</v>
      </c>
      <c r="G19" s="5" t="e">
        <f>SUMIFS(#REF!,#REF!,A19,#REF!,$S$1)</f>
        <v>#REF!</v>
      </c>
      <c r="H19" s="5" t="e">
        <f>SUMIFS(#REF!,#REF!,A19,#REF!,$S$1)</f>
        <v>#REF!</v>
      </c>
      <c r="I19" s="5" t="e">
        <f>SUMIFS(#REF!,#REF!,A19,#REF!,$S$1)</f>
        <v>#REF!</v>
      </c>
      <c r="J19" s="5" t="e">
        <f>SUMIFS(#REF!,#REF!,A19,#REF!,$S$1)</f>
        <v>#REF!</v>
      </c>
      <c r="K19" s="5" t="e">
        <f>SUMIFS(#REF!,#REF!,A19,#REF!,$S$1)</f>
        <v>#REF!</v>
      </c>
      <c r="L19" s="5" t="e">
        <f>SUMIFS(#REF!,#REF!,A19,#REF!,$S$1)</f>
        <v>#REF!</v>
      </c>
      <c r="M19" s="5" t="e">
        <f>SUMIFS(#REF!,#REF!,A19,#REF!,$S$1)</f>
        <v>#REF!</v>
      </c>
      <c r="N19" s="5" t="e">
        <f>SUMIFS(#REF!,#REF!,A19,#REF!,$S$1)</f>
        <v>#REF!</v>
      </c>
      <c r="O19" s="5" t="e">
        <f>SUMIFS(#REF!,#REF!,A19,#REF!,$S$1)</f>
        <v>#REF!</v>
      </c>
      <c r="P19" s="5" t="e">
        <f>SUMIFS(#REF!,#REF!,A19,#REF!,$S$1)</f>
        <v>#REF!</v>
      </c>
      <c r="Q19" s="5" t="e">
        <f>SUMIFS(#REF!,#REF!,A19,#REF!,$S$1)</f>
        <v>#REF!</v>
      </c>
      <c r="R19" s="5" t="e">
        <f>SUMIFS(#REF!,#REF!,A19,#REF!,$S$1)</f>
        <v>#REF!</v>
      </c>
      <c r="S19" s="5" t="e">
        <f>SUMIFS(#REF!,#REF!,A19,#REF!,$S$1)</f>
        <v>#REF!</v>
      </c>
      <c r="T19" s="5" t="e">
        <f>SUMIFS(#REF!,#REF!,A19,#REF!,$S$1)</f>
        <v>#REF!</v>
      </c>
      <c r="U19" s="10"/>
      <c r="V19" s="11"/>
      <c r="W19" s="11"/>
      <c r="X19" s="11"/>
      <c r="Y19" s="11"/>
      <c r="Z19" s="11"/>
      <c r="AA19" s="11"/>
      <c r="AB19" s="12"/>
    </row>
    <row r="20" spans="1:28">
      <c r="A20" s="5">
        <v>18</v>
      </c>
      <c r="B20" s="5" t="e">
        <f>COUNTIFS(#REF!,A20,#REF!,$S$1)</f>
        <v>#REF!</v>
      </c>
      <c r="C20" s="5" t="e">
        <f>COUNTIFS(#REF!,A20,#REF!,$S$1,#REF!,"A")</f>
        <v>#REF!</v>
      </c>
      <c r="D20" s="5" t="e">
        <f>COUNTIFS(#REF!,A20,#REF!,$S$1,#REF!,"R")</f>
        <v>#REF!</v>
      </c>
      <c r="E20" s="5" t="e">
        <f t="shared" si="0"/>
        <v>#REF!</v>
      </c>
      <c r="F20" s="5" t="e">
        <f>SUMIFS(#REF!,#REF!,A20,#REF!,$S$1)</f>
        <v>#REF!</v>
      </c>
      <c r="G20" s="5" t="e">
        <f>SUMIFS(#REF!,#REF!,A20,#REF!,$S$1)</f>
        <v>#REF!</v>
      </c>
      <c r="H20" s="5" t="e">
        <f>SUMIFS(#REF!,#REF!,A20,#REF!,$S$1)</f>
        <v>#REF!</v>
      </c>
      <c r="I20" s="5" t="e">
        <f>SUMIFS(#REF!,#REF!,A20,#REF!,$S$1)</f>
        <v>#REF!</v>
      </c>
      <c r="J20" s="5" t="e">
        <f>SUMIFS(#REF!,#REF!,A20,#REF!,$S$1)</f>
        <v>#REF!</v>
      </c>
      <c r="K20" s="5" t="e">
        <f>SUMIFS(#REF!,#REF!,A20,#REF!,$S$1)</f>
        <v>#REF!</v>
      </c>
      <c r="L20" s="5" t="e">
        <f>SUMIFS(#REF!,#REF!,A20,#REF!,$S$1)</f>
        <v>#REF!</v>
      </c>
      <c r="M20" s="5" t="e">
        <f>SUMIFS(#REF!,#REF!,A20,#REF!,$S$1)</f>
        <v>#REF!</v>
      </c>
      <c r="N20" s="5" t="e">
        <f>SUMIFS(#REF!,#REF!,A20,#REF!,$S$1)</f>
        <v>#REF!</v>
      </c>
      <c r="O20" s="5" t="e">
        <f>SUMIFS(#REF!,#REF!,A20,#REF!,$S$1)</f>
        <v>#REF!</v>
      </c>
      <c r="P20" s="5" t="e">
        <f>SUMIFS(#REF!,#REF!,A20,#REF!,$S$1)</f>
        <v>#REF!</v>
      </c>
      <c r="Q20" s="5" t="e">
        <f>SUMIFS(#REF!,#REF!,A20,#REF!,$S$1)</f>
        <v>#REF!</v>
      </c>
      <c r="R20" s="5" t="e">
        <f>SUMIFS(#REF!,#REF!,A20,#REF!,$S$1)</f>
        <v>#REF!</v>
      </c>
      <c r="S20" s="5" t="e">
        <f>SUMIFS(#REF!,#REF!,A20,#REF!,$S$1)</f>
        <v>#REF!</v>
      </c>
      <c r="T20" s="5" t="e">
        <f>SUMIFS(#REF!,#REF!,A20,#REF!,$S$1)</f>
        <v>#REF!</v>
      </c>
      <c r="U20" s="10"/>
      <c r="V20" s="11"/>
      <c r="W20" s="11"/>
      <c r="X20" s="11"/>
      <c r="Y20" s="11"/>
      <c r="Z20" s="11"/>
      <c r="AA20" s="11"/>
      <c r="AB20" s="12"/>
    </row>
    <row r="21" spans="1:28">
      <c r="A21" s="5">
        <v>19</v>
      </c>
      <c r="B21" s="5" t="e">
        <f>COUNTIFS(#REF!,A21,#REF!,$S$1)</f>
        <v>#REF!</v>
      </c>
      <c r="C21" s="5" t="e">
        <f>COUNTIFS(#REF!,A21,#REF!,$S$1,#REF!,"A")</f>
        <v>#REF!</v>
      </c>
      <c r="D21" s="5" t="e">
        <f>COUNTIFS(#REF!,A21,#REF!,$S$1,#REF!,"R")</f>
        <v>#REF!</v>
      </c>
      <c r="E21" s="5" t="e">
        <f t="shared" si="0"/>
        <v>#REF!</v>
      </c>
      <c r="F21" s="5" t="e">
        <f>SUMIFS(#REF!,#REF!,A21,#REF!,$S$1)</f>
        <v>#REF!</v>
      </c>
      <c r="G21" s="5" t="e">
        <f>SUMIFS(#REF!,#REF!,A21,#REF!,$S$1)</f>
        <v>#REF!</v>
      </c>
      <c r="H21" s="5" t="e">
        <f>SUMIFS(#REF!,#REF!,A21,#REF!,$S$1)</f>
        <v>#REF!</v>
      </c>
      <c r="I21" s="5" t="e">
        <f>SUMIFS(#REF!,#REF!,A21,#REF!,$S$1)</f>
        <v>#REF!</v>
      </c>
      <c r="J21" s="5" t="e">
        <f>SUMIFS(#REF!,#REF!,A21,#REF!,$S$1)</f>
        <v>#REF!</v>
      </c>
      <c r="K21" s="5" t="e">
        <f>SUMIFS(#REF!,#REF!,A21,#REF!,$S$1)</f>
        <v>#REF!</v>
      </c>
      <c r="L21" s="5" t="e">
        <f>SUMIFS(#REF!,#REF!,A21,#REF!,$S$1)</f>
        <v>#REF!</v>
      </c>
      <c r="M21" s="5" t="e">
        <f>SUMIFS(#REF!,#REF!,A21,#REF!,$S$1)</f>
        <v>#REF!</v>
      </c>
      <c r="N21" s="5" t="e">
        <f>SUMIFS(#REF!,#REF!,A21,#REF!,$S$1)</f>
        <v>#REF!</v>
      </c>
      <c r="O21" s="5" t="e">
        <f>SUMIFS(#REF!,#REF!,A21,#REF!,$S$1)</f>
        <v>#REF!</v>
      </c>
      <c r="P21" s="5" t="e">
        <f>SUMIFS(#REF!,#REF!,A21,#REF!,$S$1)</f>
        <v>#REF!</v>
      </c>
      <c r="Q21" s="5" t="e">
        <f>SUMIFS(#REF!,#REF!,A21,#REF!,$S$1)</f>
        <v>#REF!</v>
      </c>
      <c r="R21" s="5" t="e">
        <f>SUMIFS(#REF!,#REF!,A21,#REF!,$S$1)</f>
        <v>#REF!</v>
      </c>
      <c r="S21" s="5" t="e">
        <f>SUMIFS(#REF!,#REF!,A21,#REF!,$S$1)</f>
        <v>#REF!</v>
      </c>
      <c r="T21" s="5" t="e">
        <f>SUMIFS(#REF!,#REF!,A21,#REF!,$S$1)</f>
        <v>#REF!</v>
      </c>
      <c r="U21" s="10"/>
      <c r="V21" s="11"/>
      <c r="W21" s="11"/>
      <c r="X21" s="11"/>
      <c r="Y21" s="11"/>
      <c r="Z21" s="11"/>
      <c r="AA21" s="11"/>
      <c r="AB21" s="12"/>
    </row>
    <row r="22" spans="1:28">
      <c r="A22" s="5">
        <v>20</v>
      </c>
      <c r="B22" s="5" t="e">
        <f>COUNTIFS(#REF!,A22,#REF!,$S$1)</f>
        <v>#REF!</v>
      </c>
      <c r="C22" s="5" t="e">
        <f>COUNTIFS(#REF!,A22,#REF!,$S$1,#REF!,"A")</f>
        <v>#REF!</v>
      </c>
      <c r="D22" s="5" t="e">
        <f>COUNTIFS(#REF!,A22,#REF!,$S$1,#REF!,"R")</f>
        <v>#REF!</v>
      </c>
      <c r="E22" s="5" t="e">
        <f t="shared" si="0"/>
        <v>#REF!</v>
      </c>
      <c r="F22" s="5" t="e">
        <f>SUMIFS(#REF!,#REF!,A22,#REF!,$S$1)</f>
        <v>#REF!</v>
      </c>
      <c r="G22" s="5" t="e">
        <f>SUMIFS(#REF!,#REF!,A22,#REF!,$S$1)</f>
        <v>#REF!</v>
      </c>
      <c r="H22" s="5" t="e">
        <f>SUMIFS(#REF!,#REF!,A22,#REF!,$S$1)</f>
        <v>#REF!</v>
      </c>
      <c r="I22" s="5" t="e">
        <f>SUMIFS(#REF!,#REF!,A22,#REF!,$S$1)</f>
        <v>#REF!</v>
      </c>
      <c r="J22" s="5" t="e">
        <f>SUMIFS(#REF!,#REF!,A22,#REF!,$S$1)</f>
        <v>#REF!</v>
      </c>
      <c r="K22" s="5" t="e">
        <f>SUMIFS(#REF!,#REF!,A22,#REF!,$S$1)</f>
        <v>#REF!</v>
      </c>
      <c r="L22" s="5" t="e">
        <f>SUMIFS(#REF!,#REF!,A22,#REF!,$S$1)</f>
        <v>#REF!</v>
      </c>
      <c r="M22" s="5" t="e">
        <f>SUMIFS(#REF!,#REF!,A22,#REF!,$S$1)</f>
        <v>#REF!</v>
      </c>
      <c r="N22" s="5" t="e">
        <f>SUMIFS(#REF!,#REF!,A22,#REF!,$S$1)</f>
        <v>#REF!</v>
      </c>
      <c r="O22" s="5" t="e">
        <f>SUMIFS(#REF!,#REF!,A22,#REF!,$S$1)</f>
        <v>#REF!</v>
      </c>
      <c r="P22" s="5" t="e">
        <f>SUMIFS(#REF!,#REF!,A22,#REF!,$S$1)</f>
        <v>#REF!</v>
      </c>
      <c r="Q22" s="5" t="e">
        <f>SUMIFS(#REF!,#REF!,A22,#REF!,$S$1)</f>
        <v>#REF!</v>
      </c>
      <c r="R22" s="5" t="e">
        <f>SUMIFS(#REF!,#REF!,A22,#REF!,$S$1)</f>
        <v>#REF!</v>
      </c>
      <c r="S22" s="5" t="e">
        <f>SUMIFS(#REF!,#REF!,A22,#REF!,$S$1)</f>
        <v>#REF!</v>
      </c>
      <c r="T22" s="5" t="e">
        <f>SUMIFS(#REF!,#REF!,A22,#REF!,$S$1)</f>
        <v>#REF!</v>
      </c>
      <c r="U22" s="10"/>
      <c r="V22" s="11"/>
      <c r="W22" s="11"/>
      <c r="X22" s="11"/>
      <c r="Y22" s="11"/>
      <c r="Z22" s="11"/>
      <c r="AA22" s="11"/>
      <c r="AB22" s="12"/>
    </row>
    <row r="23" spans="1:28">
      <c r="A23" s="5">
        <v>21</v>
      </c>
      <c r="B23" s="5" t="e">
        <f>COUNTIFS(#REF!,A23,#REF!,$S$1)</f>
        <v>#REF!</v>
      </c>
      <c r="C23" s="5" t="e">
        <f>COUNTIFS(#REF!,A23,#REF!,$S$1,#REF!,"A")</f>
        <v>#REF!</v>
      </c>
      <c r="D23" s="5" t="e">
        <f>COUNTIFS(#REF!,A23,#REF!,$S$1,#REF!,"R")</f>
        <v>#REF!</v>
      </c>
      <c r="E23" s="5" t="e">
        <f t="shared" si="0"/>
        <v>#REF!</v>
      </c>
      <c r="F23" s="5" t="e">
        <f>SUMIFS(#REF!,#REF!,A23,#REF!,$S$1)</f>
        <v>#REF!</v>
      </c>
      <c r="G23" s="5" t="e">
        <f>SUMIFS(#REF!,#REF!,A23,#REF!,$S$1)</f>
        <v>#REF!</v>
      </c>
      <c r="H23" s="5" t="e">
        <f>SUMIFS(#REF!,#REF!,A23,#REF!,$S$1)</f>
        <v>#REF!</v>
      </c>
      <c r="I23" s="5" t="e">
        <f>SUMIFS(#REF!,#REF!,A23,#REF!,$S$1)</f>
        <v>#REF!</v>
      </c>
      <c r="J23" s="5" t="e">
        <f>SUMIFS(#REF!,#REF!,A23,#REF!,$S$1)</f>
        <v>#REF!</v>
      </c>
      <c r="K23" s="5" t="e">
        <f>SUMIFS(#REF!,#REF!,A23,#REF!,$S$1)</f>
        <v>#REF!</v>
      </c>
      <c r="L23" s="5" t="e">
        <f>SUMIFS(#REF!,#REF!,A23,#REF!,$S$1)</f>
        <v>#REF!</v>
      </c>
      <c r="M23" s="5" t="e">
        <f>SUMIFS(#REF!,#REF!,A23,#REF!,$S$1)</f>
        <v>#REF!</v>
      </c>
      <c r="N23" s="5" t="e">
        <f>SUMIFS(#REF!,#REF!,A23,#REF!,$S$1)</f>
        <v>#REF!</v>
      </c>
      <c r="O23" s="5" t="e">
        <f>SUMIFS(#REF!,#REF!,A23,#REF!,$S$1)</f>
        <v>#REF!</v>
      </c>
      <c r="P23" s="5" t="e">
        <f>SUMIFS(#REF!,#REF!,A23,#REF!,$S$1)</f>
        <v>#REF!</v>
      </c>
      <c r="Q23" s="5" t="e">
        <f>SUMIFS(#REF!,#REF!,A23,#REF!,$S$1)</f>
        <v>#REF!</v>
      </c>
      <c r="R23" s="5" t="e">
        <f>SUMIFS(#REF!,#REF!,A23,#REF!,$S$1)</f>
        <v>#REF!</v>
      </c>
      <c r="S23" s="5" t="e">
        <f>SUMIFS(#REF!,#REF!,A23,#REF!,$S$1)</f>
        <v>#REF!</v>
      </c>
      <c r="T23" s="5" t="e">
        <f>SUMIFS(#REF!,#REF!,A23,#REF!,$S$1)</f>
        <v>#REF!</v>
      </c>
      <c r="U23" s="10"/>
      <c r="V23" s="11"/>
      <c r="W23" s="11"/>
      <c r="X23" s="11"/>
      <c r="Y23" s="11"/>
      <c r="Z23" s="11"/>
      <c r="AA23" s="11"/>
      <c r="AB23" s="12"/>
    </row>
    <row r="24" spans="1:28">
      <c r="A24" s="5">
        <v>22</v>
      </c>
      <c r="B24" s="5" t="e">
        <f>COUNTIFS(#REF!,A24,#REF!,$S$1)</f>
        <v>#REF!</v>
      </c>
      <c r="C24" s="5" t="e">
        <f>COUNTIFS(#REF!,A24,#REF!,$S$1,#REF!,"A")</f>
        <v>#REF!</v>
      </c>
      <c r="D24" s="5" t="e">
        <f>COUNTIFS(#REF!,A24,#REF!,$S$1,#REF!,"R")</f>
        <v>#REF!</v>
      </c>
      <c r="E24" s="5" t="e">
        <f t="shared" si="0"/>
        <v>#REF!</v>
      </c>
      <c r="F24" s="5" t="e">
        <f>SUMIFS(#REF!,#REF!,A24,#REF!,$S$1)</f>
        <v>#REF!</v>
      </c>
      <c r="G24" s="5" t="e">
        <f>SUMIFS(#REF!,#REF!,A24,#REF!,$S$1)</f>
        <v>#REF!</v>
      </c>
      <c r="H24" s="5" t="e">
        <f>SUMIFS(#REF!,#REF!,A24,#REF!,$S$1)</f>
        <v>#REF!</v>
      </c>
      <c r="I24" s="5" t="e">
        <f>SUMIFS(#REF!,#REF!,A24,#REF!,$S$1)</f>
        <v>#REF!</v>
      </c>
      <c r="J24" s="5" t="e">
        <f>SUMIFS(#REF!,#REF!,A24,#REF!,$S$1)</f>
        <v>#REF!</v>
      </c>
      <c r="K24" s="5" t="e">
        <f>SUMIFS(#REF!,#REF!,A24,#REF!,$S$1)</f>
        <v>#REF!</v>
      </c>
      <c r="L24" s="5" t="e">
        <f>SUMIFS(#REF!,#REF!,A24,#REF!,$S$1)</f>
        <v>#REF!</v>
      </c>
      <c r="M24" s="5" t="e">
        <f>SUMIFS(#REF!,#REF!,A24,#REF!,$S$1)</f>
        <v>#REF!</v>
      </c>
      <c r="N24" s="5" t="e">
        <f>SUMIFS(#REF!,#REF!,A24,#REF!,$S$1)</f>
        <v>#REF!</v>
      </c>
      <c r="O24" s="5" t="e">
        <f>SUMIFS(#REF!,#REF!,A24,#REF!,$S$1)</f>
        <v>#REF!</v>
      </c>
      <c r="P24" s="5" t="e">
        <f>SUMIFS(#REF!,#REF!,A24,#REF!,$S$1)</f>
        <v>#REF!</v>
      </c>
      <c r="Q24" s="5" t="e">
        <f>SUMIFS(#REF!,#REF!,A24,#REF!,$S$1)</f>
        <v>#REF!</v>
      </c>
      <c r="R24" s="5" t="e">
        <f>SUMIFS(#REF!,#REF!,A24,#REF!,$S$1)</f>
        <v>#REF!</v>
      </c>
      <c r="S24" s="5" t="e">
        <f>SUMIFS(#REF!,#REF!,A24,#REF!,$S$1)</f>
        <v>#REF!</v>
      </c>
      <c r="T24" s="5" t="e">
        <f>SUMIFS(#REF!,#REF!,A24,#REF!,$S$1)</f>
        <v>#REF!</v>
      </c>
      <c r="U24" s="10"/>
      <c r="V24" s="11"/>
      <c r="W24" s="11"/>
      <c r="X24" s="11"/>
      <c r="Y24" s="11"/>
      <c r="Z24" s="11"/>
      <c r="AA24" s="11"/>
      <c r="AB24" s="12"/>
    </row>
    <row r="25" spans="1:28">
      <c r="A25" s="5">
        <v>23</v>
      </c>
      <c r="B25" s="5" t="e">
        <f>COUNTIFS(#REF!,A25,#REF!,$S$1)</f>
        <v>#REF!</v>
      </c>
      <c r="C25" s="5" t="e">
        <f>COUNTIFS(#REF!,A25,#REF!,$S$1,#REF!,"A")</f>
        <v>#REF!</v>
      </c>
      <c r="D25" s="5" t="e">
        <f>COUNTIFS(#REF!,A25,#REF!,$S$1,#REF!,"R")</f>
        <v>#REF!</v>
      </c>
      <c r="E25" s="5" t="e">
        <f t="shared" si="0"/>
        <v>#REF!</v>
      </c>
      <c r="F25" s="5" t="e">
        <f>SUMIFS(#REF!,#REF!,A25,#REF!,$S$1)</f>
        <v>#REF!</v>
      </c>
      <c r="G25" s="5" t="e">
        <f>SUMIFS(#REF!,#REF!,A25,#REF!,$S$1)</f>
        <v>#REF!</v>
      </c>
      <c r="H25" s="5" t="e">
        <f>SUMIFS(#REF!,#REF!,A25,#REF!,$S$1)</f>
        <v>#REF!</v>
      </c>
      <c r="I25" s="5" t="e">
        <f>SUMIFS(#REF!,#REF!,A25,#REF!,$S$1)</f>
        <v>#REF!</v>
      </c>
      <c r="J25" s="5" t="e">
        <f>SUMIFS(#REF!,#REF!,A25,#REF!,$S$1)</f>
        <v>#REF!</v>
      </c>
      <c r="K25" s="5" t="e">
        <f>SUMIFS(#REF!,#REF!,A25,#REF!,$S$1)</f>
        <v>#REF!</v>
      </c>
      <c r="L25" s="5" t="e">
        <f>SUMIFS(#REF!,#REF!,A25,#REF!,$S$1)</f>
        <v>#REF!</v>
      </c>
      <c r="M25" s="5" t="e">
        <f>SUMIFS(#REF!,#REF!,A25,#REF!,$S$1)</f>
        <v>#REF!</v>
      </c>
      <c r="N25" s="5" t="e">
        <f>SUMIFS(#REF!,#REF!,A25,#REF!,$S$1)</f>
        <v>#REF!</v>
      </c>
      <c r="O25" s="5" t="e">
        <f>SUMIFS(#REF!,#REF!,A25,#REF!,$S$1)</f>
        <v>#REF!</v>
      </c>
      <c r="P25" s="5" t="e">
        <f>SUMIFS(#REF!,#REF!,A25,#REF!,$S$1)</f>
        <v>#REF!</v>
      </c>
      <c r="Q25" s="5" t="e">
        <f>SUMIFS(#REF!,#REF!,A25,#REF!,$S$1)</f>
        <v>#REF!</v>
      </c>
      <c r="R25" s="5" t="e">
        <f>SUMIFS(#REF!,#REF!,A25,#REF!,$S$1)</f>
        <v>#REF!</v>
      </c>
      <c r="S25" s="5" t="e">
        <f>SUMIFS(#REF!,#REF!,A25,#REF!,$S$1)</f>
        <v>#REF!</v>
      </c>
      <c r="T25" s="5" t="e">
        <f>SUMIFS(#REF!,#REF!,A25,#REF!,$S$1)</f>
        <v>#REF!</v>
      </c>
      <c r="U25" s="10"/>
      <c r="V25" s="11"/>
      <c r="W25" s="11"/>
      <c r="X25" s="11"/>
      <c r="Y25" s="11"/>
      <c r="Z25" s="11"/>
      <c r="AA25" s="11"/>
      <c r="AB25" s="12"/>
    </row>
    <row r="26" spans="1:28">
      <c r="A26" s="5">
        <v>24</v>
      </c>
      <c r="B26" s="5" t="e">
        <f>COUNTIFS(#REF!,A26,#REF!,$S$1)</f>
        <v>#REF!</v>
      </c>
      <c r="C26" s="5" t="e">
        <f>COUNTIFS(#REF!,A26,#REF!,$S$1,#REF!,"A")</f>
        <v>#REF!</v>
      </c>
      <c r="D26" s="5" t="e">
        <f>COUNTIFS(#REF!,A26,#REF!,$S$1,#REF!,"R")</f>
        <v>#REF!</v>
      </c>
      <c r="E26" s="5" t="e">
        <f t="shared" si="0"/>
        <v>#REF!</v>
      </c>
      <c r="F26" s="5" t="e">
        <f>SUMIFS(#REF!,#REF!,A26,#REF!,$S$1)</f>
        <v>#REF!</v>
      </c>
      <c r="G26" s="5" t="e">
        <f>SUMIFS(#REF!,#REF!,A26,#REF!,$S$1)</f>
        <v>#REF!</v>
      </c>
      <c r="H26" s="5" t="e">
        <f>SUMIFS(#REF!,#REF!,A26,#REF!,$S$1)</f>
        <v>#REF!</v>
      </c>
      <c r="I26" s="5" t="e">
        <f>SUMIFS(#REF!,#REF!,A26,#REF!,$S$1)</f>
        <v>#REF!</v>
      </c>
      <c r="J26" s="5" t="e">
        <f>SUMIFS(#REF!,#REF!,A26,#REF!,$S$1)</f>
        <v>#REF!</v>
      </c>
      <c r="K26" s="5" t="e">
        <f>SUMIFS(#REF!,#REF!,A26,#REF!,$S$1)</f>
        <v>#REF!</v>
      </c>
      <c r="L26" s="5" t="e">
        <f>SUMIFS(#REF!,#REF!,A26,#REF!,$S$1)</f>
        <v>#REF!</v>
      </c>
      <c r="M26" s="5" t="e">
        <f>SUMIFS(#REF!,#REF!,A26,#REF!,$S$1)</f>
        <v>#REF!</v>
      </c>
      <c r="N26" s="5" t="e">
        <f>SUMIFS(#REF!,#REF!,A26,#REF!,$S$1)</f>
        <v>#REF!</v>
      </c>
      <c r="O26" s="5" t="e">
        <f>SUMIFS(#REF!,#REF!,A26,#REF!,$S$1)</f>
        <v>#REF!</v>
      </c>
      <c r="P26" s="5" t="e">
        <f>SUMIFS(#REF!,#REF!,A26,#REF!,$S$1)</f>
        <v>#REF!</v>
      </c>
      <c r="Q26" s="5" t="e">
        <f>SUMIFS(#REF!,#REF!,A26,#REF!,$S$1)</f>
        <v>#REF!</v>
      </c>
      <c r="R26" s="5" t="e">
        <f>SUMIFS(#REF!,#REF!,A26,#REF!,$S$1)</f>
        <v>#REF!</v>
      </c>
      <c r="S26" s="5" t="e">
        <f>SUMIFS(#REF!,#REF!,A26,#REF!,$S$1)</f>
        <v>#REF!</v>
      </c>
      <c r="T26" s="5" t="e">
        <f>SUMIFS(#REF!,#REF!,A26,#REF!,$S$1)</f>
        <v>#REF!</v>
      </c>
      <c r="U26" s="10"/>
      <c r="V26" s="11"/>
      <c r="W26" s="11"/>
      <c r="X26" s="11"/>
      <c r="Y26" s="11"/>
      <c r="Z26" s="11"/>
      <c r="AA26" s="11"/>
      <c r="AB26" s="12"/>
    </row>
    <row r="27" spans="1:28">
      <c r="A27" s="5">
        <v>25</v>
      </c>
      <c r="B27" s="5" t="e">
        <f>COUNTIFS(#REF!,A27,#REF!,$S$1)</f>
        <v>#REF!</v>
      </c>
      <c r="C27" s="5" t="e">
        <f>COUNTIFS(#REF!,A27,#REF!,$S$1,#REF!,"A")</f>
        <v>#REF!</v>
      </c>
      <c r="D27" s="5" t="e">
        <f>COUNTIFS(#REF!,A27,#REF!,$S$1,#REF!,"R")</f>
        <v>#REF!</v>
      </c>
      <c r="E27" s="5" t="e">
        <f t="shared" si="0"/>
        <v>#REF!</v>
      </c>
      <c r="F27" s="5" t="e">
        <f>SUMIFS(#REF!,#REF!,A27,#REF!,$S$1)</f>
        <v>#REF!</v>
      </c>
      <c r="G27" s="5" t="e">
        <f>SUMIFS(#REF!,#REF!,A27,#REF!,$S$1)</f>
        <v>#REF!</v>
      </c>
      <c r="H27" s="5" t="e">
        <f>SUMIFS(#REF!,#REF!,A27,#REF!,$S$1)</f>
        <v>#REF!</v>
      </c>
      <c r="I27" s="5" t="e">
        <f>SUMIFS(#REF!,#REF!,A27,#REF!,$S$1)</f>
        <v>#REF!</v>
      </c>
      <c r="J27" s="5" t="e">
        <f>SUMIFS(#REF!,#REF!,A27,#REF!,$S$1)</f>
        <v>#REF!</v>
      </c>
      <c r="K27" s="5" t="e">
        <f>SUMIFS(#REF!,#REF!,A27,#REF!,$S$1)</f>
        <v>#REF!</v>
      </c>
      <c r="L27" s="5" t="e">
        <f>SUMIFS(#REF!,#REF!,A27,#REF!,$S$1)</f>
        <v>#REF!</v>
      </c>
      <c r="M27" s="5" t="e">
        <f>SUMIFS(#REF!,#REF!,A27,#REF!,$S$1)</f>
        <v>#REF!</v>
      </c>
      <c r="N27" s="5" t="e">
        <f>SUMIFS(#REF!,#REF!,A27,#REF!,$S$1)</f>
        <v>#REF!</v>
      </c>
      <c r="O27" s="5" t="e">
        <f>SUMIFS(#REF!,#REF!,A27,#REF!,$S$1)</f>
        <v>#REF!</v>
      </c>
      <c r="P27" s="5" t="e">
        <f>SUMIFS(#REF!,#REF!,A27,#REF!,$S$1)</f>
        <v>#REF!</v>
      </c>
      <c r="Q27" s="5" t="e">
        <f>SUMIFS(#REF!,#REF!,A27,#REF!,$S$1)</f>
        <v>#REF!</v>
      </c>
      <c r="R27" s="5" t="e">
        <f>SUMIFS(#REF!,#REF!,A27,#REF!,$S$1)</f>
        <v>#REF!</v>
      </c>
      <c r="S27" s="5" t="e">
        <f>SUMIFS(#REF!,#REF!,A27,#REF!,$S$1)</f>
        <v>#REF!</v>
      </c>
      <c r="T27" s="5" t="e">
        <f>SUMIFS(#REF!,#REF!,A27,#REF!,$S$1)</f>
        <v>#REF!</v>
      </c>
      <c r="U27" s="10"/>
      <c r="V27" s="11"/>
      <c r="W27" s="11"/>
      <c r="X27" s="11"/>
      <c r="Y27" s="11"/>
      <c r="Z27" s="11"/>
      <c r="AA27" s="11"/>
      <c r="AB27" s="12"/>
    </row>
    <row r="28" spans="1:28">
      <c r="A28" s="5">
        <v>26</v>
      </c>
      <c r="B28" s="5" t="e">
        <f>COUNTIFS(#REF!,A28,#REF!,$S$1)</f>
        <v>#REF!</v>
      </c>
      <c r="C28" s="5" t="e">
        <f>COUNTIFS(#REF!,A28,#REF!,$S$1,#REF!,"A")</f>
        <v>#REF!</v>
      </c>
      <c r="D28" s="5" t="e">
        <f>COUNTIFS(#REF!,A28,#REF!,$S$1,#REF!,"R")</f>
        <v>#REF!</v>
      </c>
      <c r="E28" s="5" t="e">
        <f t="shared" si="0"/>
        <v>#REF!</v>
      </c>
      <c r="F28" s="5" t="e">
        <f>SUMIFS(#REF!,#REF!,A28,#REF!,$S$1)</f>
        <v>#REF!</v>
      </c>
      <c r="G28" s="5" t="e">
        <f>SUMIFS(#REF!,#REF!,A28,#REF!,$S$1)</f>
        <v>#REF!</v>
      </c>
      <c r="H28" s="5" t="e">
        <f>SUMIFS(#REF!,#REF!,A28,#REF!,$S$1)</f>
        <v>#REF!</v>
      </c>
      <c r="I28" s="5" t="e">
        <f>SUMIFS(#REF!,#REF!,A28,#REF!,$S$1)</f>
        <v>#REF!</v>
      </c>
      <c r="J28" s="5" t="e">
        <f>SUMIFS(#REF!,#REF!,A28,#REF!,$S$1)</f>
        <v>#REF!</v>
      </c>
      <c r="K28" s="5" t="e">
        <f>SUMIFS(#REF!,#REF!,A28,#REF!,$S$1)</f>
        <v>#REF!</v>
      </c>
      <c r="L28" s="5" t="e">
        <f>SUMIFS(#REF!,#REF!,A28,#REF!,$S$1)</f>
        <v>#REF!</v>
      </c>
      <c r="M28" s="5" t="e">
        <f>SUMIFS(#REF!,#REF!,A28,#REF!,$S$1)</f>
        <v>#REF!</v>
      </c>
      <c r="N28" s="5" t="e">
        <f>SUMIFS(#REF!,#REF!,A28,#REF!,$S$1)</f>
        <v>#REF!</v>
      </c>
      <c r="O28" s="5" t="e">
        <f>SUMIFS(#REF!,#REF!,A28,#REF!,$S$1)</f>
        <v>#REF!</v>
      </c>
      <c r="P28" s="5" t="e">
        <f>SUMIFS(#REF!,#REF!,A28,#REF!,$S$1)</f>
        <v>#REF!</v>
      </c>
      <c r="Q28" s="5" t="e">
        <f>SUMIFS(#REF!,#REF!,A28,#REF!,$S$1)</f>
        <v>#REF!</v>
      </c>
      <c r="R28" s="5" t="e">
        <f>SUMIFS(#REF!,#REF!,A28,#REF!,$S$1)</f>
        <v>#REF!</v>
      </c>
      <c r="S28" s="5" t="e">
        <f>SUMIFS(#REF!,#REF!,A28,#REF!,$S$1)</f>
        <v>#REF!</v>
      </c>
      <c r="T28" s="5" t="e">
        <f>SUMIFS(#REF!,#REF!,A28,#REF!,$S$1)</f>
        <v>#REF!</v>
      </c>
      <c r="U28" s="13"/>
      <c r="V28" s="14"/>
      <c r="W28" s="14"/>
      <c r="X28" s="14"/>
      <c r="Y28" s="14"/>
      <c r="Z28" s="14"/>
      <c r="AA28" s="14"/>
      <c r="AB28" s="15"/>
    </row>
    <row r="29" spans="1:28">
      <c r="A29" s="5">
        <v>27</v>
      </c>
      <c r="B29" s="5" t="e">
        <f>COUNTIFS(#REF!,A29,#REF!,$S$1)</f>
        <v>#REF!</v>
      </c>
      <c r="C29" s="5" t="e">
        <f>COUNTIFS(#REF!,A29,#REF!,$S$1,#REF!,"A")</f>
        <v>#REF!</v>
      </c>
      <c r="D29" s="5" t="e">
        <f>COUNTIFS(#REF!,A29,#REF!,$S$1,#REF!,"R")</f>
        <v>#REF!</v>
      </c>
      <c r="E29" s="5" t="e">
        <f t="shared" si="0"/>
        <v>#REF!</v>
      </c>
      <c r="F29" s="5" t="e">
        <f>SUMIFS(#REF!,#REF!,A29,#REF!,$S$1)</f>
        <v>#REF!</v>
      </c>
      <c r="G29" s="5" t="e">
        <f>SUMIFS(#REF!,#REF!,A29,#REF!,$S$1)</f>
        <v>#REF!</v>
      </c>
      <c r="H29" s="5" t="e">
        <f>SUMIFS(#REF!,#REF!,A29,#REF!,$S$1)</f>
        <v>#REF!</v>
      </c>
      <c r="I29" s="5" t="e">
        <f>SUMIFS(#REF!,#REF!,A29,#REF!,$S$1)</f>
        <v>#REF!</v>
      </c>
      <c r="J29" s="5" t="e">
        <f>SUMIFS(#REF!,#REF!,A29,#REF!,$S$1)</f>
        <v>#REF!</v>
      </c>
      <c r="K29" s="5" t="e">
        <f>SUMIFS(#REF!,#REF!,A29,#REF!,$S$1)</f>
        <v>#REF!</v>
      </c>
      <c r="L29" s="5" t="e">
        <f>SUMIFS(#REF!,#REF!,A29,#REF!,$S$1)</f>
        <v>#REF!</v>
      </c>
      <c r="M29" s="5" t="e">
        <f>SUMIFS(#REF!,#REF!,A29,#REF!,$S$1)</f>
        <v>#REF!</v>
      </c>
      <c r="N29" s="5" t="e">
        <f>SUMIFS(#REF!,#REF!,A29,#REF!,$S$1)</f>
        <v>#REF!</v>
      </c>
      <c r="O29" s="5" t="e">
        <f>SUMIFS(#REF!,#REF!,A29,#REF!,$S$1)</f>
        <v>#REF!</v>
      </c>
      <c r="P29" s="5" t="e">
        <f>SUMIFS(#REF!,#REF!,A29,#REF!,$S$1)</f>
        <v>#REF!</v>
      </c>
      <c r="Q29" s="5" t="e">
        <f>SUMIFS(#REF!,#REF!,A29,#REF!,$S$1)</f>
        <v>#REF!</v>
      </c>
      <c r="R29" s="5" t="e">
        <f>SUMIFS(#REF!,#REF!,A29,#REF!,$S$1)</f>
        <v>#REF!</v>
      </c>
      <c r="S29" s="5" t="e">
        <f>SUMIFS(#REF!,#REF!,A29,#REF!,$S$1)</f>
        <v>#REF!</v>
      </c>
      <c r="T29" s="5" t="e">
        <f>SUMIFS(#REF!,#REF!,A29,#REF!,$S$1)</f>
        <v>#REF!</v>
      </c>
      <c r="U29" s="7"/>
      <c r="V29" s="8"/>
      <c r="W29" s="8"/>
      <c r="X29" s="8"/>
      <c r="Y29" s="8"/>
      <c r="Z29" s="8"/>
      <c r="AA29" s="8"/>
      <c r="AB29" s="9"/>
    </row>
    <row r="30" spans="1:28">
      <c r="A30" s="5">
        <v>28</v>
      </c>
      <c r="B30" s="5" t="e">
        <f>COUNTIFS(#REF!,A30,#REF!,$S$1)</f>
        <v>#REF!</v>
      </c>
      <c r="C30" s="5" t="e">
        <f>COUNTIFS(#REF!,A30,#REF!,$S$1,#REF!,"A")</f>
        <v>#REF!</v>
      </c>
      <c r="D30" s="5" t="e">
        <f>COUNTIFS(#REF!,A30,#REF!,$S$1,#REF!,"R")</f>
        <v>#REF!</v>
      </c>
      <c r="E30" s="5" t="e">
        <f t="shared" si="0"/>
        <v>#REF!</v>
      </c>
      <c r="F30" s="5" t="e">
        <f>SUMIFS(#REF!,#REF!,A30,#REF!,$S$1)</f>
        <v>#REF!</v>
      </c>
      <c r="G30" s="5" t="e">
        <f>SUMIFS(#REF!,#REF!,A30,#REF!,$S$1)</f>
        <v>#REF!</v>
      </c>
      <c r="H30" s="5" t="e">
        <f>SUMIFS(#REF!,#REF!,A30,#REF!,$S$1)</f>
        <v>#REF!</v>
      </c>
      <c r="I30" s="5" t="e">
        <f>SUMIFS(#REF!,#REF!,A30,#REF!,$S$1)</f>
        <v>#REF!</v>
      </c>
      <c r="J30" s="5" t="e">
        <f>SUMIFS(#REF!,#REF!,A30,#REF!,$S$1)</f>
        <v>#REF!</v>
      </c>
      <c r="K30" s="5" t="e">
        <f>SUMIFS(#REF!,#REF!,A30,#REF!,$S$1)</f>
        <v>#REF!</v>
      </c>
      <c r="L30" s="5" t="e">
        <f>SUMIFS(#REF!,#REF!,A30,#REF!,$S$1)</f>
        <v>#REF!</v>
      </c>
      <c r="M30" s="5" t="e">
        <f>SUMIFS(#REF!,#REF!,A30,#REF!,$S$1)</f>
        <v>#REF!</v>
      </c>
      <c r="N30" s="5" t="e">
        <f>SUMIFS(#REF!,#REF!,A30,#REF!,$S$1)</f>
        <v>#REF!</v>
      </c>
      <c r="O30" s="5" t="e">
        <f>SUMIFS(#REF!,#REF!,A30,#REF!,$S$1)</f>
        <v>#REF!</v>
      </c>
      <c r="P30" s="5" t="e">
        <f>SUMIFS(#REF!,#REF!,A30,#REF!,$S$1)</f>
        <v>#REF!</v>
      </c>
      <c r="Q30" s="5" t="e">
        <f>SUMIFS(#REF!,#REF!,A30,#REF!,$S$1)</f>
        <v>#REF!</v>
      </c>
      <c r="R30" s="5" t="e">
        <f>SUMIFS(#REF!,#REF!,A30,#REF!,$S$1)</f>
        <v>#REF!</v>
      </c>
      <c r="S30" s="5" t="e">
        <f>SUMIFS(#REF!,#REF!,A30,#REF!,$S$1)</f>
        <v>#REF!</v>
      </c>
      <c r="T30" s="5" t="e">
        <f>SUMIFS(#REF!,#REF!,A30,#REF!,$S$1)</f>
        <v>#REF!</v>
      </c>
      <c r="U30" s="10"/>
      <c r="V30" s="11"/>
      <c r="W30" s="11"/>
      <c r="X30" s="11"/>
      <c r="Y30" s="11"/>
      <c r="Z30" s="11"/>
      <c r="AA30" s="11"/>
      <c r="AB30" s="12"/>
    </row>
    <row r="31" spans="1:28">
      <c r="A31" s="5">
        <v>29</v>
      </c>
      <c r="B31" s="5" t="e">
        <f>COUNTIFS(#REF!,A31,#REF!,$S$1)</f>
        <v>#REF!</v>
      </c>
      <c r="C31" s="5" t="e">
        <f>COUNTIFS(#REF!,A31,#REF!,$S$1,#REF!,"A")</f>
        <v>#REF!</v>
      </c>
      <c r="D31" s="5" t="e">
        <f>COUNTIFS(#REF!,A31,#REF!,$S$1,#REF!,"R")</f>
        <v>#REF!</v>
      </c>
      <c r="E31" s="5" t="e">
        <f t="shared" si="0"/>
        <v>#REF!</v>
      </c>
      <c r="F31" s="5" t="e">
        <f>SUMIFS(#REF!,#REF!,A31,#REF!,$S$1)</f>
        <v>#REF!</v>
      </c>
      <c r="G31" s="5" t="e">
        <f>SUMIFS(#REF!,#REF!,A31,#REF!,$S$1)</f>
        <v>#REF!</v>
      </c>
      <c r="H31" s="5" t="e">
        <f>SUMIFS(#REF!,#REF!,A31,#REF!,$S$1)</f>
        <v>#REF!</v>
      </c>
      <c r="I31" s="5" t="e">
        <f>SUMIFS(#REF!,#REF!,A31,#REF!,$S$1)</f>
        <v>#REF!</v>
      </c>
      <c r="J31" s="5" t="e">
        <f>SUMIFS(#REF!,#REF!,A31,#REF!,$S$1)</f>
        <v>#REF!</v>
      </c>
      <c r="K31" s="5" t="e">
        <f>SUMIFS(#REF!,#REF!,A31,#REF!,$S$1)</f>
        <v>#REF!</v>
      </c>
      <c r="L31" s="5" t="e">
        <f>SUMIFS(#REF!,#REF!,A31,#REF!,$S$1)</f>
        <v>#REF!</v>
      </c>
      <c r="M31" s="5" t="e">
        <f>SUMIFS(#REF!,#REF!,A31,#REF!,$S$1)</f>
        <v>#REF!</v>
      </c>
      <c r="N31" s="5" t="e">
        <f>SUMIFS(#REF!,#REF!,A31,#REF!,$S$1)</f>
        <v>#REF!</v>
      </c>
      <c r="O31" s="5" t="e">
        <f>SUMIFS(#REF!,#REF!,A31,#REF!,$S$1)</f>
        <v>#REF!</v>
      </c>
      <c r="P31" s="5" t="e">
        <f>SUMIFS(#REF!,#REF!,A31,#REF!,$S$1)</f>
        <v>#REF!</v>
      </c>
      <c r="Q31" s="5" t="e">
        <f>SUMIFS(#REF!,#REF!,A31,#REF!,$S$1)</f>
        <v>#REF!</v>
      </c>
      <c r="R31" s="5" t="e">
        <f>SUMIFS(#REF!,#REF!,A31,#REF!,$S$1)</f>
        <v>#REF!</v>
      </c>
      <c r="S31" s="5" t="e">
        <f>SUMIFS(#REF!,#REF!,A31,#REF!,$S$1)</f>
        <v>#REF!</v>
      </c>
      <c r="T31" s="5" t="e">
        <f>SUMIFS(#REF!,#REF!,A31,#REF!,$S$1)</f>
        <v>#REF!</v>
      </c>
      <c r="U31" s="10"/>
      <c r="V31" s="11"/>
      <c r="W31" s="11"/>
      <c r="X31" s="11"/>
      <c r="Y31" s="11"/>
      <c r="Z31" s="11"/>
      <c r="AA31" s="11"/>
      <c r="AB31" s="12"/>
    </row>
    <row r="32" spans="1:28">
      <c r="A32" s="5">
        <v>30</v>
      </c>
      <c r="B32" s="5" t="e">
        <f>COUNTIFS(#REF!,A32,#REF!,$S$1)</f>
        <v>#REF!</v>
      </c>
      <c r="C32" s="5" t="e">
        <f>COUNTIFS(#REF!,A32,#REF!,$S$1,#REF!,"A")</f>
        <v>#REF!</v>
      </c>
      <c r="D32" s="5" t="e">
        <f>COUNTIFS(#REF!,A32,#REF!,$S$1,#REF!,"R")</f>
        <v>#REF!</v>
      </c>
      <c r="E32" s="5" t="e">
        <f t="shared" si="0"/>
        <v>#REF!</v>
      </c>
      <c r="F32" s="5" t="e">
        <f>SUMIFS(#REF!,#REF!,A32,#REF!,$S$1)</f>
        <v>#REF!</v>
      </c>
      <c r="G32" s="5" t="e">
        <f>SUMIFS(#REF!,#REF!,A32,#REF!,$S$1)</f>
        <v>#REF!</v>
      </c>
      <c r="H32" s="5" t="e">
        <f>SUMIFS(#REF!,#REF!,A32,#REF!,$S$1)</f>
        <v>#REF!</v>
      </c>
      <c r="I32" s="5" t="e">
        <f>SUMIFS(#REF!,#REF!,A32,#REF!,$S$1)</f>
        <v>#REF!</v>
      </c>
      <c r="J32" s="5" t="e">
        <f>SUMIFS(#REF!,#REF!,A32,#REF!,$S$1)</f>
        <v>#REF!</v>
      </c>
      <c r="K32" s="5" t="e">
        <f>SUMIFS(#REF!,#REF!,A32,#REF!,$S$1)</f>
        <v>#REF!</v>
      </c>
      <c r="L32" s="5" t="e">
        <f>SUMIFS(#REF!,#REF!,A32,#REF!,$S$1)</f>
        <v>#REF!</v>
      </c>
      <c r="M32" s="5" t="e">
        <f>SUMIFS(#REF!,#REF!,A32,#REF!,$S$1)</f>
        <v>#REF!</v>
      </c>
      <c r="N32" s="5" t="e">
        <f>SUMIFS(#REF!,#REF!,A32,#REF!,$S$1)</f>
        <v>#REF!</v>
      </c>
      <c r="O32" s="5" t="e">
        <f>SUMIFS(#REF!,#REF!,A32,#REF!,$S$1)</f>
        <v>#REF!</v>
      </c>
      <c r="P32" s="5" t="e">
        <f>SUMIFS(#REF!,#REF!,A32,#REF!,$S$1)</f>
        <v>#REF!</v>
      </c>
      <c r="Q32" s="5" t="e">
        <f>SUMIFS(#REF!,#REF!,A32,#REF!,$S$1)</f>
        <v>#REF!</v>
      </c>
      <c r="R32" s="5" t="e">
        <f>SUMIFS(#REF!,#REF!,A32,#REF!,$S$1)</f>
        <v>#REF!</v>
      </c>
      <c r="S32" s="5" t="e">
        <f>SUMIFS(#REF!,#REF!,A32,#REF!,$S$1)</f>
        <v>#REF!</v>
      </c>
      <c r="T32" s="5" t="e">
        <f>SUMIFS(#REF!,#REF!,A32,#REF!,$S$1)</f>
        <v>#REF!</v>
      </c>
      <c r="U32" s="10"/>
      <c r="V32" s="11"/>
      <c r="W32" s="11"/>
      <c r="X32" s="11"/>
      <c r="Y32" s="11"/>
      <c r="Z32" s="11"/>
      <c r="AA32" s="11"/>
      <c r="AB32" s="12"/>
    </row>
    <row r="33" spans="1:28">
      <c r="A33" s="5">
        <v>31</v>
      </c>
      <c r="B33" s="5" t="e">
        <f>COUNTIFS(#REF!,A33,#REF!,$S$1)</f>
        <v>#REF!</v>
      </c>
      <c r="C33" s="5" t="e">
        <f>COUNTIFS(#REF!,A33,#REF!,$S$1,#REF!,"A")</f>
        <v>#REF!</v>
      </c>
      <c r="D33" s="5" t="e">
        <f>COUNTIFS(#REF!,A33,#REF!,$S$1,#REF!,"R")</f>
        <v>#REF!</v>
      </c>
      <c r="E33" s="5" t="e">
        <f>C33/B33</f>
        <v>#REF!</v>
      </c>
      <c r="F33" s="5" t="e">
        <f>SUMIFS(#REF!,#REF!,A33,#REF!,$S$1)</f>
        <v>#REF!</v>
      </c>
      <c r="G33" s="5" t="e">
        <f>SUMIFS(#REF!,#REF!,A33,#REF!,$S$1)</f>
        <v>#REF!</v>
      </c>
      <c r="H33" s="5" t="e">
        <f>SUMIFS(#REF!,#REF!,A33,#REF!,$S$1)</f>
        <v>#REF!</v>
      </c>
      <c r="I33" s="5" t="e">
        <f>SUMIFS(#REF!,#REF!,A33,#REF!,$S$1)</f>
        <v>#REF!</v>
      </c>
      <c r="J33" s="5" t="e">
        <f>SUMIFS(#REF!,#REF!,A33,#REF!,$S$1)</f>
        <v>#REF!</v>
      </c>
      <c r="K33" s="5" t="e">
        <f>SUMIFS(#REF!,#REF!,A33,#REF!,$S$1)</f>
        <v>#REF!</v>
      </c>
      <c r="L33" s="5" t="e">
        <f>SUMIFS(#REF!,#REF!,A33,#REF!,$S$1)</f>
        <v>#REF!</v>
      </c>
      <c r="M33" s="5" t="e">
        <f>SUMIFS(#REF!,#REF!,A33,#REF!,$S$1)</f>
        <v>#REF!</v>
      </c>
      <c r="N33" s="5" t="e">
        <f>SUMIFS(#REF!,#REF!,A33,#REF!,$S$1)</f>
        <v>#REF!</v>
      </c>
      <c r="O33" s="5" t="e">
        <f>SUMIFS(#REF!,#REF!,A33,#REF!,$S$1)</f>
        <v>#REF!</v>
      </c>
      <c r="P33" s="5" t="e">
        <f>SUMIFS(#REF!,#REF!,A33,#REF!,$S$1)</f>
        <v>#REF!</v>
      </c>
      <c r="Q33" s="5" t="e">
        <f>SUMIFS(#REF!,#REF!,A33,#REF!,$S$1)</f>
        <v>#REF!</v>
      </c>
      <c r="R33" s="5" t="e">
        <f>SUMIFS(#REF!,#REF!,A33,#REF!,$S$1)</f>
        <v>#REF!</v>
      </c>
      <c r="S33" s="5" t="e">
        <f>SUMIFS(#REF!,#REF!,A33,#REF!,$S$1)</f>
        <v>#REF!</v>
      </c>
      <c r="T33" s="5" t="e">
        <f>SUMIFS(#REF!,#REF!,A33,#REF!,$S$1)</f>
        <v>#REF!</v>
      </c>
      <c r="U33" s="10"/>
      <c r="V33" s="11"/>
      <c r="W33" s="11"/>
      <c r="X33" s="11"/>
      <c r="Y33" s="11"/>
      <c r="Z33" s="11"/>
      <c r="AA33" s="11"/>
      <c r="AB33" s="12"/>
    </row>
    <row r="34" spans="1:28">
      <c r="A34" s="5">
        <v>32</v>
      </c>
      <c r="B34" s="5" t="e">
        <f>COUNTIFS(#REF!,A34,#REF!,$S$1)</f>
        <v>#REF!</v>
      </c>
      <c r="C34" s="5" t="e">
        <f>COUNTIFS(#REF!,A34,#REF!,$S$1,#REF!,"A")</f>
        <v>#REF!</v>
      </c>
      <c r="D34" s="5" t="e">
        <f>COUNTIFS(#REF!,A34,#REF!,$S$1,#REF!,"R")</f>
        <v>#REF!</v>
      </c>
      <c r="E34" s="5" t="e">
        <f t="shared" si="0"/>
        <v>#REF!</v>
      </c>
      <c r="F34" s="5" t="e">
        <f>SUMIFS(#REF!,#REF!,A34,#REF!,$S$1)</f>
        <v>#REF!</v>
      </c>
      <c r="G34" s="5" t="e">
        <f>SUMIFS(#REF!,#REF!,A34,#REF!,$S$1)</f>
        <v>#REF!</v>
      </c>
      <c r="H34" s="5" t="e">
        <f>SUMIFS(#REF!,#REF!,A34,#REF!,$S$1)</f>
        <v>#REF!</v>
      </c>
      <c r="I34" s="5" t="e">
        <f>SUMIFS(#REF!,#REF!,A34,#REF!,$S$1)</f>
        <v>#REF!</v>
      </c>
      <c r="J34" s="5" t="e">
        <f>SUMIFS(#REF!,#REF!,A34,#REF!,$S$1)</f>
        <v>#REF!</v>
      </c>
      <c r="K34" s="5" t="e">
        <f>SUMIFS(#REF!,#REF!,A34,#REF!,$S$1)</f>
        <v>#REF!</v>
      </c>
      <c r="L34" s="5" t="e">
        <f>SUMIFS(#REF!,#REF!,A34,#REF!,$S$1)</f>
        <v>#REF!</v>
      </c>
      <c r="M34" s="5" t="e">
        <f>SUMIFS(#REF!,#REF!,A34,#REF!,$S$1)</f>
        <v>#REF!</v>
      </c>
      <c r="N34" s="5" t="e">
        <f>SUMIFS(#REF!,#REF!,A34,#REF!,$S$1)</f>
        <v>#REF!</v>
      </c>
      <c r="O34" s="5" t="e">
        <f>SUMIFS(#REF!,#REF!,A34,#REF!,$S$1)</f>
        <v>#REF!</v>
      </c>
      <c r="P34" s="5" t="e">
        <f>SUMIFS(#REF!,#REF!,A34,#REF!,$S$1)</f>
        <v>#REF!</v>
      </c>
      <c r="Q34" s="5" t="e">
        <f>SUMIFS(#REF!,#REF!,A34,#REF!,$S$1)</f>
        <v>#REF!</v>
      </c>
      <c r="R34" s="5" t="e">
        <f>SUMIFS(#REF!,#REF!,A34,#REF!,$S$1)</f>
        <v>#REF!</v>
      </c>
      <c r="S34" s="5" t="e">
        <f>SUMIFS(#REF!,#REF!,A34,#REF!,$S$1)</f>
        <v>#REF!</v>
      </c>
      <c r="T34" s="5" t="e">
        <f>SUMIFS(#REF!,#REF!,A34,#REF!,$S$1)</f>
        <v>#REF!</v>
      </c>
      <c r="U34" s="10"/>
      <c r="V34" s="11"/>
      <c r="W34" s="11"/>
      <c r="X34" s="11"/>
      <c r="Y34" s="11"/>
      <c r="Z34" s="11"/>
      <c r="AA34" s="11"/>
      <c r="AB34" s="12"/>
    </row>
    <row r="35" spans="1:28">
      <c r="A35" s="5">
        <v>33</v>
      </c>
      <c r="B35" s="5" t="e">
        <f>COUNTIFS(#REF!,A35,#REF!,$S$1)</f>
        <v>#REF!</v>
      </c>
      <c r="C35" s="5" t="e">
        <f>COUNTIFS(#REF!,A35,#REF!,$S$1,#REF!,"A")</f>
        <v>#REF!</v>
      </c>
      <c r="D35" s="5" t="e">
        <f>COUNTIFS(#REF!,A35,#REF!,$S$1,#REF!,"R")</f>
        <v>#REF!</v>
      </c>
      <c r="E35" s="5" t="e">
        <f t="shared" si="0"/>
        <v>#REF!</v>
      </c>
      <c r="F35" s="5" t="e">
        <f>SUMIFS(#REF!,#REF!,A35,#REF!,$S$1)</f>
        <v>#REF!</v>
      </c>
      <c r="G35" s="5" t="e">
        <f>SUMIFS(#REF!,#REF!,A35,#REF!,$S$1)</f>
        <v>#REF!</v>
      </c>
      <c r="H35" s="5" t="e">
        <f>SUMIFS(#REF!,#REF!,A35,#REF!,$S$1)</f>
        <v>#REF!</v>
      </c>
      <c r="I35" s="5" t="e">
        <f>SUMIFS(#REF!,#REF!,A35,#REF!,$S$1)</f>
        <v>#REF!</v>
      </c>
      <c r="J35" s="5" t="e">
        <f>SUMIFS(#REF!,#REF!,A35,#REF!,$S$1)</f>
        <v>#REF!</v>
      </c>
      <c r="K35" s="5" t="e">
        <f>SUMIFS(#REF!,#REF!,A35,#REF!,$S$1)</f>
        <v>#REF!</v>
      </c>
      <c r="L35" s="5" t="e">
        <f>SUMIFS(#REF!,#REF!,A35,#REF!,$S$1)</f>
        <v>#REF!</v>
      </c>
      <c r="M35" s="5" t="e">
        <f>SUMIFS(#REF!,#REF!,A35,#REF!,$S$1)</f>
        <v>#REF!</v>
      </c>
      <c r="N35" s="5" t="e">
        <f>SUMIFS(#REF!,#REF!,A35,#REF!,$S$1)</f>
        <v>#REF!</v>
      </c>
      <c r="O35" s="5" t="e">
        <f>SUMIFS(#REF!,#REF!,A35,#REF!,$S$1)</f>
        <v>#REF!</v>
      </c>
      <c r="P35" s="5" t="e">
        <f>SUMIFS(#REF!,#REF!,A35,#REF!,$S$1)</f>
        <v>#REF!</v>
      </c>
      <c r="Q35" s="5" t="e">
        <f>SUMIFS(#REF!,#REF!,A35,#REF!,$S$1)</f>
        <v>#REF!</v>
      </c>
      <c r="R35" s="5" t="e">
        <f>SUMIFS(#REF!,#REF!,A35,#REF!,$S$1)</f>
        <v>#REF!</v>
      </c>
      <c r="S35" s="5" t="e">
        <f>SUMIFS(#REF!,#REF!,A35,#REF!,$S$1)</f>
        <v>#REF!</v>
      </c>
      <c r="T35" s="5" t="e">
        <f>SUMIFS(#REF!,#REF!,A35,#REF!,$S$1)</f>
        <v>#REF!</v>
      </c>
      <c r="U35" s="10"/>
      <c r="V35" s="11"/>
      <c r="W35" s="11"/>
      <c r="X35" s="11"/>
      <c r="Y35" s="11"/>
      <c r="Z35" s="11"/>
      <c r="AA35" s="11"/>
      <c r="AB35" s="12"/>
    </row>
    <row r="36" spans="1:28">
      <c r="A36" s="5">
        <v>34</v>
      </c>
      <c r="B36" s="5" t="e">
        <f>COUNTIFS(#REF!,A36,#REF!,$S$1)</f>
        <v>#REF!</v>
      </c>
      <c r="C36" s="5" t="e">
        <f>COUNTIFS(#REF!,A36,#REF!,$S$1,#REF!,"A")</f>
        <v>#REF!</v>
      </c>
      <c r="D36" s="5" t="e">
        <f>COUNTIFS(#REF!,A36,#REF!,$S$1,#REF!,"R")</f>
        <v>#REF!</v>
      </c>
      <c r="E36" s="5" t="e">
        <f t="shared" si="0"/>
        <v>#REF!</v>
      </c>
      <c r="F36" s="5" t="e">
        <f>SUMIFS(#REF!,#REF!,A36,#REF!,$S$1)</f>
        <v>#REF!</v>
      </c>
      <c r="G36" s="5" t="e">
        <f>SUMIFS(#REF!,#REF!,A36,#REF!,$S$1)</f>
        <v>#REF!</v>
      </c>
      <c r="H36" s="5" t="e">
        <f>SUMIFS(#REF!,#REF!,A36,#REF!,$S$1)</f>
        <v>#REF!</v>
      </c>
      <c r="I36" s="5" t="e">
        <f>SUMIFS(#REF!,#REF!,A36,#REF!,$S$1)</f>
        <v>#REF!</v>
      </c>
      <c r="J36" s="5" t="e">
        <f>SUMIFS(#REF!,#REF!,A36,#REF!,$S$1)</f>
        <v>#REF!</v>
      </c>
      <c r="K36" s="5" t="e">
        <f>SUMIFS(#REF!,#REF!,A36,#REF!,$S$1)</f>
        <v>#REF!</v>
      </c>
      <c r="L36" s="5" t="e">
        <f>SUMIFS(#REF!,#REF!,A36,#REF!,$S$1)</f>
        <v>#REF!</v>
      </c>
      <c r="M36" s="5" t="e">
        <f>SUMIFS(#REF!,#REF!,A36,#REF!,$S$1)</f>
        <v>#REF!</v>
      </c>
      <c r="N36" s="5" t="e">
        <f>SUMIFS(#REF!,#REF!,A36,#REF!,$S$1)</f>
        <v>#REF!</v>
      </c>
      <c r="O36" s="5" t="e">
        <f>SUMIFS(#REF!,#REF!,A36,#REF!,$S$1)</f>
        <v>#REF!</v>
      </c>
      <c r="P36" s="5" t="e">
        <f>SUMIFS(#REF!,#REF!,A36,#REF!,$S$1)</f>
        <v>#REF!</v>
      </c>
      <c r="Q36" s="5" t="e">
        <f>SUMIFS(#REF!,#REF!,A36,#REF!,$S$1)</f>
        <v>#REF!</v>
      </c>
      <c r="R36" s="5" t="e">
        <f>SUMIFS(#REF!,#REF!,A36,#REF!,$S$1)</f>
        <v>#REF!</v>
      </c>
      <c r="S36" s="5" t="e">
        <f>SUMIFS(#REF!,#REF!,A36,#REF!,$S$1)</f>
        <v>#REF!</v>
      </c>
      <c r="T36" s="5" t="e">
        <f>SUMIFS(#REF!,#REF!,A36,#REF!,$S$1)</f>
        <v>#REF!</v>
      </c>
      <c r="U36" s="10"/>
      <c r="V36" s="11"/>
      <c r="W36" s="11"/>
      <c r="X36" s="11"/>
      <c r="Y36" s="11"/>
      <c r="Z36" s="11"/>
      <c r="AA36" s="11"/>
      <c r="AB36" s="12"/>
    </row>
    <row r="37" spans="1:28">
      <c r="A37" s="5">
        <v>35</v>
      </c>
      <c r="B37" s="5" t="e">
        <f>COUNTIFS(#REF!,A37,#REF!,$S$1)</f>
        <v>#REF!</v>
      </c>
      <c r="C37" s="5" t="e">
        <f>COUNTIFS(#REF!,A37,#REF!,$S$1,#REF!,"A")</f>
        <v>#REF!</v>
      </c>
      <c r="D37" s="5" t="e">
        <f>COUNTIFS(#REF!,A37,#REF!,$S$1,#REF!,"R")</f>
        <v>#REF!</v>
      </c>
      <c r="E37" s="5" t="e">
        <f t="shared" si="0"/>
        <v>#REF!</v>
      </c>
      <c r="F37" s="5" t="e">
        <f>SUMIFS(#REF!,#REF!,A37,#REF!,$S$1)</f>
        <v>#REF!</v>
      </c>
      <c r="G37" s="5" t="e">
        <f>SUMIFS(#REF!,#REF!,A37,#REF!,$S$1)</f>
        <v>#REF!</v>
      </c>
      <c r="H37" s="5" t="e">
        <f>SUMIFS(#REF!,#REF!,A37,#REF!,$S$1)</f>
        <v>#REF!</v>
      </c>
      <c r="I37" s="5" t="e">
        <f>SUMIFS(#REF!,#REF!,A37,#REF!,$S$1)</f>
        <v>#REF!</v>
      </c>
      <c r="J37" s="5" t="e">
        <f>SUMIFS(#REF!,#REF!,A37,#REF!,$S$1)</f>
        <v>#REF!</v>
      </c>
      <c r="K37" s="5" t="e">
        <f>SUMIFS(#REF!,#REF!,A37,#REF!,$S$1)</f>
        <v>#REF!</v>
      </c>
      <c r="L37" s="5" t="e">
        <f>SUMIFS(#REF!,#REF!,A37,#REF!,$S$1)</f>
        <v>#REF!</v>
      </c>
      <c r="M37" s="5" t="e">
        <f>SUMIFS(#REF!,#REF!,A37,#REF!,$S$1)</f>
        <v>#REF!</v>
      </c>
      <c r="N37" s="5" t="e">
        <f>SUMIFS(#REF!,#REF!,A37,#REF!,$S$1)</f>
        <v>#REF!</v>
      </c>
      <c r="O37" s="5" t="e">
        <f>SUMIFS(#REF!,#REF!,A37,#REF!,$S$1)</f>
        <v>#REF!</v>
      </c>
      <c r="P37" s="5" t="e">
        <f>SUMIFS(#REF!,#REF!,A37,#REF!,$S$1)</f>
        <v>#REF!</v>
      </c>
      <c r="Q37" s="5" t="e">
        <f>SUMIFS(#REF!,#REF!,A37,#REF!,$S$1)</f>
        <v>#REF!</v>
      </c>
      <c r="R37" s="5" t="e">
        <f>SUMIFS(#REF!,#REF!,A37,#REF!,$S$1)</f>
        <v>#REF!</v>
      </c>
      <c r="S37" s="5" t="e">
        <f>SUMIFS(#REF!,#REF!,A37,#REF!,$S$1)</f>
        <v>#REF!</v>
      </c>
      <c r="T37" s="5" t="e">
        <f>SUMIFS(#REF!,#REF!,A37,#REF!,$S$1)</f>
        <v>#REF!</v>
      </c>
      <c r="U37" s="10"/>
      <c r="V37" s="11"/>
      <c r="W37" s="11"/>
      <c r="X37" s="11"/>
      <c r="Y37" s="11"/>
      <c r="Z37" s="11"/>
      <c r="AA37" s="11"/>
      <c r="AB37" s="12"/>
    </row>
    <row r="38" spans="1:28">
      <c r="A38" s="5">
        <v>36</v>
      </c>
      <c r="B38" s="5" t="e">
        <f>COUNTIFS(#REF!,A38,#REF!,$S$1)</f>
        <v>#REF!</v>
      </c>
      <c r="C38" s="5" t="e">
        <f>COUNTIFS(#REF!,A38,#REF!,$S$1,#REF!,"A")</f>
        <v>#REF!</v>
      </c>
      <c r="D38" s="5" t="e">
        <f>COUNTIFS(#REF!,A38,#REF!,$S$1,#REF!,"R")</f>
        <v>#REF!</v>
      </c>
      <c r="E38" s="5" t="e">
        <f>C38/B38</f>
        <v>#REF!</v>
      </c>
      <c r="F38" s="5" t="e">
        <f>SUMIFS(#REF!,#REF!,A38,#REF!,$S$1)</f>
        <v>#REF!</v>
      </c>
      <c r="G38" s="5" t="e">
        <f>SUMIFS(#REF!,#REF!,A38,#REF!,$S$1)</f>
        <v>#REF!</v>
      </c>
      <c r="H38" s="5" t="e">
        <f>SUMIFS(#REF!,#REF!,A38,#REF!,$S$1)</f>
        <v>#REF!</v>
      </c>
      <c r="I38" s="5" t="e">
        <f>SUMIFS(#REF!,#REF!,A38,#REF!,$S$1)</f>
        <v>#REF!</v>
      </c>
      <c r="J38" s="5" t="e">
        <f>SUMIFS(#REF!,#REF!,A38,#REF!,$S$1)</f>
        <v>#REF!</v>
      </c>
      <c r="K38" s="5" t="e">
        <f>SUMIFS(#REF!,#REF!,A38,#REF!,$S$1)</f>
        <v>#REF!</v>
      </c>
      <c r="L38" s="5" t="e">
        <f>SUMIFS(#REF!,#REF!,A38,#REF!,$S$1)</f>
        <v>#REF!</v>
      </c>
      <c r="M38" s="5" t="e">
        <f>SUMIFS(#REF!,#REF!,A38,#REF!,$S$1)</f>
        <v>#REF!</v>
      </c>
      <c r="N38" s="5" t="e">
        <f>SUMIFS(#REF!,#REF!,A38,#REF!,$S$1)</f>
        <v>#REF!</v>
      </c>
      <c r="O38" s="5" t="e">
        <f>SUMIFS(#REF!,#REF!,A38,#REF!,$S$1)</f>
        <v>#REF!</v>
      </c>
      <c r="P38" s="5" t="e">
        <f>SUMIFS(#REF!,#REF!,A38,#REF!,$S$1)</f>
        <v>#REF!</v>
      </c>
      <c r="Q38" s="5" t="e">
        <f>SUMIFS(#REF!,#REF!,A38,#REF!,$S$1)</f>
        <v>#REF!</v>
      </c>
      <c r="R38" s="5" t="e">
        <f>SUMIFS(#REF!,#REF!,A38,#REF!,$S$1)</f>
        <v>#REF!</v>
      </c>
      <c r="S38" s="5" t="e">
        <f>SUMIFS(#REF!,#REF!,A38,#REF!,$S$1)</f>
        <v>#REF!</v>
      </c>
      <c r="T38" s="5" t="e">
        <f>SUMIFS(#REF!,#REF!,A38,#REF!,$S$1)</f>
        <v>#REF!</v>
      </c>
      <c r="U38" s="10"/>
      <c r="V38" s="11"/>
      <c r="W38" s="11"/>
      <c r="X38" s="11"/>
      <c r="Y38" s="11"/>
      <c r="Z38" s="11"/>
      <c r="AA38" s="11"/>
      <c r="AB38" s="12"/>
    </row>
    <row r="39" spans="1:28">
      <c r="A39" s="5">
        <v>37</v>
      </c>
      <c r="B39" s="5" t="e">
        <f>COUNTIFS(#REF!,A39,#REF!,$S$1)</f>
        <v>#REF!</v>
      </c>
      <c r="C39" s="5" t="e">
        <f>COUNTIFS(#REF!,A39,#REF!,$S$1,#REF!,"A")</f>
        <v>#REF!</v>
      </c>
      <c r="D39" s="5" t="e">
        <f>COUNTIFS(#REF!,A39,#REF!,$S$1,#REF!,"R")</f>
        <v>#REF!</v>
      </c>
      <c r="E39" s="5" t="e">
        <f t="shared" si="0"/>
        <v>#REF!</v>
      </c>
      <c r="F39" s="5" t="e">
        <f>SUMIFS(#REF!,#REF!,A39,#REF!,$S$1)</f>
        <v>#REF!</v>
      </c>
      <c r="G39" s="5" t="e">
        <f>SUMIFS(#REF!,#REF!,A39,#REF!,$S$1)</f>
        <v>#REF!</v>
      </c>
      <c r="H39" s="5" t="e">
        <f>SUMIFS(#REF!,#REF!,A39,#REF!,$S$1)</f>
        <v>#REF!</v>
      </c>
      <c r="I39" s="5" t="e">
        <f>SUMIFS(#REF!,#REF!,A39,#REF!,$S$1)</f>
        <v>#REF!</v>
      </c>
      <c r="J39" s="5" t="e">
        <f>SUMIFS(#REF!,#REF!,A39,#REF!,$S$1)</f>
        <v>#REF!</v>
      </c>
      <c r="K39" s="5" t="e">
        <f>SUMIFS(#REF!,#REF!,A39,#REF!,$S$1)</f>
        <v>#REF!</v>
      </c>
      <c r="L39" s="5" t="e">
        <f>SUMIFS(#REF!,#REF!,A39,#REF!,$S$1)</f>
        <v>#REF!</v>
      </c>
      <c r="M39" s="5" t="e">
        <f>SUMIFS(#REF!,#REF!,A39,#REF!,$S$1)</f>
        <v>#REF!</v>
      </c>
      <c r="N39" s="5" t="e">
        <f>SUMIFS(#REF!,#REF!,A39,#REF!,$S$1)</f>
        <v>#REF!</v>
      </c>
      <c r="O39" s="5" t="e">
        <f>SUMIFS(#REF!,#REF!,A39,#REF!,$S$1)</f>
        <v>#REF!</v>
      </c>
      <c r="P39" s="5" t="e">
        <f>SUMIFS(#REF!,#REF!,A39,#REF!,$S$1)</f>
        <v>#REF!</v>
      </c>
      <c r="Q39" s="5" t="e">
        <f>SUMIFS(#REF!,#REF!,A39,#REF!,$S$1)</f>
        <v>#REF!</v>
      </c>
      <c r="R39" s="5" t="e">
        <f>SUMIFS(#REF!,#REF!,A39,#REF!,$S$1)</f>
        <v>#REF!</v>
      </c>
      <c r="S39" s="5" t="e">
        <f>SUMIFS(#REF!,#REF!,A39,#REF!,$S$1)</f>
        <v>#REF!</v>
      </c>
      <c r="T39" s="5" t="e">
        <f>SUMIFS(#REF!,#REF!,A39,#REF!,$S$1)</f>
        <v>#REF!</v>
      </c>
      <c r="U39" s="10"/>
      <c r="V39" s="11"/>
      <c r="W39" s="11"/>
      <c r="X39" s="11"/>
      <c r="Y39" s="11"/>
      <c r="Z39" s="11"/>
      <c r="AA39" s="11"/>
      <c r="AB39" s="12"/>
    </row>
    <row r="40" spans="1:28">
      <c r="A40" s="5">
        <v>38</v>
      </c>
      <c r="B40" s="5" t="e">
        <f>COUNTIFS(#REF!,A40,#REF!,$S$1)</f>
        <v>#REF!</v>
      </c>
      <c r="C40" s="5" t="e">
        <f>COUNTIFS(#REF!,A40,#REF!,$S$1,#REF!,"A")</f>
        <v>#REF!</v>
      </c>
      <c r="D40" s="5" t="e">
        <f>COUNTIFS(#REF!,A40,#REF!,$S$1,#REF!,"R")</f>
        <v>#REF!</v>
      </c>
      <c r="E40" s="5" t="e">
        <f t="shared" si="0"/>
        <v>#REF!</v>
      </c>
      <c r="F40" s="5" t="e">
        <f>SUMIFS(#REF!,#REF!,A40,#REF!,$S$1)</f>
        <v>#REF!</v>
      </c>
      <c r="G40" s="5" t="e">
        <f>SUMIFS(#REF!,#REF!,A40,#REF!,$S$1)</f>
        <v>#REF!</v>
      </c>
      <c r="H40" s="5" t="e">
        <f>SUMIFS(#REF!,#REF!,A40,#REF!,$S$1)</f>
        <v>#REF!</v>
      </c>
      <c r="I40" s="5" t="e">
        <f>SUMIFS(#REF!,#REF!,A40,#REF!,$S$1)</f>
        <v>#REF!</v>
      </c>
      <c r="J40" s="5" t="e">
        <f>SUMIFS(#REF!,#REF!,A40,#REF!,$S$1)</f>
        <v>#REF!</v>
      </c>
      <c r="K40" s="5" t="e">
        <f>SUMIFS(#REF!,#REF!,A40,#REF!,$S$1)</f>
        <v>#REF!</v>
      </c>
      <c r="L40" s="5" t="e">
        <f>SUMIFS(#REF!,#REF!,A40,#REF!,$S$1)</f>
        <v>#REF!</v>
      </c>
      <c r="M40" s="5" t="e">
        <f>SUMIFS(#REF!,#REF!,A40,#REF!,$S$1)</f>
        <v>#REF!</v>
      </c>
      <c r="N40" s="5" t="e">
        <f>SUMIFS(#REF!,#REF!,A40,#REF!,$S$1)</f>
        <v>#REF!</v>
      </c>
      <c r="O40" s="5" t="e">
        <f>SUMIFS(#REF!,#REF!,A40,#REF!,$S$1)</f>
        <v>#REF!</v>
      </c>
      <c r="P40" s="5" t="e">
        <f>SUMIFS(#REF!,#REF!,A40,#REF!,$S$1)</f>
        <v>#REF!</v>
      </c>
      <c r="Q40" s="5" t="e">
        <f>SUMIFS(#REF!,#REF!,A40,#REF!,$S$1)</f>
        <v>#REF!</v>
      </c>
      <c r="R40" s="5" t="e">
        <f>SUMIFS(#REF!,#REF!,A40,#REF!,$S$1)</f>
        <v>#REF!</v>
      </c>
      <c r="S40" s="5" t="e">
        <f>SUMIFS(#REF!,#REF!,A40,#REF!,$S$1)</f>
        <v>#REF!</v>
      </c>
      <c r="T40" s="5" t="e">
        <f>SUMIFS(#REF!,#REF!,A40,#REF!,$S$1)</f>
        <v>#REF!</v>
      </c>
      <c r="U40" s="10"/>
      <c r="V40" s="11"/>
      <c r="W40" s="11"/>
      <c r="X40" s="11"/>
      <c r="Y40" s="11"/>
      <c r="Z40" s="11"/>
      <c r="AA40" s="11"/>
      <c r="AB40" s="12"/>
    </row>
    <row r="41" spans="1:28">
      <c r="A41" s="5">
        <v>39</v>
      </c>
      <c r="B41" s="5" t="e">
        <f>COUNTIFS(#REF!,A41,#REF!,$S$1)</f>
        <v>#REF!</v>
      </c>
      <c r="C41" s="5" t="e">
        <f>COUNTIFS(#REF!,A41,#REF!,$S$1,#REF!,"A")</f>
        <v>#REF!</v>
      </c>
      <c r="D41" s="5" t="e">
        <f>COUNTIFS(#REF!,A41,#REF!,$S$1,#REF!,"R")</f>
        <v>#REF!</v>
      </c>
      <c r="E41" s="5" t="e">
        <f t="shared" si="0"/>
        <v>#REF!</v>
      </c>
      <c r="F41" s="5" t="e">
        <f>SUMIFS(#REF!,#REF!,A41,#REF!,$S$1)</f>
        <v>#REF!</v>
      </c>
      <c r="G41" s="5" t="e">
        <f>SUMIFS(#REF!,#REF!,A41,#REF!,$S$1)</f>
        <v>#REF!</v>
      </c>
      <c r="H41" s="5" t="e">
        <f>SUMIFS(#REF!,#REF!,A41,#REF!,$S$1)</f>
        <v>#REF!</v>
      </c>
      <c r="I41" s="5" t="e">
        <f>SUMIFS(#REF!,#REF!,A41,#REF!,$S$1)</f>
        <v>#REF!</v>
      </c>
      <c r="J41" s="5" t="e">
        <f>SUMIFS(#REF!,#REF!,A41,#REF!,$S$1)</f>
        <v>#REF!</v>
      </c>
      <c r="K41" s="5" t="e">
        <f>SUMIFS(#REF!,#REF!,A41,#REF!,$S$1)</f>
        <v>#REF!</v>
      </c>
      <c r="L41" s="5" t="e">
        <f>SUMIFS(#REF!,#REF!,A41,#REF!,$S$1)</f>
        <v>#REF!</v>
      </c>
      <c r="M41" s="5" t="e">
        <f>SUMIFS(#REF!,#REF!,A41,#REF!,$S$1)</f>
        <v>#REF!</v>
      </c>
      <c r="N41" s="5" t="e">
        <f>SUMIFS(#REF!,#REF!,A41,#REF!,$S$1)</f>
        <v>#REF!</v>
      </c>
      <c r="O41" s="5" t="e">
        <f>SUMIFS(#REF!,#REF!,A41,#REF!,$S$1)</f>
        <v>#REF!</v>
      </c>
      <c r="P41" s="5" t="e">
        <f>SUMIFS(#REF!,#REF!,A41,#REF!,$S$1)</f>
        <v>#REF!</v>
      </c>
      <c r="Q41" s="5" t="e">
        <f>SUMIFS(#REF!,#REF!,A41,#REF!,$S$1)</f>
        <v>#REF!</v>
      </c>
      <c r="R41" s="5" t="e">
        <f>SUMIFS(#REF!,#REF!,A41,#REF!,$S$1)</f>
        <v>#REF!</v>
      </c>
      <c r="S41" s="5" t="e">
        <f>SUMIFS(#REF!,#REF!,A41,#REF!,$S$1)</f>
        <v>#REF!</v>
      </c>
      <c r="T41" s="5" t="e">
        <f>SUMIFS(#REF!,#REF!,A41,#REF!,$S$1)</f>
        <v>#REF!</v>
      </c>
      <c r="U41" s="13"/>
      <c r="V41" s="14"/>
      <c r="W41" s="14"/>
      <c r="X41" s="14"/>
      <c r="Y41" s="14"/>
      <c r="Z41" s="14"/>
      <c r="AA41" s="14"/>
      <c r="AB41" s="15"/>
    </row>
    <row r="42" spans="1:28">
      <c r="A42" s="5">
        <v>40</v>
      </c>
      <c r="B42" s="5" t="e">
        <f>COUNTIFS(#REF!,A42,#REF!,$S$1)</f>
        <v>#REF!</v>
      </c>
      <c r="C42" s="5" t="e">
        <f>COUNTIFS(#REF!,A42,#REF!,$S$1,#REF!,"A")</f>
        <v>#REF!</v>
      </c>
      <c r="D42" s="5" t="e">
        <f>COUNTIFS(#REF!,A42,#REF!,$S$1,#REF!,"R")</f>
        <v>#REF!</v>
      </c>
      <c r="E42" s="5" t="e">
        <f t="shared" si="0"/>
        <v>#REF!</v>
      </c>
      <c r="F42" s="5" t="e">
        <f>SUMIFS(#REF!,#REF!,A42,#REF!,$S$1)</f>
        <v>#REF!</v>
      </c>
      <c r="G42" s="5" t="e">
        <f>SUMIFS(#REF!,#REF!,A42,#REF!,$S$1)</f>
        <v>#REF!</v>
      </c>
      <c r="H42" s="5" t="e">
        <f>SUMIFS(#REF!,#REF!,A42,#REF!,$S$1)</f>
        <v>#REF!</v>
      </c>
      <c r="I42" s="5" t="e">
        <f>SUMIFS(#REF!,#REF!,A42,#REF!,$S$1)</f>
        <v>#REF!</v>
      </c>
      <c r="J42" s="5" t="e">
        <f>SUMIFS(#REF!,#REF!,A42,#REF!,$S$1)</f>
        <v>#REF!</v>
      </c>
      <c r="K42" s="5" t="e">
        <f>SUMIFS(#REF!,#REF!,A42,#REF!,$S$1)</f>
        <v>#REF!</v>
      </c>
      <c r="L42" s="5" t="e">
        <f>SUMIFS(#REF!,#REF!,A42,#REF!,$S$1)</f>
        <v>#REF!</v>
      </c>
      <c r="M42" s="5" t="e">
        <f>SUMIFS(#REF!,#REF!,A42,#REF!,$S$1)</f>
        <v>#REF!</v>
      </c>
      <c r="N42" s="5" t="e">
        <f>SUMIFS(#REF!,#REF!,A42,#REF!,$S$1)</f>
        <v>#REF!</v>
      </c>
      <c r="O42" s="5" t="e">
        <f>SUMIFS(#REF!,#REF!,A42,#REF!,$S$1)</f>
        <v>#REF!</v>
      </c>
      <c r="P42" s="5" t="e">
        <f>SUMIFS(#REF!,#REF!,A42,#REF!,$S$1)</f>
        <v>#REF!</v>
      </c>
      <c r="Q42" s="5" t="e">
        <f>SUMIFS(#REF!,#REF!,A42,#REF!,$S$1)</f>
        <v>#REF!</v>
      </c>
      <c r="R42" s="5" t="e">
        <f>SUMIFS(#REF!,#REF!,A42,#REF!,$S$1)</f>
        <v>#REF!</v>
      </c>
      <c r="S42" s="5" t="e">
        <f>SUMIFS(#REF!,#REF!,A42,#REF!,$S$1)</f>
        <v>#REF!</v>
      </c>
      <c r="T42" s="5" t="e">
        <f>SUMIFS(#REF!,#REF!,A42,#REF!,$S$1)</f>
        <v>#REF!</v>
      </c>
      <c r="U42" s="7"/>
      <c r="V42" s="8"/>
      <c r="W42" s="8"/>
      <c r="X42" s="8"/>
      <c r="Y42" s="8"/>
      <c r="Z42" s="8"/>
      <c r="AA42" s="8"/>
      <c r="AB42" s="9"/>
    </row>
    <row r="43" spans="1:28">
      <c r="A43" s="5">
        <v>41</v>
      </c>
      <c r="B43" s="5" t="e">
        <f>COUNTIFS(#REF!,A43,#REF!,$S$1)</f>
        <v>#REF!</v>
      </c>
      <c r="C43" s="5" t="e">
        <f>COUNTIFS(#REF!,A43,#REF!,$S$1,#REF!,"A")</f>
        <v>#REF!</v>
      </c>
      <c r="D43" s="5" t="e">
        <f>COUNTIFS(#REF!,A43,#REF!,$S$1,#REF!,"R")</f>
        <v>#REF!</v>
      </c>
      <c r="E43" s="5" t="e">
        <f t="shared" si="0"/>
        <v>#REF!</v>
      </c>
      <c r="F43" s="5" t="e">
        <f>SUMIFS(#REF!,#REF!,A43,#REF!,$S$1)</f>
        <v>#REF!</v>
      </c>
      <c r="G43" s="5" t="e">
        <f>SUMIFS(#REF!,#REF!,A43,#REF!,$S$1)</f>
        <v>#REF!</v>
      </c>
      <c r="H43" s="5" t="e">
        <f>SUMIFS(#REF!,#REF!,A43,#REF!,$S$1)</f>
        <v>#REF!</v>
      </c>
      <c r="I43" s="5" t="e">
        <f>SUMIFS(#REF!,#REF!,A43,#REF!,$S$1)</f>
        <v>#REF!</v>
      </c>
      <c r="J43" s="5" t="e">
        <f>SUMIFS(#REF!,#REF!,A43,#REF!,$S$1)</f>
        <v>#REF!</v>
      </c>
      <c r="K43" s="5" t="e">
        <f>SUMIFS(#REF!,#REF!,A43,#REF!,$S$1)</f>
        <v>#REF!</v>
      </c>
      <c r="L43" s="5" t="e">
        <f>SUMIFS(#REF!,#REF!,A43,#REF!,$S$1)</f>
        <v>#REF!</v>
      </c>
      <c r="M43" s="5" t="e">
        <f>SUMIFS(#REF!,#REF!,A43,#REF!,$S$1)</f>
        <v>#REF!</v>
      </c>
      <c r="N43" s="5" t="e">
        <f>SUMIFS(#REF!,#REF!,A43,#REF!,$S$1)</f>
        <v>#REF!</v>
      </c>
      <c r="O43" s="5" t="e">
        <f>SUMIFS(#REF!,#REF!,A43,#REF!,$S$1)</f>
        <v>#REF!</v>
      </c>
      <c r="P43" s="5" t="e">
        <f>SUMIFS(#REF!,#REF!,A43,#REF!,$S$1)</f>
        <v>#REF!</v>
      </c>
      <c r="Q43" s="5" t="e">
        <f>SUMIFS(#REF!,#REF!,A43,#REF!,$S$1)</f>
        <v>#REF!</v>
      </c>
      <c r="R43" s="5" t="e">
        <f>SUMIFS(#REF!,#REF!,A43,#REF!,$S$1)</f>
        <v>#REF!</v>
      </c>
      <c r="S43" s="5" t="e">
        <f>SUMIFS(#REF!,#REF!,A43,#REF!,$S$1)</f>
        <v>#REF!</v>
      </c>
      <c r="T43" s="5" t="e">
        <f>SUMIFS(#REF!,#REF!,A43,#REF!,$S$1)</f>
        <v>#REF!</v>
      </c>
      <c r="U43" s="10"/>
      <c r="V43" s="11"/>
      <c r="W43" s="11"/>
      <c r="X43" s="11"/>
      <c r="Y43" s="11"/>
      <c r="Z43" s="11"/>
      <c r="AA43" s="11"/>
      <c r="AB43" s="12"/>
    </row>
    <row r="44" spans="1:28">
      <c r="A44" s="5">
        <v>42</v>
      </c>
      <c r="B44" s="5" t="e">
        <f>COUNTIFS(#REF!,A44,#REF!,$S$1)</f>
        <v>#REF!</v>
      </c>
      <c r="C44" s="5" t="e">
        <f>COUNTIFS(#REF!,A44,#REF!,$S$1,#REF!,"A")</f>
        <v>#REF!</v>
      </c>
      <c r="D44" s="5" t="e">
        <f>COUNTIFS(#REF!,A44,#REF!,$S$1,#REF!,"R")</f>
        <v>#REF!</v>
      </c>
      <c r="E44" s="5" t="e">
        <f t="shared" si="0"/>
        <v>#REF!</v>
      </c>
      <c r="F44" s="5" t="e">
        <f>SUMIFS(#REF!,#REF!,A44,#REF!,$S$1)</f>
        <v>#REF!</v>
      </c>
      <c r="G44" s="5" t="e">
        <f>SUMIFS(#REF!,#REF!,A44,#REF!,$S$1)</f>
        <v>#REF!</v>
      </c>
      <c r="H44" s="5" t="e">
        <f>SUMIFS(#REF!,#REF!,A44,#REF!,$S$1)</f>
        <v>#REF!</v>
      </c>
      <c r="I44" s="5" t="e">
        <f>SUMIFS(#REF!,#REF!,A44,#REF!,$S$1)</f>
        <v>#REF!</v>
      </c>
      <c r="J44" s="5" t="e">
        <f>SUMIFS(#REF!,#REF!,A44,#REF!,$S$1)</f>
        <v>#REF!</v>
      </c>
      <c r="K44" s="5" t="e">
        <f>SUMIFS(#REF!,#REF!,A44,#REF!,$S$1)</f>
        <v>#REF!</v>
      </c>
      <c r="L44" s="5" t="e">
        <f>SUMIFS(#REF!,#REF!,A44,#REF!,$S$1)</f>
        <v>#REF!</v>
      </c>
      <c r="M44" s="5" t="e">
        <f>SUMIFS(#REF!,#REF!,A44,#REF!,$S$1)</f>
        <v>#REF!</v>
      </c>
      <c r="N44" s="5" t="e">
        <f>SUMIFS(#REF!,#REF!,A44,#REF!,$S$1)</f>
        <v>#REF!</v>
      </c>
      <c r="O44" s="5" t="e">
        <f>SUMIFS(#REF!,#REF!,A44,#REF!,$S$1)</f>
        <v>#REF!</v>
      </c>
      <c r="P44" s="5" t="e">
        <f>SUMIFS(#REF!,#REF!,A44,#REF!,$S$1)</f>
        <v>#REF!</v>
      </c>
      <c r="Q44" s="5" t="e">
        <f>SUMIFS(#REF!,#REF!,A44,#REF!,$S$1)</f>
        <v>#REF!</v>
      </c>
      <c r="R44" s="5" t="e">
        <f>SUMIFS(#REF!,#REF!,A44,#REF!,$S$1)</f>
        <v>#REF!</v>
      </c>
      <c r="S44" s="5" t="e">
        <f>SUMIFS(#REF!,#REF!,A44,#REF!,$S$1)</f>
        <v>#REF!</v>
      </c>
      <c r="T44" s="5" t="e">
        <f>SUMIFS(#REF!,#REF!,A44,#REF!,$S$1)</f>
        <v>#REF!</v>
      </c>
      <c r="U44" s="10"/>
      <c r="V44" s="11"/>
      <c r="W44" s="11"/>
      <c r="X44" s="11"/>
      <c r="Y44" s="11"/>
      <c r="Z44" s="11"/>
      <c r="AA44" s="11"/>
      <c r="AB44" s="12"/>
    </row>
    <row r="45" spans="1:28">
      <c r="A45" s="5">
        <v>43</v>
      </c>
      <c r="B45" s="5" t="e">
        <f>COUNTIFS(#REF!,A45,#REF!,$S$1)</f>
        <v>#REF!</v>
      </c>
      <c r="C45" s="5" t="e">
        <f>COUNTIFS(#REF!,A45,#REF!,$S$1,#REF!,"A")</f>
        <v>#REF!</v>
      </c>
      <c r="D45" s="5" t="e">
        <f>COUNTIFS(#REF!,A45,#REF!,$S$1,#REF!,"R")</f>
        <v>#REF!</v>
      </c>
      <c r="E45" s="5" t="e">
        <f t="shared" si="0"/>
        <v>#REF!</v>
      </c>
      <c r="F45" s="5" t="e">
        <f>SUMIFS(#REF!,#REF!,A45,#REF!,$S$1)</f>
        <v>#REF!</v>
      </c>
      <c r="G45" s="5" t="e">
        <f>SUMIFS(#REF!,#REF!,A45,#REF!,$S$1)</f>
        <v>#REF!</v>
      </c>
      <c r="H45" s="5" t="e">
        <f>SUMIFS(#REF!,#REF!,A45,#REF!,$S$1)</f>
        <v>#REF!</v>
      </c>
      <c r="I45" s="5" t="e">
        <f>SUMIFS(#REF!,#REF!,A45,#REF!,$S$1)</f>
        <v>#REF!</v>
      </c>
      <c r="J45" s="5" t="e">
        <f>SUMIFS(#REF!,#REF!,A45,#REF!,$S$1)</f>
        <v>#REF!</v>
      </c>
      <c r="K45" s="5" t="e">
        <f>SUMIFS(#REF!,#REF!,A45,#REF!,$S$1)</f>
        <v>#REF!</v>
      </c>
      <c r="L45" s="5" t="e">
        <f>SUMIFS(#REF!,#REF!,A45,#REF!,$S$1)</f>
        <v>#REF!</v>
      </c>
      <c r="M45" s="5" t="e">
        <f>SUMIFS(#REF!,#REF!,A45,#REF!,$S$1)</f>
        <v>#REF!</v>
      </c>
      <c r="N45" s="5" t="e">
        <f>SUMIFS(#REF!,#REF!,A45,#REF!,$S$1)</f>
        <v>#REF!</v>
      </c>
      <c r="O45" s="5" t="e">
        <f>SUMIFS(#REF!,#REF!,A45,#REF!,$S$1)</f>
        <v>#REF!</v>
      </c>
      <c r="P45" s="5" t="e">
        <f>SUMIFS(#REF!,#REF!,A45,#REF!,$S$1)</f>
        <v>#REF!</v>
      </c>
      <c r="Q45" s="5" t="e">
        <f>SUMIFS(#REF!,#REF!,A45,#REF!,$S$1)</f>
        <v>#REF!</v>
      </c>
      <c r="R45" s="5" t="e">
        <f>SUMIFS(#REF!,#REF!,A45,#REF!,$S$1)</f>
        <v>#REF!</v>
      </c>
      <c r="S45" s="5" t="e">
        <f>SUMIFS(#REF!,#REF!,A45,#REF!,$S$1)</f>
        <v>#REF!</v>
      </c>
      <c r="T45" s="5" t="e">
        <f>SUMIFS(#REF!,#REF!,A45,#REF!,$S$1)</f>
        <v>#REF!</v>
      </c>
      <c r="U45" s="10"/>
      <c r="V45" s="11"/>
      <c r="W45" s="11"/>
      <c r="X45" s="11"/>
      <c r="Y45" s="11"/>
      <c r="Z45" s="11"/>
      <c r="AA45" s="11"/>
      <c r="AB45" s="12"/>
    </row>
    <row r="46" spans="1:28">
      <c r="A46" s="5">
        <v>44</v>
      </c>
      <c r="B46" s="5" t="e">
        <f>COUNTIFS(#REF!,A46,#REF!,$S$1)</f>
        <v>#REF!</v>
      </c>
      <c r="C46" s="5" t="e">
        <f>COUNTIFS(#REF!,A46,#REF!,$S$1,#REF!,"A")</f>
        <v>#REF!</v>
      </c>
      <c r="D46" s="5" t="e">
        <f>COUNTIFS(#REF!,A46,#REF!,$S$1,#REF!,"R")</f>
        <v>#REF!</v>
      </c>
      <c r="E46" s="5" t="e">
        <f t="shared" si="0"/>
        <v>#REF!</v>
      </c>
      <c r="F46" s="5" t="e">
        <f>SUMIFS(#REF!,#REF!,A46,#REF!,$S$1)</f>
        <v>#REF!</v>
      </c>
      <c r="G46" s="5" t="e">
        <f>SUMIFS(#REF!,#REF!,A46,#REF!,$S$1)</f>
        <v>#REF!</v>
      </c>
      <c r="H46" s="5" t="e">
        <f>SUMIFS(#REF!,#REF!,A46,#REF!,$S$1)</f>
        <v>#REF!</v>
      </c>
      <c r="I46" s="5" t="e">
        <f>SUMIFS(#REF!,#REF!,A46,#REF!,$S$1)</f>
        <v>#REF!</v>
      </c>
      <c r="J46" s="5" t="e">
        <f>SUMIFS(#REF!,#REF!,A46,#REF!,$S$1)</f>
        <v>#REF!</v>
      </c>
      <c r="K46" s="5" t="e">
        <f>SUMIFS(#REF!,#REF!,A46,#REF!,$S$1)</f>
        <v>#REF!</v>
      </c>
      <c r="L46" s="5" t="e">
        <f>SUMIFS(#REF!,#REF!,A46,#REF!,$S$1)</f>
        <v>#REF!</v>
      </c>
      <c r="M46" s="5" t="e">
        <f>SUMIFS(#REF!,#REF!,A46,#REF!,$S$1)</f>
        <v>#REF!</v>
      </c>
      <c r="N46" s="5" t="e">
        <f>SUMIFS(#REF!,#REF!,A46,#REF!,$S$1)</f>
        <v>#REF!</v>
      </c>
      <c r="O46" s="5" t="e">
        <f>SUMIFS(#REF!,#REF!,A46,#REF!,$S$1)</f>
        <v>#REF!</v>
      </c>
      <c r="P46" s="5" t="e">
        <f>SUMIFS(#REF!,#REF!,A46,#REF!,$S$1)</f>
        <v>#REF!</v>
      </c>
      <c r="Q46" s="5" t="e">
        <f>SUMIFS(#REF!,#REF!,A46,#REF!,$S$1)</f>
        <v>#REF!</v>
      </c>
      <c r="R46" s="5" t="e">
        <f>SUMIFS(#REF!,#REF!,A46,#REF!,$S$1)</f>
        <v>#REF!</v>
      </c>
      <c r="S46" s="5" t="e">
        <f>SUMIFS(#REF!,#REF!,A46,#REF!,$S$1)</f>
        <v>#REF!</v>
      </c>
      <c r="T46" s="5" t="e">
        <f>SUMIFS(#REF!,#REF!,A46,#REF!,$S$1)</f>
        <v>#REF!</v>
      </c>
      <c r="U46" s="10"/>
      <c r="V46" s="11"/>
      <c r="W46" s="11"/>
      <c r="X46" s="11"/>
      <c r="Y46" s="11"/>
      <c r="Z46" s="11"/>
      <c r="AA46" s="11"/>
      <c r="AB46" s="12"/>
    </row>
    <row r="47" spans="1:28">
      <c r="A47" s="5">
        <v>45</v>
      </c>
      <c r="B47" s="5" t="e">
        <f>COUNTIFS(#REF!,A47,#REF!,$S$1)</f>
        <v>#REF!</v>
      </c>
      <c r="C47" s="5" t="e">
        <f>COUNTIFS(#REF!,A47,#REF!,$S$1,#REF!,"A")</f>
        <v>#REF!</v>
      </c>
      <c r="D47" s="5" t="e">
        <f>COUNTIFS(#REF!,A47,#REF!,$S$1,#REF!,"R")</f>
        <v>#REF!</v>
      </c>
      <c r="E47" s="5" t="e">
        <f t="shared" si="0"/>
        <v>#REF!</v>
      </c>
      <c r="F47" s="5" t="e">
        <f>SUMIFS(#REF!,#REF!,A47,#REF!,$S$1)</f>
        <v>#REF!</v>
      </c>
      <c r="G47" s="5" t="e">
        <f>SUMIFS(#REF!,#REF!,A47,#REF!,$S$1)</f>
        <v>#REF!</v>
      </c>
      <c r="H47" s="5" t="e">
        <f>SUMIFS(#REF!,#REF!,A47,#REF!,$S$1)</f>
        <v>#REF!</v>
      </c>
      <c r="I47" s="5" t="e">
        <f>SUMIFS(#REF!,#REF!,A47,#REF!,$S$1)</f>
        <v>#REF!</v>
      </c>
      <c r="J47" s="5" t="e">
        <f>SUMIFS(#REF!,#REF!,A47,#REF!,$S$1)</f>
        <v>#REF!</v>
      </c>
      <c r="K47" s="5" t="e">
        <f>SUMIFS(#REF!,#REF!,A47,#REF!,$S$1)</f>
        <v>#REF!</v>
      </c>
      <c r="L47" s="5" t="e">
        <f>SUMIFS(#REF!,#REF!,A47,#REF!,$S$1)</f>
        <v>#REF!</v>
      </c>
      <c r="M47" s="5" t="e">
        <f>SUMIFS(#REF!,#REF!,A47,#REF!,$S$1)</f>
        <v>#REF!</v>
      </c>
      <c r="N47" s="5" t="e">
        <f>SUMIFS(#REF!,#REF!,A47,#REF!,$S$1)</f>
        <v>#REF!</v>
      </c>
      <c r="O47" s="5" t="e">
        <f>SUMIFS(#REF!,#REF!,A47,#REF!,$S$1)</f>
        <v>#REF!</v>
      </c>
      <c r="P47" s="5" t="e">
        <f>SUMIFS(#REF!,#REF!,A47,#REF!,$S$1)</f>
        <v>#REF!</v>
      </c>
      <c r="Q47" s="5" t="e">
        <f>SUMIFS(#REF!,#REF!,A47,#REF!,$S$1)</f>
        <v>#REF!</v>
      </c>
      <c r="R47" s="5" t="e">
        <f>SUMIFS(#REF!,#REF!,A47,#REF!,$S$1)</f>
        <v>#REF!</v>
      </c>
      <c r="S47" s="5" t="e">
        <f>SUMIFS(#REF!,#REF!,A47,#REF!,$S$1)</f>
        <v>#REF!</v>
      </c>
      <c r="T47" s="5" t="e">
        <f>SUMIFS(#REF!,#REF!,A47,#REF!,$S$1)</f>
        <v>#REF!</v>
      </c>
      <c r="U47" s="10"/>
      <c r="V47" s="11"/>
      <c r="W47" s="11"/>
      <c r="X47" s="11"/>
      <c r="Y47" s="11"/>
      <c r="Z47" s="11"/>
      <c r="AA47" s="11"/>
      <c r="AB47" s="12"/>
    </row>
    <row r="48" spans="1:28">
      <c r="A48" s="5">
        <v>46</v>
      </c>
      <c r="B48" s="5" t="e">
        <f>COUNTIFS(#REF!,A48,#REF!,$S$1)</f>
        <v>#REF!</v>
      </c>
      <c r="C48" s="5" t="e">
        <f>COUNTIFS(#REF!,A48,#REF!,$S$1,#REF!,"A")</f>
        <v>#REF!</v>
      </c>
      <c r="D48" s="5" t="e">
        <f>COUNTIFS(#REF!,A48,#REF!,$S$1,#REF!,"R")</f>
        <v>#REF!</v>
      </c>
      <c r="E48" s="5" t="e">
        <f t="shared" si="0"/>
        <v>#REF!</v>
      </c>
      <c r="F48" s="5" t="e">
        <f>SUMIFS(#REF!,#REF!,A48,#REF!,$S$1)</f>
        <v>#REF!</v>
      </c>
      <c r="G48" s="5" t="e">
        <f>SUMIFS(#REF!,#REF!,A48,#REF!,$S$1)</f>
        <v>#REF!</v>
      </c>
      <c r="H48" s="5" t="e">
        <f>SUMIFS(#REF!,#REF!,A48,#REF!,$S$1)</f>
        <v>#REF!</v>
      </c>
      <c r="I48" s="5" t="e">
        <f>SUMIFS(#REF!,#REF!,A48,#REF!,$S$1)</f>
        <v>#REF!</v>
      </c>
      <c r="J48" s="5" t="e">
        <f>SUMIFS(#REF!,#REF!,A48,#REF!,$S$1)</f>
        <v>#REF!</v>
      </c>
      <c r="K48" s="5" t="e">
        <f>SUMIFS(#REF!,#REF!,A48,#REF!,$S$1)</f>
        <v>#REF!</v>
      </c>
      <c r="L48" s="5" t="e">
        <f>SUMIFS(#REF!,#REF!,A48,#REF!,$S$1)</f>
        <v>#REF!</v>
      </c>
      <c r="M48" s="5" t="e">
        <f>SUMIFS(#REF!,#REF!,A48,#REF!,$S$1)</f>
        <v>#REF!</v>
      </c>
      <c r="N48" s="5" t="e">
        <f>SUMIFS(#REF!,#REF!,A48,#REF!,$S$1)</f>
        <v>#REF!</v>
      </c>
      <c r="O48" s="5" t="e">
        <f>SUMIFS(#REF!,#REF!,A48,#REF!,$S$1)</f>
        <v>#REF!</v>
      </c>
      <c r="P48" s="5" t="e">
        <f>SUMIFS(#REF!,#REF!,A48,#REF!,$S$1)</f>
        <v>#REF!</v>
      </c>
      <c r="Q48" s="5" t="e">
        <f>SUMIFS(#REF!,#REF!,A48,#REF!,$S$1)</f>
        <v>#REF!</v>
      </c>
      <c r="R48" s="5" t="e">
        <f>SUMIFS(#REF!,#REF!,A48,#REF!,$S$1)</f>
        <v>#REF!</v>
      </c>
      <c r="S48" s="5" t="e">
        <f>SUMIFS(#REF!,#REF!,A48,#REF!,$S$1)</f>
        <v>#REF!</v>
      </c>
      <c r="T48" s="5" t="e">
        <f>SUMIFS(#REF!,#REF!,A48,#REF!,$S$1)</f>
        <v>#REF!</v>
      </c>
      <c r="U48" s="10"/>
      <c r="V48" s="11"/>
      <c r="W48" s="11"/>
      <c r="X48" s="11"/>
      <c r="Y48" s="11"/>
      <c r="Z48" s="11"/>
      <c r="AA48" s="11"/>
      <c r="AB48" s="12"/>
    </row>
    <row r="49" spans="1:28">
      <c r="A49" s="5">
        <v>47</v>
      </c>
      <c r="B49" s="5" t="e">
        <f>COUNTIFS(#REF!,A49,#REF!,$S$1)</f>
        <v>#REF!</v>
      </c>
      <c r="C49" s="5" t="e">
        <f>COUNTIFS(#REF!,A49,#REF!,$S$1,#REF!,"A")</f>
        <v>#REF!</v>
      </c>
      <c r="D49" s="5" t="e">
        <f>COUNTIFS(#REF!,A49,#REF!,$S$1,#REF!,"R")</f>
        <v>#REF!</v>
      </c>
      <c r="E49" s="5" t="e">
        <f t="shared" si="0"/>
        <v>#REF!</v>
      </c>
      <c r="F49" s="5" t="e">
        <f>SUMIFS(#REF!,#REF!,A49,#REF!,$S$1)</f>
        <v>#REF!</v>
      </c>
      <c r="G49" s="5" t="e">
        <f>SUMIFS(#REF!,#REF!,A49,#REF!,$S$1)</f>
        <v>#REF!</v>
      </c>
      <c r="H49" s="5" t="e">
        <f>SUMIFS(#REF!,#REF!,A49,#REF!,$S$1)</f>
        <v>#REF!</v>
      </c>
      <c r="I49" s="5" t="e">
        <f>SUMIFS(#REF!,#REF!,A49,#REF!,$S$1)</f>
        <v>#REF!</v>
      </c>
      <c r="J49" s="5" t="e">
        <f>SUMIFS(#REF!,#REF!,A49,#REF!,$S$1)</f>
        <v>#REF!</v>
      </c>
      <c r="K49" s="5" t="e">
        <f>SUMIFS(#REF!,#REF!,A49,#REF!,$S$1)</f>
        <v>#REF!</v>
      </c>
      <c r="L49" s="5" t="e">
        <f>SUMIFS(#REF!,#REF!,A49,#REF!,$S$1)</f>
        <v>#REF!</v>
      </c>
      <c r="M49" s="5" t="e">
        <f>SUMIFS(#REF!,#REF!,A49,#REF!,$S$1)</f>
        <v>#REF!</v>
      </c>
      <c r="N49" s="5" t="e">
        <f>SUMIFS(#REF!,#REF!,A49,#REF!,$S$1)</f>
        <v>#REF!</v>
      </c>
      <c r="O49" s="5" t="e">
        <f>SUMIFS(#REF!,#REF!,A49,#REF!,$S$1)</f>
        <v>#REF!</v>
      </c>
      <c r="P49" s="5" t="e">
        <f>SUMIFS(#REF!,#REF!,A49,#REF!,$S$1)</f>
        <v>#REF!</v>
      </c>
      <c r="Q49" s="5" t="e">
        <f>SUMIFS(#REF!,#REF!,A49,#REF!,$S$1)</f>
        <v>#REF!</v>
      </c>
      <c r="R49" s="5" t="e">
        <f>SUMIFS(#REF!,#REF!,A49,#REF!,$S$1)</f>
        <v>#REF!</v>
      </c>
      <c r="S49" s="5" t="e">
        <f>SUMIFS(#REF!,#REF!,A49,#REF!,$S$1)</f>
        <v>#REF!</v>
      </c>
      <c r="T49" s="5" t="e">
        <f>SUMIFS(#REF!,#REF!,A49,#REF!,$S$1)</f>
        <v>#REF!</v>
      </c>
      <c r="U49" s="10"/>
      <c r="V49" s="11"/>
      <c r="W49" s="11"/>
      <c r="X49" s="11"/>
      <c r="Y49" s="11"/>
      <c r="Z49" s="11"/>
      <c r="AA49" s="11"/>
      <c r="AB49" s="12"/>
    </row>
    <row r="50" spans="1:28">
      <c r="A50" s="5">
        <v>48</v>
      </c>
      <c r="B50" s="5" t="e">
        <f>COUNTIFS(#REF!,A50,#REF!,$S$1)</f>
        <v>#REF!</v>
      </c>
      <c r="C50" s="5" t="e">
        <f>COUNTIFS(#REF!,A50,#REF!,$S$1,#REF!,"A")</f>
        <v>#REF!</v>
      </c>
      <c r="D50" s="5" t="e">
        <f>COUNTIFS(#REF!,A50,#REF!,$S$1,#REF!,"R")</f>
        <v>#REF!</v>
      </c>
      <c r="E50" s="5" t="e">
        <f t="shared" si="0"/>
        <v>#REF!</v>
      </c>
      <c r="F50" s="5" t="e">
        <f>SUMIFS(#REF!,#REF!,A50,#REF!,$S$1)</f>
        <v>#REF!</v>
      </c>
      <c r="G50" s="5" t="e">
        <f>SUMIFS(#REF!,#REF!,A50,#REF!,$S$1)</f>
        <v>#REF!</v>
      </c>
      <c r="H50" s="5" t="e">
        <f>SUMIFS(#REF!,#REF!,A50,#REF!,$S$1)</f>
        <v>#REF!</v>
      </c>
      <c r="I50" s="5" t="e">
        <f>SUMIFS(#REF!,#REF!,A50,#REF!,$S$1)</f>
        <v>#REF!</v>
      </c>
      <c r="J50" s="5" t="e">
        <f>SUMIFS(#REF!,#REF!,A50,#REF!,$S$1)</f>
        <v>#REF!</v>
      </c>
      <c r="K50" s="5" t="e">
        <f>SUMIFS(#REF!,#REF!,A50,#REF!,$S$1)</f>
        <v>#REF!</v>
      </c>
      <c r="L50" s="5" t="e">
        <f>SUMIFS(#REF!,#REF!,A50,#REF!,$S$1)</f>
        <v>#REF!</v>
      </c>
      <c r="M50" s="5" t="e">
        <f>SUMIFS(#REF!,#REF!,A50,#REF!,$S$1)</f>
        <v>#REF!</v>
      </c>
      <c r="N50" s="5" t="e">
        <f>SUMIFS(#REF!,#REF!,A50,#REF!,$S$1)</f>
        <v>#REF!</v>
      </c>
      <c r="O50" s="5" t="e">
        <f>SUMIFS(#REF!,#REF!,A50,#REF!,$S$1)</f>
        <v>#REF!</v>
      </c>
      <c r="P50" s="5" t="e">
        <f>SUMIFS(#REF!,#REF!,A50,#REF!,$S$1)</f>
        <v>#REF!</v>
      </c>
      <c r="Q50" s="5" t="e">
        <f>SUMIFS(#REF!,#REF!,A50,#REF!,$S$1)</f>
        <v>#REF!</v>
      </c>
      <c r="R50" s="5" t="e">
        <f>SUMIFS(#REF!,#REF!,A50,#REF!,$S$1)</f>
        <v>#REF!</v>
      </c>
      <c r="S50" s="5" t="e">
        <f>SUMIFS(#REF!,#REF!,A50,#REF!,$S$1)</f>
        <v>#REF!</v>
      </c>
      <c r="T50" s="5" t="e">
        <f>SUMIFS(#REF!,#REF!,A50,#REF!,$S$1)</f>
        <v>#REF!</v>
      </c>
      <c r="U50" s="10"/>
      <c r="V50" s="11"/>
      <c r="W50" s="11"/>
      <c r="X50" s="11"/>
      <c r="Y50" s="11"/>
      <c r="Z50" s="11"/>
      <c r="AA50" s="11"/>
      <c r="AB50" s="12"/>
    </row>
    <row r="51" spans="1:28">
      <c r="A51" s="5">
        <v>49</v>
      </c>
      <c r="B51" s="5" t="e">
        <f>COUNTIFS(#REF!,A51,#REF!,$S$1)</f>
        <v>#REF!</v>
      </c>
      <c r="C51" s="5" t="e">
        <f>COUNTIFS(#REF!,A51,#REF!,$S$1,#REF!,"A")</f>
        <v>#REF!</v>
      </c>
      <c r="D51" s="5" t="e">
        <f>COUNTIFS(#REF!,A51,#REF!,$S$1,#REF!,"R")</f>
        <v>#REF!</v>
      </c>
      <c r="E51" s="5" t="e">
        <f t="shared" si="0"/>
        <v>#REF!</v>
      </c>
      <c r="F51" s="5" t="e">
        <f>SUMIFS(#REF!,#REF!,A51,#REF!,$S$1)</f>
        <v>#REF!</v>
      </c>
      <c r="G51" s="5" t="e">
        <f>SUMIFS(#REF!,#REF!,A51,#REF!,$S$1)</f>
        <v>#REF!</v>
      </c>
      <c r="H51" s="5" t="e">
        <f>SUMIFS(#REF!,#REF!,A51,#REF!,$S$1)</f>
        <v>#REF!</v>
      </c>
      <c r="I51" s="5" t="e">
        <f>SUMIFS(#REF!,#REF!,A51,#REF!,$S$1)</f>
        <v>#REF!</v>
      </c>
      <c r="J51" s="5" t="e">
        <f>SUMIFS(#REF!,#REF!,A51,#REF!,$S$1)</f>
        <v>#REF!</v>
      </c>
      <c r="K51" s="5" t="e">
        <f>SUMIFS(#REF!,#REF!,A51,#REF!,$S$1)</f>
        <v>#REF!</v>
      </c>
      <c r="L51" s="5" t="e">
        <f>SUMIFS(#REF!,#REF!,A51,#REF!,$S$1)</f>
        <v>#REF!</v>
      </c>
      <c r="M51" s="5" t="e">
        <f>SUMIFS(#REF!,#REF!,A51,#REF!,$S$1)</f>
        <v>#REF!</v>
      </c>
      <c r="N51" s="5" t="e">
        <f>SUMIFS(#REF!,#REF!,A51,#REF!,$S$1)</f>
        <v>#REF!</v>
      </c>
      <c r="O51" s="5" t="e">
        <f>SUMIFS(#REF!,#REF!,A51,#REF!,$S$1)</f>
        <v>#REF!</v>
      </c>
      <c r="P51" s="5" t="e">
        <f>SUMIFS(#REF!,#REF!,A51,#REF!,$S$1)</f>
        <v>#REF!</v>
      </c>
      <c r="Q51" s="5" t="e">
        <f>SUMIFS(#REF!,#REF!,A51,#REF!,$S$1)</f>
        <v>#REF!</v>
      </c>
      <c r="R51" s="5" t="e">
        <f>SUMIFS(#REF!,#REF!,A51,#REF!,$S$1)</f>
        <v>#REF!</v>
      </c>
      <c r="S51" s="5" t="e">
        <f>SUMIFS(#REF!,#REF!,A51,#REF!,$S$1)</f>
        <v>#REF!</v>
      </c>
      <c r="T51" s="5" t="e">
        <f>SUMIFS(#REF!,#REF!,A51,#REF!,$S$1)</f>
        <v>#REF!</v>
      </c>
      <c r="U51" s="10"/>
      <c r="V51" s="11"/>
      <c r="W51" s="11"/>
      <c r="X51" s="11"/>
      <c r="Y51" s="11"/>
      <c r="Z51" s="11"/>
      <c r="AA51" s="11"/>
      <c r="AB51" s="12"/>
    </row>
    <row r="52" spans="1:28">
      <c r="A52" s="5">
        <v>50</v>
      </c>
      <c r="B52" s="5" t="e">
        <f>COUNTIFS(#REF!,A52,#REF!,$S$1)</f>
        <v>#REF!</v>
      </c>
      <c r="C52" s="5" t="e">
        <f>COUNTIFS(#REF!,A52,#REF!,$S$1,#REF!,"A")</f>
        <v>#REF!</v>
      </c>
      <c r="D52" s="5" t="e">
        <f>COUNTIFS(#REF!,A52,#REF!,$S$1,#REF!,"R")</f>
        <v>#REF!</v>
      </c>
      <c r="E52" s="5" t="e">
        <f t="shared" si="0"/>
        <v>#REF!</v>
      </c>
      <c r="F52" s="5" t="e">
        <f>SUMIFS(#REF!,#REF!,A52,#REF!,$S$1)</f>
        <v>#REF!</v>
      </c>
      <c r="G52" s="5" t="e">
        <f>SUMIFS(#REF!,#REF!,A52,#REF!,$S$1)</f>
        <v>#REF!</v>
      </c>
      <c r="H52" s="5" t="e">
        <f>SUMIFS(#REF!,#REF!,A52,#REF!,$S$1)</f>
        <v>#REF!</v>
      </c>
      <c r="I52" s="5" t="e">
        <f>SUMIFS(#REF!,#REF!,A52,#REF!,$S$1)</f>
        <v>#REF!</v>
      </c>
      <c r="J52" s="5" t="e">
        <f>SUMIFS(#REF!,#REF!,A52,#REF!,$S$1)</f>
        <v>#REF!</v>
      </c>
      <c r="K52" s="5" t="e">
        <f>SUMIFS(#REF!,#REF!,A52,#REF!,$S$1)</f>
        <v>#REF!</v>
      </c>
      <c r="L52" s="5" t="e">
        <f>SUMIFS(#REF!,#REF!,A52,#REF!,$S$1)</f>
        <v>#REF!</v>
      </c>
      <c r="M52" s="5" t="e">
        <f>SUMIFS(#REF!,#REF!,A52,#REF!,$S$1)</f>
        <v>#REF!</v>
      </c>
      <c r="N52" s="5" t="e">
        <f>SUMIFS(#REF!,#REF!,A52,#REF!,$S$1)</f>
        <v>#REF!</v>
      </c>
      <c r="O52" s="5" t="e">
        <f>SUMIFS(#REF!,#REF!,A52,#REF!,$S$1)</f>
        <v>#REF!</v>
      </c>
      <c r="P52" s="5" t="e">
        <f>SUMIFS(#REF!,#REF!,A52,#REF!,$S$1)</f>
        <v>#REF!</v>
      </c>
      <c r="Q52" s="5" t="e">
        <f>SUMIFS(#REF!,#REF!,A52,#REF!,$S$1)</f>
        <v>#REF!</v>
      </c>
      <c r="R52" s="5" t="e">
        <f>SUMIFS(#REF!,#REF!,A52,#REF!,$S$1)</f>
        <v>#REF!</v>
      </c>
      <c r="S52" s="5" t="e">
        <f>SUMIFS(#REF!,#REF!,A52,#REF!,$S$1)</f>
        <v>#REF!</v>
      </c>
      <c r="T52" s="5" t="e">
        <f>SUMIFS(#REF!,#REF!,A52,#REF!,$S$1)</f>
        <v>#REF!</v>
      </c>
      <c r="U52" s="10"/>
      <c r="V52" s="11"/>
      <c r="W52" s="11"/>
      <c r="X52" s="11"/>
      <c r="Y52" s="11"/>
      <c r="Z52" s="11"/>
      <c r="AA52" s="11"/>
      <c r="AB52" s="12"/>
    </row>
    <row r="53" spans="1:28">
      <c r="A53" s="5">
        <v>51</v>
      </c>
      <c r="B53" s="5" t="e">
        <f>COUNTIFS(#REF!,A53,#REF!,$S$1)</f>
        <v>#REF!</v>
      </c>
      <c r="C53" s="5" t="e">
        <f>COUNTIFS(#REF!,A53,#REF!,$S$1,#REF!,"A")</f>
        <v>#REF!</v>
      </c>
      <c r="D53" s="5" t="e">
        <f>COUNTIFS(#REF!,A53,#REF!,$S$1,#REF!,"R")</f>
        <v>#REF!</v>
      </c>
      <c r="E53" s="5" t="e">
        <f t="shared" si="0"/>
        <v>#REF!</v>
      </c>
      <c r="F53" s="5" t="e">
        <f>SUMIFS(#REF!,#REF!,A53,#REF!,$S$1)</f>
        <v>#REF!</v>
      </c>
      <c r="G53" s="5" t="e">
        <f>SUMIFS(#REF!,#REF!,A53,#REF!,$S$1)</f>
        <v>#REF!</v>
      </c>
      <c r="H53" s="5" t="e">
        <f>SUMIFS(#REF!,#REF!,A53,#REF!,$S$1)</f>
        <v>#REF!</v>
      </c>
      <c r="I53" s="5" t="e">
        <f>SUMIFS(#REF!,#REF!,A53,#REF!,$S$1)</f>
        <v>#REF!</v>
      </c>
      <c r="J53" s="5" t="e">
        <f>SUMIFS(#REF!,#REF!,A53,#REF!,$S$1)</f>
        <v>#REF!</v>
      </c>
      <c r="K53" s="5" t="e">
        <f>SUMIFS(#REF!,#REF!,A53,#REF!,$S$1)</f>
        <v>#REF!</v>
      </c>
      <c r="L53" s="5" t="e">
        <f>SUMIFS(#REF!,#REF!,A53,#REF!,$S$1)</f>
        <v>#REF!</v>
      </c>
      <c r="M53" s="5" t="e">
        <f>SUMIFS(#REF!,#REF!,A53,#REF!,$S$1)</f>
        <v>#REF!</v>
      </c>
      <c r="N53" s="5" t="e">
        <f>SUMIFS(#REF!,#REF!,A53,#REF!,$S$1)</f>
        <v>#REF!</v>
      </c>
      <c r="O53" s="5" t="e">
        <f>SUMIFS(#REF!,#REF!,A53,#REF!,$S$1)</f>
        <v>#REF!</v>
      </c>
      <c r="P53" s="5" t="e">
        <f>SUMIFS(#REF!,#REF!,A53,#REF!,$S$1)</f>
        <v>#REF!</v>
      </c>
      <c r="Q53" s="5" t="e">
        <f>SUMIFS(#REF!,#REF!,A53,#REF!,$S$1)</f>
        <v>#REF!</v>
      </c>
      <c r="R53" s="5" t="e">
        <f>SUMIFS(#REF!,#REF!,A53,#REF!,$S$1)</f>
        <v>#REF!</v>
      </c>
      <c r="S53" s="5" t="e">
        <f>SUMIFS(#REF!,#REF!,A53,#REF!,$S$1)</f>
        <v>#REF!</v>
      </c>
      <c r="T53" s="5" t="e">
        <f>SUMIFS(#REF!,#REF!,A53,#REF!,$S$1)</f>
        <v>#REF!</v>
      </c>
      <c r="U53" s="10"/>
      <c r="V53" s="11"/>
      <c r="W53" s="11"/>
      <c r="X53" s="11"/>
      <c r="Y53" s="11"/>
      <c r="Z53" s="11"/>
      <c r="AA53" s="11"/>
      <c r="AB53" s="12"/>
    </row>
    <row r="54" spans="1:28">
      <c r="A54" s="5">
        <v>52</v>
      </c>
      <c r="B54" s="5" t="e">
        <f>COUNTIFS(#REF!,A54,#REF!,$S$1)</f>
        <v>#REF!</v>
      </c>
      <c r="C54" s="5" t="e">
        <f>COUNTIFS(#REF!,A54,#REF!,$S$1,#REF!,"A")</f>
        <v>#REF!</v>
      </c>
      <c r="D54" s="5" t="e">
        <f>COUNTIFS(#REF!,A54,#REF!,$S$1,#REF!,"R")</f>
        <v>#REF!</v>
      </c>
      <c r="E54" s="5" t="e">
        <f t="shared" si="0"/>
        <v>#REF!</v>
      </c>
      <c r="F54" s="5" t="e">
        <f>SUMIFS(#REF!,#REF!,A54,#REF!,$S$1)</f>
        <v>#REF!</v>
      </c>
      <c r="G54" s="5" t="e">
        <f>SUMIFS(#REF!,#REF!,A54,#REF!,$S$1)</f>
        <v>#REF!</v>
      </c>
      <c r="H54" s="5" t="e">
        <f>SUMIFS(#REF!,#REF!,A54,#REF!,$S$1)</f>
        <v>#REF!</v>
      </c>
      <c r="I54" s="5" t="e">
        <f>SUMIFS(#REF!,#REF!,A54,#REF!,$S$1)</f>
        <v>#REF!</v>
      </c>
      <c r="J54" s="5" t="e">
        <f>SUMIFS(#REF!,#REF!,A54,#REF!,$S$1)</f>
        <v>#REF!</v>
      </c>
      <c r="K54" s="5" t="e">
        <f>SUMIFS(#REF!,#REF!,A54,#REF!,$S$1)</f>
        <v>#REF!</v>
      </c>
      <c r="L54" s="5" t="e">
        <f>SUMIFS(#REF!,#REF!,A54,#REF!,$S$1)</f>
        <v>#REF!</v>
      </c>
      <c r="M54" s="5" t="e">
        <f>SUMIFS(#REF!,#REF!,A54,#REF!,$S$1)</f>
        <v>#REF!</v>
      </c>
      <c r="N54" s="5" t="e">
        <f>SUMIFS(#REF!,#REF!,A54,#REF!,$S$1)</f>
        <v>#REF!</v>
      </c>
      <c r="O54" s="5" t="e">
        <f>SUMIFS(#REF!,#REF!,A54,#REF!,$S$1)</f>
        <v>#REF!</v>
      </c>
      <c r="P54" s="5" t="e">
        <f>SUMIFS(#REF!,#REF!,A54,#REF!,$S$1)</f>
        <v>#REF!</v>
      </c>
      <c r="Q54" s="5" t="e">
        <f>SUMIFS(#REF!,#REF!,A54,#REF!,$S$1)</f>
        <v>#REF!</v>
      </c>
      <c r="R54" s="5" t="e">
        <f>SUMIFS(#REF!,#REF!,A54,#REF!,$S$1)</f>
        <v>#REF!</v>
      </c>
      <c r="S54" s="5" t="e">
        <f>SUMIFS(#REF!,#REF!,A54,#REF!,$S$1)</f>
        <v>#REF!</v>
      </c>
      <c r="T54" s="5" t="e">
        <f>SUMIFS(#REF!,#REF!,A54,#REF!,$S$1)</f>
        <v>#REF!</v>
      </c>
      <c r="U54" s="13"/>
      <c r="V54" s="14"/>
      <c r="W54" s="14"/>
      <c r="X54" s="14"/>
      <c r="Y54" s="14"/>
      <c r="Z54" s="14"/>
      <c r="AA54" s="14"/>
      <c r="AB54" s="15"/>
    </row>
    <row r="55" spans="1:28">
      <c r="A55" s="5" t="s">
        <v>72</v>
      </c>
      <c r="B55" s="5" t="e">
        <f>SUM(B3:B54)</f>
        <v>#REF!</v>
      </c>
      <c r="C55" s="5" t="e">
        <f t="shared" ref="C55:T55" si="1">SUM(C3:C54)</f>
        <v>#REF!</v>
      </c>
      <c r="D55" s="5" t="e">
        <f t="shared" si="1"/>
        <v>#REF!</v>
      </c>
      <c r="E55" s="5" t="e">
        <f t="shared" si="0"/>
        <v>#REF!</v>
      </c>
      <c r="F55" s="5" t="e">
        <f t="shared" si="1"/>
        <v>#REF!</v>
      </c>
      <c r="G55" s="5" t="e">
        <f t="shared" si="1"/>
        <v>#REF!</v>
      </c>
      <c r="H55" s="5" t="e">
        <f t="shared" si="1"/>
        <v>#REF!</v>
      </c>
      <c r="I55" s="5" t="e">
        <f t="shared" si="1"/>
        <v>#REF!</v>
      </c>
      <c r="J55" s="5" t="e">
        <f t="shared" si="1"/>
        <v>#REF!</v>
      </c>
      <c r="K55" s="5" t="e">
        <f t="shared" si="1"/>
        <v>#REF!</v>
      </c>
      <c r="L55" s="5" t="e">
        <f t="shared" si="1"/>
        <v>#REF!</v>
      </c>
      <c r="M55" s="5" t="e">
        <f t="shared" si="1"/>
        <v>#REF!</v>
      </c>
      <c r="N55" s="5" t="e">
        <f t="shared" si="1"/>
        <v>#REF!</v>
      </c>
      <c r="O55" s="5" t="e">
        <f t="shared" si="1"/>
        <v>#REF!</v>
      </c>
      <c r="P55" s="5" t="e">
        <f t="shared" si="1"/>
        <v>#REF!</v>
      </c>
      <c r="Q55" s="5" t="e">
        <f t="shared" si="1"/>
        <v>#REF!</v>
      </c>
      <c r="R55" s="5" t="e">
        <f t="shared" si="1"/>
        <v>#REF!</v>
      </c>
      <c r="S55" s="5" t="e">
        <f t="shared" si="1"/>
        <v>#REF!</v>
      </c>
      <c r="T55" s="5" t="e">
        <f t="shared" si="1"/>
        <v>#REF!</v>
      </c>
    </row>
  </sheetData>
  <mergeCells count="5">
    <mergeCell ref="S1:T1"/>
    <mergeCell ref="A1:L1"/>
    <mergeCell ref="M1:N1"/>
    <mergeCell ref="O1:P1"/>
    <mergeCell ref="Q1:R1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C21"/>
  <sheetViews>
    <sheetView topLeftCell="A19" workbookViewId="0">
      <selection activeCell="P56" sqref="P56"/>
    </sheetView>
  </sheetViews>
  <sheetFormatPr defaultRowHeight="13.5"/>
  <cols>
    <col min="1" max="1" width="4.875" customWidth="1"/>
    <col min="2" max="2" width="6" customWidth="1"/>
    <col min="3" max="3" width="3.25" customWidth="1"/>
    <col min="4" max="16" width="5.875" customWidth="1"/>
    <col min="17" max="17" width="4.5" customWidth="1"/>
    <col min="18" max="18" width="3.875" customWidth="1"/>
    <col min="19" max="19" width="3.375" customWidth="1"/>
    <col min="20" max="20" width="4" customWidth="1"/>
    <col min="21" max="21" width="4.625" customWidth="1"/>
    <col min="22" max="22" width="3.625" customWidth="1"/>
    <col min="23" max="23" width="10.75" customWidth="1"/>
    <col min="24" max="24" width="6.375" customWidth="1"/>
    <col min="26" max="26" width="5.625" customWidth="1"/>
    <col min="27" max="27" width="6" customWidth="1"/>
    <col min="28" max="28" width="6.375" customWidth="1"/>
    <col min="29" max="29" width="14.125" customWidth="1"/>
  </cols>
  <sheetData>
    <row r="1" spans="1:29" ht="20.25">
      <c r="A1" s="153" t="s">
        <v>56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62" t="s">
        <v>69</v>
      </c>
      <c r="N1" s="162"/>
      <c r="O1" s="163"/>
      <c r="P1" s="164"/>
      <c r="Q1" s="153" t="s">
        <v>22</v>
      </c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</row>
    <row r="2" spans="1:29" ht="18" customHeight="1">
      <c r="A2" s="158">
        <f>O1</f>
        <v>0</v>
      </c>
      <c r="B2" s="160" t="s">
        <v>21</v>
      </c>
      <c r="C2" s="160"/>
      <c r="D2" s="2">
        <v>1</v>
      </c>
      <c r="E2" s="2">
        <f t="shared" ref="E2:O2" si="0">SUM(D2+1)</f>
        <v>2</v>
      </c>
      <c r="F2" s="2">
        <f t="shared" si="0"/>
        <v>3</v>
      </c>
      <c r="G2" s="2">
        <f t="shared" si="0"/>
        <v>4</v>
      </c>
      <c r="H2" s="2">
        <f t="shared" si="0"/>
        <v>5</v>
      </c>
      <c r="I2" s="2">
        <f t="shared" si="0"/>
        <v>6</v>
      </c>
      <c r="J2" s="2">
        <f t="shared" si="0"/>
        <v>7</v>
      </c>
      <c r="K2" s="2">
        <f t="shared" si="0"/>
        <v>8</v>
      </c>
      <c r="L2" s="2">
        <f t="shared" si="0"/>
        <v>9</v>
      </c>
      <c r="M2" s="2">
        <f t="shared" si="0"/>
        <v>10</v>
      </c>
      <c r="N2" s="2">
        <f t="shared" si="0"/>
        <v>11</v>
      </c>
      <c r="O2" s="2">
        <f t="shared" si="0"/>
        <v>12</v>
      </c>
      <c r="P2" s="2" t="s">
        <v>0</v>
      </c>
      <c r="Q2" s="1"/>
      <c r="R2" s="1"/>
      <c r="S2" s="1"/>
      <c r="T2" s="1"/>
      <c r="U2" s="1"/>
      <c r="V2" s="1"/>
    </row>
    <row r="3" spans="1:29" ht="18" customHeight="1">
      <c r="A3" s="158"/>
      <c r="B3" s="161" t="s">
        <v>9</v>
      </c>
      <c r="C3" s="161"/>
      <c r="D3" s="3" t="e">
        <f>COUNTIFS(#REF!,D2,#REF!,$O$1)</f>
        <v>#REF!</v>
      </c>
      <c r="E3" s="3" t="e">
        <f>COUNTIFS(#REF!,E2,#REF!,$O$1)</f>
        <v>#REF!</v>
      </c>
      <c r="F3" s="3" t="e">
        <f>COUNTIFS(#REF!,F2,#REF!,$O$1)</f>
        <v>#REF!</v>
      </c>
      <c r="G3" s="3" t="e">
        <f>COUNTIFS(#REF!,G2,#REF!,$O$1)</f>
        <v>#REF!</v>
      </c>
      <c r="H3" s="3" t="e">
        <f>COUNTIFS(#REF!,H2,#REF!,$O$1)</f>
        <v>#REF!</v>
      </c>
      <c r="I3" s="3" t="e">
        <f>COUNTIFS(#REF!,I2,#REF!,$O$1)</f>
        <v>#REF!</v>
      </c>
      <c r="J3" s="3" t="e">
        <f>COUNTIFS(#REF!,J2,#REF!,$O$1)</f>
        <v>#REF!</v>
      </c>
      <c r="K3" s="3" t="e">
        <f>COUNTIFS(#REF!,K2,#REF!,$O$1)</f>
        <v>#REF!</v>
      </c>
      <c r="L3" s="3" t="e">
        <f>COUNTIFS(#REF!,L2,#REF!,$O$1)</f>
        <v>#REF!</v>
      </c>
      <c r="M3" s="3" t="e">
        <f>COUNTIFS(#REF!,M2,#REF!,$O$1)</f>
        <v>#REF!</v>
      </c>
      <c r="N3" s="3" t="e">
        <f>COUNTIFS(#REF!,N2,#REF!,$O$1)</f>
        <v>#REF!</v>
      </c>
      <c r="O3" s="3" t="e">
        <f>COUNTIFS(#REF!,O2,#REF!,$O$1)</f>
        <v>#REF!</v>
      </c>
      <c r="P3" s="3" t="e">
        <f>SUM(D3:O3)</f>
        <v>#REF!</v>
      </c>
    </row>
    <row r="4" spans="1:29" ht="18" customHeight="1">
      <c r="A4" s="158"/>
      <c r="B4" s="161" t="s">
        <v>10</v>
      </c>
      <c r="C4" s="161"/>
      <c r="D4" s="3" t="e">
        <f>COUNTIFS(#REF!,D2,#REF!,$O$1,#REF!,"A")</f>
        <v>#REF!</v>
      </c>
      <c r="E4" s="3" t="e">
        <f>COUNTIFS(#REF!,E2,#REF!,$O$1,#REF!,"A")</f>
        <v>#REF!</v>
      </c>
      <c r="F4" s="3" t="e">
        <f>COUNTIFS(#REF!,F2,#REF!,$O$1,#REF!,"A")</f>
        <v>#REF!</v>
      </c>
      <c r="G4" s="3" t="e">
        <f>COUNTIFS(#REF!,G2,#REF!,$O$1,#REF!,"A")</f>
        <v>#REF!</v>
      </c>
      <c r="H4" s="3" t="e">
        <f>COUNTIFS(#REF!,H2,#REF!,$O$1,#REF!,"A")</f>
        <v>#REF!</v>
      </c>
      <c r="I4" s="3" t="e">
        <f>COUNTIFS(#REF!,I2,#REF!,$O$1,#REF!,"A")</f>
        <v>#REF!</v>
      </c>
      <c r="J4" s="3" t="e">
        <f>COUNTIFS(#REF!,J2,#REF!,$O$1,#REF!,"A")</f>
        <v>#REF!</v>
      </c>
      <c r="K4" s="3" t="e">
        <f>COUNTIFS(#REF!,K2,#REF!,$O$1,#REF!,"A")</f>
        <v>#REF!</v>
      </c>
      <c r="L4" s="3" t="e">
        <f>COUNTIFS(#REF!,L2,#REF!,$O$1,#REF!,"A")</f>
        <v>#REF!</v>
      </c>
      <c r="M4" s="3" t="e">
        <f>COUNTIFS(#REF!,M2,#REF!,$O$1,#REF!,"A")</f>
        <v>#REF!</v>
      </c>
      <c r="N4" s="3" t="e">
        <f>COUNTIFS(#REF!,N2,#REF!,$O$1,#REF!,"A")</f>
        <v>#REF!</v>
      </c>
      <c r="O4" s="3" t="e">
        <f>COUNTIFS(#REF!,O2,#REF!,$O$1,#REF!,"A")</f>
        <v>#REF!</v>
      </c>
      <c r="P4" s="3" t="e">
        <f t="shared" ref="P4:P21" si="1">SUM(D4:O4)</f>
        <v>#REF!</v>
      </c>
    </row>
    <row r="5" spans="1:29" ht="18" customHeight="1">
      <c r="A5" s="158"/>
      <c r="B5" s="161" t="s">
        <v>11</v>
      </c>
      <c r="C5" s="161"/>
      <c r="D5" s="3" t="e">
        <f>COUNTIFS(#REF!,D2,#REF!,$O$1,#REF!,"R")</f>
        <v>#REF!</v>
      </c>
      <c r="E5" s="3" t="e">
        <f>COUNTIFS(#REF!,E2,#REF!,$O$1,#REF!,"R")</f>
        <v>#REF!</v>
      </c>
      <c r="F5" s="3" t="e">
        <f>COUNTIFS(#REF!,F2,#REF!,$O$1,#REF!,"R")</f>
        <v>#REF!</v>
      </c>
      <c r="G5" s="3" t="e">
        <f>COUNTIFS(#REF!,G2,#REF!,$O$1,#REF!,"R")</f>
        <v>#REF!</v>
      </c>
      <c r="H5" s="3" t="e">
        <f>COUNTIFS(#REF!,H2,#REF!,$O$1,#REF!,"R")</f>
        <v>#REF!</v>
      </c>
      <c r="I5" s="3" t="e">
        <f>COUNTIFS(#REF!,I2,#REF!,$O$1,#REF!,"R")</f>
        <v>#REF!</v>
      </c>
      <c r="J5" s="3" t="e">
        <f>COUNTIFS(#REF!,J2,#REF!,$O$1,#REF!,"R")</f>
        <v>#REF!</v>
      </c>
      <c r="K5" s="3" t="e">
        <f>COUNTIFS(#REF!,K2,#REF!,$O$1,#REF!,"R")</f>
        <v>#REF!</v>
      </c>
      <c r="L5" s="3" t="e">
        <f>COUNTIFS(#REF!,L2,#REF!,$O$1,#REF!,"R")</f>
        <v>#REF!</v>
      </c>
      <c r="M5" s="3" t="e">
        <f>COUNTIFS(#REF!,M2,#REF!,$O$1,#REF!,"R")</f>
        <v>#REF!</v>
      </c>
      <c r="N5" s="3" t="e">
        <f>COUNTIFS(#REF!,N2,#REF!,$O$1,#REF!,"R")</f>
        <v>#REF!</v>
      </c>
      <c r="O5" s="3" t="e">
        <f>COUNTIFS(#REF!,O2,#REF!,$O$1,#REF!,"R")</f>
        <v>#REF!</v>
      </c>
      <c r="P5" s="3" t="e">
        <f t="shared" si="1"/>
        <v>#REF!</v>
      </c>
    </row>
    <row r="6" spans="1:29" ht="18" customHeight="1">
      <c r="A6" s="158"/>
      <c r="B6" s="161" t="s">
        <v>12</v>
      </c>
      <c r="C6" s="161"/>
      <c r="D6" s="4" t="e">
        <f>SUM(D4/D3)</f>
        <v>#REF!</v>
      </c>
      <c r="E6" s="4" t="e">
        <f t="shared" ref="E6:P6" si="2">SUM(E4/E3)</f>
        <v>#REF!</v>
      </c>
      <c r="F6" s="4" t="e">
        <f t="shared" si="2"/>
        <v>#REF!</v>
      </c>
      <c r="G6" s="4" t="e">
        <f t="shared" si="2"/>
        <v>#REF!</v>
      </c>
      <c r="H6" s="4" t="e">
        <f t="shared" si="2"/>
        <v>#REF!</v>
      </c>
      <c r="I6" s="4" t="e">
        <f t="shared" si="2"/>
        <v>#REF!</v>
      </c>
      <c r="J6" s="4" t="e">
        <f t="shared" si="2"/>
        <v>#REF!</v>
      </c>
      <c r="K6" s="4" t="e">
        <f t="shared" si="2"/>
        <v>#REF!</v>
      </c>
      <c r="L6" s="4" t="e">
        <f t="shared" si="2"/>
        <v>#REF!</v>
      </c>
      <c r="M6" s="4" t="e">
        <f t="shared" si="2"/>
        <v>#REF!</v>
      </c>
      <c r="N6" s="4" t="e">
        <f t="shared" si="2"/>
        <v>#REF!</v>
      </c>
      <c r="O6" s="4" t="e">
        <f t="shared" si="2"/>
        <v>#REF!</v>
      </c>
      <c r="P6" s="4" t="e">
        <f t="shared" si="2"/>
        <v>#REF!</v>
      </c>
    </row>
    <row r="7" spans="1:29" ht="18" customHeight="1">
      <c r="A7" s="158"/>
      <c r="B7" s="151" t="s">
        <v>1</v>
      </c>
      <c r="C7" s="152"/>
      <c r="D7" s="3" t="e">
        <f>SUMIFS(#REF!,#REF!,D2,#REF!,$O$1)</f>
        <v>#REF!</v>
      </c>
      <c r="E7" s="3" t="e">
        <f>SUMIFS(#REF!,#REF!,E2,#REF!,$O$1)</f>
        <v>#REF!</v>
      </c>
      <c r="F7" s="3" t="e">
        <f>SUMIFS(#REF!,#REF!,F2,#REF!,$O$1)</f>
        <v>#REF!</v>
      </c>
      <c r="G7" s="3" t="e">
        <f>SUMIFS(#REF!,#REF!,G2,#REF!,$O$1)</f>
        <v>#REF!</v>
      </c>
      <c r="H7" s="3" t="e">
        <f>SUMIFS(#REF!,#REF!,H2,#REF!,$O$1)</f>
        <v>#REF!</v>
      </c>
      <c r="I7" s="3" t="e">
        <f>SUMIFS(#REF!,#REF!,I2,#REF!,$O$1)</f>
        <v>#REF!</v>
      </c>
      <c r="J7" s="3" t="e">
        <f>SUMIFS(#REF!,#REF!,J2,#REF!,$O$1)</f>
        <v>#REF!</v>
      </c>
      <c r="K7" s="3" t="e">
        <f>SUMIFS(#REF!,#REF!,K2,#REF!,$O$1)</f>
        <v>#REF!</v>
      </c>
      <c r="L7" s="3" t="e">
        <f>SUMIFS(#REF!,#REF!,L2,#REF!,$O$1)</f>
        <v>#REF!</v>
      </c>
      <c r="M7" s="3" t="e">
        <f>SUMIFS(#REF!,#REF!,M2,#REF!,$O$1)</f>
        <v>#REF!</v>
      </c>
      <c r="N7" s="3" t="e">
        <f>SUMIFS(#REF!,#REF!,N2,#REF!,$O$1)</f>
        <v>#REF!</v>
      </c>
      <c r="O7" s="3" t="e">
        <f>SUMIFS(#REF!,#REF!,O2,#REF!,$O$1)</f>
        <v>#REF!</v>
      </c>
      <c r="P7" s="3" t="e">
        <f t="shared" si="1"/>
        <v>#REF!</v>
      </c>
    </row>
    <row r="8" spans="1:29" ht="18" customHeight="1">
      <c r="A8" s="158"/>
      <c r="B8" s="151" t="s">
        <v>2</v>
      </c>
      <c r="C8" s="152"/>
      <c r="D8" s="3" t="e">
        <f>SUMIFS(#REF!,#REF!,D2,#REF!,$O$1)</f>
        <v>#REF!</v>
      </c>
      <c r="E8" s="3" t="e">
        <f>SUMIFS(#REF!,#REF!,E2,#REF!,$O$1)</f>
        <v>#REF!</v>
      </c>
      <c r="F8" s="3" t="e">
        <f>SUMIFS(#REF!,#REF!,F2,#REF!,$O$1)</f>
        <v>#REF!</v>
      </c>
      <c r="G8" s="3" t="e">
        <f>SUMIFS(#REF!,#REF!,G2,#REF!,$O$1)</f>
        <v>#REF!</v>
      </c>
      <c r="H8" s="3" t="e">
        <f>SUMIFS(#REF!,#REF!,H2,#REF!,$O$1)</f>
        <v>#REF!</v>
      </c>
      <c r="I8" s="3" t="e">
        <f>SUMIFS(#REF!,#REF!,I2,#REF!,$O$1)</f>
        <v>#REF!</v>
      </c>
      <c r="J8" s="3" t="e">
        <f>SUMIFS(#REF!,#REF!,J2,#REF!,$O$1)</f>
        <v>#REF!</v>
      </c>
      <c r="K8" s="3" t="e">
        <f>SUMIFS(#REF!,#REF!,K2,#REF!,$O$1)</f>
        <v>#REF!</v>
      </c>
      <c r="L8" s="3" t="e">
        <f>SUMIFS(#REF!,#REF!,L2,#REF!,$O$1)</f>
        <v>#REF!</v>
      </c>
      <c r="M8" s="3" t="e">
        <f>SUMIFS(#REF!,#REF!,M2,#REF!,$O$1)</f>
        <v>#REF!</v>
      </c>
      <c r="N8" s="3" t="e">
        <f>SUMIFS(#REF!,#REF!,N2,#REF!,$O$1)</f>
        <v>#REF!</v>
      </c>
      <c r="O8" s="3" t="e">
        <f>SUMIFS(#REF!,#REF!,O2,#REF!,$O$1)</f>
        <v>#REF!</v>
      </c>
      <c r="P8" s="3" t="e">
        <f t="shared" si="1"/>
        <v>#REF!</v>
      </c>
    </row>
    <row r="9" spans="1:29" ht="18" customHeight="1">
      <c r="A9" s="158"/>
      <c r="B9" s="151" t="s">
        <v>3</v>
      </c>
      <c r="C9" s="152"/>
      <c r="D9" s="3" t="e">
        <f>SUMIFS(#REF!,#REF!,D2,#REF!,$O$1)</f>
        <v>#REF!</v>
      </c>
      <c r="E9" s="3" t="e">
        <f>SUMIFS(#REF!,#REF!,E2,#REF!,$O$1)</f>
        <v>#REF!</v>
      </c>
      <c r="F9" s="3" t="e">
        <f>SUMIFS(#REF!,#REF!,F2,#REF!,$O$1)</f>
        <v>#REF!</v>
      </c>
      <c r="G9" s="3" t="e">
        <f>SUMIFS(#REF!,#REF!,G2,#REF!,$O$1)</f>
        <v>#REF!</v>
      </c>
      <c r="H9" s="3" t="e">
        <f>SUMIFS(#REF!,#REF!,H2,#REF!,$O$1)</f>
        <v>#REF!</v>
      </c>
      <c r="I9" s="3" t="e">
        <f>SUMIFS(#REF!,#REF!,I2,#REF!,$O$1)</f>
        <v>#REF!</v>
      </c>
      <c r="J9" s="3" t="e">
        <f>SUMIFS(#REF!,#REF!,J2,#REF!,$O$1)</f>
        <v>#REF!</v>
      </c>
      <c r="K9" s="3" t="e">
        <f>SUMIFS(#REF!,#REF!,K2,#REF!,$O$1)</f>
        <v>#REF!</v>
      </c>
      <c r="L9" s="3" t="e">
        <f>SUMIFS(#REF!,#REF!,L2,#REF!,$O$1)</f>
        <v>#REF!</v>
      </c>
      <c r="M9" s="3" t="e">
        <f>SUMIFS(#REF!,#REF!,M2,#REF!,$O$1)</f>
        <v>#REF!</v>
      </c>
      <c r="N9" s="3" t="e">
        <f>SUMIFS(#REF!,#REF!,N2,#REF!,$O$1)</f>
        <v>#REF!</v>
      </c>
      <c r="O9" s="3" t="e">
        <f>SUMIFS(#REF!,#REF!,O2,#REF!,$O$1)</f>
        <v>#REF!</v>
      </c>
      <c r="P9" s="3" t="e">
        <f t="shared" si="1"/>
        <v>#REF!</v>
      </c>
    </row>
    <row r="10" spans="1:29" ht="18" customHeight="1">
      <c r="A10" s="158"/>
      <c r="B10" s="151" t="s">
        <v>4</v>
      </c>
      <c r="C10" s="152"/>
      <c r="D10" s="3" t="e">
        <f>SUMIFS(#REF!,#REF!,D2,#REF!,$O$1)</f>
        <v>#REF!</v>
      </c>
      <c r="E10" s="3" t="e">
        <f>SUMIFS(#REF!,#REF!,E2,#REF!,$O$1)</f>
        <v>#REF!</v>
      </c>
      <c r="F10" s="3" t="e">
        <f>SUMIFS(#REF!,#REF!,F2,#REF!,$O$1)</f>
        <v>#REF!</v>
      </c>
      <c r="G10" s="3" t="e">
        <f>SUMIFS(#REF!,#REF!,G2,#REF!,$O$1)</f>
        <v>#REF!</v>
      </c>
      <c r="H10" s="3" t="e">
        <f>SUMIFS(#REF!,#REF!,H2,#REF!,$O$1)</f>
        <v>#REF!</v>
      </c>
      <c r="I10" s="3" t="e">
        <f>SUMIFS(#REF!,#REF!,I2,#REF!,$O$1)</f>
        <v>#REF!</v>
      </c>
      <c r="J10" s="3" t="e">
        <f>SUMIFS(#REF!,#REF!,J2,#REF!,$O$1)</f>
        <v>#REF!</v>
      </c>
      <c r="K10" s="3" t="e">
        <f>SUMIFS(#REF!,#REF!,K2,#REF!,$O$1)</f>
        <v>#REF!</v>
      </c>
      <c r="L10" s="3" t="e">
        <f>SUMIFS(#REF!,#REF!,L2,#REF!,$O$1)</f>
        <v>#REF!</v>
      </c>
      <c r="M10" s="3" t="e">
        <f>SUMIFS(#REF!,#REF!,M2,#REF!,$O$1)</f>
        <v>#REF!</v>
      </c>
      <c r="N10" s="3" t="e">
        <f>SUMIFS(#REF!,#REF!,N2,#REF!,$O$1)</f>
        <v>#REF!</v>
      </c>
      <c r="O10" s="3" t="e">
        <f>SUMIFS(#REF!,#REF!,O2,#REF!,$O$1)</f>
        <v>#REF!</v>
      </c>
      <c r="P10" s="3" t="e">
        <f t="shared" si="1"/>
        <v>#REF!</v>
      </c>
    </row>
    <row r="11" spans="1:29" ht="18" customHeight="1">
      <c r="A11" s="159"/>
      <c r="B11" s="151" t="s">
        <v>13</v>
      </c>
      <c r="C11" s="152"/>
      <c r="D11" s="3" t="e">
        <f>SUMIFS(#REF!,#REF!,D2,#REF!,$O$1)</f>
        <v>#REF!</v>
      </c>
      <c r="E11" s="3" t="e">
        <f>SUMIFS(#REF!,#REF!,E2,#REF!,$O$1)</f>
        <v>#REF!</v>
      </c>
      <c r="F11" s="3" t="e">
        <f>SUMIFS(#REF!,#REF!,F2,#REF!,$O$1)</f>
        <v>#REF!</v>
      </c>
      <c r="G11" s="3" t="e">
        <f>SUMIFS(#REF!,#REF!,G2,#REF!,$O$1)</f>
        <v>#REF!</v>
      </c>
      <c r="H11" s="3" t="e">
        <f>SUMIFS(#REF!,#REF!,H2,#REF!,$O$1)</f>
        <v>#REF!</v>
      </c>
      <c r="I11" s="3" t="e">
        <f>SUMIFS(#REF!,#REF!,I2,#REF!,$O$1)</f>
        <v>#REF!</v>
      </c>
      <c r="J11" s="3" t="e">
        <f>SUMIFS(#REF!,#REF!,J2,#REF!,$O$1)</f>
        <v>#REF!</v>
      </c>
      <c r="K11" s="3" t="e">
        <f>SUMIFS(#REF!,#REF!,K2,#REF!,$O$1)</f>
        <v>#REF!</v>
      </c>
      <c r="L11" s="3" t="e">
        <f>SUMIFS(#REF!,#REF!,L2,#REF!,$O$1)</f>
        <v>#REF!</v>
      </c>
      <c r="M11" s="3" t="e">
        <f>SUMIFS(#REF!,#REF!,M2,#REF!,$O$1)</f>
        <v>#REF!</v>
      </c>
      <c r="N11" s="3" t="e">
        <f>SUMIFS(#REF!,#REF!,N2,#REF!,$O$1)</f>
        <v>#REF!</v>
      </c>
      <c r="O11" s="3" t="e">
        <f>SUMIFS(#REF!,#REF!,O2,#REF!,$O$1)</f>
        <v>#REF!</v>
      </c>
      <c r="P11" s="3" t="e">
        <f t="shared" si="1"/>
        <v>#REF!</v>
      </c>
    </row>
    <row r="12" spans="1:29" ht="18" customHeight="1">
      <c r="A12" s="159"/>
      <c r="B12" s="151" t="s">
        <v>14</v>
      </c>
      <c r="C12" s="152"/>
      <c r="D12" s="3" t="e">
        <f>SUMIFS(#REF!,#REF!,D2,#REF!,$O$1)</f>
        <v>#REF!</v>
      </c>
      <c r="E12" s="3" t="e">
        <f>SUMIFS(#REF!,#REF!,E2,#REF!,$O$1)</f>
        <v>#REF!</v>
      </c>
      <c r="F12" s="3" t="e">
        <f>SUMIFS(#REF!,#REF!,F2,#REF!,$O$1)</f>
        <v>#REF!</v>
      </c>
      <c r="G12" s="3" t="e">
        <f>SUMIFS(#REF!,#REF!,G2,#REF!,$O$1)</f>
        <v>#REF!</v>
      </c>
      <c r="H12" s="3" t="e">
        <f>SUMIFS(#REF!,#REF!,H2,#REF!,$O$1)</f>
        <v>#REF!</v>
      </c>
      <c r="I12" s="3" t="e">
        <f>SUMIFS(#REF!,#REF!,I2,#REF!,$O$1)</f>
        <v>#REF!</v>
      </c>
      <c r="J12" s="3" t="e">
        <f>SUMIFS(#REF!,#REF!,J2,#REF!,$O$1)</f>
        <v>#REF!</v>
      </c>
      <c r="K12" s="3" t="e">
        <f>SUMIFS(#REF!,#REF!,K2,#REF!,$O$1)</f>
        <v>#REF!</v>
      </c>
      <c r="L12" s="3" t="e">
        <f>SUMIFS(#REF!,#REF!,L2,#REF!,$O$1)</f>
        <v>#REF!</v>
      </c>
      <c r="M12" s="3" t="e">
        <f>SUMIFS(#REF!,#REF!,M2,#REF!,$O$1)</f>
        <v>#REF!</v>
      </c>
      <c r="N12" s="3" t="e">
        <f>SUMIFS(#REF!,#REF!,N2,#REF!,$O$1)</f>
        <v>#REF!</v>
      </c>
      <c r="O12" s="3" t="e">
        <f>SUMIFS(#REF!,#REF!,O2,#REF!,$O$1)</f>
        <v>#REF!</v>
      </c>
      <c r="P12" s="3" t="e">
        <f t="shared" si="1"/>
        <v>#REF!</v>
      </c>
      <c r="T12" s="1"/>
      <c r="U12" s="1"/>
      <c r="V12" s="1"/>
    </row>
    <row r="13" spans="1:29" ht="18" customHeight="1">
      <c r="A13" s="159"/>
      <c r="B13" s="151" t="s">
        <v>15</v>
      </c>
      <c r="C13" s="152"/>
      <c r="D13" s="3" t="e">
        <f>SUMIFS(#REF!,#REF!,D2,#REF!,$O$1)</f>
        <v>#REF!</v>
      </c>
      <c r="E13" s="3" t="e">
        <f>SUMIFS(#REF!,#REF!,E2,#REF!,$O$1)</f>
        <v>#REF!</v>
      </c>
      <c r="F13" s="3" t="e">
        <f>SUMIFS(#REF!,#REF!,F2,#REF!,$O$1)</f>
        <v>#REF!</v>
      </c>
      <c r="G13" s="3" t="e">
        <f>SUMIFS(#REF!,#REF!,G2,#REF!,$O$1)</f>
        <v>#REF!</v>
      </c>
      <c r="H13" s="3" t="e">
        <f>SUMIFS(#REF!,#REF!,H2,#REF!,$O$1)</f>
        <v>#REF!</v>
      </c>
      <c r="I13" s="3" t="e">
        <f>SUMIFS(#REF!,#REF!,I2,#REF!,$O$1)</f>
        <v>#REF!</v>
      </c>
      <c r="J13" s="3" t="e">
        <f>SUMIFS(#REF!,#REF!,J2,#REF!,$O$1)</f>
        <v>#REF!</v>
      </c>
      <c r="K13" s="3" t="e">
        <f>SUMIFS(#REF!,#REF!,K2,#REF!,$O$1)</f>
        <v>#REF!</v>
      </c>
      <c r="L13" s="3" t="e">
        <f>SUMIFS(#REF!,#REF!,L2,#REF!,$O$1)</f>
        <v>#REF!</v>
      </c>
      <c r="M13" s="3" t="e">
        <f>SUMIFS(#REF!,#REF!,M2,#REF!,$O$1)</f>
        <v>#REF!</v>
      </c>
      <c r="N13" s="3" t="e">
        <f>SUMIFS(#REF!,#REF!,N2,#REF!,$O$1)</f>
        <v>#REF!</v>
      </c>
      <c r="O13" s="3" t="e">
        <f>SUMIFS(#REF!,#REF!,O2,#REF!,$O$1)</f>
        <v>#REF!</v>
      </c>
      <c r="P13" s="3" t="e">
        <f t="shared" si="1"/>
        <v>#REF!</v>
      </c>
    </row>
    <row r="14" spans="1:29" ht="18" customHeight="1">
      <c r="A14" s="159"/>
      <c r="B14" s="151" t="s">
        <v>5</v>
      </c>
      <c r="C14" s="152"/>
      <c r="D14" s="3" t="e">
        <f>SUMIFS(#REF!,#REF!,D2,#REF!,$O$1)</f>
        <v>#REF!</v>
      </c>
      <c r="E14" s="3" t="e">
        <f>SUMIFS(#REF!,#REF!,E2,#REF!,$O$1)</f>
        <v>#REF!</v>
      </c>
      <c r="F14" s="3" t="e">
        <f>SUMIFS(#REF!,#REF!,F2,#REF!,$O$1)</f>
        <v>#REF!</v>
      </c>
      <c r="G14" s="3" t="e">
        <f>SUMIFS(#REF!,#REF!,G2,#REF!,$O$1)</f>
        <v>#REF!</v>
      </c>
      <c r="H14" s="3" t="e">
        <f>SUMIFS(#REF!,#REF!,H2,#REF!,$O$1)</f>
        <v>#REF!</v>
      </c>
      <c r="I14" s="3" t="e">
        <f>SUMIFS(#REF!,#REF!,I2,#REF!,$O$1)</f>
        <v>#REF!</v>
      </c>
      <c r="J14" s="3" t="e">
        <f>SUMIFS(#REF!,#REF!,J2,#REF!,$O$1)</f>
        <v>#REF!</v>
      </c>
      <c r="K14" s="3" t="e">
        <f>SUMIFS(#REF!,#REF!,K2,#REF!,$O$1)</f>
        <v>#REF!</v>
      </c>
      <c r="L14" s="3" t="e">
        <f>SUMIFS(#REF!,#REF!,L2,#REF!,$O$1)</f>
        <v>#REF!</v>
      </c>
      <c r="M14" s="3" t="e">
        <f>SUMIFS(#REF!,#REF!,M2,#REF!,$O$1)</f>
        <v>#REF!</v>
      </c>
      <c r="N14" s="3" t="e">
        <f>SUMIFS(#REF!,#REF!,N2,#REF!,$O$1)</f>
        <v>#REF!</v>
      </c>
      <c r="O14" s="3" t="e">
        <f>SUMIFS(#REF!,#REF!,O2,#REF!,$O$1)</f>
        <v>#REF!</v>
      </c>
      <c r="P14" s="3" t="e">
        <f t="shared" si="1"/>
        <v>#REF!</v>
      </c>
    </row>
    <row r="15" spans="1:29" ht="18" customHeight="1">
      <c r="A15" s="159"/>
      <c r="B15" s="151" t="s">
        <v>16</v>
      </c>
      <c r="C15" s="152"/>
      <c r="D15" s="3" t="e">
        <f>SUMIFS(#REF!,#REF!,D2,#REF!,$O$1)</f>
        <v>#REF!</v>
      </c>
      <c r="E15" s="3" t="e">
        <f>SUMIFS(#REF!,#REF!,E2,#REF!,$O$1)</f>
        <v>#REF!</v>
      </c>
      <c r="F15" s="3" t="e">
        <f>SUMIFS(#REF!,#REF!,F2,#REF!,$O$1)</f>
        <v>#REF!</v>
      </c>
      <c r="G15" s="3" t="e">
        <f>SUMIFS(#REF!,#REF!,G2,#REF!,$O$1)</f>
        <v>#REF!</v>
      </c>
      <c r="H15" s="3" t="e">
        <f>SUMIFS(#REF!,#REF!,H2,#REF!,$O$1)</f>
        <v>#REF!</v>
      </c>
      <c r="I15" s="3" t="e">
        <f>SUMIFS(#REF!,#REF!,I2,#REF!,$O$1)</f>
        <v>#REF!</v>
      </c>
      <c r="J15" s="3" t="e">
        <f>SUMIFS(#REF!,#REF!,J2,#REF!,$O$1)</f>
        <v>#REF!</v>
      </c>
      <c r="K15" s="3" t="e">
        <f>SUMIFS(#REF!,#REF!,K2,#REF!,$O$1)</f>
        <v>#REF!</v>
      </c>
      <c r="L15" s="3" t="e">
        <f>SUMIFS(#REF!,#REF!,L2,#REF!,$O$1)</f>
        <v>#REF!</v>
      </c>
      <c r="M15" s="3" t="e">
        <f>SUMIFS(#REF!,#REF!,M2,#REF!,$O$1)</f>
        <v>#REF!</v>
      </c>
      <c r="N15" s="3" t="e">
        <f>SUMIFS(#REF!,#REF!,N2,#REF!,$O$1)</f>
        <v>#REF!</v>
      </c>
      <c r="O15" s="3" t="e">
        <f>SUMIFS(#REF!,#REF!,O2,#REF!,$O$1)</f>
        <v>#REF!</v>
      </c>
      <c r="P15" s="3" t="e">
        <f t="shared" si="1"/>
        <v>#REF!</v>
      </c>
    </row>
    <row r="16" spans="1:29" ht="18" customHeight="1">
      <c r="A16" s="159"/>
      <c r="B16" s="151" t="s">
        <v>6</v>
      </c>
      <c r="C16" s="152"/>
      <c r="D16" s="3" t="e">
        <f>SUMIFS(#REF!,#REF!,D2,#REF!,$O$1)</f>
        <v>#REF!</v>
      </c>
      <c r="E16" s="3" t="e">
        <f>SUMIFS(#REF!,#REF!,E2,#REF!,$O$1)</f>
        <v>#REF!</v>
      </c>
      <c r="F16" s="3" t="e">
        <f>SUMIFS(#REF!,#REF!,F2,#REF!,$O$1)</f>
        <v>#REF!</v>
      </c>
      <c r="G16" s="3" t="e">
        <f>SUMIFS(#REF!,#REF!,G2,#REF!,$O$1)</f>
        <v>#REF!</v>
      </c>
      <c r="H16" s="3" t="e">
        <f>SUMIFS(#REF!,#REF!,H2,#REF!,$O$1)</f>
        <v>#REF!</v>
      </c>
      <c r="I16" s="3" t="e">
        <f>SUMIFS(#REF!,#REF!,I2,#REF!,$O$1)</f>
        <v>#REF!</v>
      </c>
      <c r="J16" s="3" t="e">
        <f>SUMIFS(#REF!,#REF!,J2,#REF!,$O$1)</f>
        <v>#REF!</v>
      </c>
      <c r="K16" s="3" t="e">
        <f>SUMIFS(#REF!,#REF!,K2,#REF!,$O$1)</f>
        <v>#REF!</v>
      </c>
      <c r="L16" s="3" t="e">
        <f>SUMIFS(#REF!,#REF!,L2,#REF!,$O$1)</f>
        <v>#REF!</v>
      </c>
      <c r="M16" s="3" t="e">
        <f>SUMIFS(#REF!,#REF!,M2,#REF!,$O$1)</f>
        <v>#REF!</v>
      </c>
      <c r="N16" s="3" t="e">
        <f>SUMIFS(#REF!,#REF!,N2,#REF!,$O$1)</f>
        <v>#REF!</v>
      </c>
      <c r="O16" s="3" t="e">
        <f>SUMIFS(#REF!,#REF!,O2,#REF!,$O$1)</f>
        <v>#REF!</v>
      </c>
      <c r="P16" s="3" t="e">
        <f t="shared" si="1"/>
        <v>#REF!</v>
      </c>
    </row>
    <row r="17" spans="1:19" ht="18" customHeight="1">
      <c r="A17" s="159"/>
      <c r="B17" s="151" t="s">
        <v>17</v>
      </c>
      <c r="C17" s="152"/>
      <c r="D17" s="3" t="e">
        <f>SUMIFS(#REF!,#REF!,D2,#REF!,$O$1)</f>
        <v>#REF!</v>
      </c>
      <c r="E17" s="3" t="e">
        <f>SUMIFS(#REF!,#REF!,E2,#REF!,$O$1)</f>
        <v>#REF!</v>
      </c>
      <c r="F17" s="3" t="e">
        <f>SUMIFS(#REF!,#REF!,F2,#REF!,$O$1)</f>
        <v>#REF!</v>
      </c>
      <c r="G17" s="3" t="e">
        <f>SUMIFS(#REF!,#REF!,G2,#REF!,$O$1)</f>
        <v>#REF!</v>
      </c>
      <c r="H17" s="3" t="e">
        <f>SUMIFS(#REF!,#REF!,H2,#REF!,$O$1)</f>
        <v>#REF!</v>
      </c>
      <c r="I17" s="3" t="e">
        <f>SUMIFS(#REF!,#REF!,I2,#REF!,$O$1)</f>
        <v>#REF!</v>
      </c>
      <c r="J17" s="3" t="e">
        <f>SUMIFS(#REF!,#REF!,J2,#REF!,$O$1)</f>
        <v>#REF!</v>
      </c>
      <c r="K17" s="3" t="e">
        <f>SUMIFS(#REF!,#REF!,K2,#REF!,$O$1)</f>
        <v>#REF!</v>
      </c>
      <c r="L17" s="3" t="e">
        <f>SUMIFS(#REF!,#REF!,L2,#REF!,$O$1)</f>
        <v>#REF!</v>
      </c>
      <c r="M17" s="3" t="e">
        <f>SUMIFS(#REF!,#REF!,M2,#REF!,$O$1)</f>
        <v>#REF!</v>
      </c>
      <c r="N17" s="3" t="e">
        <f>SUMIFS(#REF!,#REF!,N2,#REF!,$O$1)</f>
        <v>#REF!</v>
      </c>
      <c r="O17" s="3" t="e">
        <f>SUMIFS(#REF!,#REF!,O2,#REF!,$O$1)</f>
        <v>#REF!</v>
      </c>
      <c r="P17" s="3" t="e">
        <f t="shared" si="1"/>
        <v>#REF!</v>
      </c>
      <c r="S17" s="1"/>
    </row>
    <row r="18" spans="1:19" ht="18" customHeight="1">
      <c r="A18" s="159"/>
      <c r="B18" s="151" t="s">
        <v>7</v>
      </c>
      <c r="C18" s="152"/>
      <c r="D18" s="3" t="e">
        <f>SUMIFS(#REF!,#REF!,D2,#REF!,$O$1)</f>
        <v>#REF!</v>
      </c>
      <c r="E18" s="3" t="e">
        <f>SUMIFS(#REF!,#REF!,E2,#REF!,$O$1)</f>
        <v>#REF!</v>
      </c>
      <c r="F18" s="3" t="e">
        <f>SUMIFS(#REF!,#REF!,F2,#REF!,$O$1)</f>
        <v>#REF!</v>
      </c>
      <c r="G18" s="3" t="e">
        <f>SUMIFS(#REF!,#REF!,G2,#REF!,$O$1)</f>
        <v>#REF!</v>
      </c>
      <c r="H18" s="3" t="e">
        <f>SUMIFS(#REF!,#REF!,H2,#REF!,$O$1)</f>
        <v>#REF!</v>
      </c>
      <c r="I18" s="3" t="e">
        <f>SUMIFS(#REF!,#REF!,I2,#REF!,$O$1)</f>
        <v>#REF!</v>
      </c>
      <c r="J18" s="3" t="e">
        <f>SUMIFS(#REF!,#REF!,J2,#REF!,$O$1)</f>
        <v>#REF!</v>
      </c>
      <c r="K18" s="3" t="e">
        <f>SUMIFS(#REF!,#REF!,K2,#REF!,$O$1)</f>
        <v>#REF!</v>
      </c>
      <c r="L18" s="3" t="e">
        <f>SUMIFS(#REF!,#REF!,L2,#REF!,$O$1)</f>
        <v>#REF!</v>
      </c>
      <c r="M18" s="3" t="e">
        <f>SUMIFS(#REF!,#REF!,M2,#REF!,$O$1)</f>
        <v>#REF!</v>
      </c>
      <c r="N18" s="3" t="e">
        <f>SUMIFS(#REF!,#REF!,N2,#REF!,$O$1)</f>
        <v>#REF!</v>
      </c>
      <c r="O18" s="3" t="e">
        <f>SUMIFS(#REF!,#REF!,O2,#REF!,$O$1)</f>
        <v>#REF!</v>
      </c>
      <c r="P18" s="3" t="e">
        <f t="shared" si="1"/>
        <v>#REF!</v>
      </c>
    </row>
    <row r="19" spans="1:19" ht="18" customHeight="1">
      <c r="A19" s="159"/>
      <c r="B19" s="151" t="s">
        <v>18</v>
      </c>
      <c r="C19" s="152"/>
      <c r="D19" s="3" t="e">
        <f>SUMIFS(#REF!,#REF!,D2,#REF!,$O$1)</f>
        <v>#REF!</v>
      </c>
      <c r="E19" s="3" t="e">
        <f>SUMIFS(#REF!,#REF!,E2,#REF!,$O$1)</f>
        <v>#REF!</v>
      </c>
      <c r="F19" s="3" t="e">
        <f>SUMIFS(#REF!,#REF!,F2,#REF!,$O$1)</f>
        <v>#REF!</v>
      </c>
      <c r="G19" s="3" t="e">
        <f>SUMIFS(#REF!,#REF!,G2,#REF!,$O$1)</f>
        <v>#REF!</v>
      </c>
      <c r="H19" s="3" t="e">
        <f>SUMIFS(#REF!,#REF!,H2,#REF!,$O$1)</f>
        <v>#REF!</v>
      </c>
      <c r="I19" s="3" t="e">
        <f>SUMIFS(#REF!,#REF!,I2,#REF!,$O$1)</f>
        <v>#REF!</v>
      </c>
      <c r="J19" s="3" t="e">
        <f>SUMIFS(#REF!,#REF!,J2,#REF!,$O$1)</f>
        <v>#REF!</v>
      </c>
      <c r="K19" s="3" t="e">
        <f>SUMIFS(#REF!,#REF!,K2,#REF!,$O$1)</f>
        <v>#REF!</v>
      </c>
      <c r="L19" s="3" t="e">
        <f>SUMIFS(#REF!,#REF!,L2,#REF!,$O$1)</f>
        <v>#REF!</v>
      </c>
      <c r="M19" s="3" t="e">
        <f>SUMIFS(#REF!,#REF!,M2,#REF!,$O$1)</f>
        <v>#REF!</v>
      </c>
      <c r="N19" s="3" t="e">
        <f>SUMIFS(#REF!,#REF!,N2,#REF!,$O$1)</f>
        <v>#REF!</v>
      </c>
      <c r="O19" s="3" t="e">
        <f>SUMIFS(#REF!,#REF!,O2,#REF!,$O$1)</f>
        <v>#REF!</v>
      </c>
      <c r="P19" s="3" t="e">
        <f t="shared" si="1"/>
        <v>#REF!</v>
      </c>
    </row>
    <row r="20" spans="1:19" ht="18" customHeight="1">
      <c r="A20" s="159"/>
      <c r="B20" s="151" t="s">
        <v>19</v>
      </c>
      <c r="C20" s="152"/>
      <c r="D20" s="3" t="e">
        <f>SUMIFS(#REF!,#REF!,D2,#REF!,$O$1)</f>
        <v>#REF!</v>
      </c>
      <c r="E20" s="3" t="e">
        <f>SUMIFS(#REF!,#REF!,E2,#REF!,$O$1)</f>
        <v>#REF!</v>
      </c>
      <c r="F20" s="3" t="e">
        <f>SUMIFS(#REF!,#REF!,F2,#REF!,$O$1)</f>
        <v>#REF!</v>
      </c>
      <c r="G20" s="3" t="e">
        <f>SUMIFS(#REF!,#REF!,G2,#REF!,$O$1)</f>
        <v>#REF!</v>
      </c>
      <c r="H20" s="3" t="e">
        <f>SUMIFS(#REF!,#REF!,H2,#REF!,$O$1)</f>
        <v>#REF!</v>
      </c>
      <c r="I20" s="3" t="e">
        <f>SUMIFS(#REF!,#REF!,I2,#REF!,$O$1)</f>
        <v>#REF!</v>
      </c>
      <c r="J20" s="3" t="e">
        <f>SUMIFS(#REF!,#REF!,J2,#REF!,$O$1)</f>
        <v>#REF!</v>
      </c>
      <c r="K20" s="3" t="e">
        <f>SUMIFS(#REF!,#REF!,K2,#REF!,$O$1)</f>
        <v>#REF!</v>
      </c>
      <c r="L20" s="3" t="e">
        <f>SUMIFS(#REF!,#REF!,L2,#REF!,$O$1)</f>
        <v>#REF!</v>
      </c>
      <c r="M20" s="3" t="e">
        <f>SUMIFS(#REF!,#REF!,M2,#REF!,$O$1)</f>
        <v>#REF!</v>
      </c>
      <c r="N20" s="3" t="e">
        <f>SUMIFS(#REF!,#REF!,N2,#REF!,$O$1)</f>
        <v>#REF!</v>
      </c>
      <c r="O20" s="3" t="e">
        <f>SUMIFS(#REF!,#REF!,O2,#REF!,$O$1)</f>
        <v>#REF!</v>
      </c>
      <c r="P20" s="3" t="e">
        <f t="shared" si="1"/>
        <v>#REF!</v>
      </c>
    </row>
    <row r="21" spans="1:19" ht="18" customHeight="1">
      <c r="A21" s="159"/>
      <c r="B21" s="151" t="s">
        <v>20</v>
      </c>
      <c r="C21" s="152"/>
      <c r="D21" s="3" t="e">
        <f>SUMIFS(#REF!,#REF!,D2,#REF!,$O$1)</f>
        <v>#REF!</v>
      </c>
      <c r="E21" s="3" t="e">
        <f>SUMIFS(#REF!,#REF!,E2,#REF!,$O$1)</f>
        <v>#REF!</v>
      </c>
      <c r="F21" s="3" t="e">
        <f>SUMIFS(#REF!,#REF!,F2,#REF!,$O$1)</f>
        <v>#REF!</v>
      </c>
      <c r="G21" s="3" t="e">
        <f>SUMIFS(#REF!,#REF!,G2,#REF!,$O$1)</f>
        <v>#REF!</v>
      </c>
      <c r="H21" s="3" t="e">
        <f>SUMIFS(#REF!,#REF!,H2,#REF!,$O$1)</f>
        <v>#REF!</v>
      </c>
      <c r="I21" s="3" t="e">
        <f>SUMIFS(#REF!,#REF!,I2,#REF!,$O$1)</f>
        <v>#REF!</v>
      </c>
      <c r="J21" s="3" t="e">
        <f>SUMIFS(#REF!,#REF!,J2,#REF!,$O$1)</f>
        <v>#REF!</v>
      </c>
      <c r="K21" s="3" t="e">
        <f>SUMIFS(#REF!,#REF!,K2,#REF!,$O$1)</f>
        <v>#REF!</v>
      </c>
      <c r="L21" s="3" t="e">
        <f>SUMIFS(#REF!,#REF!,L2,#REF!,$O$1)</f>
        <v>#REF!</v>
      </c>
      <c r="M21" s="3" t="e">
        <f>SUMIFS(#REF!,#REF!,M2,#REF!,$O$1)</f>
        <v>#REF!</v>
      </c>
      <c r="N21" s="3" t="e">
        <f>SUMIFS(#REF!,#REF!,N2,#REF!,$O$1)</f>
        <v>#REF!</v>
      </c>
      <c r="O21" s="3" t="e">
        <f>SUMIFS(#REF!,#REF!,O2,#REF!,$O$1)</f>
        <v>#REF!</v>
      </c>
      <c r="P21" s="3" t="e">
        <f t="shared" si="1"/>
        <v>#REF!</v>
      </c>
    </row>
  </sheetData>
  <mergeCells count="25">
    <mergeCell ref="B20:C20"/>
    <mergeCell ref="B9:C9"/>
    <mergeCell ref="B10:C10"/>
    <mergeCell ref="B11:C11"/>
    <mergeCell ref="B12:C12"/>
    <mergeCell ref="B13:C13"/>
    <mergeCell ref="B14:C14"/>
    <mergeCell ref="B17:C17"/>
    <mergeCell ref="B18:C18"/>
    <mergeCell ref="Q1:AC1"/>
    <mergeCell ref="A2:A21"/>
    <mergeCell ref="B2:C2"/>
    <mergeCell ref="B3:C3"/>
    <mergeCell ref="B4:C4"/>
    <mergeCell ref="B5:C5"/>
    <mergeCell ref="B6:C6"/>
    <mergeCell ref="B7:C7"/>
    <mergeCell ref="B8:C8"/>
    <mergeCell ref="B21:C21"/>
    <mergeCell ref="A1:L1"/>
    <mergeCell ref="B19:C19"/>
    <mergeCell ref="M1:N1"/>
    <mergeCell ref="O1:P1"/>
    <mergeCell ref="B15:C15"/>
    <mergeCell ref="B16:C16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:AI18"/>
  <sheetViews>
    <sheetView topLeftCell="A13" workbookViewId="0">
      <selection activeCell="H13" sqref="H13"/>
    </sheetView>
  </sheetViews>
  <sheetFormatPr defaultRowHeight="13.5"/>
  <cols>
    <col min="1" max="1" width="10.375" customWidth="1"/>
    <col min="2" max="2" width="12.5" customWidth="1"/>
    <col min="3" max="33" width="5.125" customWidth="1"/>
    <col min="34" max="35" width="6.625" customWidth="1"/>
  </cols>
  <sheetData>
    <row r="1" spans="1:35">
      <c r="A1" s="165" t="s">
        <v>124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5"/>
      <c r="AE1" s="165"/>
      <c r="AF1" s="165"/>
      <c r="AG1" s="165"/>
      <c r="AH1" s="165"/>
      <c r="AI1" s="165"/>
    </row>
    <row r="2" spans="1:35" ht="14.25" thickBot="1">
      <c r="A2" s="165"/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5"/>
      <c r="AA2" s="165"/>
      <c r="AB2" s="165"/>
      <c r="AC2" s="165"/>
      <c r="AD2" s="165"/>
      <c r="AE2" s="165"/>
      <c r="AF2" s="165"/>
      <c r="AG2" s="165"/>
      <c r="AH2" s="165"/>
      <c r="AI2" s="165"/>
    </row>
    <row r="3" spans="1:3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6"/>
      <c r="X3" s="166"/>
      <c r="Y3" s="166"/>
      <c r="Z3" s="167"/>
      <c r="AA3" s="167"/>
      <c r="AB3" s="167"/>
      <c r="AC3" s="167"/>
      <c r="AD3" s="168" t="s">
        <v>90</v>
      </c>
      <c r="AE3" s="168"/>
      <c r="AF3" s="169">
        <v>4</v>
      </c>
      <c r="AG3" s="170"/>
      <c r="AH3" s="171"/>
      <c r="AI3" s="18" t="s">
        <v>75</v>
      </c>
    </row>
    <row r="4" spans="1:35" ht="15" thickBot="1">
      <c r="A4" t="s">
        <v>125</v>
      </c>
      <c r="B4" s="22" t="s">
        <v>91</v>
      </c>
      <c r="C4" s="19" t="s">
        <v>92</v>
      </c>
      <c r="D4" s="19" t="s">
        <v>93</v>
      </c>
      <c r="E4" s="19" t="s">
        <v>94</v>
      </c>
      <c r="F4" s="19" t="s">
        <v>95</v>
      </c>
      <c r="G4" s="19" t="s">
        <v>96</v>
      </c>
      <c r="H4" s="19" t="s">
        <v>97</v>
      </c>
      <c r="I4" s="19" t="s">
        <v>98</v>
      </c>
      <c r="J4" s="19" t="s">
        <v>99</v>
      </c>
      <c r="K4" s="19" t="s">
        <v>100</v>
      </c>
      <c r="L4" s="19" t="s">
        <v>101</v>
      </c>
      <c r="M4" s="19" t="s">
        <v>102</v>
      </c>
      <c r="N4" s="19" t="s">
        <v>103</v>
      </c>
      <c r="O4" s="19" t="s">
        <v>104</v>
      </c>
      <c r="P4" s="19" t="s">
        <v>105</v>
      </c>
      <c r="Q4" s="19" t="s">
        <v>106</v>
      </c>
      <c r="R4" s="19" t="s">
        <v>107</v>
      </c>
      <c r="S4" s="19" t="s">
        <v>108</v>
      </c>
      <c r="T4" s="19" t="s">
        <v>109</v>
      </c>
      <c r="U4" s="19" t="s">
        <v>110</v>
      </c>
      <c r="V4" s="19" t="s">
        <v>111</v>
      </c>
      <c r="W4" s="19" t="s">
        <v>112</v>
      </c>
      <c r="X4" s="19" t="s">
        <v>113</v>
      </c>
      <c r="Y4" s="19" t="s">
        <v>114</v>
      </c>
      <c r="Z4" s="19" t="s">
        <v>115</v>
      </c>
      <c r="AA4" s="19" t="s">
        <v>116</v>
      </c>
      <c r="AB4" s="19" t="s">
        <v>117</v>
      </c>
      <c r="AC4" s="19" t="s">
        <v>118</v>
      </c>
      <c r="AD4" s="19" t="s">
        <v>119</v>
      </c>
      <c r="AE4" s="19" t="s">
        <v>120</v>
      </c>
      <c r="AF4" s="19" t="s">
        <v>121</v>
      </c>
      <c r="AG4" s="19" t="s">
        <v>122</v>
      </c>
      <c r="AH4" s="20" t="s">
        <v>0</v>
      </c>
      <c r="AI4" s="21" t="s">
        <v>123</v>
      </c>
    </row>
    <row r="5" spans="1:35" ht="24" customHeight="1">
      <c r="A5" s="174"/>
      <c r="B5" s="25" t="s">
        <v>126</v>
      </c>
    </row>
    <row r="6" spans="1:35" ht="24" customHeight="1">
      <c r="A6" s="175"/>
      <c r="B6" s="25" t="s">
        <v>127</v>
      </c>
    </row>
    <row r="7" spans="1:35" ht="24" customHeight="1">
      <c r="A7" s="175"/>
      <c r="B7" s="26" t="s">
        <v>128</v>
      </c>
    </row>
    <row r="8" spans="1:35" ht="24" customHeight="1">
      <c r="A8" s="175"/>
      <c r="B8" s="25" t="s">
        <v>126</v>
      </c>
    </row>
    <row r="9" spans="1:35" ht="24" customHeight="1">
      <c r="A9" s="175"/>
      <c r="B9" s="25" t="s">
        <v>127</v>
      </c>
    </row>
    <row r="10" spans="1:35" ht="24" customHeight="1">
      <c r="A10" s="176"/>
      <c r="B10" s="26" t="s">
        <v>128</v>
      </c>
    </row>
    <row r="11" spans="1:35" ht="24" customHeight="1">
      <c r="A11" s="174"/>
      <c r="B11" s="25" t="s">
        <v>126</v>
      </c>
    </row>
    <row r="12" spans="1:35" ht="24" customHeight="1">
      <c r="A12" s="175"/>
      <c r="B12" s="25" t="s">
        <v>127</v>
      </c>
    </row>
    <row r="13" spans="1:35" ht="24" customHeight="1">
      <c r="A13" s="175"/>
      <c r="B13" s="26" t="s">
        <v>128</v>
      </c>
    </row>
    <row r="14" spans="1:35" ht="24" customHeight="1">
      <c r="A14" s="175"/>
      <c r="B14" s="25" t="s">
        <v>126</v>
      </c>
    </row>
    <row r="15" spans="1:35" ht="24" customHeight="1">
      <c r="A15" s="175"/>
      <c r="B15" s="25" t="s">
        <v>127</v>
      </c>
    </row>
    <row r="16" spans="1:35" ht="24" customHeight="1">
      <c r="A16" s="176"/>
      <c r="B16" s="26" t="s">
        <v>128</v>
      </c>
    </row>
    <row r="17" spans="1:2">
      <c r="A17" s="172"/>
      <c r="B17" s="23"/>
    </row>
    <row r="18" spans="1:2">
      <c r="A18" s="173"/>
      <c r="B18" s="24"/>
    </row>
  </sheetData>
  <mergeCells count="10">
    <mergeCell ref="A17:A18"/>
    <mergeCell ref="A5:A7"/>
    <mergeCell ref="A8:A10"/>
    <mergeCell ref="A11:A13"/>
    <mergeCell ref="A14:A16"/>
    <mergeCell ref="A1:AI2"/>
    <mergeCell ref="W3:Y3"/>
    <mergeCell ref="Z3:AC3"/>
    <mergeCell ref="AD3:AE3"/>
    <mergeCell ref="AF3:AH3"/>
  </mergeCells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F22"/>
  <sheetViews>
    <sheetView tabSelected="1" workbookViewId="0">
      <selection activeCell="BE25" sqref="BE25"/>
    </sheetView>
  </sheetViews>
  <sheetFormatPr defaultRowHeight="13.5"/>
  <cols>
    <col min="10" max="10" width="16.125" customWidth="1"/>
  </cols>
  <sheetData>
    <row r="1" spans="1:58" s="28" customFormat="1" ht="43.5" customHeight="1">
      <c r="A1" s="108" t="s">
        <v>243</v>
      </c>
      <c r="B1" s="108"/>
      <c r="C1" s="108"/>
      <c r="D1" s="141"/>
      <c r="E1" s="108"/>
      <c r="F1" s="108"/>
      <c r="G1" s="108"/>
      <c r="H1" s="177" t="s">
        <v>242</v>
      </c>
      <c r="I1" s="177"/>
      <c r="J1" s="177"/>
      <c r="K1" s="108"/>
      <c r="L1" s="108"/>
      <c r="M1" s="109"/>
      <c r="N1" s="75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</row>
    <row r="2" spans="1:58" s="28" customFormat="1" ht="21" customHeight="1">
      <c r="A2" s="108"/>
      <c r="B2" s="141"/>
      <c r="C2" s="178" t="s">
        <v>218</v>
      </c>
      <c r="D2" s="178"/>
      <c r="E2" s="122">
        <f>SUM(H2+E3+H3)</f>
        <v>0</v>
      </c>
      <c r="F2" s="179" t="s">
        <v>76</v>
      </c>
      <c r="G2" s="180"/>
      <c r="H2" s="142">
        <f>COUNTIFS(L8:L3009,"A")</f>
        <v>0</v>
      </c>
      <c r="I2" s="148"/>
      <c r="J2" s="149"/>
      <c r="K2" s="141"/>
      <c r="L2" s="141"/>
      <c r="M2" s="110"/>
      <c r="N2" s="30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8"/>
      <c r="AG2" s="77"/>
      <c r="AH2" s="78"/>
      <c r="AI2" s="77"/>
      <c r="AJ2" s="77"/>
      <c r="AK2" s="77"/>
      <c r="AL2" s="77"/>
      <c r="AM2" s="77"/>
      <c r="AN2" s="78"/>
      <c r="AO2" s="77"/>
      <c r="AP2" s="77"/>
      <c r="AQ2" s="78"/>
      <c r="AR2" s="78"/>
      <c r="AS2" s="78"/>
      <c r="AT2" s="78"/>
      <c r="AU2" s="77"/>
      <c r="AV2" s="77"/>
      <c r="AW2" s="77"/>
      <c r="AX2" s="77"/>
      <c r="AY2" s="77"/>
      <c r="AZ2" s="77"/>
      <c r="BA2" s="77"/>
      <c r="BB2" s="77"/>
      <c r="BC2" s="77"/>
      <c r="BD2" s="78"/>
      <c r="BE2" s="78"/>
      <c r="BF2" s="78"/>
    </row>
    <row r="3" spans="1:58" s="28" customFormat="1" ht="16.5" customHeight="1">
      <c r="A3" s="108"/>
      <c r="B3" s="141"/>
      <c r="C3" s="181" t="s">
        <v>219</v>
      </c>
      <c r="D3" s="181"/>
      <c r="E3" s="142">
        <f>COUNTIFS(L8:L3009,"AOD")</f>
        <v>0</v>
      </c>
      <c r="F3" s="182" t="s">
        <v>244</v>
      </c>
      <c r="G3" s="183"/>
      <c r="H3" s="142">
        <f>COUNTIFS(L8:L3009,"R")</f>
        <v>0</v>
      </c>
      <c r="I3" s="142" t="s">
        <v>214</v>
      </c>
      <c r="J3" s="184" t="e">
        <f>SUM(H2+E3)/E2</f>
        <v>#DIV/0!</v>
      </c>
      <c r="K3" s="185"/>
      <c r="L3" s="141"/>
      <c r="M3" s="110"/>
      <c r="N3" s="30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8"/>
      <c r="AG3" s="77"/>
      <c r="AH3" s="78"/>
      <c r="AI3" s="77"/>
      <c r="AJ3" s="77"/>
      <c r="AK3" s="77"/>
      <c r="AL3" s="77"/>
      <c r="AM3" s="77"/>
      <c r="AN3" s="78"/>
      <c r="AO3" s="77"/>
      <c r="AP3" s="77"/>
      <c r="AQ3" s="78"/>
      <c r="AR3" s="78"/>
      <c r="AS3" s="78"/>
      <c r="AT3" s="78"/>
      <c r="AU3" s="77"/>
      <c r="AV3" s="77"/>
      <c r="AW3" s="77"/>
      <c r="AX3" s="77"/>
      <c r="AY3" s="77"/>
      <c r="AZ3" s="77"/>
      <c r="BA3" s="77"/>
      <c r="BB3" s="77"/>
      <c r="BC3" s="77"/>
      <c r="BD3" s="78"/>
      <c r="BE3" s="78"/>
      <c r="BF3" s="78"/>
    </row>
    <row r="4" spans="1:58" s="28" customFormat="1" ht="18" customHeight="1">
      <c r="A4" s="108"/>
      <c r="B4" s="141"/>
      <c r="C4" s="141"/>
      <c r="D4" s="141"/>
      <c r="E4" s="141"/>
      <c r="F4" s="141"/>
      <c r="G4" s="141"/>
      <c r="H4" s="141"/>
      <c r="I4" s="141"/>
      <c r="J4" s="141"/>
      <c r="K4" s="141"/>
      <c r="L4" s="141"/>
      <c r="M4" s="111"/>
      <c r="N4" s="103" t="s">
        <v>205</v>
      </c>
      <c r="O4" s="104" t="e">
        <f t="shared" ref="O4:BF4" si="0">SUM(O$5/$N$5)</f>
        <v>#DIV/0!</v>
      </c>
      <c r="P4" s="104" t="e">
        <f t="shared" si="0"/>
        <v>#DIV/0!</v>
      </c>
      <c r="Q4" s="104" t="e">
        <f t="shared" si="0"/>
        <v>#DIV/0!</v>
      </c>
      <c r="R4" s="104" t="e">
        <f t="shared" si="0"/>
        <v>#DIV/0!</v>
      </c>
      <c r="S4" s="104" t="e">
        <f t="shared" si="0"/>
        <v>#DIV/0!</v>
      </c>
      <c r="T4" s="104" t="e">
        <f t="shared" si="0"/>
        <v>#DIV/0!</v>
      </c>
      <c r="U4" s="104" t="e">
        <f t="shared" si="0"/>
        <v>#DIV/0!</v>
      </c>
      <c r="V4" s="104" t="e">
        <f t="shared" si="0"/>
        <v>#DIV/0!</v>
      </c>
      <c r="W4" s="104" t="e">
        <f t="shared" si="0"/>
        <v>#DIV/0!</v>
      </c>
      <c r="X4" s="104" t="e">
        <f t="shared" si="0"/>
        <v>#DIV/0!</v>
      </c>
      <c r="Y4" s="104" t="e">
        <f t="shared" si="0"/>
        <v>#DIV/0!</v>
      </c>
      <c r="Z4" s="104" t="e">
        <f t="shared" si="0"/>
        <v>#DIV/0!</v>
      </c>
      <c r="AA4" s="104" t="e">
        <f t="shared" si="0"/>
        <v>#DIV/0!</v>
      </c>
      <c r="AB4" s="104" t="e">
        <f t="shared" si="0"/>
        <v>#DIV/0!</v>
      </c>
      <c r="AC4" s="104" t="e">
        <f t="shared" si="0"/>
        <v>#DIV/0!</v>
      </c>
      <c r="AD4" s="104" t="e">
        <f t="shared" si="0"/>
        <v>#DIV/0!</v>
      </c>
      <c r="AE4" s="104" t="e">
        <f t="shared" si="0"/>
        <v>#DIV/0!</v>
      </c>
      <c r="AF4" s="104" t="e">
        <f t="shared" si="0"/>
        <v>#DIV/0!</v>
      </c>
      <c r="AG4" s="104" t="e">
        <f t="shared" si="0"/>
        <v>#DIV/0!</v>
      </c>
      <c r="AH4" s="104" t="e">
        <f t="shared" si="0"/>
        <v>#DIV/0!</v>
      </c>
      <c r="AI4" s="104" t="e">
        <f t="shared" si="0"/>
        <v>#DIV/0!</v>
      </c>
      <c r="AJ4" s="104" t="e">
        <f t="shared" si="0"/>
        <v>#DIV/0!</v>
      </c>
      <c r="AK4" s="104" t="e">
        <f t="shared" si="0"/>
        <v>#DIV/0!</v>
      </c>
      <c r="AL4" s="104" t="e">
        <f t="shared" si="0"/>
        <v>#DIV/0!</v>
      </c>
      <c r="AM4" s="104" t="e">
        <f t="shared" si="0"/>
        <v>#DIV/0!</v>
      </c>
      <c r="AN4" s="104" t="e">
        <f t="shared" si="0"/>
        <v>#DIV/0!</v>
      </c>
      <c r="AO4" s="104" t="e">
        <f t="shared" si="0"/>
        <v>#DIV/0!</v>
      </c>
      <c r="AP4" s="104" t="e">
        <f t="shared" si="0"/>
        <v>#DIV/0!</v>
      </c>
      <c r="AQ4" s="104" t="e">
        <f t="shared" si="0"/>
        <v>#DIV/0!</v>
      </c>
      <c r="AR4" s="104" t="e">
        <f t="shared" si="0"/>
        <v>#DIV/0!</v>
      </c>
      <c r="AS4" s="104" t="e">
        <f t="shared" si="0"/>
        <v>#DIV/0!</v>
      </c>
      <c r="AT4" s="104" t="e">
        <f t="shared" si="0"/>
        <v>#DIV/0!</v>
      </c>
      <c r="AU4" s="104" t="e">
        <f t="shared" si="0"/>
        <v>#DIV/0!</v>
      </c>
      <c r="AV4" s="104" t="e">
        <f t="shared" si="0"/>
        <v>#DIV/0!</v>
      </c>
      <c r="AW4" s="104" t="e">
        <f t="shared" si="0"/>
        <v>#DIV/0!</v>
      </c>
      <c r="AX4" s="104" t="e">
        <f t="shared" si="0"/>
        <v>#DIV/0!</v>
      </c>
      <c r="AY4" s="104" t="e">
        <f t="shared" si="0"/>
        <v>#DIV/0!</v>
      </c>
      <c r="AZ4" s="104" t="e">
        <f t="shared" si="0"/>
        <v>#DIV/0!</v>
      </c>
      <c r="BA4" s="104" t="e">
        <f t="shared" si="0"/>
        <v>#DIV/0!</v>
      </c>
      <c r="BB4" s="104" t="e">
        <f t="shared" si="0"/>
        <v>#DIV/0!</v>
      </c>
      <c r="BC4" s="104" t="e">
        <f t="shared" si="0"/>
        <v>#DIV/0!</v>
      </c>
      <c r="BD4" s="104" t="e">
        <f t="shared" si="0"/>
        <v>#DIV/0!</v>
      </c>
      <c r="BE4" s="104" t="e">
        <f t="shared" si="0"/>
        <v>#DIV/0!</v>
      </c>
      <c r="BF4" s="104" t="e">
        <f t="shared" si="0"/>
        <v>#DIV/0!</v>
      </c>
    </row>
    <row r="5" spans="1:58" s="28" customFormat="1" ht="15" customHeight="1">
      <c r="A5" s="137"/>
      <c r="B5" s="120"/>
      <c r="C5" s="120"/>
      <c r="D5" s="120"/>
      <c r="E5" s="119"/>
      <c r="F5" s="119"/>
      <c r="G5" s="119"/>
      <c r="H5" s="123" t="s">
        <v>241</v>
      </c>
      <c r="I5" s="119">
        <f>SUM(I8:I3009)</f>
        <v>0</v>
      </c>
      <c r="J5" s="119">
        <f>SUM(J8:J3009)</f>
        <v>0</v>
      </c>
      <c r="K5" s="119"/>
      <c r="L5" s="119"/>
      <c r="M5" s="124"/>
      <c r="N5" s="125">
        <f t="shared" ref="N5:BF5" si="1">SUM(N8:N3009)</f>
        <v>0</v>
      </c>
      <c r="O5" s="121">
        <f t="shared" si="1"/>
        <v>0</v>
      </c>
      <c r="P5" s="121">
        <f t="shared" si="1"/>
        <v>0</v>
      </c>
      <c r="Q5" s="121">
        <f t="shared" si="1"/>
        <v>0</v>
      </c>
      <c r="R5" s="121">
        <f t="shared" si="1"/>
        <v>0</v>
      </c>
      <c r="S5" s="121">
        <f t="shared" si="1"/>
        <v>0</v>
      </c>
      <c r="T5" s="121">
        <f t="shared" si="1"/>
        <v>0</v>
      </c>
      <c r="U5" s="121">
        <f t="shared" si="1"/>
        <v>0</v>
      </c>
      <c r="V5" s="121">
        <f t="shared" si="1"/>
        <v>0</v>
      </c>
      <c r="W5" s="121">
        <f t="shared" si="1"/>
        <v>0</v>
      </c>
      <c r="X5" s="121">
        <f t="shared" si="1"/>
        <v>0</v>
      </c>
      <c r="Y5" s="121">
        <f t="shared" si="1"/>
        <v>0</v>
      </c>
      <c r="Z5" s="121">
        <f t="shared" si="1"/>
        <v>0</v>
      </c>
      <c r="AA5" s="121">
        <f t="shared" si="1"/>
        <v>0</v>
      </c>
      <c r="AB5" s="121">
        <f t="shared" si="1"/>
        <v>0</v>
      </c>
      <c r="AC5" s="121">
        <f t="shared" si="1"/>
        <v>0</v>
      </c>
      <c r="AD5" s="121">
        <f t="shared" si="1"/>
        <v>0</v>
      </c>
      <c r="AE5" s="121">
        <f t="shared" si="1"/>
        <v>0</v>
      </c>
      <c r="AF5" s="121">
        <f t="shared" si="1"/>
        <v>0</v>
      </c>
      <c r="AG5" s="121">
        <f t="shared" si="1"/>
        <v>0</v>
      </c>
      <c r="AH5" s="121">
        <f t="shared" si="1"/>
        <v>0</v>
      </c>
      <c r="AI5" s="121">
        <f t="shared" si="1"/>
        <v>0</v>
      </c>
      <c r="AJ5" s="121">
        <f t="shared" si="1"/>
        <v>0</v>
      </c>
      <c r="AK5" s="121">
        <f t="shared" si="1"/>
        <v>0</v>
      </c>
      <c r="AL5" s="121">
        <f t="shared" si="1"/>
        <v>0</v>
      </c>
      <c r="AM5" s="121">
        <f t="shared" si="1"/>
        <v>0</v>
      </c>
      <c r="AN5" s="121">
        <f t="shared" si="1"/>
        <v>0</v>
      </c>
      <c r="AO5" s="121">
        <f t="shared" si="1"/>
        <v>0</v>
      </c>
      <c r="AP5" s="121">
        <f t="shared" si="1"/>
        <v>0</v>
      </c>
      <c r="AQ5" s="121">
        <f t="shared" si="1"/>
        <v>0</v>
      </c>
      <c r="AR5" s="121">
        <f t="shared" si="1"/>
        <v>0</v>
      </c>
      <c r="AS5" s="121">
        <f t="shared" si="1"/>
        <v>0</v>
      </c>
      <c r="AT5" s="121">
        <f t="shared" si="1"/>
        <v>0</v>
      </c>
      <c r="AU5" s="121">
        <f t="shared" si="1"/>
        <v>0</v>
      </c>
      <c r="AV5" s="121">
        <f t="shared" si="1"/>
        <v>0</v>
      </c>
      <c r="AW5" s="121">
        <f t="shared" si="1"/>
        <v>0</v>
      </c>
      <c r="AX5" s="121">
        <f t="shared" si="1"/>
        <v>0</v>
      </c>
      <c r="AY5" s="121">
        <f t="shared" si="1"/>
        <v>0</v>
      </c>
      <c r="AZ5" s="121">
        <f t="shared" si="1"/>
        <v>0</v>
      </c>
      <c r="BA5" s="121">
        <f t="shared" si="1"/>
        <v>0</v>
      </c>
      <c r="BB5" s="121">
        <f t="shared" si="1"/>
        <v>0</v>
      </c>
      <c r="BC5" s="121">
        <f t="shared" si="1"/>
        <v>0</v>
      </c>
      <c r="BD5" s="121">
        <f t="shared" si="1"/>
        <v>0</v>
      </c>
      <c r="BE5" s="121">
        <f t="shared" si="1"/>
        <v>0</v>
      </c>
      <c r="BF5" s="121">
        <f t="shared" si="1"/>
        <v>0</v>
      </c>
    </row>
    <row r="6" spans="1:58" s="29" customFormat="1" ht="21" customHeight="1">
      <c r="A6" s="187" t="s">
        <v>84</v>
      </c>
      <c r="B6" s="186" t="s">
        <v>85</v>
      </c>
      <c r="C6" s="186" t="s">
        <v>232</v>
      </c>
      <c r="D6" s="186" t="s">
        <v>217</v>
      </c>
      <c r="E6" s="186" t="s">
        <v>233</v>
      </c>
      <c r="F6" s="188" t="s">
        <v>240</v>
      </c>
      <c r="G6" s="186" t="s">
        <v>234</v>
      </c>
      <c r="H6" s="186" t="s">
        <v>235</v>
      </c>
      <c r="I6" s="186" t="s">
        <v>206</v>
      </c>
      <c r="J6" s="186" t="s">
        <v>236</v>
      </c>
      <c r="K6" s="186" t="s">
        <v>237</v>
      </c>
      <c r="L6" s="186" t="s">
        <v>238</v>
      </c>
      <c r="M6" s="186" t="s">
        <v>207</v>
      </c>
      <c r="N6" s="190" t="s">
        <v>86</v>
      </c>
      <c r="O6" s="191" t="s">
        <v>87</v>
      </c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1"/>
      <c r="AS6" s="191"/>
      <c r="AT6" s="191"/>
      <c r="AU6" s="192" t="s">
        <v>88</v>
      </c>
      <c r="AV6" s="192"/>
      <c r="AW6" s="192"/>
      <c r="AX6" s="192"/>
      <c r="AY6" s="192"/>
      <c r="AZ6" s="192"/>
      <c r="BA6" s="192"/>
      <c r="BB6" s="193" t="s">
        <v>239</v>
      </c>
      <c r="BC6" s="193"/>
      <c r="BD6" s="193"/>
      <c r="BE6" s="193"/>
      <c r="BF6" s="193"/>
    </row>
    <row r="7" spans="1:58" s="29" customFormat="1" ht="79.5" customHeight="1">
      <c r="A7" s="187"/>
      <c r="B7" s="186"/>
      <c r="C7" s="186"/>
      <c r="D7" s="186"/>
      <c r="E7" s="186"/>
      <c r="F7" s="189"/>
      <c r="G7" s="186"/>
      <c r="H7" s="186"/>
      <c r="I7" s="186"/>
      <c r="J7" s="186"/>
      <c r="K7" s="186"/>
      <c r="L7" s="186" t="s">
        <v>230</v>
      </c>
      <c r="M7" s="186"/>
      <c r="N7" s="190"/>
      <c r="O7" s="112" t="s">
        <v>150</v>
      </c>
      <c r="P7" s="112" t="s">
        <v>167</v>
      </c>
      <c r="Q7" s="112" t="s">
        <v>77</v>
      </c>
      <c r="R7" s="113" t="s">
        <v>246</v>
      </c>
      <c r="S7" s="112" t="s">
        <v>80</v>
      </c>
      <c r="T7" s="112" t="s">
        <v>213</v>
      </c>
      <c r="U7" s="112" t="s">
        <v>151</v>
      </c>
      <c r="V7" s="114" t="s">
        <v>152</v>
      </c>
      <c r="W7" s="112" t="s">
        <v>168</v>
      </c>
      <c r="X7" s="112" t="s">
        <v>81</v>
      </c>
      <c r="Y7" s="112" t="s">
        <v>169</v>
      </c>
      <c r="Z7" s="115" t="s">
        <v>208</v>
      </c>
      <c r="AA7" s="112" t="s">
        <v>186</v>
      </c>
      <c r="AB7" s="112" t="s">
        <v>82</v>
      </c>
      <c r="AC7" s="112" t="s">
        <v>83</v>
      </c>
      <c r="AD7" s="112" t="s">
        <v>154</v>
      </c>
      <c r="AE7" s="113" t="s">
        <v>158</v>
      </c>
      <c r="AF7" s="116" t="s">
        <v>212</v>
      </c>
      <c r="AG7" s="117" t="s">
        <v>155</v>
      </c>
      <c r="AH7" s="113" t="s">
        <v>231</v>
      </c>
      <c r="AI7" s="113" t="s">
        <v>165</v>
      </c>
      <c r="AJ7" s="112" t="s">
        <v>188</v>
      </c>
      <c r="AK7" s="112" t="s">
        <v>189</v>
      </c>
      <c r="AL7" s="117" t="s">
        <v>156</v>
      </c>
      <c r="AM7" s="113" t="s">
        <v>78</v>
      </c>
      <c r="AN7" s="116" t="s">
        <v>187</v>
      </c>
      <c r="AO7" s="113" t="s">
        <v>79</v>
      </c>
      <c r="AP7" s="118" t="s">
        <v>153</v>
      </c>
      <c r="AQ7" s="116" t="s">
        <v>157</v>
      </c>
      <c r="AR7" s="117" t="s">
        <v>173</v>
      </c>
      <c r="AS7" s="116" t="s">
        <v>215</v>
      </c>
      <c r="AT7" s="116" t="s">
        <v>245</v>
      </c>
      <c r="AU7" s="134" t="s">
        <v>164</v>
      </c>
      <c r="AV7" s="134" t="s">
        <v>211</v>
      </c>
      <c r="AW7" s="134" t="s">
        <v>166</v>
      </c>
      <c r="AX7" s="134" t="s">
        <v>159</v>
      </c>
      <c r="AY7" s="134" t="s">
        <v>209</v>
      </c>
      <c r="AZ7" s="134" t="s">
        <v>210</v>
      </c>
      <c r="BA7" s="134" t="s">
        <v>216</v>
      </c>
      <c r="BB7" s="135" t="s">
        <v>160</v>
      </c>
      <c r="BC7" s="135" t="s">
        <v>161</v>
      </c>
      <c r="BD7" s="136" t="s">
        <v>162</v>
      </c>
      <c r="BE7" s="135" t="s">
        <v>163</v>
      </c>
      <c r="BF7" s="135" t="s">
        <v>89</v>
      </c>
    </row>
    <row r="8" spans="1:5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</row>
    <row r="9" spans="1:58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</row>
    <row r="10" spans="1:58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</row>
    <row r="11" spans="1:58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</row>
    <row r="12" spans="1:58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</row>
    <row r="13" spans="1:58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</row>
    <row r="14" spans="1:58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</row>
    <row r="15" spans="1:58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</row>
    <row r="16" spans="1:58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</row>
    <row r="17" spans="1:58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</row>
    <row r="18" spans="1:5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</row>
    <row r="19" spans="1:58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</row>
    <row r="20" spans="1:58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</row>
    <row r="21" spans="1:58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</row>
    <row r="22" spans="1:58">
      <c r="BE22" t="s">
        <v>251</v>
      </c>
    </row>
  </sheetData>
  <mergeCells count="23">
    <mergeCell ref="M6:M7"/>
    <mergeCell ref="N6:N7"/>
    <mergeCell ref="O6:AT6"/>
    <mergeCell ref="AU6:BA6"/>
    <mergeCell ref="BB6:BF6"/>
    <mergeCell ref="L6:L7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H1:J1"/>
    <mergeCell ref="C2:D2"/>
    <mergeCell ref="F2:G2"/>
    <mergeCell ref="C3:D3"/>
    <mergeCell ref="F3:G3"/>
    <mergeCell ref="J3:K3"/>
  </mergeCells>
  <phoneticPr fontId="66" type="noConversion"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AJ79"/>
  <sheetViews>
    <sheetView showGridLines="0" workbookViewId="0">
      <pane xSplit="3" ySplit="4" topLeftCell="N62" activePane="bottomRight" state="frozen"/>
      <selection pane="topRight" activeCell="D1" sqref="D1"/>
      <selection pane="bottomLeft" activeCell="A5" sqref="A5"/>
      <selection pane="bottomRight" activeCell="AE81" sqref="AE81"/>
    </sheetView>
  </sheetViews>
  <sheetFormatPr defaultRowHeight="13.5"/>
  <cols>
    <col min="1" max="1" width="3.875" customWidth="1"/>
    <col min="2" max="2" width="4.875" customWidth="1"/>
    <col min="3" max="3" width="13.875" customWidth="1"/>
    <col min="4" max="34" width="6.25" customWidth="1"/>
    <col min="35" max="35" width="7.125" customWidth="1"/>
    <col min="36" max="36" width="7.625" customWidth="1"/>
  </cols>
  <sheetData>
    <row r="1" spans="1:36" ht="22.5">
      <c r="A1" s="31"/>
      <c r="B1" s="32"/>
      <c r="C1" s="32"/>
      <c r="D1" s="33"/>
      <c r="E1" s="33"/>
      <c r="F1" s="33"/>
      <c r="G1" s="33"/>
      <c r="H1" s="33"/>
      <c r="I1" s="33"/>
      <c r="J1" s="34"/>
      <c r="K1" s="35"/>
      <c r="L1" s="35"/>
      <c r="M1" s="197" t="s">
        <v>220</v>
      </c>
      <c r="N1" s="197"/>
      <c r="O1" s="197"/>
      <c r="P1" s="197"/>
      <c r="Q1" s="197"/>
      <c r="R1" s="197"/>
      <c r="S1" s="197"/>
      <c r="T1" s="197"/>
      <c r="U1" s="197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6"/>
      <c r="AJ1" s="37"/>
    </row>
    <row r="2" spans="1:36" ht="21" thickBot="1">
      <c r="A2" s="33"/>
      <c r="B2" s="38"/>
      <c r="C2" s="38"/>
      <c r="D2" s="198"/>
      <c r="E2" s="199"/>
      <c r="F2" s="199"/>
      <c r="G2" s="199"/>
      <c r="H2" s="39"/>
      <c r="I2" s="39"/>
      <c r="J2" s="40"/>
      <c r="K2" s="35"/>
      <c r="L2" s="35"/>
      <c r="M2" s="35"/>
      <c r="N2" s="35"/>
      <c r="O2" s="35"/>
      <c r="P2" s="35"/>
      <c r="Q2" s="41"/>
      <c r="R2" s="41"/>
      <c r="S2" s="42"/>
      <c r="T2" s="42"/>
      <c r="U2" s="42"/>
      <c r="V2" s="35"/>
      <c r="W2" s="35"/>
      <c r="X2" s="35"/>
      <c r="Y2" s="35"/>
      <c r="Z2" s="35"/>
      <c r="AA2" s="35"/>
      <c r="AB2" s="200" t="s">
        <v>129</v>
      </c>
      <c r="AC2" s="200"/>
      <c r="AD2" s="200"/>
      <c r="AE2" s="200"/>
      <c r="AF2" s="144"/>
      <c r="AG2" s="144"/>
      <c r="AH2" s="201"/>
      <c r="AI2" s="201"/>
      <c r="AJ2" s="201"/>
    </row>
    <row r="3" spans="1:36">
      <c r="A3" s="202"/>
      <c r="B3" s="202"/>
      <c r="C3" s="202"/>
      <c r="D3" s="203"/>
      <c r="E3" s="203"/>
      <c r="F3" s="203"/>
      <c r="G3" s="203"/>
      <c r="H3" s="203"/>
      <c r="I3" s="203"/>
      <c r="J3" s="203"/>
      <c r="K3" s="203"/>
      <c r="L3" s="203"/>
      <c r="M3" s="204"/>
      <c r="N3" s="204"/>
      <c r="O3" s="204"/>
      <c r="P3" s="204"/>
      <c r="Q3" s="204"/>
      <c r="R3" s="205"/>
      <c r="S3" s="205"/>
      <c r="T3" s="205"/>
      <c r="U3" s="205"/>
      <c r="V3" s="205"/>
      <c r="W3" s="205"/>
      <c r="X3" s="206"/>
      <c r="Y3" s="206"/>
      <c r="Z3" s="206"/>
      <c r="AA3" s="140"/>
      <c r="AB3" s="140"/>
      <c r="AC3" s="207" t="s">
        <v>250</v>
      </c>
      <c r="AD3" s="208"/>
      <c r="AE3" s="209"/>
      <c r="AF3" s="210"/>
      <c r="AG3" s="145" t="s">
        <v>249</v>
      </c>
      <c r="AH3" s="138"/>
      <c r="AI3" s="139" t="s">
        <v>248</v>
      </c>
      <c r="AJ3" s="138"/>
    </row>
    <row r="4" spans="1:36" ht="14.25">
      <c r="A4" s="211" t="s">
        <v>131</v>
      </c>
      <c r="B4" s="211"/>
      <c r="C4" s="211"/>
      <c r="D4" s="126" t="s">
        <v>92</v>
      </c>
      <c r="E4" s="126" t="s">
        <v>93</v>
      </c>
      <c r="F4" s="126" t="s">
        <v>94</v>
      </c>
      <c r="G4" s="126" t="s">
        <v>95</v>
      </c>
      <c r="H4" s="126" t="s">
        <v>96</v>
      </c>
      <c r="I4" s="126" t="s">
        <v>97</v>
      </c>
      <c r="J4" s="126" t="s">
        <v>98</v>
      </c>
      <c r="K4" s="126" t="s">
        <v>99</v>
      </c>
      <c r="L4" s="126" t="s">
        <v>100</v>
      </c>
      <c r="M4" s="126" t="s">
        <v>101</v>
      </c>
      <c r="N4" s="126" t="s">
        <v>102</v>
      </c>
      <c r="O4" s="126" t="s">
        <v>103</v>
      </c>
      <c r="P4" s="126" t="s">
        <v>104</v>
      </c>
      <c r="Q4" s="126" t="s">
        <v>105</v>
      </c>
      <c r="R4" s="126" t="s">
        <v>106</v>
      </c>
      <c r="S4" s="126" t="s">
        <v>107</v>
      </c>
      <c r="T4" s="126" t="s">
        <v>108</v>
      </c>
      <c r="U4" s="126" t="s">
        <v>109</v>
      </c>
      <c r="V4" s="126" t="s">
        <v>110</v>
      </c>
      <c r="W4" s="126" t="s">
        <v>111</v>
      </c>
      <c r="X4" s="126" t="s">
        <v>112</v>
      </c>
      <c r="Y4" s="126" t="s">
        <v>113</v>
      </c>
      <c r="Z4" s="126" t="s">
        <v>114</v>
      </c>
      <c r="AA4" s="126" t="s">
        <v>115</v>
      </c>
      <c r="AB4" s="126" t="s">
        <v>116</v>
      </c>
      <c r="AC4" s="126" t="s">
        <v>117</v>
      </c>
      <c r="AD4" s="126" t="s">
        <v>118</v>
      </c>
      <c r="AE4" s="126" t="s">
        <v>119</v>
      </c>
      <c r="AF4" s="126" t="s">
        <v>120</v>
      </c>
      <c r="AG4" s="126" t="s">
        <v>132</v>
      </c>
      <c r="AH4" s="126" t="s">
        <v>170</v>
      </c>
      <c r="AI4" s="127" t="s">
        <v>171</v>
      </c>
      <c r="AJ4" s="128" t="s">
        <v>190</v>
      </c>
    </row>
    <row r="5" spans="1:36" ht="14.25">
      <c r="A5" s="211" t="s">
        <v>178</v>
      </c>
      <c r="B5" s="211"/>
      <c r="C5" s="211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1"/>
      <c r="AJ5" s="82"/>
    </row>
    <row r="6" spans="1:36" ht="14.25">
      <c r="A6" s="194" t="s">
        <v>179</v>
      </c>
      <c r="B6" s="195"/>
      <c r="C6" s="196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1"/>
      <c r="AJ6" s="82"/>
    </row>
    <row r="7" spans="1:36" ht="14.25">
      <c r="A7" s="194" t="s">
        <v>180</v>
      </c>
      <c r="B7" s="195"/>
      <c r="C7" s="196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1"/>
      <c r="AJ7" s="82"/>
    </row>
    <row r="8" spans="1:36" ht="14.25">
      <c r="A8" s="194" t="s">
        <v>182</v>
      </c>
      <c r="B8" s="195"/>
      <c r="C8" s="196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1"/>
      <c r="AJ8" s="82"/>
    </row>
    <row r="9" spans="1:36" ht="14.25">
      <c r="A9" s="211" t="s">
        <v>181</v>
      </c>
      <c r="B9" s="211"/>
      <c r="C9" s="211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2"/>
    </row>
    <row r="10" spans="1:36" ht="14.25">
      <c r="A10" s="194" t="s">
        <v>229</v>
      </c>
      <c r="B10" s="195"/>
      <c r="C10" s="196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1"/>
      <c r="AJ10" s="82"/>
    </row>
    <row r="11" spans="1:36" ht="14.25">
      <c r="A11" s="211" t="s">
        <v>172</v>
      </c>
      <c r="B11" s="211"/>
      <c r="C11" s="211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1"/>
      <c r="AJ11" s="82"/>
    </row>
    <row r="12" spans="1:36" ht="14.25">
      <c r="A12" s="195" t="s">
        <v>227</v>
      </c>
      <c r="B12" s="195"/>
      <c r="C12" s="196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1"/>
      <c r="AJ12" s="82"/>
    </row>
    <row r="13" spans="1:36">
      <c r="A13" s="214" t="s">
        <v>133</v>
      </c>
      <c r="B13" s="216" t="s">
        <v>175</v>
      </c>
      <c r="C13" s="43" t="e">
        <f>#REF!</f>
        <v>#REF!</v>
      </c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81"/>
      <c r="AJ13" s="91"/>
    </row>
    <row r="14" spans="1:36">
      <c r="A14" s="215"/>
      <c r="B14" s="217"/>
      <c r="C14" s="79" t="e">
        <f>#REF!</f>
        <v>#REF!</v>
      </c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81"/>
      <c r="AJ14" s="91"/>
    </row>
    <row r="15" spans="1:36">
      <c r="A15" s="215"/>
      <c r="B15" s="217"/>
      <c r="C15" s="79" t="e">
        <f>#REF!</f>
        <v>#REF!</v>
      </c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81"/>
      <c r="AJ15" s="91"/>
    </row>
    <row r="16" spans="1:36">
      <c r="A16" s="215"/>
      <c r="B16" s="217"/>
      <c r="C16" s="79" t="e">
        <f>#REF!</f>
        <v>#REF!</v>
      </c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81"/>
      <c r="AJ16" s="91"/>
    </row>
    <row r="17" spans="1:36">
      <c r="A17" s="215"/>
      <c r="B17" s="217"/>
      <c r="C17" s="79" t="e">
        <f>#REF!</f>
        <v>#REF!</v>
      </c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30"/>
      <c r="AI17" s="81"/>
      <c r="AJ17" s="91"/>
    </row>
    <row r="18" spans="1:36">
      <c r="A18" s="215"/>
      <c r="B18" s="217"/>
      <c r="C18" s="79" t="e">
        <f>#REF!</f>
        <v>#REF!</v>
      </c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81"/>
      <c r="AJ18" s="91"/>
    </row>
    <row r="19" spans="1:36">
      <c r="A19" s="215"/>
      <c r="B19" s="217"/>
      <c r="C19" s="79" t="e">
        <f>#REF!</f>
        <v>#REF!</v>
      </c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81"/>
      <c r="AJ19" s="91"/>
    </row>
    <row r="20" spans="1:36">
      <c r="A20" s="215"/>
      <c r="B20" s="217"/>
      <c r="C20" s="79" t="e">
        <f>#REF!</f>
        <v>#REF!</v>
      </c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81"/>
      <c r="AJ20" s="91"/>
    </row>
    <row r="21" spans="1:36">
      <c r="A21" s="215"/>
      <c r="B21" s="217"/>
      <c r="C21" s="79" t="e">
        <f>#REF!</f>
        <v>#REF!</v>
      </c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81"/>
      <c r="AJ21" s="91"/>
    </row>
    <row r="22" spans="1:36">
      <c r="A22" s="215"/>
      <c r="B22" s="217"/>
      <c r="C22" s="79" t="e">
        <f>#REF!</f>
        <v>#REF!</v>
      </c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81"/>
      <c r="AJ22" s="91"/>
    </row>
    <row r="23" spans="1:36">
      <c r="A23" s="215"/>
      <c r="B23" s="217"/>
      <c r="C23" s="79" t="e">
        <f>#REF!</f>
        <v>#REF!</v>
      </c>
      <c r="D23" s="130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81"/>
      <c r="AJ23" s="91"/>
    </row>
    <row r="24" spans="1:36">
      <c r="A24" s="215"/>
      <c r="B24" s="217"/>
      <c r="C24" s="79" t="e">
        <f>#REF!</f>
        <v>#REF!</v>
      </c>
      <c r="D24" s="130"/>
      <c r="E24" s="130"/>
      <c r="F24" s="130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30"/>
      <c r="AI24" s="81"/>
      <c r="AJ24" s="91"/>
    </row>
    <row r="25" spans="1:36">
      <c r="A25" s="215"/>
      <c r="B25" s="217"/>
      <c r="C25" s="79" t="e">
        <f>#REF!</f>
        <v>#REF!</v>
      </c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81"/>
      <c r="AJ25" s="91"/>
    </row>
    <row r="26" spans="1:36">
      <c r="A26" s="215"/>
      <c r="B26" s="217"/>
      <c r="C26" s="79" t="e">
        <f>#REF!</f>
        <v>#REF!</v>
      </c>
      <c r="D26" s="130"/>
      <c r="E26" s="130"/>
      <c r="F26" s="130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/>
      <c r="AG26" s="130"/>
      <c r="AH26" s="130"/>
      <c r="AI26" s="81"/>
      <c r="AJ26" s="91"/>
    </row>
    <row r="27" spans="1:36">
      <c r="A27" s="215"/>
      <c r="B27" s="217"/>
      <c r="C27" s="79" t="e">
        <f>#REF!</f>
        <v>#REF!</v>
      </c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81"/>
      <c r="AJ27" s="91"/>
    </row>
    <row r="28" spans="1:36">
      <c r="A28" s="215"/>
      <c r="B28" s="217"/>
      <c r="C28" s="79" t="e">
        <f>#REF!</f>
        <v>#REF!</v>
      </c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30"/>
      <c r="AI28" s="81"/>
      <c r="AJ28" s="91"/>
    </row>
    <row r="29" spans="1:36">
      <c r="A29" s="215"/>
      <c r="B29" s="217"/>
      <c r="C29" s="79" t="e">
        <f>#REF!</f>
        <v>#REF!</v>
      </c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  <c r="AA29" s="130"/>
      <c r="AB29" s="130"/>
      <c r="AC29" s="130"/>
      <c r="AD29" s="130"/>
      <c r="AE29" s="130"/>
      <c r="AF29" s="130"/>
      <c r="AG29" s="130"/>
      <c r="AH29" s="130"/>
      <c r="AI29" s="81"/>
      <c r="AJ29" s="91"/>
    </row>
    <row r="30" spans="1:36">
      <c r="A30" s="215"/>
      <c r="B30" s="217"/>
      <c r="C30" s="79" t="e">
        <f>#REF!</f>
        <v>#REF!</v>
      </c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81"/>
      <c r="AJ30" s="91"/>
    </row>
    <row r="31" spans="1:36">
      <c r="A31" s="215"/>
      <c r="B31" s="217"/>
      <c r="C31" s="79" t="e">
        <f>#REF!</f>
        <v>#REF!</v>
      </c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  <c r="AC31" s="130"/>
      <c r="AD31" s="130"/>
      <c r="AE31" s="130"/>
      <c r="AF31" s="130"/>
      <c r="AG31" s="130"/>
      <c r="AH31" s="130"/>
      <c r="AI31" s="81"/>
      <c r="AJ31" s="91"/>
    </row>
    <row r="32" spans="1:36">
      <c r="A32" s="215"/>
      <c r="B32" s="217"/>
      <c r="C32" s="79" t="e">
        <f>#REF!</f>
        <v>#REF!</v>
      </c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  <c r="AA32" s="130"/>
      <c r="AB32" s="130"/>
      <c r="AC32" s="130"/>
      <c r="AD32" s="130"/>
      <c r="AE32" s="130"/>
      <c r="AF32" s="130"/>
      <c r="AG32" s="130"/>
      <c r="AH32" s="130"/>
      <c r="AI32" s="81"/>
      <c r="AJ32" s="91"/>
    </row>
    <row r="33" spans="1:36">
      <c r="A33" s="215"/>
      <c r="B33" s="217"/>
      <c r="C33" s="79" t="e">
        <f>#REF!</f>
        <v>#REF!</v>
      </c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  <c r="AA33" s="130"/>
      <c r="AB33" s="130"/>
      <c r="AC33" s="130"/>
      <c r="AD33" s="130"/>
      <c r="AE33" s="130"/>
      <c r="AF33" s="130"/>
      <c r="AG33" s="130"/>
      <c r="AH33" s="130"/>
      <c r="AI33" s="81"/>
      <c r="AJ33" s="91"/>
    </row>
    <row r="34" spans="1:36">
      <c r="A34" s="215"/>
      <c r="B34" s="217"/>
      <c r="C34" s="79" t="e">
        <f>#REF!</f>
        <v>#REF!</v>
      </c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  <c r="AA34" s="130"/>
      <c r="AB34" s="130"/>
      <c r="AC34" s="130"/>
      <c r="AD34" s="130"/>
      <c r="AE34" s="130"/>
      <c r="AF34" s="130"/>
      <c r="AG34" s="130"/>
      <c r="AH34" s="130"/>
      <c r="AI34" s="81"/>
      <c r="AJ34" s="91"/>
    </row>
    <row r="35" spans="1:36">
      <c r="A35" s="215"/>
      <c r="B35" s="217"/>
      <c r="C35" s="79" t="e">
        <f>#REF!</f>
        <v>#REF!</v>
      </c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  <c r="AA35" s="130"/>
      <c r="AB35" s="130"/>
      <c r="AC35" s="130"/>
      <c r="AD35" s="130"/>
      <c r="AE35" s="130"/>
      <c r="AF35" s="130"/>
      <c r="AG35" s="130"/>
      <c r="AH35" s="130"/>
      <c r="AI35" s="81"/>
      <c r="AJ35" s="91"/>
    </row>
    <row r="36" spans="1:36">
      <c r="A36" s="215"/>
      <c r="B36" s="217"/>
      <c r="C36" s="79" t="e">
        <f>#REF!</f>
        <v>#REF!</v>
      </c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  <c r="AA36" s="130"/>
      <c r="AB36" s="130"/>
      <c r="AC36" s="130"/>
      <c r="AD36" s="130"/>
      <c r="AE36" s="130"/>
      <c r="AF36" s="130"/>
      <c r="AG36" s="130"/>
      <c r="AH36" s="130"/>
      <c r="AI36" s="81"/>
      <c r="AJ36" s="91"/>
    </row>
    <row r="37" spans="1:36">
      <c r="A37" s="215"/>
      <c r="B37" s="217"/>
      <c r="C37" s="79" t="e">
        <f>#REF!</f>
        <v>#REF!</v>
      </c>
      <c r="D37" s="130"/>
      <c r="E37" s="130"/>
      <c r="F37" s="130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  <c r="AA37" s="130"/>
      <c r="AB37" s="130"/>
      <c r="AC37" s="130"/>
      <c r="AD37" s="130"/>
      <c r="AE37" s="130"/>
      <c r="AF37" s="130"/>
      <c r="AG37" s="130"/>
      <c r="AH37" s="130"/>
      <c r="AI37" s="81"/>
      <c r="AJ37" s="91"/>
    </row>
    <row r="38" spans="1:36">
      <c r="A38" s="215"/>
      <c r="B38" s="217"/>
      <c r="C38" s="79" t="e">
        <f>#REF!</f>
        <v>#REF!</v>
      </c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  <c r="AA38" s="130"/>
      <c r="AB38" s="130"/>
      <c r="AC38" s="130"/>
      <c r="AD38" s="130"/>
      <c r="AE38" s="130"/>
      <c r="AF38" s="130"/>
      <c r="AG38" s="130"/>
      <c r="AH38" s="130"/>
      <c r="AI38" s="81"/>
      <c r="AJ38" s="91"/>
    </row>
    <row r="39" spans="1:36">
      <c r="A39" s="215"/>
      <c r="B39" s="217"/>
      <c r="C39" s="79" t="e">
        <f>#REF!</f>
        <v>#REF!</v>
      </c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  <c r="W39" s="130"/>
      <c r="X39" s="130"/>
      <c r="Y39" s="130"/>
      <c r="Z39" s="130"/>
      <c r="AA39" s="130"/>
      <c r="AB39" s="130"/>
      <c r="AC39" s="130"/>
      <c r="AD39" s="130"/>
      <c r="AE39" s="130"/>
      <c r="AF39" s="130"/>
      <c r="AG39" s="130"/>
      <c r="AH39" s="130"/>
      <c r="AI39" s="81"/>
      <c r="AJ39" s="91"/>
    </row>
    <row r="40" spans="1:36">
      <c r="A40" s="215"/>
      <c r="B40" s="217"/>
      <c r="C40" s="79" t="e">
        <f>#REF!</f>
        <v>#REF!</v>
      </c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30"/>
      <c r="W40" s="130"/>
      <c r="X40" s="130"/>
      <c r="Y40" s="130"/>
      <c r="Z40" s="130"/>
      <c r="AA40" s="130"/>
      <c r="AB40" s="130"/>
      <c r="AC40" s="130"/>
      <c r="AD40" s="130"/>
      <c r="AE40" s="130"/>
      <c r="AF40" s="130"/>
      <c r="AG40" s="130"/>
      <c r="AH40" s="130"/>
      <c r="AI40" s="81"/>
      <c r="AJ40" s="91"/>
    </row>
    <row r="41" spans="1:36">
      <c r="A41" s="215"/>
      <c r="B41" s="217"/>
      <c r="C41" s="79" t="e">
        <f>#REF!</f>
        <v>#REF!</v>
      </c>
      <c r="D41" s="130"/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30"/>
      <c r="W41" s="130"/>
      <c r="X41" s="130"/>
      <c r="Y41" s="130"/>
      <c r="Z41" s="130"/>
      <c r="AA41" s="130"/>
      <c r="AB41" s="130"/>
      <c r="AC41" s="130"/>
      <c r="AD41" s="130"/>
      <c r="AE41" s="130"/>
      <c r="AF41" s="130"/>
      <c r="AG41" s="130"/>
      <c r="AH41" s="130"/>
      <c r="AI41" s="81"/>
      <c r="AJ41" s="91"/>
    </row>
    <row r="42" spans="1:36">
      <c r="A42" s="215"/>
      <c r="B42" s="217"/>
      <c r="C42" s="79" t="e">
        <f>#REF!</f>
        <v>#REF!</v>
      </c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30"/>
      <c r="W42" s="130"/>
      <c r="X42" s="130"/>
      <c r="Y42" s="130"/>
      <c r="Z42" s="130"/>
      <c r="AA42" s="130"/>
      <c r="AB42" s="130"/>
      <c r="AC42" s="130"/>
      <c r="AD42" s="130"/>
      <c r="AE42" s="130"/>
      <c r="AF42" s="130"/>
      <c r="AG42" s="130"/>
      <c r="AH42" s="130"/>
      <c r="AI42" s="81"/>
      <c r="AJ42" s="91"/>
    </row>
    <row r="43" spans="1:36">
      <c r="A43" s="215"/>
      <c r="B43" s="217"/>
      <c r="C43" s="79" t="e">
        <f>#REF!</f>
        <v>#REF!</v>
      </c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30"/>
      <c r="W43" s="130"/>
      <c r="X43" s="130"/>
      <c r="Y43" s="130"/>
      <c r="Z43" s="130"/>
      <c r="AA43" s="130"/>
      <c r="AB43" s="130"/>
      <c r="AC43" s="130"/>
      <c r="AD43" s="130"/>
      <c r="AE43" s="130"/>
      <c r="AF43" s="130"/>
      <c r="AG43" s="130"/>
      <c r="AH43" s="130"/>
      <c r="AI43" s="81"/>
      <c r="AJ43" s="91"/>
    </row>
    <row r="44" spans="1:36">
      <c r="A44" s="215"/>
      <c r="B44" s="218"/>
      <c r="C44" s="79" t="e">
        <f>#REF!</f>
        <v>#REF!</v>
      </c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30"/>
      <c r="W44" s="130"/>
      <c r="X44" s="130"/>
      <c r="Y44" s="130"/>
      <c r="Z44" s="130"/>
      <c r="AA44" s="130"/>
      <c r="AB44" s="130"/>
      <c r="AC44" s="130"/>
      <c r="AD44" s="130"/>
      <c r="AE44" s="130"/>
      <c r="AF44" s="130"/>
      <c r="AG44" s="130"/>
      <c r="AH44" s="130"/>
      <c r="AI44" s="81"/>
      <c r="AJ44" s="91"/>
    </row>
    <row r="45" spans="1:36">
      <c r="A45" s="215"/>
      <c r="B45" s="216" t="s">
        <v>174</v>
      </c>
      <c r="C45" s="79" t="e">
        <f>#REF!</f>
        <v>#REF!</v>
      </c>
      <c r="D45" s="130"/>
      <c r="E45" s="130"/>
      <c r="F45" s="130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30"/>
      <c r="W45" s="130"/>
      <c r="X45" s="130"/>
      <c r="Y45" s="130"/>
      <c r="Z45" s="130"/>
      <c r="AA45" s="130"/>
      <c r="AB45" s="130"/>
      <c r="AC45" s="130"/>
      <c r="AD45" s="130"/>
      <c r="AE45" s="130"/>
      <c r="AF45" s="130"/>
      <c r="AG45" s="130"/>
      <c r="AH45" s="130"/>
      <c r="AI45" s="81"/>
      <c r="AJ45" s="91"/>
    </row>
    <row r="46" spans="1:36">
      <c r="A46" s="215"/>
      <c r="B46" s="217"/>
      <c r="C46" s="79" t="e">
        <f>#REF!</f>
        <v>#REF!</v>
      </c>
      <c r="D46" s="130"/>
      <c r="E46" s="130"/>
      <c r="F46" s="130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30"/>
      <c r="W46" s="130"/>
      <c r="X46" s="130"/>
      <c r="Y46" s="130"/>
      <c r="Z46" s="130"/>
      <c r="AA46" s="130"/>
      <c r="AB46" s="130"/>
      <c r="AC46" s="130"/>
      <c r="AD46" s="130"/>
      <c r="AE46" s="130"/>
      <c r="AF46" s="130"/>
      <c r="AG46" s="130"/>
      <c r="AH46" s="130"/>
      <c r="AI46" s="81"/>
      <c r="AJ46" s="91"/>
    </row>
    <row r="47" spans="1:36">
      <c r="A47" s="215"/>
      <c r="B47" s="217"/>
      <c r="C47" s="79" t="e">
        <f>#REF!</f>
        <v>#REF!</v>
      </c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30"/>
      <c r="W47" s="130"/>
      <c r="X47" s="130"/>
      <c r="Y47" s="130"/>
      <c r="Z47" s="130"/>
      <c r="AA47" s="130"/>
      <c r="AB47" s="130"/>
      <c r="AC47" s="130"/>
      <c r="AD47" s="130"/>
      <c r="AE47" s="130"/>
      <c r="AF47" s="130"/>
      <c r="AG47" s="130"/>
      <c r="AH47" s="130"/>
      <c r="AI47" s="81"/>
      <c r="AJ47" s="91"/>
    </row>
    <row r="48" spans="1:36">
      <c r="A48" s="215"/>
      <c r="B48" s="217"/>
      <c r="C48" s="79" t="e">
        <f>#REF!</f>
        <v>#REF!</v>
      </c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30"/>
      <c r="W48" s="130"/>
      <c r="X48" s="130"/>
      <c r="Y48" s="130"/>
      <c r="Z48" s="130"/>
      <c r="AA48" s="130"/>
      <c r="AB48" s="130"/>
      <c r="AC48" s="130"/>
      <c r="AD48" s="130"/>
      <c r="AE48" s="130"/>
      <c r="AF48" s="130"/>
      <c r="AG48" s="130"/>
      <c r="AH48" s="130"/>
      <c r="AI48" s="81"/>
      <c r="AJ48" s="91"/>
    </row>
    <row r="49" spans="1:36">
      <c r="A49" s="215"/>
      <c r="B49" s="217"/>
      <c r="C49" s="79" t="e">
        <f>#REF!</f>
        <v>#REF!</v>
      </c>
      <c r="D49" s="130"/>
      <c r="E49" s="130"/>
      <c r="F49" s="130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30"/>
      <c r="W49" s="130"/>
      <c r="X49" s="130"/>
      <c r="Y49" s="130"/>
      <c r="Z49" s="130"/>
      <c r="AA49" s="130"/>
      <c r="AB49" s="130"/>
      <c r="AC49" s="130"/>
      <c r="AD49" s="130"/>
      <c r="AE49" s="130"/>
      <c r="AF49" s="130"/>
      <c r="AG49" s="130"/>
      <c r="AH49" s="130"/>
      <c r="AI49" s="81"/>
      <c r="AJ49" s="91"/>
    </row>
    <row r="50" spans="1:36">
      <c r="A50" s="215"/>
      <c r="B50" s="217"/>
      <c r="C50" s="79" t="e">
        <f>#REF!</f>
        <v>#REF!</v>
      </c>
      <c r="D50" s="130"/>
      <c r="E50" s="130"/>
      <c r="F50" s="130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30"/>
      <c r="W50" s="130"/>
      <c r="X50" s="130"/>
      <c r="Y50" s="130"/>
      <c r="Z50" s="130"/>
      <c r="AA50" s="130"/>
      <c r="AB50" s="130"/>
      <c r="AC50" s="130"/>
      <c r="AD50" s="130"/>
      <c r="AE50" s="130"/>
      <c r="AF50" s="130"/>
      <c r="AG50" s="130"/>
      <c r="AH50" s="130"/>
      <c r="AI50" s="81"/>
      <c r="AJ50" s="91"/>
    </row>
    <row r="51" spans="1:36">
      <c r="A51" s="215"/>
      <c r="B51" s="218"/>
      <c r="C51" s="79" t="e">
        <f>#REF!</f>
        <v>#REF!</v>
      </c>
      <c r="D51" s="130"/>
      <c r="E51" s="130"/>
      <c r="F51" s="130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30"/>
      <c r="W51" s="130"/>
      <c r="X51" s="130"/>
      <c r="Y51" s="130"/>
      <c r="Z51" s="130"/>
      <c r="AA51" s="130"/>
      <c r="AB51" s="130"/>
      <c r="AC51" s="130"/>
      <c r="AD51" s="130"/>
      <c r="AE51" s="130"/>
      <c r="AF51" s="130"/>
      <c r="AG51" s="130"/>
      <c r="AH51" s="130"/>
      <c r="AI51" s="81"/>
      <c r="AJ51" s="91"/>
    </row>
    <row r="52" spans="1:36">
      <c r="A52" s="215"/>
      <c r="B52" s="216" t="s">
        <v>176</v>
      </c>
      <c r="C52" s="79" t="e">
        <f>#REF!</f>
        <v>#REF!</v>
      </c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30"/>
      <c r="W52" s="130"/>
      <c r="X52" s="130"/>
      <c r="Y52" s="130"/>
      <c r="Z52" s="130"/>
      <c r="AA52" s="130"/>
      <c r="AB52" s="130"/>
      <c r="AC52" s="130"/>
      <c r="AD52" s="130"/>
      <c r="AE52" s="130"/>
      <c r="AF52" s="130"/>
      <c r="AG52" s="130"/>
      <c r="AH52" s="130"/>
      <c r="AI52" s="81"/>
      <c r="AJ52" s="91"/>
    </row>
    <row r="53" spans="1:36">
      <c r="A53" s="215"/>
      <c r="B53" s="217"/>
      <c r="C53" s="79" t="e">
        <f>#REF!</f>
        <v>#REF!</v>
      </c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30"/>
      <c r="W53" s="130"/>
      <c r="X53" s="130"/>
      <c r="Y53" s="130"/>
      <c r="Z53" s="130"/>
      <c r="AA53" s="130"/>
      <c r="AB53" s="130"/>
      <c r="AC53" s="130"/>
      <c r="AD53" s="130"/>
      <c r="AE53" s="130"/>
      <c r="AF53" s="130"/>
      <c r="AG53" s="130"/>
      <c r="AH53" s="130"/>
      <c r="AI53" s="81"/>
      <c r="AJ53" s="91"/>
    </row>
    <row r="54" spans="1:36">
      <c r="A54" s="215"/>
      <c r="B54" s="217"/>
      <c r="C54" s="79" t="e">
        <f>#REF!</f>
        <v>#REF!</v>
      </c>
      <c r="D54" s="130"/>
      <c r="E54" s="130"/>
      <c r="F54" s="130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30"/>
      <c r="W54" s="130"/>
      <c r="X54" s="130"/>
      <c r="Y54" s="130"/>
      <c r="Z54" s="130"/>
      <c r="AA54" s="130"/>
      <c r="AB54" s="130"/>
      <c r="AC54" s="130"/>
      <c r="AD54" s="130"/>
      <c r="AE54" s="130"/>
      <c r="AF54" s="130"/>
      <c r="AG54" s="130"/>
      <c r="AH54" s="130"/>
      <c r="AI54" s="81"/>
      <c r="AJ54" s="91"/>
    </row>
    <row r="55" spans="1:36">
      <c r="A55" s="215"/>
      <c r="B55" s="217"/>
      <c r="C55" s="79" t="e">
        <f>#REF!</f>
        <v>#REF!</v>
      </c>
      <c r="D55" s="130"/>
      <c r="E55" s="130"/>
      <c r="F55" s="130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30"/>
      <c r="W55" s="130"/>
      <c r="X55" s="130"/>
      <c r="Y55" s="130"/>
      <c r="Z55" s="130"/>
      <c r="AA55" s="130"/>
      <c r="AB55" s="130"/>
      <c r="AC55" s="130"/>
      <c r="AD55" s="130"/>
      <c r="AE55" s="130"/>
      <c r="AF55" s="130"/>
      <c r="AG55" s="130"/>
      <c r="AH55" s="130"/>
      <c r="AI55" s="81"/>
      <c r="AJ55" s="91"/>
    </row>
    <row r="56" spans="1:36">
      <c r="A56" s="215"/>
      <c r="B56" s="217"/>
      <c r="C56" s="79" t="e">
        <f>#REF!</f>
        <v>#REF!</v>
      </c>
      <c r="D56" s="130"/>
      <c r="E56" s="130"/>
      <c r="F56" s="130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30"/>
      <c r="W56" s="130"/>
      <c r="X56" s="130"/>
      <c r="Y56" s="130"/>
      <c r="Z56" s="130"/>
      <c r="AA56" s="130"/>
      <c r="AB56" s="130"/>
      <c r="AC56" s="130"/>
      <c r="AD56" s="130"/>
      <c r="AE56" s="130"/>
      <c r="AF56" s="130"/>
      <c r="AG56" s="130"/>
      <c r="AH56" s="130"/>
      <c r="AI56" s="81"/>
      <c r="AJ56" s="91"/>
    </row>
    <row r="57" spans="1:36">
      <c r="A57" s="219" t="s">
        <v>134</v>
      </c>
      <c r="B57" s="220"/>
      <c r="C57" s="221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82"/>
    </row>
    <row r="58" spans="1:36">
      <c r="A58" s="222" t="s">
        <v>135</v>
      </c>
      <c r="B58" s="223"/>
      <c r="C58" s="224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82"/>
    </row>
    <row r="59" spans="1:36">
      <c r="A59" s="222" t="s">
        <v>136</v>
      </c>
      <c r="B59" s="223"/>
      <c r="C59" s="224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82"/>
    </row>
    <row r="60" spans="1:36">
      <c r="A60" s="222" t="s">
        <v>137</v>
      </c>
      <c r="B60" s="223"/>
      <c r="C60" s="224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90"/>
    </row>
    <row r="61" spans="1:36">
      <c r="A61" s="50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225" t="s">
        <v>138</v>
      </c>
      <c r="AI61" s="226"/>
      <c r="AJ61" s="52" t="e">
        <f>AJ62+3*SQRT(AJ62*(1-AJ62)/AJ68)</f>
        <v>#VALUE!</v>
      </c>
    </row>
    <row r="62" spans="1:36" ht="14.25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212" t="s">
        <v>139</v>
      </c>
      <c r="AI62" s="213"/>
      <c r="AJ62" s="55">
        <f>AI58</f>
        <v>0</v>
      </c>
    </row>
    <row r="63" spans="1:36">
      <c r="A63" s="56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212" t="s">
        <v>140</v>
      </c>
      <c r="AI63" s="213"/>
      <c r="AJ63" s="55" t="e">
        <f>IF((AJ62-3*SQRT(AJ62*(1-AJ62)/AJ68))&lt;0,0,(AJ62-3*SQRT(AJ62*(1-AJ62)/AJ68)))</f>
        <v>#VALUE!</v>
      </c>
    </row>
    <row r="64" spans="1:36" ht="14.25">
      <c r="A64" s="53" t="s">
        <v>141</v>
      </c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212" t="s">
        <v>142</v>
      </c>
      <c r="AI64" s="213"/>
      <c r="AJ64" s="57" t="e">
        <f>AJ68*1.25</f>
        <v>#VALUE!</v>
      </c>
    </row>
    <row r="65" spans="1:36">
      <c r="A65" s="227" t="s">
        <v>143</v>
      </c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212" t="s">
        <v>144</v>
      </c>
      <c r="AI65" s="213"/>
      <c r="AJ65" s="57" t="e">
        <f>AJ68*0.75</f>
        <v>#VALUE!</v>
      </c>
    </row>
    <row r="66" spans="1:36">
      <c r="A66" s="227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212" t="s">
        <v>145</v>
      </c>
      <c r="AI66" s="213"/>
      <c r="AJ66" s="55" t="e">
        <f>AI57/AI5</f>
        <v>#DIV/0!</v>
      </c>
    </row>
    <row r="67" spans="1:36">
      <c r="A67" s="227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212" t="s">
        <v>146</v>
      </c>
      <c r="AI67" s="213"/>
      <c r="AJ67" s="58" t="str">
        <f>IF(D5="","",COUNT(D5:AH5))</f>
        <v/>
      </c>
    </row>
    <row r="68" spans="1:36">
      <c r="A68" s="227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212" t="s">
        <v>147</v>
      </c>
      <c r="AI68" s="213"/>
      <c r="AJ68" s="57" t="e">
        <f>AI5/AJ67</f>
        <v>#VALUE!</v>
      </c>
    </row>
    <row r="69" spans="1:36">
      <c r="A69" s="227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228"/>
      <c r="AI69" s="229"/>
      <c r="AJ69" s="59"/>
    </row>
    <row r="70" spans="1:36" ht="92.25">
      <c r="A70" s="227"/>
      <c r="B70" s="60"/>
      <c r="C70" s="60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212" t="s">
        <v>148</v>
      </c>
      <c r="AI70" s="213"/>
      <c r="AJ70" s="61">
        <v>0.06</v>
      </c>
    </row>
    <row r="71" spans="1:36">
      <c r="A71" s="231"/>
      <c r="B71" s="62"/>
      <c r="C71" s="62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228"/>
      <c r="AI71" s="229"/>
      <c r="AJ71" s="59"/>
    </row>
    <row r="72" spans="1:36" ht="0.75" customHeight="1">
      <c r="A72" s="232"/>
      <c r="B72" s="143"/>
      <c r="C72" s="14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233"/>
      <c r="AI72" s="234"/>
      <c r="AJ72" s="64"/>
    </row>
    <row r="73" spans="1:36">
      <c r="A73" s="235" t="s">
        <v>149</v>
      </c>
      <c r="B73" s="236"/>
      <c r="C73" s="236"/>
      <c r="D73" s="237"/>
      <c r="E73" s="244"/>
      <c r="F73" s="245"/>
      <c r="G73" s="245"/>
      <c r="H73" s="245"/>
      <c r="I73" s="245"/>
      <c r="J73" s="245"/>
      <c r="K73" s="245"/>
      <c r="L73" s="245"/>
      <c r="M73" s="245"/>
      <c r="N73" s="245"/>
      <c r="O73" s="245"/>
      <c r="P73" s="245"/>
      <c r="Q73" s="245"/>
      <c r="R73" s="245"/>
      <c r="S73" s="245"/>
      <c r="T73" s="245"/>
      <c r="U73" s="245"/>
      <c r="V73" s="245"/>
      <c r="W73" s="245"/>
      <c r="X73" s="245"/>
      <c r="Y73" s="245"/>
      <c r="Z73" s="245"/>
      <c r="AA73" s="245"/>
      <c r="AB73" s="245"/>
      <c r="AC73" s="245"/>
      <c r="AD73" s="245"/>
      <c r="AE73" s="245"/>
      <c r="AF73" s="245"/>
      <c r="AG73" s="245"/>
      <c r="AH73" s="245"/>
      <c r="AI73" s="245"/>
      <c r="AJ73" s="246"/>
    </row>
    <row r="74" spans="1:36">
      <c r="A74" s="238"/>
      <c r="B74" s="239"/>
      <c r="C74" s="239"/>
      <c r="D74" s="240"/>
      <c r="E74" s="247"/>
      <c r="F74" s="248"/>
      <c r="G74" s="248"/>
      <c r="H74" s="248"/>
      <c r="I74" s="248"/>
      <c r="J74" s="248"/>
      <c r="K74" s="248"/>
      <c r="L74" s="248"/>
      <c r="M74" s="248"/>
      <c r="N74" s="248"/>
      <c r="O74" s="248"/>
      <c r="P74" s="248"/>
      <c r="Q74" s="248"/>
      <c r="R74" s="248"/>
      <c r="S74" s="248"/>
      <c r="T74" s="248"/>
      <c r="U74" s="248"/>
      <c r="V74" s="248"/>
      <c r="W74" s="248"/>
      <c r="X74" s="248"/>
      <c r="Y74" s="248"/>
      <c r="Z74" s="248"/>
      <c r="AA74" s="248"/>
      <c r="AB74" s="248"/>
      <c r="AC74" s="248"/>
      <c r="AD74" s="248"/>
      <c r="AE74" s="248"/>
      <c r="AF74" s="248"/>
      <c r="AG74" s="248"/>
      <c r="AH74" s="248"/>
      <c r="AI74" s="248"/>
      <c r="AJ74" s="249"/>
    </row>
    <row r="75" spans="1:36" ht="14.25" thickBot="1">
      <c r="A75" s="241"/>
      <c r="B75" s="242"/>
      <c r="C75" s="242"/>
      <c r="D75" s="243"/>
      <c r="E75" s="250"/>
      <c r="F75" s="251"/>
      <c r="G75" s="251"/>
      <c r="H75" s="251"/>
      <c r="I75" s="251"/>
      <c r="J75" s="251"/>
      <c r="K75" s="251"/>
      <c r="L75" s="251"/>
      <c r="M75" s="251"/>
      <c r="N75" s="251"/>
      <c r="O75" s="251"/>
      <c r="P75" s="251"/>
      <c r="Q75" s="251"/>
      <c r="R75" s="251"/>
      <c r="S75" s="251"/>
      <c r="T75" s="251"/>
      <c r="U75" s="251"/>
      <c r="V75" s="251"/>
      <c r="W75" s="251"/>
      <c r="X75" s="251"/>
      <c r="Y75" s="251"/>
      <c r="Z75" s="251"/>
      <c r="AA75" s="251"/>
      <c r="AB75" s="251"/>
      <c r="AC75" s="251"/>
      <c r="AD75" s="251"/>
      <c r="AE75" s="251"/>
      <c r="AF75" s="251"/>
      <c r="AG75" s="251"/>
      <c r="AH75" s="251"/>
      <c r="AI75" s="251"/>
      <c r="AJ75" s="252"/>
    </row>
    <row r="76" spans="1:36" ht="15" thickTop="1">
      <c r="A76" s="66"/>
      <c r="B76" s="67" t="s">
        <v>183</v>
      </c>
      <c r="C76" s="67"/>
      <c r="D76" s="68"/>
      <c r="E76" s="69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70" t="s">
        <v>184</v>
      </c>
      <c r="AA76" s="65"/>
      <c r="AB76" s="65"/>
      <c r="AC76" s="65"/>
      <c r="AD76" s="65"/>
      <c r="AE76" s="65"/>
      <c r="AF76" s="65"/>
      <c r="AG76" s="65"/>
      <c r="AH76" s="65"/>
      <c r="AI76" s="71"/>
      <c r="AJ76" s="72"/>
    </row>
    <row r="77" spans="1:36" ht="14.25">
      <c r="A77" s="230" t="s">
        <v>252</v>
      </c>
      <c r="B77" s="230"/>
      <c r="C77" s="230"/>
      <c r="D77" s="230"/>
      <c r="E77" s="230"/>
      <c r="F77" s="230"/>
      <c r="G77" s="230"/>
      <c r="H77" s="230"/>
      <c r="I77" s="230"/>
      <c r="J77" s="230"/>
      <c r="K77" s="230"/>
      <c r="L77" s="230"/>
      <c r="M77" s="230"/>
      <c r="N77" s="230"/>
      <c r="O77" s="230"/>
      <c r="P77" s="230"/>
      <c r="Q77" s="230"/>
      <c r="R77" s="230"/>
      <c r="S77" s="230"/>
      <c r="T77" s="230"/>
      <c r="U77" s="230"/>
      <c r="V77" s="230"/>
      <c r="W77" s="230"/>
      <c r="X77" s="230"/>
      <c r="Y77" s="230"/>
      <c r="Z77" s="230"/>
      <c r="AA77" s="230"/>
      <c r="AB77" s="230"/>
      <c r="AC77" s="230"/>
      <c r="AD77" s="230"/>
      <c r="AE77" s="230"/>
      <c r="AF77" s="230"/>
      <c r="AG77" s="230"/>
      <c r="AH77" s="230"/>
      <c r="AI77" s="230"/>
      <c r="AJ77" s="230"/>
    </row>
    <row r="78" spans="1:36" ht="14.25">
      <c r="A78" s="73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/>
      <c r="AH78" s="73"/>
      <c r="AI78" s="74"/>
      <c r="AJ78" s="258" t="s">
        <v>252</v>
      </c>
    </row>
    <row r="79" spans="1:36" ht="14.25">
      <c r="A79" s="73"/>
      <c r="B79" s="73"/>
      <c r="C79" s="73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3"/>
      <c r="AD79" s="73"/>
      <c r="AE79" s="73"/>
      <c r="AF79" s="73"/>
      <c r="AG79" s="73"/>
      <c r="AH79" s="73"/>
      <c r="AI79" s="74"/>
      <c r="AJ79" s="73"/>
    </row>
  </sheetData>
  <mergeCells count="45">
    <mergeCell ref="A77:AJ77"/>
    <mergeCell ref="A70:A72"/>
    <mergeCell ref="AH70:AI70"/>
    <mergeCell ref="AH71:AI71"/>
    <mergeCell ref="AH72:AI72"/>
    <mergeCell ref="A73:D75"/>
    <mergeCell ref="E73:AJ75"/>
    <mergeCell ref="AH63:AI63"/>
    <mergeCell ref="AH64:AI64"/>
    <mergeCell ref="A65:A69"/>
    <mergeCell ref="AH65:AI65"/>
    <mergeCell ref="AH66:AI66"/>
    <mergeCell ref="AH67:AI67"/>
    <mergeCell ref="AH68:AI68"/>
    <mergeCell ref="AH69:AI69"/>
    <mergeCell ref="AH62:AI62"/>
    <mergeCell ref="A9:C9"/>
    <mergeCell ref="A10:C10"/>
    <mergeCell ref="A11:C11"/>
    <mergeCell ref="A12:C12"/>
    <mergeCell ref="A13:A56"/>
    <mergeCell ref="B13:B44"/>
    <mergeCell ref="B45:B51"/>
    <mergeCell ref="B52:B56"/>
    <mergeCell ref="A57:C57"/>
    <mergeCell ref="A58:C58"/>
    <mergeCell ref="A59:C59"/>
    <mergeCell ref="A60:C60"/>
    <mergeCell ref="AH61:AI61"/>
    <mergeCell ref="A8:C8"/>
    <mergeCell ref="M1:U1"/>
    <mergeCell ref="D2:G2"/>
    <mergeCell ref="AB2:AE2"/>
    <mergeCell ref="AH2:AJ2"/>
    <mergeCell ref="A3:C3"/>
    <mergeCell ref="D3:L3"/>
    <mergeCell ref="M3:Q3"/>
    <mergeCell ref="R3:W3"/>
    <mergeCell ref="X3:Z3"/>
    <mergeCell ref="AC3:AD3"/>
    <mergeCell ref="AE3:AF3"/>
    <mergeCell ref="A4:C4"/>
    <mergeCell ref="A5:C5"/>
    <mergeCell ref="A6:C6"/>
    <mergeCell ref="A7:C7"/>
  </mergeCells>
  <phoneticPr fontId="66" type="noConversion"/>
  <conditionalFormatting sqref="D13:AH56">
    <cfRule type="cellIs" dxfId="11" priority="2" stopIfTrue="1" operator="greaterThan">
      <formula>#REF!</formula>
    </cfRule>
    <cfRule type="cellIs" dxfId="10" priority="3" stopIfTrue="1" operator="lessThan">
      <formula>#REF!</formula>
    </cfRule>
  </conditionalFormatting>
  <conditionalFormatting sqref="AI9 D5:AH12">
    <cfRule type="cellIs" dxfId="9" priority="1" stopIfTrue="1" operator="notBetween">
      <formula>#REF!</formula>
      <formula>#REF!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AJ78"/>
  <sheetViews>
    <sheetView showGridLines="0" zoomScaleSheetLayoutView="100" workbookViewId="0">
      <pane xSplit="3" ySplit="4" topLeftCell="M59" activePane="bottomRight" state="frozen"/>
      <selection pane="topRight" activeCell="D1" sqref="D1"/>
      <selection pane="bottomLeft" activeCell="A5" sqref="A5"/>
      <selection pane="bottomRight" activeCell="AH78" sqref="AH78"/>
    </sheetView>
  </sheetViews>
  <sheetFormatPr defaultRowHeight="13.5"/>
  <cols>
    <col min="1" max="1" width="3.25" customWidth="1"/>
    <col min="2" max="2" width="3.75" customWidth="1"/>
    <col min="3" max="3" width="13.75" customWidth="1"/>
    <col min="4" max="36" width="6.25" customWidth="1"/>
  </cols>
  <sheetData>
    <row r="1" spans="1:36" ht="22.5">
      <c r="A1" s="31"/>
      <c r="B1" s="32"/>
      <c r="C1" s="32"/>
      <c r="D1" s="33"/>
      <c r="E1" s="33"/>
      <c r="F1" s="33"/>
      <c r="G1" s="33"/>
      <c r="H1" s="33"/>
      <c r="I1" s="33"/>
      <c r="J1" s="34"/>
      <c r="K1" s="35"/>
      <c r="L1" s="35"/>
      <c r="M1" s="83" t="s">
        <v>221</v>
      </c>
      <c r="N1" s="83"/>
      <c r="O1" s="83"/>
      <c r="P1" s="83"/>
      <c r="Q1" s="83"/>
      <c r="R1" s="83"/>
      <c r="S1" s="83"/>
      <c r="T1" s="83"/>
      <c r="U1" s="83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6"/>
      <c r="AJ1" s="37"/>
    </row>
    <row r="2" spans="1:36" ht="21" thickBot="1">
      <c r="A2" s="33"/>
      <c r="B2" s="38"/>
      <c r="C2" s="38"/>
      <c r="D2" s="198"/>
      <c r="E2" s="199"/>
      <c r="F2" s="199"/>
      <c r="G2" s="199"/>
      <c r="H2" s="39"/>
      <c r="I2" s="39"/>
      <c r="J2" s="40"/>
      <c r="K2" s="35"/>
      <c r="L2" s="35"/>
      <c r="M2" s="35"/>
      <c r="N2" s="35"/>
      <c r="O2" s="35"/>
      <c r="P2" s="35"/>
      <c r="Q2" s="41"/>
      <c r="R2" s="41"/>
      <c r="S2" s="42"/>
      <c r="T2" s="42"/>
      <c r="U2" s="42"/>
      <c r="V2" s="35"/>
      <c r="W2" s="35"/>
      <c r="X2" s="35"/>
      <c r="Y2" s="35"/>
      <c r="Z2" s="35"/>
      <c r="AA2" s="35"/>
      <c r="AB2" s="200" t="s">
        <v>129</v>
      </c>
      <c r="AC2" s="200"/>
      <c r="AD2" s="200"/>
      <c r="AE2" s="200"/>
      <c r="AF2" s="144"/>
      <c r="AG2" s="144"/>
      <c r="AH2" s="201"/>
      <c r="AI2" s="201"/>
      <c r="AJ2" s="201"/>
    </row>
    <row r="3" spans="1:36">
      <c r="A3" s="202"/>
      <c r="B3" s="202"/>
      <c r="C3" s="202"/>
      <c r="D3" s="203"/>
      <c r="E3" s="203"/>
      <c r="F3" s="203"/>
      <c r="G3" s="203"/>
      <c r="H3" s="203"/>
      <c r="I3" s="203"/>
      <c r="J3" s="203"/>
      <c r="K3" s="203"/>
      <c r="L3" s="203"/>
      <c r="M3" s="204"/>
      <c r="N3" s="204"/>
      <c r="O3" s="204"/>
      <c r="P3" s="204"/>
      <c r="Q3" s="204"/>
      <c r="R3" s="205"/>
      <c r="S3" s="205"/>
      <c r="T3" s="205"/>
      <c r="U3" s="205"/>
      <c r="V3" s="205"/>
      <c r="W3" s="205"/>
      <c r="X3" s="253" t="s">
        <v>185</v>
      </c>
      <c r="Y3" s="253"/>
      <c r="Z3" s="253"/>
      <c r="AA3" s="254"/>
      <c r="AB3" s="254"/>
      <c r="AC3" s="254"/>
      <c r="AD3" s="254"/>
      <c r="AE3" s="255" t="s">
        <v>130</v>
      </c>
      <c r="AF3" s="255"/>
      <c r="AG3" s="255"/>
      <c r="AH3" s="255"/>
      <c r="AI3" s="129"/>
      <c r="AJ3" s="132" t="s">
        <v>177</v>
      </c>
    </row>
    <row r="4" spans="1:36" ht="14.25">
      <c r="A4" s="211" t="s">
        <v>91</v>
      </c>
      <c r="B4" s="211"/>
      <c r="C4" s="211"/>
      <c r="D4" s="126" t="s">
        <v>92</v>
      </c>
      <c r="E4" s="126" t="s">
        <v>93</v>
      </c>
      <c r="F4" s="126" t="s">
        <v>94</v>
      </c>
      <c r="G4" s="126" t="s">
        <v>95</v>
      </c>
      <c r="H4" s="126" t="s">
        <v>96</v>
      </c>
      <c r="I4" s="126" t="s">
        <v>97</v>
      </c>
      <c r="J4" s="126" t="s">
        <v>98</v>
      </c>
      <c r="K4" s="126" t="s">
        <v>99</v>
      </c>
      <c r="L4" s="126" t="s">
        <v>100</v>
      </c>
      <c r="M4" s="126" t="s">
        <v>101</v>
      </c>
      <c r="N4" s="126" t="s">
        <v>102</v>
      </c>
      <c r="O4" s="126" t="s">
        <v>103</v>
      </c>
      <c r="P4" s="126" t="s">
        <v>104</v>
      </c>
      <c r="Q4" s="126" t="s">
        <v>105</v>
      </c>
      <c r="R4" s="126" t="s">
        <v>106</v>
      </c>
      <c r="S4" s="126" t="s">
        <v>107</v>
      </c>
      <c r="T4" s="126" t="s">
        <v>108</v>
      </c>
      <c r="U4" s="126" t="s">
        <v>109</v>
      </c>
      <c r="V4" s="126" t="s">
        <v>110</v>
      </c>
      <c r="W4" s="126" t="s">
        <v>111</v>
      </c>
      <c r="X4" s="126" t="s">
        <v>112</v>
      </c>
      <c r="Y4" s="126" t="s">
        <v>113</v>
      </c>
      <c r="Z4" s="126" t="s">
        <v>114</v>
      </c>
      <c r="AA4" s="126" t="s">
        <v>115</v>
      </c>
      <c r="AB4" s="126" t="s">
        <v>116</v>
      </c>
      <c r="AC4" s="126" t="s">
        <v>117</v>
      </c>
      <c r="AD4" s="126" t="s">
        <v>118</v>
      </c>
      <c r="AE4" s="126" t="s">
        <v>119</v>
      </c>
      <c r="AF4" s="126" t="s">
        <v>120</v>
      </c>
      <c r="AG4" s="126" t="s">
        <v>132</v>
      </c>
      <c r="AH4" s="126" t="s">
        <v>170</v>
      </c>
      <c r="AI4" s="127" t="s">
        <v>171</v>
      </c>
      <c r="AJ4" s="131" t="s">
        <v>190</v>
      </c>
    </row>
    <row r="5" spans="1:36" ht="14.25">
      <c r="A5" s="211" t="s">
        <v>178</v>
      </c>
      <c r="B5" s="211"/>
      <c r="C5" s="211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1"/>
      <c r="AJ5" s="82"/>
    </row>
    <row r="6" spans="1:36" ht="14.25">
      <c r="A6" s="194" t="s">
        <v>179</v>
      </c>
      <c r="B6" s="195"/>
      <c r="C6" s="196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1"/>
      <c r="AJ6" s="82"/>
    </row>
    <row r="7" spans="1:36" ht="14.25">
      <c r="A7" s="194" t="s">
        <v>180</v>
      </c>
      <c r="B7" s="195"/>
      <c r="C7" s="196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1"/>
      <c r="AJ7" s="82"/>
    </row>
    <row r="8" spans="1:36" ht="14.25">
      <c r="A8" s="194" t="s">
        <v>182</v>
      </c>
      <c r="B8" s="195"/>
      <c r="C8" s="196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1"/>
      <c r="AJ8" s="82"/>
    </row>
    <row r="9" spans="1:36" ht="14.25">
      <c r="A9" s="211" t="s">
        <v>181</v>
      </c>
      <c r="B9" s="211"/>
      <c r="C9" s="211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2"/>
    </row>
    <row r="10" spans="1:36" ht="14.25">
      <c r="A10" s="194" t="s">
        <v>229</v>
      </c>
      <c r="B10" s="195"/>
      <c r="C10" s="196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1"/>
      <c r="AJ10" s="82"/>
    </row>
    <row r="11" spans="1:36" ht="14.25">
      <c r="A11" s="211" t="s">
        <v>172</v>
      </c>
      <c r="B11" s="211"/>
      <c r="C11" s="211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1"/>
      <c r="AJ11" s="82"/>
    </row>
    <row r="12" spans="1:36" ht="14.25">
      <c r="A12" s="195" t="s">
        <v>227</v>
      </c>
      <c r="B12" s="195"/>
      <c r="C12" s="196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1"/>
      <c r="AJ12" s="82"/>
    </row>
    <row r="13" spans="1:36">
      <c r="A13" s="214" t="s">
        <v>133</v>
      </c>
      <c r="B13" s="216" t="s">
        <v>175</v>
      </c>
      <c r="C13" s="43" t="e">
        <f>#REF!</f>
        <v>#REF!</v>
      </c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81"/>
      <c r="AJ13" s="91"/>
    </row>
    <row r="14" spans="1:36">
      <c r="A14" s="215"/>
      <c r="B14" s="217"/>
      <c r="C14" s="79" t="e">
        <f>#REF!</f>
        <v>#REF!</v>
      </c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81"/>
      <c r="AJ14" s="91"/>
    </row>
    <row r="15" spans="1:36">
      <c r="A15" s="215"/>
      <c r="B15" s="217"/>
      <c r="C15" s="79" t="e">
        <f>#REF!</f>
        <v>#REF!</v>
      </c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81"/>
      <c r="AJ15" s="91"/>
    </row>
    <row r="16" spans="1:36">
      <c r="A16" s="215"/>
      <c r="B16" s="217"/>
      <c r="C16" s="79" t="e">
        <f>#REF!</f>
        <v>#REF!</v>
      </c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81"/>
      <c r="AJ16" s="91"/>
    </row>
    <row r="17" spans="1:36">
      <c r="A17" s="215"/>
      <c r="B17" s="217"/>
      <c r="C17" s="79" t="e">
        <f>#REF!</f>
        <v>#REF!</v>
      </c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30"/>
      <c r="AI17" s="105"/>
      <c r="AJ17" s="91"/>
    </row>
    <row r="18" spans="1:36" s="16" customFormat="1">
      <c r="A18" s="215"/>
      <c r="B18" s="217"/>
      <c r="C18" s="106" t="e">
        <f>#REF!</f>
        <v>#REF!</v>
      </c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05"/>
      <c r="AJ18" s="133"/>
    </row>
    <row r="19" spans="1:36">
      <c r="A19" s="215"/>
      <c r="B19" s="217"/>
      <c r="C19" s="79" t="e">
        <f>#REF!</f>
        <v>#REF!</v>
      </c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81"/>
      <c r="AJ19" s="91"/>
    </row>
    <row r="20" spans="1:36">
      <c r="A20" s="215"/>
      <c r="B20" s="217"/>
      <c r="C20" s="79" t="e">
        <f>#REF!</f>
        <v>#REF!</v>
      </c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81"/>
      <c r="AJ20" s="91"/>
    </row>
    <row r="21" spans="1:36">
      <c r="A21" s="215"/>
      <c r="B21" s="217"/>
      <c r="C21" s="79" t="e">
        <f>#REF!</f>
        <v>#REF!</v>
      </c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81"/>
      <c r="AJ21" s="91"/>
    </row>
    <row r="22" spans="1:36">
      <c r="A22" s="215"/>
      <c r="B22" s="217"/>
      <c r="C22" s="79" t="e">
        <f>#REF!</f>
        <v>#REF!</v>
      </c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81"/>
      <c r="AJ22" s="91"/>
    </row>
    <row r="23" spans="1:36">
      <c r="A23" s="215"/>
      <c r="B23" s="217"/>
      <c r="C23" s="79" t="e">
        <f>#REF!</f>
        <v>#REF!</v>
      </c>
      <c r="D23" s="130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81"/>
      <c r="AJ23" s="91"/>
    </row>
    <row r="24" spans="1:36">
      <c r="A24" s="215"/>
      <c r="B24" s="217"/>
      <c r="C24" s="79" t="e">
        <f>#REF!</f>
        <v>#REF!</v>
      </c>
      <c r="D24" s="130"/>
      <c r="E24" s="130"/>
      <c r="F24" s="130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30"/>
      <c r="AI24" s="81"/>
      <c r="AJ24" s="91"/>
    </row>
    <row r="25" spans="1:36">
      <c r="A25" s="215"/>
      <c r="B25" s="217"/>
      <c r="C25" s="79" t="e">
        <f>#REF!</f>
        <v>#REF!</v>
      </c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81"/>
      <c r="AJ25" s="91"/>
    </row>
    <row r="26" spans="1:36">
      <c r="A26" s="215"/>
      <c r="B26" s="217"/>
      <c r="C26" s="79" t="e">
        <f>#REF!</f>
        <v>#REF!</v>
      </c>
      <c r="D26" s="130"/>
      <c r="E26" s="130"/>
      <c r="F26" s="130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/>
      <c r="AG26" s="130"/>
      <c r="AH26" s="130"/>
      <c r="AI26" s="81"/>
      <c r="AJ26" s="91"/>
    </row>
    <row r="27" spans="1:36">
      <c r="A27" s="215"/>
      <c r="B27" s="217"/>
      <c r="C27" s="79" t="e">
        <f>#REF!</f>
        <v>#REF!</v>
      </c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81"/>
      <c r="AJ27" s="91"/>
    </row>
    <row r="28" spans="1:36">
      <c r="A28" s="215"/>
      <c r="B28" s="217"/>
      <c r="C28" s="79" t="e">
        <f>#REF!</f>
        <v>#REF!</v>
      </c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30"/>
      <c r="AI28" s="81"/>
      <c r="AJ28" s="91"/>
    </row>
    <row r="29" spans="1:36">
      <c r="A29" s="215"/>
      <c r="B29" s="217"/>
      <c r="C29" s="79" t="e">
        <f>#REF!</f>
        <v>#REF!</v>
      </c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  <c r="AA29" s="130"/>
      <c r="AB29" s="130"/>
      <c r="AC29" s="130"/>
      <c r="AD29" s="130"/>
      <c r="AE29" s="130"/>
      <c r="AF29" s="130"/>
      <c r="AG29" s="130"/>
      <c r="AH29" s="130"/>
      <c r="AI29" s="81"/>
      <c r="AJ29" s="91"/>
    </row>
    <row r="30" spans="1:36">
      <c r="A30" s="215"/>
      <c r="B30" s="217"/>
      <c r="C30" s="79" t="e">
        <f>#REF!</f>
        <v>#REF!</v>
      </c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81"/>
      <c r="AJ30" s="91"/>
    </row>
    <row r="31" spans="1:36" s="16" customFormat="1">
      <c r="A31" s="215"/>
      <c r="B31" s="217"/>
      <c r="C31" s="106" t="e">
        <f>#REF!</f>
        <v>#REF!</v>
      </c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  <c r="AC31" s="130"/>
      <c r="AD31" s="130"/>
      <c r="AE31" s="130"/>
      <c r="AF31" s="130"/>
      <c r="AG31" s="130"/>
      <c r="AH31" s="130"/>
      <c r="AI31" s="105"/>
      <c r="AJ31" s="133"/>
    </row>
    <row r="32" spans="1:36">
      <c r="A32" s="215"/>
      <c r="B32" s="217"/>
      <c r="C32" s="79" t="e">
        <f>#REF!</f>
        <v>#REF!</v>
      </c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  <c r="AA32" s="130"/>
      <c r="AB32" s="130"/>
      <c r="AC32" s="130"/>
      <c r="AD32" s="130"/>
      <c r="AE32" s="130"/>
      <c r="AF32" s="130"/>
      <c r="AG32" s="130"/>
      <c r="AH32" s="130"/>
      <c r="AI32" s="81"/>
      <c r="AJ32" s="91"/>
    </row>
    <row r="33" spans="1:36">
      <c r="A33" s="215"/>
      <c r="B33" s="217"/>
      <c r="C33" s="79" t="e">
        <f>#REF!</f>
        <v>#REF!</v>
      </c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  <c r="AA33" s="130"/>
      <c r="AB33" s="130"/>
      <c r="AC33" s="130"/>
      <c r="AD33" s="130"/>
      <c r="AE33" s="130"/>
      <c r="AF33" s="130"/>
      <c r="AG33" s="130"/>
      <c r="AH33" s="130"/>
      <c r="AI33" s="81"/>
      <c r="AJ33" s="91"/>
    </row>
    <row r="34" spans="1:36">
      <c r="A34" s="215"/>
      <c r="B34" s="217"/>
      <c r="C34" s="79" t="e">
        <f>#REF!</f>
        <v>#REF!</v>
      </c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  <c r="AA34" s="130"/>
      <c r="AB34" s="130"/>
      <c r="AC34" s="130"/>
      <c r="AD34" s="130"/>
      <c r="AE34" s="130"/>
      <c r="AF34" s="130"/>
      <c r="AG34" s="130"/>
      <c r="AH34" s="130"/>
      <c r="AI34" s="81"/>
      <c r="AJ34" s="91"/>
    </row>
    <row r="35" spans="1:36">
      <c r="A35" s="215"/>
      <c r="B35" s="217"/>
      <c r="C35" s="79" t="e">
        <f>#REF!</f>
        <v>#REF!</v>
      </c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  <c r="AA35" s="130"/>
      <c r="AB35" s="130"/>
      <c r="AC35" s="130"/>
      <c r="AD35" s="130"/>
      <c r="AE35" s="130"/>
      <c r="AF35" s="130"/>
      <c r="AG35" s="130"/>
      <c r="AH35" s="130"/>
      <c r="AI35" s="81"/>
      <c r="AJ35" s="91"/>
    </row>
    <row r="36" spans="1:36">
      <c r="A36" s="215"/>
      <c r="B36" s="217"/>
      <c r="C36" s="79" t="e">
        <f>#REF!</f>
        <v>#REF!</v>
      </c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  <c r="AA36" s="130"/>
      <c r="AB36" s="130"/>
      <c r="AC36" s="130"/>
      <c r="AD36" s="130"/>
      <c r="AE36" s="130"/>
      <c r="AF36" s="130"/>
      <c r="AG36" s="130"/>
      <c r="AH36" s="130"/>
      <c r="AI36" s="81"/>
      <c r="AJ36" s="91"/>
    </row>
    <row r="37" spans="1:36">
      <c r="A37" s="215"/>
      <c r="B37" s="217"/>
      <c r="C37" s="79" t="e">
        <f>#REF!</f>
        <v>#REF!</v>
      </c>
      <c r="D37" s="130"/>
      <c r="E37" s="130"/>
      <c r="F37" s="130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  <c r="AA37" s="130"/>
      <c r="AB37" s="130"/>
      <c r="AC37" s="130"/>
      <c r="AD37" s="130"/>
      <c r="AE37" s="130"/>
      <c r="AF37" s="130"/>
      <c r="AG37" s="130"/>
      <c r="AH37" s="130"/>
      <c r="AI37" s="81"/>
      <c r="AJ37" s="91"/>
    </row>
    <row r="38" spans="1:36">
      <c r="A38" s="215"/>
      <c r="B38" s="217"/>
      <c r="C38" s="79" t="e">
        <f>#REF!</f>
        <v>#REF!</v>
      </c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  <c r="AA38" s="130"/>
      <c r="AB38" s="130"/>
      <c r="AC38" s="130"/>
      <c r="AD38" s="130"/>
      <c r="AE38" s="130"/>
      <c r="AF38" s="130"/>
      <c r="AG38" s="130"/>
      <c r="AH38" s="130"/>
      <c r="AI38" s="81"/>
      <c r="AJ38" s="91"/>
    </row>
    <row r="39" spans="1:36">
      <c r="A39" s="215"/>
      <c r="B39" s="217"/>
      <c r="C39" s="79" t="e">
        <f>#REF!</f>
        <v>#REF!</v>
      </c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  <c r="W39" s="130"/>
      <c r="X39" s="130"/>
      <c r="Y39" s="130"/>
      <c r="Z39" s="130"/>
      <c r="AA39" s="130"/>
      <c r="AB39" s="130"/>
      <c r="AC39" s="130"/>
      <c r="AD39" s="130"/>
      <c r="AE39" s="130"/>
      <c r="AF39" s="130"/>
      <c r="AG39" s="130"/>
      <c r="AH39" s="130"/>
      <c r="AI39" s="81"/>
      <c r="AJ39" s="91"/>
    </row>
    <row r="40" spans="1:36">
      <c r="A40" s="215"/>
      <c r="B40" s="217"/>
      <c r="C40" s="79" t="e">
        <f>#REF!</f>
        <v>#REF!</v>
      </c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30"/>
      <c r="W40" s="130"/>
      <c r="X40" s="130"/>
      <c r="Y40" s="130"/>
      <c r="Z40" s="130"/>
      <c r="AA40" s="130"/>
      <c r="AB40" s="130"/>
      <c r="AC40" s="130"/>
      <c r="AD40" s="130"/>
      <c r="AE40" s="130"/>
      <c r="AF40" s="130"/>
      <c r="AG40" s="130"/>
      <c r="AH40" s="130"/>
      <c r="AI40" s="81"/>
      <c r="AJ40" s="91"/>
    </row>
    <row r="41" spans="1:36">
      <c r="A41" s="215"/>
      <c r="B41" s="217"/>
      <c r="C41" s="79" t="e">
        <f>#REF!</f>
        <v>#REF!</v>
      </c>
      <c r="D41" s="130"/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30"/>
      <c r="W41" s="130"/>
      <c r="X41" s="130"/>
      <c r="Y41" s="130"/>
      <c r="Z41" s="130"/>
      <c r="AA41" s="130"/>
      <c r="AB41" s="130"/>
      <c r="AC41" s="130"/>
      <c r="AD41" s="130"/>
      <c r="AE41" s="130"/>
      <c r="AF41" s="130"/>
      <c r="AG41" s="130"/>
      <c r="AH41" s="130"/>
      <c r="AI41" s="81"/>
      <c r="AJ41" s="91"/>
    </row>
    <row r="42" spans="1:36">
      <c r="A42" s="215"/>
      <c r="B42" s="217"/>
      <c r="C42" s="79" t="e">
        <f>#REF!</f>
        <v>#REF!</v>
      </c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30"/>
      <c r="W42" s="130"/>
      <c r="X42" s="130"/>
      <c r="Y42" s="130"/>
      <c r="Z42" s="130"/>
      <c r="AA42" s="130"/>
      <c r="AB42" s="130"/>
      <c r="AC42" s="130"/>
      <c r="AD42" s="130"/>
      <c r="AE42" s="130"/>
      <c r="AF42" s="130"/>
      <c r="AG42" s="130"/>
      <c r="AH42" s="130"/>
      <c r="AI42" s="81"/>
      <c r="AJ42" s="91"/>
    </row>
    <row r="43" spans="1:36">
      <c r="A43" s="215"/>
      <c r="B43" s="217"/>
      <c r="C43" s="79" t="e">
        <f>#REF!</f>
        <v>#REF!</v>
      </c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30"/>
      <c r="W43" s="130"/>
      <c r="X43" s="130"/>
      <c r="Y43" s="130"/>
      <c r="Z43" s="130"/>
      <c r="AA43" s="130"/>
      <c r="AB43" s="130"/>
      <c r="AC43" s="130"/>
      <c r="AD43" s="130"/>
      <c r="AE43" s="130"/>
      <c r="AF43" s="130"/>
      <c r="AG43" s="130"/>
      <c r="AH43" s="130"/>
      <c r="AI43" s="81"/>
      <c r="AJ43" s="91"/>
    </row>
    <row r="44" spans="1:36">
      <c r="A44" s="215"/>
      <c r="B44" s="218"/>
      <c r="C44" s="79" t="e">
        <f>#REF!</f>
        <v>#REF!</v>
      </c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30"/>
      <c r="W44" s="130"/>
      <c r="X44" s="130"/>
      <c r="Y44" s="130"/>
      <c r="Z44" s="130"/>
      <c r="AA44" s="130"/>
      <c r="AB44" s="130"/>
      <c r="AC44" s="130"/>
      <c r="AD44" s="130"/>
      <c r="AE44" s="130"/>
      <c r="AF44" s="130"/>
      <c r="AG44" s="130"/>
      <c r="AH44" s="130"/>
      <c r="AI44" s="81"/>
      <c r="AJ44" s="91"/>
    </row>
    <row r="45" spans="1:36">
      <c r="A45" s="215"/>
      <c r="B45" s="216" t="s">
        <v>191</v>
      </c>
      <c r="C45" s="79" t="e">
        <f>#REF!</f>
        <v>#REF!</v>
      </c>
      <c r="D45" s="130"/>
      <c r="E45" s="130"/>
      <c r="F45" s="130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30"/>
      <c r="W45" s="130"/>
      <c r="X45" s="130"/>
      <c r="Y45" s="130"/>
      <c r="Z45" s="130"/>
      <c r="AA45" s="130"/>
      <c r="AB45" s="130"/>
      <c r="AC45" s="130"/>
      <c r="AD45" s="130"/>
      <c r="AE45" s="130"/>
      <c r="AF45" s="130"/>
      <c r="AG45" s="130"/>
      <c r="AH45" s="130"/>
      <c r="AI45" s="81"/>
      <c r="AJ45" s="91"/>
    </row>
    <row r="46" spans="1:36">
      <c r="A46" s="215"/>
      <c r="B46" s="217"/>
      <c r="C46" s="79" t="e">
        <f>#REF!</f>
        <v>#REF!</v>
      </c>
      <c r="D46" s="130"/>
      <c r="E46" s="130"/>
      <c r="F46" s="130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30"/>
      <c r="W46" s="130"/>
      <c r="X46" s="130"/>
      <c r="Y46" s="130"/>
      <c r="Z46" s="130"/>
      <c r="AA46" s="130"/>
      <c r="AB46" s="130"/>
      <c r="AC46" s="130"/>
      <c r="AD46" s="130"/>
      <c r="AE46" s="130"/>
      <c r="AF46" s="130"/>
      <c r="AG46" s="130"/>
      <c r="AH46" s="130"/>
      <c r="AI46" s="81"/>
      <c r="AJ46" s="91"/>
    </row>
    <row r="47" spans="1:36">
      <c r="A47" s="215"/>
      <c r="B47" s="217"/>
      <c r="C47" s="79" t="e">
        <f>#REF!</f>
        <v>#REF!</v>
      </c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30"/>
      <c r="W47" s="130"/>
      <c r="X47" s="130"/>
      <c r="Y47" s="130"/>
      <c r="Z47" s="130"/>
      <c r="AA47" s="130"/>
      <c r="AB47" s="130"/>
      <c r="AC47" s="130"/>
      <c r="AD47" s="130"/>
      <c r="AE47" s="130"/>
      <c r="AF47" s="130"/>
      <c r="AG47" s="130"/>
      <c r="AH47" s="130"/>
      <c r="AI47" s="81"/>
      <c r="AJ47" s="91"/>
    </row>
    <row r="48" spans="1:36">
      <c r="A48" s="215"/>
      <c r="B48" s="217"/>
      <c r="C48" s="79" t="e">
        <f>#REF!</f>
        <v>#REF!</v>
      </c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30"/>
      <c r="W48" s="130"/>
      <c r="X48" s="130"/>
      <c r="Y48" s="130"/>
      <c r="Z48" s="130"/>
      <c r="AA48" s="130"/>
      <c r="AB48" s="130"/>
      <c r="AC48" s="130"/>
      <c r="AD48" s="130"/>
      <c r="AE48" s="130"/>
      <c r="AF48" s="130"/>
      <c r="AG48" s="130"/>
      <c r="AH48" s="130"/>
      <c r="AI48" s="81"/>
      <c r="AJ48" s="91"/>
    </row>
    <row r="49" spans="1:36" s="16" customFormat="1">
      <c r="A49" s="215"/>
      <c r="B49" s="217"/>
      <c r="C49" s="106" t="e">
        <f>#REF!</f>
        <v>#REF!</v>
      </c>
      <c r="D49" s="130"/>
      <c r="E49" s="130"/>
      <c r="F49" s="130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30"/>
      <c r="W49" s="130"/>
      <c r="X49" s="130"/>
      <c r="Y49" s="130"/>
      <c r="Z49" s="130"/>
      <c r="AA49" s="130"/>
      <c r="AB49" s="130"/>
      <c r="AC49" s="130"/>
      <c r="AD49" s="130"/>
      <c r="AE49" s="130"/>
      <c r="AF49" s="130"/>
      <c r="AG49" s="130"/>
      <c r="AH49" s="130"/>
      <c r="AI49" s="105"/>
      <c r="AJ49" s="133"/>
    </row>
    <row r="50" spans="1:36" s="16" customFormat="1">
      <c r="A50" s="215"/>
      <c r="B50" s="217"/>
      <c r="C50" s="106" t="e">
        <f>#REF!</f>
        <v>#REF!</v>
      </c>
      <c r="D50" s="130"/>
      <c r="E50" s="130"/>
      <c r="F50" s="130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30"/>
      <c r="W50" s="130"/>
      <c r="X50" s="130"/>
      <c r="Y50" s="130"/>
      <c r="Z50" s="130"/>
      <c r="AA50" s="130"/>
      <c r="AB50" s="130"/>
      <c r="AC50" s="130"/>
      <c r="AD50" s="130"/>
      <c r="AE50" s="130"/>
      <c r="AF50" s="130"/>
      <c r="AG50" s="130"/>
      <c r="AH50" s="130"/>
      <c r="AI50" s="105"/>
      <c r="AJ50" s="133"/>
    </row>
    <row r="51" spans="1:36">
      <c r="A51" s="215"/>
      <c r="B51" s="218"/>
      <c r="C51" s="79" t="e">
        <f>#REF!</f>
        <v>#REF!</v>
      </c>
      <c r="D51" s="130"/>
      <c r="E51" s="130"/>
      <c r="F51" s="130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30"/>
      <c r="W51" s="130"/>
      <c r="X51" s="130"/>
      <c r="Y51" s="130"/>
      <c r="Z51" s="130"/>
      <c r="AA51" s="130"/>
      <c r="AB51" s="130"/>
      <c r="AC51" s="130"/>
      <c r="AD51" s="130"/>
      <c r="AE51" s="130"/>
      <c r="AF51" s="130"/>
      <c r="AG51" s="130"/>
      <c r="AH51" s="130"/>
      <c r="AI51" s="81"/>
      <c r="AJ51" s="91"/>
    </row>
    <row r="52" spans="1:36">
      <c r="A52" s="215"/>
      <c r="B52" s="216" t="s">
        <v>176</v>
      </c>
      <c r="C52" s="79" t="e">
        <f>#REF!</f>
        <v>#REF!</v>
      </c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30"/>
      <c r="W52" s="130"/>
      <c r="X52" s="130"/>
      <c r="Y52" s="130"/>
      <c r="Z52" s="130"/>
      <c r="AA52" s="130"/>
      <c r="AB52" s="130"/>
      <c r="AC52" s="130"/>
      <c r="AD52" s="130"/>
      <c r="AE52" s="130"/>
      <c r="AF52" s="130"/>
      <c r="AG52" s="130"/>
      <c r="AH52" s="130"/>
      <c r="AI52" s="81"/>
      <c r="AJ52" s="91"/>
    </row>
    <row r="53" spans="1:36">
      <c r="A53" s="215"/>
      <c r="B53" s="217"/>
      <c r="C53" s="79" t="e">
        <f>#REF!</f>
        <v>#REF!</v>
      </c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30"/>
      <c r="W53" s="130"/>
      <c r="X53" s="130"/>
      <c r="Y53" s="130"/>
      <c r="Z53" s="130"/>
      <c r="AA53" s="130"/>
      <c r="AB53" s="130"/>
      <c r="AC53" s="130"/>
      <c r="AD53" s="130"/>
      <c r="AE53" s="130"/>
      <c r="AF53" s="130"/>
      <c r="AG53" s="130"/>
      <c r="AH53" s="130"/>
      <c r="AI53" s="81"/>
      <c r="AJ53" s="91"/>
    </row>
    <row r="54" spans="1:36">
      <c r="A54" s="215"/>
      <c r="B54" s="217"/>
      <c r="C54" s="79" t="e">
        <f>#REF!</f>
        <v>#REF!</v>
      </c>
      <c r="D54" s="130"/>
      <c r="E54" s="130"/>
      <c r="F54" s="130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30"/>
      <c r="W54" s="130"/>
      <c r="X54" s="130"/>
      <c r="Y54" s="130"/>
      <c r="Z54" s="130"/>
      <c r="AA54" s="130"/>
      <c r="AB54" s="130"/>
      <c r="AC54" s="130"/>
      <c r="AD54" s="130"/>
      <c r="AE54" s="130"/>
      <c r="AF54" s="130"/>
      <c r="AG54" s="130"/>
      <c r="AH54" s="130"/>
      <c r="AI54" s="81"/>
      <c r="AJ54" s="91"/>
    </row>
    <row r="55" spans="1:36">
      <c r="A55" s="215"/>
      <c r="B55" s="217"/>
      <c r="C55" s="79" t="e">
        <f>#REF!</f>
        <v>#REF!</v>
      </c>
      <c r="D55" s="130"/>
      <c r="E55" s="130"/>
      <c r="F55" s="130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30"/>
      <c r="W55" s="130"/>
      <c r="X55" s="130"/>
      <c r="Y55" s="130"/>
      <c r="Z55" s="130"/>
      <c r="AA55" s="130"/>
      <c r="AB55" s="130"/>
      <c r="AC55" s="130"/>
      <c r="AD55" s="130"/>
      <c r="AE55" s="130"/>
      <c r="AF55" s="130"/>
      <c r="AG55" s="130"/>
      <c r="AH55" s="130"/>
      <c r="AI55" s="81"/>
      <c r="AJ55" s="91"/>
    </row>
    <row r="56" spans="1:36">
      <c r="A56" s="215"/>
      <c r="B56" s="217"/>
      <c r="C56" s="79" t="e">
        <f>#REF!</f>
        <v>#REF!</v>
      </c>
      <c r="D56" s="130"/>
      <c r="E56" s="130"/>
      <c r="F56" s="130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30"/>
      <c r="W56" s="130"/>
      <c r="X56" s="130"/>
      <c r="Y56" s="130"/>
      <c r="Z56" s="130"/>
      <c r="AA56" s="130"/>
      <c r="AB56" s="130"/>
      <c r="AC56" s="130"/>
      <c r="AD56" s="130"/>
      <c r="AE56" s="130"/>
      <c r="AF56" s="130"/>
      <c r="AG56" s="130"/>
      <c r="AH56" s="130"/>
      <c r="AI56" s="81"/>
      <c r="AJ56" s="91"/>
    </row>
    <row r="57" spans="1:36">
      <c r="A57" s="219" t="s">
        <v>134</v>
      </c>
      <c r="B57" s="220"/>
      <c r="C57" s="221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82"/>
    </row>
    <row r="58" spans="1:36">
      <c r="A58" s="222" t="s">
        <v>135</v>
      </c>
      <c r="B58" s="223"/>
      <c r="C58" s="224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82"/>
    </row>
    <row r="59" spans="1:36">
      <c r="A59" s="222" t="s">
        <v>136</v>
      </c>
      <c r="B59" s="223"/>
      <c r="C59" s="224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82"/>
    </row>
    <row r="60" spans="1:36">
      <c r="A60" s="222" t="s">
        <v>137</v>
      </c>
      <c r="B60" s="223"/>
      <c r="C60" s="224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82"/>
    </row>
    <row r="61" spans="1:36">
      <c r="A61" s="50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225" t="s">
        <v>138</v>
      </c>
      <c r="AI61" s="226"/>
      <c r="AJ61" s="52" t="e">
        <f>AJ62+3*SQRT(AJ62*(1-AJ62)/AJ68)</f>
        <v>#VALUE!</v>
      </c>
    </row>
    <row r="62" spans="1:36" ht="14.25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212" t="s">
        <v>139</v>
      </c>
      <c r="AI62" s="213"/>
      <c r="AJ62" s="55">
        <f>AI58</f>
        <v>0</v>
      </c>
    </row>
    <row r="63" spans="1:36">
      <c r="A63" s="56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212" t="s">
        <v>140</v>
      </c>
      <c r="AI63" s="213"/>
      <c r="AJ63" s="55" t="e">
        <f>IF((AJ62-3*SQRT(AJ62*(1-AJ62)/AJ68))&lt;0,0,(AJ62-3*SQRT(AJ62*(1-AJ62)/AJ68)))</f>
        <v>#VALUE!</v>
      </c>
    </row>
    <row r="64" spans="1:36" ht="14.25">
      <c r="A64" s="53" t="s">
        <v>141</v>
      </c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212" t="s">
        <v>142</v>
      </c>
      <c r="AI64" s="213"/>
      <c r="AJ64" s="57" t="e">
        <f>AJ68*1.25</f>
        <v>#VALUE!</v>
      </c>
    </row>
    <row r="65" spans="1:36">
      <c r="A65" s="227" t="s">
        <v>143</v>
      </c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212" t="s">
        <v>144</v>
      </c>
      <c r="AI65" s="213"/>
      <c r="AJ65" s="57" t="e">
        <f>AJ68*0.75</f>
        <v>#VALUE!</v>
      </c>
    </row>
    <row r="66" spans="1:36">
      <c r="A66" s="227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212" t="s">
        <v>145</v>
      </c>
      <c r="AI66" s="213"/>
      <c r="AJ66" s="55" t="e">
        <f>AI57/AI5</f>
        <v>#DIV/0!</v>
      </c>
    </row>
    <row r="67" spans="1:36">
      <c r="A67" s="227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212" t="s">
        <v>146</v>
      </c>
      <c r="AI67" s="213"/>
      <c r="AJ67" s="58" t="str">
        <f>IF(D5="","",COUNT(D5:AH5))</f>
        <v/>
      </c>
    </row>
    <row r="68" spans="1:36">
      <c r="A68" s="227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212" t="s">
        <v>147</v>
      </c>
      <c r="AI68" s="213"/>
      <c r="AJ68" s="57" t="e">
        <f>AI5/AJ67</f>
        <v>#VALUE!</v>
      </c>
    </row>
    <row r="69" spans="1:36">
      <c r="A69" s="227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228"/>
      <c r="AI69" s="229"/>
      <c r="AJ69" s="59"/>
    </row>
    <row r="70" spans="1:36" ht="92.25">
      <c r="A70" s="227"/>
      <c r="B70" s="60"/>
      <c r="C70" s="60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212" t="s">
        <v>148</v>
      </c>
      <c r="AI70" s="213"/>
      <c r="AJ70" s="61">
        <v>0.06</v>
      </c>
    </row>
    <row r="71" spans="1:36">
      <c r="A71" s="231"/>
      <c r="B71" s="62"/>
      <c r="C71" s="62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228"/>
      <c r="AI71" s="229"/>
      <c r="AJ71" s="59"/>
    </row>
    <row r="72" spans="1:36" ht="14.25">
      <c r="A72" s="232"/>
      <c r="B72" s="143"/>
      <c r="C72" s="14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233"/>
      <c r="AI72" s="234"/>
      <c r="AJ72" s="64"/>
    </row>
    <row r="73" spans="1:36">
      <c r="A73" s="235" t="s">
        <v>149</v>
      </c>
      <c r="B73" s="236"/>
      <c r="C73" s="236"/>
      <c r="D73" s="237"/>
      <c r="E73" s="244"/>
      <c r="F73" s="245"/>
      <c r="G73" s="245"/>
      <c r="H73" s="245"/>
      <c r="I73" s="245"/>
      <c r="J73" s="245"/>
      <c r="K73" s="245"/>
      <c r="L73" s="245"/>
      <c r="M73" s="245"/>
      <c r="N73" s="245"/>
      <c r="O73" s="245"/>
      <c r="P73" s="245"/>
      <c r="Q73" s="245"/>
      <c r="R73" s="245"/>
      <c r="S73" s="245"/>
      <c r="T73" s="245"/>
      <c r="U73" s="245"/>
      <c r="V73" s="245"/>
      <c r="W73" s="245"/>
      <c r="X73" s="245"/>
      <c r="Y73" s="245"/>
      <c r="Z73" s="245"/>
      <c r="AA73" s="245"/>
      <c r="AB73" s="245"/>
      <c r="AC73" s="245"/>
      <c r="AD73" s="245"/>
      <c r="AE73" s="245"/>
      <c r="AF73" s="245"/>
      <c r="AG73" s="245"/>
      <c r="AH73" s="245"/>
      <c r="AI73" s="245"/>
      <c r="AJ73" s="246"/>
    </row>
    <row r="74" spans="1:36">
      <c r="A74" s="238"/>
      <c r="B74" s="239"/>
      <c r="C74" s="239"/>
      <c r="D74" s="240"/>
      <c r="E74" s="247"/>
      <c r="F74" s="248"/>
      <c r="G74" s="248"/>
      <c r="H74" s="248"/>
      <c r="I74" s="248"/>
      <c r="J74" s="248"/>
      <c r="K74" s="248"/>
      <c r="L74" s="248"/>
      <c r="M74" s="248"/>
      <c r="N74" s="248"/>
      <c r="O74" s="248"/>
      <c r="P74" s="248"/>
      <c r="Q74" s="248"/>
      <c r="R74" s="248"/>
      <c r="S74" s="248"/>
      <c r="T74" s="248"/>
      <c r="U74" s="248"/>
      <c r="V74" s="248"/>
      <c r="W74" s="248"/>
      <c r="X74" s="248"/>
      <c r="Y74" s="248"/>
      <c r="Z74" s="248"/>
      <c r="AA74" s="248"/>
      <c r="AB74" s="248"/>
      <c r="AC74" s="248"/>
      <c r="AD74" s="248"/>
      <c r="AE74" s="248"/>
      <c r="AF74" s="248"/>
      <c r="AG74" s="248"/>
      <c r="AH74" s="248"/>
      <c r="AI74" s="248"/>
      <c r="AJ74" s="249"/>
    </row>
    <row r="75" spans="1:36" ht="14.25" thickBot="1">
      <c r="A75" s="241"/>
      <c r="B75" s="242"/>
      <c r="C75" s="242"/>
      <c r="D75" s="243"/>
      <c r="E75" s="250"/>
      <c r="F75" s="251"/>
      <c r="G75" s="251"/>
      <c r="H75" s="251"/>
      <c r="I75" s="251"/>
      <c r="J75" s="251"/>
      <c r="K75" s="251"/>
      <c r="L75" s="251"/>
      <c r="M75" s="251"/>
      <c r="N75" s="251"/>
      <c r="O75" s="251"/>
      <c r="P75" s="251"/>
      <c r="Q75" s="251"/>
      <c r="R75" s="251"/>
      <c r="S75" s="251"/>
      <c r="T75" s="251"/>
      <c r="U75" s="251"/>
      <c r="V75" s="251"/>
      <c r="W75" s="251"/>
      <c r="X75" s="251"/>
      <c r="Y75" s="251"/>
      <c r="Z75" s="251"/>
      <c r="AA75" s="251"/>
      <c r="AB75" s="251"/>
      <c r="AC75" s="251"/>
      <c r="AD75" s="251"/>
      <c r="AE75" s="251"/>
      <c r="AF75" s="251"/>
      <c r="AG75" s="251"/>
      <c r="AH75" s="251"/>
      <c r="AI75" s="251"/>
      <c r="AJ75" s="252"/>
    </row>
    <row r="76" spans="1:36" ht="15" thickTop="1">
      <c r="A76" s="66"/>
      <c r="B76" s="67" t="s">
        <v>183</v>
      </c>
      <c r="C76" s="67"/>
      <c r="D76" s="68"/>
      <c r="E76" s="69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70" t="s">
        <v>184</v>
      </c>
      <c r="AA76" s="65"/>
      <c r="AB76" s="65"/>
      <c r="AC76" s="65"/>
      <c r="AD76" s="65"/>
      <c r="AE76" s="65"/>
      <c r="AF76" s="65"/>
      <c r="AG76" s="65"/>
      <c r="AH76" s="65"/>
      <c r="AI76" s="71"/>
      <c r="AJ76" s="72"/>
    </row>
    <row r="77" spans="1:36" ht="14.25">
      <c r="A77" s="230"/>
      <c r="B77" s="230"/>
      <c r="C77" s="230"/>
      <c r="D77" s="230"/>
      <c r="E77" s="230"/>
      <c r="F77" s="230"/>
      <c r="G77" s="230"/>
      <c r="H77" s="230"/>
      <c r="I77" s="230"/>
      <c r="J77" s="230"/>
      <c r="K77" s="230"/>
      <c r="L77" s="230"/>
      <c r="M77" s="230"/>
      <c r="N77" s="230"/>
      <c r="O77" s="230"/>
      <c r="P77" s="230"/>
      <c r="Q77" s="230"/>
      <c r="R77" s="230"/>
      <c r="S77" s="230"/>
      <c r="T77" s="230"/>
      <c r="U77" s="230"/>
      <c r="V77" s="230"/>
      <c r="W77" s="230"/>
      <c r="X77" s="230"/>
      <c r="Y77" s="230"/>
      <c r="Z77" s="230"/>
      <c r="AA77" s="230"/>
      <c r="AB77" s="230"/>
      <c r="AC77" s="230"/>
      <c r="AD77" s="230"/>
      <c r="AE77" s="230"/>
      <c r="AF77" s="230"/>
      <c r="AG77" s="230"/>
      <c r="AH77" s="230"/>
      <c r="AI77" s="230"/>
      <c r="AJ77" s="230"/>
    </row>
    <row r="78" spans="1:36">
      <c r="AI78" s="259" t="s">
        <v>252</v>
      </c>
    </row>
  </sheetData>
  <mergeCells count="44">
    <mergeCell ref="A77:AJ77"/>
    <mergeCell ref="A70:A72"/>
    <mergeCell ref="AH70:AI70"/>
    <mergeCell ref="AH71:AI71"/>
    <mergeCell ref="AH72:AI72"/>
    <mergeCell ref="A73:D75"/>
    <mergeCell ref="E73:AJ75"/>
    <mergeCell ref="AH63:AI63"/>
    <mergeCell ref="AH64:AI64"/>
    <mergeCell ref="A65:A69"/>
    <mergeCell ref="AH65:AI65"/>
    <mergeCell ref="AH66:AI66"/>
    <mergeCell ref="AH67:AI67"/>
    <mergeCell ref="AH68:AI68"/>
    <mergeCell ref="AH69:AI69"/>
    <mergeCell ref="AH62:AI62"/>
    <mergeCell ref="A10:C10"/>
    <mergeCell ref="A11:C11"/>
    <mergeCell ref="A12:C12"/>
    <mergeCell ref="A13:A56"/>
    <mergeCell ref="B13:B44"/>
    <mergeCell ref="B45:B51"/>
    <mergeCell ref="B52:B56"/>
    <mergeCell ref="A57:C57"/>
    <mergeCell ref="A58:C58"/>
    <mergeCell ref="A59:C59"/>
    <mergeCell ref="A60:C60"/>
    <mergeCell ref="AH61:AI61"/>
    <mergeCell ref="A9:C9"/>
    <mergeCell ref="D2:G2"/>
    <mergeCell ref="AB2:AE2"/>
    <mergeCell ref="AH2:AJ2"/>
    <mergeCell ref="A3:C3"/>
    <mergeCell ref="D3:L3"/>
    <mergeCell ref="M3:Q3"/>
    <mergeCell ref="R3:W3"/>
    <mergeCell ref="X3:Z3"/>
    <mergeCell ref="AA3:AD3"/>
    <mergeCell ref="AE3:AH3"/>
    <mergeCell ref="A4:C4"/>
    <mergeCell ref="A5:C5"/>
    <mergeCell ref="A6:C6"/>
    <mergeCell ref="A7:C7"/>
    <mergeCell ref="A8:C8"/>
  </mergeCells>
  <phoneticPr fontId="66" type="noConversion"/>
  <conditionalFormatting sqref="D13:AH56">
    <cfRule type="cellIs" dxfId="8" priority="2" stopIfTrue="1" operator="greaterThan">
      <formula>#REF!</formula>
    </cfRule>
    <cfRule type="cellIs" dxfId="7" priority="3" stopIfTrue="1" operator="lessThan">
      <formula>#REF!</formula>
    </cfRule>
  </conditionalFormatting>
  <conditionalFormatting sqref="AI9 D5:AH12">
    <cfRule type="cellIs" dxfId="6" priority="1" stopIfTrue="1" operator="notBetween">
      <formula>#REF!</formula>
      <formula>#REF!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AJ78"/>
  <sheetViews>
    <sheetView showGridLines="0" workbookViewId="0">
      <pane xSplit="3" ySplit="4" topLeftCell="D44" activePane="bottomRight" state="frozen"/>
      <selection pane="topRight" activeCell="D1" sqref="D1"/>
      <selection pane="bottomLeft" activeCell="A5" sqref="A5"/>
      <selection pane="bottomRight" activeCell="AC80" sqref="AC80"/>
    </sheetView>
  </sheetViews>
  <sheetFormatPr defaultRowHeight="13.5"/>
  <cols>
    <col min="1" max="1" width="4" customWidth="1"/>
    <col min="2" max="2" width="3.75" customWidth="1"/>
    <col min="3" max="3" width="14" customWidth="1"/>
    <col min="4" max="36" width="5.625" customWidth="1"/>
  </cols>
  <sheetData>
    <row r="1" spans="1:36" ht="22.5">
      <c r="A1" s="31"/>
      <c r="B1" s="32"/>
      <c r="C1" s="32"/>
      <c r="D1" s="33"/>
      <c r="E1" s="33"/>
      <c r="F1" s="33"/>
      <c r="G1" s="33"/>
      <c r="H1" s="33"/>
      <c r="I1" s="33"/>
      <c r="J1" s="34"/>
      <c r="K1" s="35"/>
      <c r="L1" s="35"/>
      <c r="M1" s="197" t="s">
        <v>224</v>
      </c>
      <c r="N1" s="197"/>
      <c r="O1" s="197"/>
      <c r="P1" s="197"/>
      <c r="Q1" s="197"/>
      <c r="R1" s="197"/>
      <c r="S1" s="197"/>
      <c r="T1" s="197"/>
      <c r="U1" s="197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6"/>
      <c r="AJ1" s="37"/>
    </row>
    <row r="2" spans="1:36" ht="21" thickBot="1">
      <c r="A2" s="33"/>
      <c r="B2" s="38"/>
      <c r="C2" s="38"/>
      <c r="D2" s="198"/>
      <c r="E2" s="199"/>
      <c r="F2" s="199"/>
      <c r="G2" s="199"/>
      <c r="H2" s="39"/>
      <c r="I2" s="39"/>
      <c r="J2" s="40"/>
      <c r="K2" s="35"/>
      <c r="L2" s="35"/>
      <c r="M2" s="35"/>
      <c r="N2" s="35"/>
      <c r="O2" s="35"/>
      <c r="P2" s="35"/>
      <c r="Q2" s="41"/>
      <c r="R2" s="41"/>
      <c r="S2" s="42"/>
      <c r="T2" s="42"/>
      <c r="U2" s="42"/>
      <c r="V2" s="35"/>
      <c r="W2" s="35"/>
      <c r="X2" s="35"/>
      <c r="Y2" s="35"/>
      <c r="Z2" s="35"/>
      <c r="AA2" s="35"/>
      <c r="AB2" s="200" t="s">
        <v>129</v>
      </c>
      <c r="AC2" s="200"/>
      <c r="AD2" s="200"/>
      <c r="AE2" s="200"/>
      <c r="AF2" s="144"/>
      <c r="AG2" s="144"/>
      <c r="AH2" s="201"/>
      <c r="AI2" s="201"/>
      <c r="AJ2" s="201"/>
    </row>
    <row r="3" spans="1:36">
      <c r="A3" s="202"/>
      <c r="B3" s="202"/>
      <c r="C3" s="202"/>
      <c r="D3" s="203"/>
      <c r="E3" s="203"/>
      <c r="F3" s="203"/>
      <c r="G3" s="203"/>
      <c r="H3" s="203"/>
      <c r="I3" s="203"/>
      <c r="J3" s="203"/>
      <c r="K3" s="203"/>
      <c r="L3" s="203"/>
      <c r="M3" s="204"/>
      <c r="N3" s="204"/>
      <c r="O3" s="204"/>
      <c r="P3" s="204"/>
      <c r="Q3" s="204"/>
      <c r="R3" s="205"/>
      <c r="S3" s="205"/>
      <c r="T3" s="205"/>
      <c r="U3" s="205"/>
      <c r="V3" s="205"/>
      <c r="W3" s="205"/>
      <c r="X3" s="253" t="s">
        <v>223</v>
      </c>
      <c r="Y3" s="253"/>
      <c r="Z3" s="253"/>
      <c r="AA3" s="254" t="s">
        <v>247</v>
      </c>
      <c r="AB3" s="254"/>
      <c r="AC3" s="254"/>
      <c r="AD3" s="254"/>
      <c r="AE3" s="255" t="s">
        <v>130</v>
      </c>
      <c r="AF3" s="255"/>
      <c r="AG3" s="255"/>
      <c r="AH3" s="255"/>
      <c r="AI3" s="129"/>
      <c r="AJ3" s="107" t="s">
        <v>225</v>
      </c>
    </row>
    <row r="4" spans="1:36" ht="14.25">
      <c r="A4" s="211" t="s">
        <v>91</v>
      </c>
      <c r="B4" s="211"/>
      <c r="C4" s="211"/>
      <c r="D4" s="126" t="s">
        <v>92</v>
      </c>
      <c r="E4" s="126" t="s">
        <v>93</v>
      </c>
      <c r="F4" s="126" t="s">
        <v>94</v>
      </c>
      <c r="G4" s="126" t="s">
        <v>95</v>
      </c>
      <c r="H4" s="126" t="s">
        <v>96</v>
      </c>
      <c r="I4" s="126" t="s">
        <v>97</v>
      </c>
      <c r="J4" s="126" t="s">
        <v>98</v>
      </c>
      <c r="K4" s="126" t="s">
        <v>99</v>
      </c>
      <c r="L4" s="126" t="s">
        <v>100</v>
      </c>
      <c r="M4" s="126" t="s">
        <v>101</v>
      </c>
      <c r="N4" s="126" t="s">
        <v>102</v>
      </c>
      <c r="O4" s="126" t="s">
        <v>103</v>
      </c>
      <c r="P4" s="126" t="s">
        <v>104</v>
      </c>
      <c r="Q4" s="126" t="s">
        <v>105</v>
      </c>
      <c r="R4" s="126" t="s">
        <v>106</v>
      </c>
      <c r="S4" s="126" t="s">
        <v>107</v>
      </c>
      <c r="T4" s="126" t="s">
        <v>108</v>
      </c>
      <c r="U4" s="126" t="s">
        <v>109</v>
      </c>
      <c r="V4" s="126" t="s">
        <v>110</v>
      </c>
      <c r="W4" s="126" t="s">
        <v>111</v>
      </c>
      <c r="X4" s="126" t="s">
        <v>112</v>
      </c>
      <c r="Y4" s="126" t="s">
        <v>113</v>
      </c>
      <c r="Z4" s="126" t="s">
        <v>114</v>
      </c>
      <c r="AA4" s="126" t="s">
        <v>115</v>
      </c>
      <c r="AB4" s="126" t="s">
        <v>116</v>
      </c>
      <c r="AC4" s="126" t="s">
        <v>117</v>
      </c>
      <c r="AD4" s="126" t="s">
        <v>118</v>
      </c>
      <c r="AE4" s="126" t="s">
        <v>119</v>
      </c>
      <c r="AF4" s="126" t="s">
        <v>120</v>
      </c>
      <c r="AG4" s="126" t="s">
        <v>132</v>
      </c>
      <c r="AH4" s="126" t="s">
        <v>170</v>
      </c>
      <c r="AI4" s="127" t="s">
        <v>171</v>
      </c>
      <c r="AJ4" s="128" t="s">
        <v>190</v>
      </c>
    </row>
    <row r="5" spans="1:36" ht="14.25">
      <c r="A5" s="211" t="s">
        <v>178</v>
      </c>
      <c r="B5" s="211"/>
      <c r="C5" s="211"/>
      <c r="D5" s="80" t="e">
        <f>SUM(D6+D7+D8)</f>
        <v>#REF!</v>
      </c>
      <c r="E5" s="80" t="e">
        <f t="shared" ref="E5:I5" si="0">SUM(E6+E7+E8)</f>
        <v>#REF!</v>
      </c>
      <c r="F5" s="80" t="e">
        <f t="shared" si="0"/>
        <v>#REF!</v>
      </c>
      <c r="G5" s="80" t="e">
        <f t="shared" si="0"/>
        <v>#REF!</v>
      </c>
      <c r="H5" s="80" t="e">
        <f t="shared" si="0"/>
        <v>#REF!</v>
      </c>
      <c r="I5" s="80" t="e">
        <f t="shared" si="0"/>
        <v>#REF!</v>
      </c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1"/>
      <c r="AJ5" s="82"/>
    </row>
    <row r="6" spans="1:36" ht="14.25">
      <c r="A6" s="194" t="s">
        <v>179</v>
      </c>
      <c r="B6" s="195"/>
      <c r="C6" s="196"/>
      <c r="D6" s="80" t="e">
        <f>COUNTIFS(#REF!,$AI$3,#REF!,D4,#REF!,月统计!$AA$3,#REF!,"A")</f>
        <v>#REF!</v>
      </c>
      <c r="E6" s="80" t="e">
        <f>COUNTIFS(#REF!,$AI$3,#REF!,E4,#REF!,月统计!$AA$3,#REF!,"A")</f>
        <v>#REF!</v>
      </c>
      <c r="F6" s="80" t="e">
        <f>COUNTIFS(#REF!,$AI$3,#REF!,F4,#REF!,月统计!$AA$3,#REF!,"A")</f>
        <v>#REF!</v>
      </c>
      <c r="G6" s="80" t="e">
        <f>COUNTIFS(#REF!,$AI$3,#REF!,G4,#REF!,月统计!$AA$3,#REF!,"A")</f>
        <v>#REF!</v>
      </c>
      <c r="H6" s="80" t="e">
        <f>COUNTIFS(#REF!,$AI$3,#REF!,H4,#REF!,月统计!$AA$3,#REF!,"A")</f>
        <v>#REF!</v>
      </c>
      <c r="I6" s="80" t="e">
        <f>COUNTIFS(#REF!,$AI$3,#REF!,I4,#REF!,月统计!$AA$3,#REF!,"A")</f>
        <v>#REF!</v>
      </c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1"/>
      <c r="AJ6" s="82"/>
    </row>
    <row r="7" spans="1:36" ht="14.25">
      <c r="A7" s="194" t="s">
        <v>180</v>
      </c>
      <c r="B7" s="195"/>
      <c r="C7" s="196"/>
      <c r="D7" s="80" t="e">
        <f>COUNTIFS(#REF!,$AI$3,#REF!,D4,#REF!,月统计!$AA$3,#REF!,"AOD")</f>
        <v>#REF!</v>
      </c>
      <c r="E7" s="80" t="e">
        <f>COUNTIFS(#REF!,$AI$3,#REF!,E4,#REF!,月统计!$AA$3,#REF!,"AOD")</f>
        <v>#REF!</v>
      </c>
      <c r="F7" s="80" t="e">
        <f>COUNTIFS(#REF!,$AI$3,#REF!,F4,#REF!,月统计!$AA$3,#REF!,"AOD")</f>
        <v>#REF!</v>
      </c>
      <c r="G7" s="80" t="e">
        <f>COUNTIFS(#REF!,$AI$3,#REF!,G4,#REF!,月统计!$AA$3,#REF!,"AOD")</f>
        <v>#REF!</v>
      </c>
      <c r="H7" s="80" t="e">
        <f>COUNTIFS(#REF!,$AI$3,#REF!,H4,#REF!,月统计!$AA$3,#REF!,"AOD")</f>
        <v>#REF!</v>
      </c>
      <c r="I7" s="80" t="e">
        <f>COUNTIFS(#REF!,$AI$3,#REF!,I4,#REF!,月统计!$AA$3,#REF!,"AOD")</f>
        <v>#REF!</v>
      </c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1"/>
      <c r="AJ7" s="82"/>
    </row>
    <row r="8" spans="1:36" ht="14.25">
      <c r="A8" s="194" t="s">
        <v>182</v>
      </c>
      <c r="B8" s="195"/>
      <c r="C8" s="196"/>
      <c r="D8" s="80" t="e">
        <f>COUNTIFS(#REF!,$AI$3,#REF!,D4,#REF!,月统计!$AA$3,#REF!,"R")</f>
        <v>#REF!</v>
      </c>
      <c r="E8" s="80" t="e">
        <f>COUNTIFS(#REF!,$AI$3,#REF!,E4,#REF!,月统计!$AA$3,#REF!,"R")</f>
        <v>#REF!</v>
      </c>
      <c r="F8" s="80" t="e">
        <f>COUNTIFS(#REF!,$AI$3,#REF!,F4,#REF!,月统计!$AA$3,#REF!,"R")</f>
        <v>#REF!</v>
      </c>
      <c r="G8" s="80" t="e">
        <f>COUNTIFS(#REF!,$AI$3,#REF!,G4,#REF!,月统计!$AA$3,#REF!,"R")</f>
        <v>#REF!</v>
      </c>
      <c r="H8" s="80" t="e">
        <f>COUNTIFS(#REF!,$AI$3,#REF!,H4,#REF!,月统计!$AA$3,#REF!,"R")</f>
        <v>#REF!</v>
      </c>
      <c r="I8" s="80" t="e">
        <f>COUNTIFS(#REF!,$AI$3,#REF!,I4,#REF!,月统计!$AA$3,#REF!,"R")</f>
        <v>#REF!</v>
      </c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1"/>
      <c r="AJ8" s="82"/>
    </row>
    <row r="9" spans="1:36" ht="14.25">
      <c r="A9" s="211" t="s">
        <v>181</v>
      </c>
      <c r="B9" s="211"/>
      <c r="C9" s="211"/>
      <c r="D9" s="89" t="e">
        <f>SUM(D6+D7)/D5</f>
        <v>#REF!</v>
      </c>
      <c r="E9" s="89" t="e">
        <f t="shared" ref="E9:I9" si="1">SUM(E6+E7)/E5</f>
        <v>#REF!</v>
      </c>
      <c r="F9" s="89" t="e">
        <f t="shared" si="1"/>
        <v>#REF!</v>
      </c>
      <c r="G9" s="89" t="e">
        <f t="shared" si="1"/>
        <v>#REF!</v>
      </c>
      <c r="H9" s="89" t="e">
        <f t="shared" si="1"/>
        <v>#REF!</v>
      </c>
      <c r="I9" s="89" t="e">
        <f t="shared" si="1"/>
        <v>#REF!</v>
      </c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2"/>
    </row>
    <row r="10" spans="1:36" ht="14.25">
      <c r="A10" s="194" t="s">
        <v>229</v>
      </c>
      <c r="B10" s="195"/>
      <c r="C10" s="196"/>
      <c r="D10" s="80" t="e">
        <f>SUMIFS(#REF!,#REF!,$AI$3,#REF!,D4,#REF!,月统计!$AA$3)</f>
        <v>#REF!</v>
      </c>
      <c r="E10" s="80" t="e">
        <f>SUMIFS(#REF!,#REF!,$AI$3,#REF!,E4,#REF!,月统计!$AA$3)</f>
        <v>#REF!</v>
      </c>
      <c r="F10" s="80" t="e">
        <f>SUMIFS(#REF!,#REF!,$AI$3,#REF!,F4,#REF!,月统计!$AA$3)</f>
        <v>#REF!</v>
      </c>
      <c r="G10" s="80" t="e">
        <f>SUMIFS(#REF!,#REF!,$AI$3,#REF!,G4,#REF!,月统计!$AA$3)</f>
        <v>#REF!</v>
      </c>
      <c r="H10" s="80" t="e">
        <f>SUMIFS(#REF!,#REF!,$AI$3,#REF!,H4,#REF!,月统计!$AA$3)</f>
        <v>#REF!</v>
      </c>
      <c r="I10" s="80" t="e">
        <f>SUMIFS(#REF!,#REF!,$AI$3,#REF!,I4,#REF!,月统计!$AA$3)</f>
        <v>#REF!</v>
      </c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1"/>
      <c r="AJ10" s="82"/>
    </row>
    <row r="11" spans="1:36" ht="14.25">
      <c r="A11" s="211" t="s">
        <v>172</v>
      </c>
      <c r="B11" s="211"/>
      <c r="C11" s="211"/>
      <c r="D11" s="80" t="e">
        <f>SUMIFS(#REF!,#REF!,$AI$3,#REF!,D4,#REF!,月统计!$AA$3)</f>
        <v>#REF!</v>
      </c>
      <c r="E11" s="80" t="e">
        <f>SUMIFS(#REF!,#REF!,$AI$3,#REF!,E4,#REF!,月统计!$AA$3)</f>
        <v>#REF!</v>
      </c>
      <c r="F11" s="80" t="e">
        <f>SUMIFS(#REF!,#REF!,$AI$3,#REF!,F4,#REF!,月统计!$AA$3)</f>
        <v>#REF!</v>
      </c>
      <c r="G11" s="80" t="e">
        <f>SUMIFS(#REF!,#REF!,$AI$3,#REF!,G4,#REF!,月统计!$AA$3)</f>
        <v>#REF!</v>
      </c>
      <c r="H11" s="80" t="e">
        <f>SUMIFS(#REF!,#REF!,$AI$3,#REF!,H4,#REF!,月统计!$AA$3)</f>
        <v>#REF!</v>
      </c>
      <c r="I11" s="80" t="e">
        <f>SUMIFS(#REF!,#REF!,$AI$3,#REF!,I4,#REF!,月统计!$AA$3)</f>
        <v>#REF!</v>
      </c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1"/>
      <c r="AJ11" s="82"/>
    </row>
    <row r="12" spans="1:36" ht="14.25">
      <c r="A12" s="195" t="s">
        <v>228</v>
      </c>
      <c r="B12" s="195"/>
      <c r="C12" s="196"/>
      <c r="D12" s="80" t="e">
        <f>SUMIFS(#REF!,#REF!,$AI$3,#REF!,D4,#REF!,月统计!$AA$3)</f>
        <v>#REF!</v>
      </c>
      <c r="E12" s="80" t="e">
        <f>SUMIFS(#REF!,#REF!,$AI$3,#REF!,E4,#REF!,月统计!$AA$3)</f>
        <v>#REF!</v>
      </c>
      <c r="F12" s="80" t="e">
        <f>SUMIFS(#REF!,#REF!,$AI$3,#REF!,F4,#REF!,月统计!$AA$3)</f>
        <v>#REF!</v>
      </c>
      <c r="G12" s="80" t="e">
        <f>SUMIFS(#REF!,#REF!,$AI$3,#REF!,G4,#REF!,月统计!$AA$3)</f>
        <v>#REF!</v>
      </c>
      <c r="H12" s="80" t="e">
        <f>SUMIFS(#REF!,#REF!,$AI$3,#REF!,H4,#REF!,月统计!$AA$3)</f>
        <v>#REF!</v>
      </c>
      <c r="I12" s="80" t="e">
        <f>SUMIFS(#REF!,#REF!,$AI$3,#REF!,I4,#REF!,月统计!$AA$3)</f>
        <v>#REF!</v>
      </c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1"/>
      <c r="AJ12" s="82"/>
    </row>
    <row r="13" spans="1:36" ht="13.5" customHeight="1">
      <c r="A13" s="214" t="s">
        <v>133</v>
      </c>
      <c r="B13" s="216" t="s">
        <v>175</v>
      </c>
      <c r="C13" s="43" t="e">
        <f>#REF!</f>
        <v>#REF!</v>
      </c>
      <c r="D13" s="130" t="e">
        <f>SUMIFS(#REF!,#REF!,$AI$3,#REF!,D4,#REF!,月统计!$AA$3)</f>
        <v>#REF!</v>
      </c>
      <c r="E13" s="130" t="e">
        <f>SUMIFS(#REF!,#REF!,$AI$3,#REF!,E4,#REF!,月统计!$AA$3)</f>
        <v>#REF!</v>
      </c>
      <c r="F13" s="130" t="e">
        <f>SUMIFS(#REF!,#REF!,$AI$3,#REF!,F4,#REF!,月统计!$AA$3)</f>
        <v>#REF!</v>
      </c>
      <c r="G13" s="130" t="e">
        <f>SUMIFS(#REF!,#REF!,$AI$3,#REF!,G4,#REF!,月统计!$AA$3)</f>
        <v>#REF!</v>
      </c>
      <c r="H13" s="130" t="e">
        <f>SUMIFS(#REF!,#REF!,$AI$3,#REF!,H4,#REF!,月统计!$AA$3)</f>
        <v>#REF!</v>
      </c>
      <c r="I13" s="130" t="e">
        <f>SUMIFS(#REF!,#REF!,$AI$3,#REF!,I4,#REF!,月统计!$AA$3)</f>
        <v>#REF!</v>
      </c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81"/>
      <c r="AJ13" s="91"/>
    </row>
    <row r="14" spans="1:36">
      <c r="A14" s="215"/>
      <c r="B14" s="217"/>
      <c r="C14" s="79" t="e">
        <f>#REF!</f>
        <v>#REF!</v>
      </c>
      <c r="D14" s="130" t="e">
        <f>SUMIFS(#REF!,#REF!,$AI$3,#REF!,D4,#REF!,月统计!$AA$3)</f>
        <v>#REF!</v>
      </c>
      <c r="E14" s="130" t="e">
        <f>SUMIFS(#REF!,#REF!,$AI$3,#REF!,E4,#REF!,月统计!$AA$3)</f>
        <v>#REF!</v>
      </c>
      <c r="F14" s="130" t="e">
        <f>SUMIFS(#REF!,#REF!,$AI$3,#REF!,F4,#REF!,月统计!$AA$3)</f>
        <v>#REF!</v>
      </c>
      <c r="G14" s="130" t="e">
        <f>SUMIFS(#REF!,#REF!,$AI$3,#REF!,G4,#REF!,月统计!$AA$3)</f>
        <v>#REF!</v>
      </c>
      <c r="H14" s="130" t="e">
        <f>SUMIFS(#REF!,#REF!,$AI$3,#REF!,H4,#REF!,月统计!$AA$3)</f>
        <v>#REF!</v>
      </c>
      <c r="I14" s="130" t="e">
        <f>SUMIFS(#REF!,#REF!,$AI$3,#REF!,I4,#REF!,月统计!$AA$3)</f>
        <v>#REF!</v>
      </c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81"/>
      <c r="AJ14" s="91"/>
    </row>
    <row r="15" spans="1:36">
      <c r="A15" s="215"/>
      <c r="B15" s="217"/>
      <c r="C15" s="79" t="e">
        <f>#REF!</f>
        <v>#REF!</v>
      </c>
      <c r="D15" s="130" t="e">
        <f>SUMIFS(#REF!,#REF!,$AI$3,#REF!,D4,#REF!,月统计!$AA$3)</f>
        <v>#REF!</v>
      </c>
      <c r="E15" s="130" t="e">
        <f>SUMIFS(#REF!,#REF!,$AI$3,#REF!,E4,#REF!,月统计!$AA$3)</f>
        <v>#REF!</v>
      </c>
      <c r="F15" s="130" t="e">
        <f>SUMIFS(#REF!,#REF!,$AI$3,#REF!,F4,#REF!,月统计!$AA$3)</f>
        <v>#REF!</v>
      </c>
      <c r="G15" s="130" t="e">
        <f>SUMIFS(#REF!,#REF!,$AI$3,#REF!,G4,#REF!,月统计!$AA$3)</f>
        <v>#REF!</v>
      </c>
      <c r="H15" s="130" t="e">
        <f>SUMIFS(#REF!,#REF!,$AI$3,#REF!,H4,#REF!,月统计!$AA$3)</f>
        <v>#REF!</v>
      </c>
      <c r="I15" s="130" t="e">
        <f>SUMIFS(#REF!,#REF!,$AI$3,#REF!,I4,#REF!,月统计!$AA$3)</f>
        <v>#REF!</v>
      </c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81"/>
      <c r="AJ15" s="91"/>
    </row>
    <row r="16" spans="1:36">
      <c r="A16" s="215"/>
      <c r="B16" s="217"/>
      <c r="C16" s="79" t="e">
        <f>#REF!</f>
        <v>#REF!</v>
      </c>
      <c r="D16" s="130" t="e">
        <f>SUMIFS(#REF!,#REF!,$AI$3,#REF!,D4,#REF!,月统计!$AA$3)</f>
        <v>#REF!</v>
      </c>
      <c r="E16" s="130" t="e">
        <f>SUMIFS(#REF!,#REF!,$AI$3,#REF!,E4,#REF!,月统计!$AA$3)</f>
        <v>#REF!</v>
      </c>
      <c r="F16" s="130" t="e">
        <f>SUMIFS(#REF!,#REF!,$AI$3,#REF!,F4,#REF!,月统计!$AA$3)</f>
        <v>#REF!</v>
      </c>
      <c r="G16" s="130" t="e">
        <f>SUMIFS(#REF!,#REF!,$AI$3,#REF!,G4,#REF!,月统计!$AA$3)</f>
        <v>#REF!</v>
      </c>
      <c r="H16" s="130" t="e">
        <f>SUMIFS(#REF!,#REF!,$AI$3,#REF!,H4,#REF!,月统计!$AA$3)</f>
        <v>#REF!</v>
      </c>
      <c r="I16" s="130" t="e">
        <f>SUMIFS(#REF!,#REF!,$AI$3,#REF!,I4,#REF!,月统计!$AA$3)</f>
        <v>#REF!</v>
      </c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81"/>
      <c r="AJ16" s="91"/>
    </row>
    <row r="17" spans="1:36">
      <c r="A17" s="215"/>
      <c r="B17" s="217"/>
      <c r="C17" s="79" t="e">
        <f>#REF!</f>
        <v>#REF!</v>
      </c>
      <c r="D17" s="130" t="e">
        <f>SUMIFS(#REF!,#REF!,$AI$3,#REF!,D4,#REF!,月统计!$AA$3)</f>
        <v>#REF!</v>
      </c>
      <c r="E17" s="130" t="e">
        <f>SUMIFS(#REF!,#REF!,$AI$3,#REF!,E4,#REF!,月统计!$AA$3)</f>
        <v>#REF!</v>
      </c>
      <c r="F17" s="130" t="e">
        <f>SUMIFS(#REF!,#REF!,$AI$3,#REF!,F4,#REF!,月统计!$AA$3)</f>
        <v>#REF!</v>
      </c>
      <c r="G17" s="130" t="e">
        <f>SUMIFS(#REF!,#REF!,$AI$3,#REF!,G4,#REF!,月统计!$AA$3)</f>
        <v>#REF!</v>
      </c>
      <c r="H17" s="130" t="e">
        <f>SUMIFS(#REF!,#REF!,$AI$3,#REF!,H4,#REF!,月统计!$AA$3)</f>
        <v>#REF!</v>
      </c>
      <c r="I17" s="130" t="e">
        <f>SUMIFS(#REF!,#REF!,$AI$3,#REF!,I4,#REF!,月统计!$AA$3)</f>
        <v>#REF!</v>
      </c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30"/>
      <c r="AI17" s="81"/>
      <c r="AJ17" s="91"/>
    </row>
    <row r="18" spans="1:36">
      <c r="A18" s="215"/>
      <c r="B18" s="217"/>
      <c r="C18" s="79" t="e">
        <f>#REF!</f>
        <v>#REF!</v>
      </c>
      <c r="D18" s="130" t="e">
        <f>SUMIFS(#REF!,#REF!,$AI$3,#REF!,D4,#REF!,月统计!$AA$3)</f>
        <v>#REF!</v>
      </c>
      <c r="E18" s="130" t="e">
        <f>SUMIFS(#REF!,#REF!,$AI$3,#REF!,E4,#REF!,月统计!$AA$3)</f>
        <v>#REF!</v>
      </c>
      <c r="F18" s="130" t="e">
        <f>SUMIFS(#REF!,#REF!,$AI$3,#REF!,F4,#REF!,月统计!$AA$3)</f>
        <v>#REF!</v>
      </c>
      <c r="G18" s="130" t="e">
        <f>SUMIFS(#REF!,#REF!,$AI$3,#REF!,G4,#REF!,月统计!$AA$3)</f>
        <v>#REF!</v>
      </c>
      <c r="H18" s="130" t="e">
        <f>SUMIFS(#REF!,#REF!,$AI$3,#REF!,H4,#REF!,月统计!$AA$3)</f>
        <v>#REF!</v>
      </c>
      <c r="I18" s="130" t="e">
        <f>SUMIFS(#REF!,#REF!,$AI$3,#REF!,I4,#REF!,月统计!$AA$3)</f>
        <v>#REF!</v>
      </c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81"/>
      <c r="AJ18" s="91"/>
    </row>
    <row r="19" spans="1:36">
      <c r="A19" s="215"/>
      <c r="B19" s="217"/>
      <c r="C19" s="79" t="e">
        <f>#REF!</f>
        <v>#REF!</v>
      </c>
      <c r="D19" s="130" t="e">
        <f>SUMIFS(#REF!,#REF!,$AI$3,#REF!,D4,#REF!,月统计!$AA$3)</f>
        <v>#REF!</v>
      </c>
      <c r="E19" s="130" t="e">
        <f>SUMIFS(#REF!,#REF!,$AI$3,#REF!,E4,#REF!,月统计!$AA$3)</f>
        <v>#REF!</v>
      </c>
      <c r="F19" s="130" t="e">
        <f>SUMIFS(#REF!,#REF!,$AI$3,#REF!,F4,#REF!,月统计!$AA$3)</f>
        <v>#REF!</v>
      </c>
      <c r="G19" s="130" t="e">
        <f>SUMIFS(#REF!,#REF!,$AI$3,#REF!,G4,#REF!,月统计!$AA$3)</f>
        <v>#REF!</v>
      </c>
      <c r="H19" s="130" t="e">
        <f>SUMIFS(#REF!,#REF!,$AI$3,#REF!,H4,#REF!,月统计!$AA$3)</f>
        <v>#REF!</v>
      </c>
      <c r="I19" s="130" t="e">
        <f>SUMIFS(#REF!,#REF!,$AI$3,#REF!,I4,#REF!,月统计!$AA$3)</f>
        <v>#REF!</v>
      </c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81"/>
      <c r="AJ19" s="91"/>
    </row>
    <row r="20" spans="1:36">
      <c r="A20" s="215"/>
      <c r="B20" s="217"/>
      <c r="C20" s="79" t="e">
        <f>#REF!</f>
        <v>#REF!</v>
      </c>
      <c r="D20" s="130" t="e">
        <f>SUMIFS(#REF!,#REF!,$AI$3,#REF!,D4,#REF!,月统计!$AA$3)</f>
        <v>#REF!</v>
      </c>
      <c r="E20" s="130" t="e">
        <f>SUMIFS(#REF!,#REF!,$AI$3,#REF!,E4,#REF!,月统计!$AA$3)</f>
        <v>#REF!</v>
      </c>
      <c r="F20" s="130" t="e">
        <f>SUMIFS(#REF!,#REF!,$AI$3,#REF!,F4,#REF!,月统计!$AA$3)</f>
        <v>#REF!</v>
      </c>
      <c r="G20" s="130" t="e">
        <f>SUMIFS(#REF!,#REF!,$AI$3,#REF!,G4,#REF!,月统计!$AA$3)</f>
        <v>#REF!</v>
      </c>
      <c r="H20" s="130" t="e">
        <f>SUMIFS(#REF!,#REF!,$AI$3,#REF!,H4,#REF!,月统计!$AA$3)</f>
        <v>#REF!</v>
      </c>
      <c r="I20" s="130" t="e">
        <f>SUMIFS(#REF!,#REF!,$AI$3,#REF!,I4,#REF!,月统计!$AA$3)</f>
        <v>#REF!</v>
      </c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81"/>
      <c r="AJ20" s="91"/>
    </row>
    <row r="21" spans="1:36">
      <c r="A21" s="215"/>
      <c r="B21" s="217"/>
      <c r="C21" s="79" t="e">
        <f>#REF!</f>
        <v>#REF!</v>
      </c>
      <c r="D21" s="130" t="e">
        <f>SUMIFS(#REF!,#REF!,$AI$3,#REF!,D4,#REF!,月统计!$AA$3)</f>
        <v>#REF!</v>
      </c>
      <c r="E21" s="130" t="e">
        <f>SUMIFS(#REF!,#REF!,$AI$3,#REF!,E4,#REF!,月统计!$AA$3)</f>
        <v>#REF!</v>
      </c>
      <c r="F21" s="130" t="e">
        <f>SUMIFS(#REF!,#REF!,$AI$3,#REF!,F4,#REF!,月统计!$AA$3)</f>
        <v>#REF!</v>
      </c>
      <c r="G21" s="130" t="e">
        <f>SUMIFS(#REF!,#REF!,$AI$3,#REF!,G4,#REF!,月统计!$AA$3)</f>
        <v>#REF!</v>
      </c>
      <c r="H21" s="130" t="e">
        <f>SUMIFS(#REF!,#REF!,$AI$3,#REF!,H4,#REF!,月统计!$AA$3)</f>
        <v>#REF!</v>
      </c>
      <c r="I21" s="130" t="e">
        <f>SUMIFS(#REF!,#REF!,$AI$3,#REF!,I4,#REF!,月统计!$AA$3)</f>
        <v>#REF!</v>
      </c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81"/>
      <c r="AJ21" s="91"/>
    </row>
    <row r="22" spans="1:36">
      <c r="A22" s="215"/>
      <c r="B22" s="217"/>
      <c r="C22" s="79" t="e">
        <f>#REF!</f>
        <v>#REF!</v>
      </c>
      <c r="D22" s="130" t="e">
        <f>SUMIFS(#REF!,#REF!,$AI$3,#REF!,D4,#REF!,月统计!$AA$3)</f>
        <v>#REF!</v>
      </c>
      <c r="E22" s="130" t="e">
        <f>SUMIFS(#REF!,#REF!,$AI$3,#REF!,E4,#REF!,月统计!$AA$3)</f>
        <v>#REF!</v>
      </c>
      <c r="F22" s="130" t="e">
        <f>SUMIFS(#REF!,#REF!,$AI$3,#REF!,F4,#REF!,月统计!$AA$3)</f>
        <v>#REF!</v>
      </c>
      <c r="G22" s="130" t="e">
        <f>SUMIFS(#REF!,#REF!,$AI$3,#REF!,G4,#REF!,月统计!$AA$3)</f>
        <v>#REF!</v>
      </c>
      <c r="H22" s="130" t="e">
        <f>SUMIFS(#REF!,#REF!,$AI$3,#REF!,H4,#REF!,月统计!$AA$3)</f>
        <v>#REF!</v>
      </c>
      <c r="I22" s="130" t="e">
        <f>SUMIFS(#REF!,#REF!,$AI$3,#REF!,I4,#REF!,月统计!$AA$3)</f>
        <v>#REF!</v>
      </c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81"/>
      <c r="AJ22" s="91"/>
    </row>
    <row r="23" spans="1:36">
      <c r="A23" s="215"/>
      <c r="B23" s="217"/>
      <c r="C23" s="79" t="e">
        <f>#REF!</f>
        <v>#REF!</v>
      </c>
      <c r="D23" s="130" t="e">
        <f>SUMIFS(#REF!,#REF!,$AI$3,#REF!,D4,#REF!,月统计!$AA$3)</f>
        <v>#REF!</v>
      </c>
      <c r="E23" s="130" t="e">
        <f>SUMIFS(#REF!,#REF!,$AI$3,#REF!,E4,#REF!,月统计!$AA$3)</f>
        <v>#REF!</v>
      </c>
      <c r="F23" s="130" t="e">
        <f>SUMIFS(#REF!,#REF!,$AI$3,#REF!,F4,#REF!,月统计!$AA$3)</f>
        <v>#REF!</v>
      </c>
      <c r="G23" s="130" t="e">
        <f>SUMIFS(#REF!,#REF!,$AI$3,#REF!,G4,#REF!,月统计!$AA$3)</f>
        <v>#REF!</v>
      </c>
      <c r="H23" s="130" t="e">
        <f>SUMIFS(#REF!,#REF!,$AI$3,#REF!,H4,#REF!,月统计!$AA$3)</f>
        <v>#REF!</v>
      </c>
      <c r="I23" s="130" t="e">
        <f>SUMIFS(#REF!,#REF!,$AI$3,#REF!,I4,#REF!,月统计!$AA$3)</f>
        <v>#REF!</v>
      </c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81"/>
      <c r="AJ23" s="91"/>
    </row>
    <row r="24" spans="1:36">
      <c r="A24" s="215"/>
      <c r="B24" s="217"/>
      <c r="C24" s="79" t="e">
        <f>#REF!</f>
        <v>#REF!</v>
      </c>
      <c r="D24" s="130" t="e">
        <f>SUMIFS(#REF!,#REF!,$AI$3,#REF!,D4,#REF!,月统计!$AA$3)</f>
        <v>#REF!</v>
      </c>
      <c r="E24" s="130" t="e">
        <f>SUMIFS(#REF!,#REF!,$AI$3,#REF!,E4,#REF!,月统计!$AA$3)</f>
        <v>#REF!</v>
      </c>
      <c r="F24" s="130" t="e">
        <f>SUMIFS(#REF!,#REF!,$AI$3,#REF!,F4,#REF!,月统计!$AA$3)</f>
        <v>#REF!</v>
      </c>
      <c r="G24" s="130" t="e">
        <f>SUMIFS(#REF!,#REF!,$AI$3,#REF!,G4,#REF!,月统计!$AA$3)</f>
        <v>#REF!</v>
      </c>
      <c r="H24" s="130" t="e">
        <f>SUMIFS(#REF!,#REF!,$AI$3,#REF!,H4,#REF!,月统计!$AA$3)</f>
        <v>#REF!</v>
      </c>
      <c r="I24" s="130" t="e">
        <f>SUMIFS(#REF!,#REF!,$AI$3,#REF!,I4,#REF!,月统计!$AA$3)</f>
        <v>#REF!</v>
      </c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30"/>
      <c r="AI24" s="81"/>
      <c r="AJ24" s="91"/>
    </row>
    <row r="25" spans="1:36">
      <c r="A25" s="215"/>
      <c r="B25" s="217"/>
      <c r="C25" s="79" t="e">
        <f>#REF!</f>
        <v>#REF!</v>
      </c>
      <c r="D25" s="130" t="e">
        <f>SUMIFS(#REF!,#REF!,$AI$3,#REF!,D4,#REF!,月统计!$AA$3)</f>
        <v>#REF!</v>
      </c>
      <c r="E25" s="130" t="e">
        <f>SUMIFS(#REF!,#REF!,$AI$3,#REF!,E4,#REF!,月统计!$AA$3)</f>
        <v>#REF!</v>
      </c>
      <c r="F25" s="130" t="e">
        <f>SUMIFS(#REF!,#REF!,$AI$3,#REF!,F4,#REF!,月统计!$AA$3)</f>
        <v>#REF!</v>
      </c>
      <c r="G25" s="130" t="e">
        <f>SUMIFS(#REF!,#REF!,$AI$3,#REF!,G4,#REF!,月统计!$AA$3)</f>
        <v>#REF!</v>
      </c>
      <c r="H25" s="130" t="e">
        <f>SUMIFS(#REF!,#REF!,$AI$3,#REF!,H4,#REF!,月统计!$AA$3)</f>
        <v>#REF!</v>
      </c>
      <c r="I25" s="130" t="e">
        <f>SUMIFS(#REF!,#REF!,$AI$3,#REF!,I4,#REF!,月统计!$AA$3)</f>
        <v>#REF!</v>
      </c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81"/>
      <c r="AJ25" s="91"/>
    </row>
    <row r="26" spans="1:36">
      <c r="A26" s="215"/>
      <c r="B26" s="217"/>
      <c r="C26" s="79" t="e">
        <f>#REF!</f>
        <v>#REF!</v>
      </c>
      <c r="D26" s="130" t="e">
        <f>SUMIFS(#REF!,#REF!,$AI$3,#REF!,D4,#REF!,月统计!$AA$3)</f>
        <v>#REF!</v>
      </c>
      <c r="E26" s="130" t="e">
        <f>SUMIFS(#REF!,#REF!,$AI$3,#REF!,E4,#REF!,月统计!$AA$3)</f>
        <v>#REF!</v>
      </c>
      <c r="F26" s="130" t="e">
        <f>SUMIFS(#REF!,#REF!,$AI$3,#REF!,F4,#REF!,月统计!$AA$3)</f>
        <v>#REF!</v>
      </c>
      <c r="G26" s="130" t="e">
        <f>SUMIFS(#REF!,#REF!,$AI$3,#REF!,G4,#REF!,月统计!$AA$3)</f>
        <v>#REF!</v>
      </c>
      <c r="H26" s="130" t="e">
        <f>SUMIFS(#REF!,#REF!,$AI$3,#REF!,H4,#REF!,月统计!$AA$3)</f>
        <v>#REF!</v>
      </c>
      <c r="I26" s="130" t="e">
        <f>SUMIFS(#REF!,#REF!,$AI$3,#REF!,I4,#REF!,月统计!$AA$3)</f>
        <v>#REF!</v>
      </c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/>
      <c r="AG26" s="130"/>
      <c r="AH26" s="130"/>
      <c r="AI26" s="81"/>
      <c r="AJ26" s="91"/>
    </row>
    <row r="27" spans="1:36">
      <c r="A27" s="215"/>
      <c r="B27" s="217"/>
      <c r="C27" s="79" t="e">
        <f>#REF!</f>
        <v>#REF!</v>
      </c>
      <c r="D27" s="130" t="e">
        <f>SUMIFS(#REF!,#REF!,$AI$3,#REF!,D4,#REF!,月统计!$AA$3)</f>
        <v>#REF!</v>
      </c>
      <c r="E27" s="130" t="e">
        <f>SUMIFS(#REF!,#REF!,$AI$3,#REF!,E4,#REF!,月统计!$AA$3)</f>
        <v>#REF!</v>
      </c>
      <c r="F27" s="130" t="e">
        <f>SUMIFS(#REF!,#REF!,$AI$3,#REF!,F4,#REF!,月统计!$AA$3)</f>
        <v>#REF!</v>
      </c>
      <c r="G27" s="130" t="e">
        <f>SUMIFS(#REF!,#REF!,$AI$3,#REF!,G4,#REF!,月统计!$AA$3)</f>
        <v>#REF!</v>
      </c>
      <c r="H27" s="130" t="e">
        <f>SUMIFS(#REF!,#REF!,$AI$3,#REF!,H4,#REF!,月统计!$AA$3)</f>
        <v>#REF!</v>
      </c>
      <c r="I27" s="130" t="e">
        <f>SUMIFS(#REF!,#REF!,$AI$3,#REF!,I4,#REF!,月统计!$AA$3)</f>
        <v>#REF!</v>
      </c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81"/>
      <c r="AJ27" s="91"/>
    </row>
    <row r="28" spans="1:36">
      <c r="A28" s="215"/>
      <c r="B28" s="217"/>
      <c r="C28" s="79" t="e">
        <f>#REF!</f>
        <v>#REF!</v>
      </c>
      <c r="D28" s="130" t="e">
        <f>SUMIFS(#REF!,#REF!,$AI$3,#REF!,D4,#REF!,月统计!$AA$3)</f>
        <v>#REF!</v>
      </c>
      <c r="E28" s="130" t="e">
        <f>SUMIFS(#REF!,#REF!,$AI$3,#REF!,E4,#REF!,月统计!$AA$3)</f>
        <v>#REF!</v>
      </c>
      <c r="F28" s="130" t="e">
        <f>SUMIFS(#REF!,#REF!,$AI$3,#REF!,F4,#REF!,月统计!$AA$3)</f>
        <v>#REF!</v>
      </c>
      <c r="G28" s="130" t="e">
        <f>SUMIFS(#REF!,#REF!,$AI$3,#REF!,G4,#REF!,月统计!$AA$3)</f>
        <v>#REF!</v>
      </c>
      <c r="H28" s="130" t="e">
        <f>SUMIFS(#REF!,#REF!,$AI$3,#REF!,H4,#REF!,月统计!$AA$3)</f>
        <v>#REF!</v>
      </c>
      <c r="I28" s="130" t="e">
        <f>SUMIFS(#REF!,#REF!,$AI$3,#REF!,I4,#REF!,月统计!$AA$3)</f>
        <v>#REF!</v>
      </c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30"/>
      <c r="AI28" s="81"/>
      <c r="AJ28" s="91"/>
    </row>
    <row r="29" spans="1:36">
      <c r="A29" s="215"/>
      <c r="B29" s="217"/>
      <c r="C29" s="79" t="e">
        <f>#REF!</f>
        <v>#REF!</v>
      </c>
      <c r="D29" s="130" t="e">
        <f>SUMIFS(#REF!,#REF!,$AI$3,#REF!,D4,#REF!,月统计!$AA$3)</f>
        <v>#REF!</v>
      </c>
      <c r="E29" s="130" t="e">
        <f>SUMIFS(#REF!,#REF!,$AI$3,#REF!,E4,#REF!,月统计!$AA$3)</f>
        <v>#REF!</v>
      </c>
      <c r="F29" s="130" t="e">
        <f>SUMIFS(#REF!,#REF!,$AI$3,#REF!,F4,#REF!,月统计!$AA$3)</f>
        <v>#REF!</v>
      </c>
      <c r="G29" s="130" t="e">
        <f>SUMIFS(#REF!,#REF!,$AI$3,#REF!,G4,#REF!,月统计!$AA$3)</f>
        <v>#REF!</v>
      </c>
      <c r="H29" s="130" t="e">
        <f>SUMIFS(#REF!,#REF!,$AI$3,#REF!,H4,#REF!,月统计!$AA$3)</f>
        <v>#REF!</v>
      </c>
      <c r="I29" s="130" t="e">
        <f>SUMIFS(#REF!,#REF!,$AI$3,#REF!,I4,#REF!,月统计!$AA$3)</f>
        <v>#REF!</v>
      </c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  <c r="AA29" s="130"/>
      <c r="AB29" s="130"/>
      <c r="AC29" s="130"/>
      <c r="AD29" s="130"/>
      <c r="AE29" s="130"/>
      <c r="AF29" s="130"/>
      <c r="AG29" s="130"/>
      <c r="AH29" s="130"/>
      <c r="AI29" s="81"/>
      <c r="AJ29" s="91"/>
    </row>
    <row r="30" spans="1:36">
      <c r="A30" s="215"/>
      <c r="B30" s="217"/>
      <c r="C30" s="79" t="e">
        <f>#REF!</f>
        <v>#REF!</v>
      </c>
      <c r="D30" s="130" t="e">
        <f>SUMIFS(#REF!,#REF!,$AI$3,#REF!,D4,#REF!,月统计!$AA$3)</f>
        <v>#REF!</v>
      </c>
      <c r="E30" s="130" t="e">
        <f>SUMIFS(#REF!,#REF!,$AI$3,#REF!,E4,#REF!,月统计!$AA$3)</f>
        <v>#REF!</v>
      </c>
      <c r="F30" s="130" t="e">
        <f>SUMIFS(#REF!,#REF!,$AI$3,#REF!,F4,#REF!,月统计!$AA$3)</f>
        <v>#REF!</v>
      </c>
      <c r="G30" s="130" t="e">
        <f>SUMIFS(#REF!,#REF!,$AI$3,#REF!,G4,#REF!,月统计!$AA$3)</f>
        <v>#REF!</v>
      </c>
      <c r="H30" s="130" t="e">
        <f>SUMIFS(#REF!,#REF!,$AI$3,#REF!,H4,#REF!,月统计!$AA$3)</f>
        <v>#REF!</v>
      </c>
      <c r="I30" s="130" t="e">
        <f>SUMIFS(#REF!,#REF!,$AI$3,#REF!,I4,#REF!,月统计!$AA$3)</f>
        <v>#REF!</v>
      </c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81"/>
      <c r="AJ30" s="91"/>
    </row>
    <row r="31" spans="1:36">
      <c r="A31" s="215"/>
      <c r="B31" s="217"/>
      <c r="C31" s="79" t="e">
        <f>#REF!</f>
        <v>#REF!</v>
      </c>
      <c r="D31" s="130" t="e">
        <f>SUMIFS(#REF!,#REF!,$AI$3,#REF!,D4,#REF!,月统计!$AA$3)</f>
        <v>#REF!</v>
      </c>
      <c r="E31" s="130" t="e">
        <f>SUMIFS(#REF!,#REF!,$AI$3,#REF!,E4,#REF!,月统计!$AA$3)</f>
        <v>#REF!</v>
      </c>
      <c r="F31" s="130" t="e">
        <f>SUMIFS(#REF!,#REF!,$AI$3,#REF!,F4,#REF!,月统计!$AA$3)</f>
        <v>#REF!</v>
      </c>
      <c r="G31" s="130" t="e">
        <f>SUMIFS(#REF!,#REF!,$AI$3,#REF!,G4,#REF!,月统计!$AA$3)</f>
        <v>#REF!</v>
      </c>
      <c r="H31" s="130" t="e">
        <f>SUMIFS(#REF!,#REF!,$AI$3,#REF!,H4,#REF!,月统计!$AA$3)</f>
        <v>#REF!</v>
      </c>
      <c r="I31" s="130" t="e">
        <f>SUMIFS(#REF!,#REF!,$AI$3,#REF!,I4,#REF!,月统计!$AA$3)</f>
        <v>#REF!</v>
      </c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  <c r="AC31" s="130"/>
      <c r="AD31" s="130"/>
      <c r="AE31" s="130"/>
      <c r="AF31" s="130"/>
      <c r="AG31" s="130"/>
      <c r="AH31" s="130"/>
      <c r="AI31" s="81"/>
      <c r="AJ31" s="91"/>
    </row>
    <row r="32" spans="1:36">
      <c r="A32" s="215"/>
      <c r="B32" s="217"/>
      <c r="C32" s="79" t="e">
        <f>#REF!</f>
        <v>#REF!</v>
      </c>
      <c r="D32" s="130" t="e">
        <f>SUMIFS(#REF!,#REF!,$AI$3,#REF!,D4,#REF!,月统计!$AA$3)</f>
        <v>#REF!</v>
      </c>
      <c r="E32" s="130" t="e">
        <f>SUMIFS(#REF!,#REF!,$AI$3,#REF!,E4,#REF!,月统计!$AA$3)</f>
        <v>#REF!</v>
      </c>
      <c r="F32" s="130" t="e">
        <f>SUMIFS(#REF!,#REF!,$AI$3,#REF!,F4,#REF!,月统计!$AA$3)</f>
        <v>#REF!</v>
      </c>
      <c r="G32" s="130" t="e">
        <f>SUMIFS(#REF!,#REF!,$AI$3,#REF!,G4,#REF!,月统计!$AA$3)</f>
        <v>#REF!</v>
      </c>
      <c r="H32" s="130" t="e">
        <f>SUMIFS(#REF!,#REF!,$AI$3,#REF!,H4,#REF!,月统计!$AA$3)</f>
        <v>#REF!</v>
      </c>
      <c r="I32" s="130" t="e">
        <f>SUMIFS(#REF!,#REF!,$AI$3,#REF!,I4,#REF!,月统计!$AA$3)</f>
        <v>#REF!</v>
      </c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  <c r="AA32" s="130"/>
      <c r="AB32" s="130"/>
      <c r="AC32" s="130"/>
      <c r="AD32" s="130"/>
      <c r="AE32" s="130"/>
      <c r="AF32" s="130"/>
      <c r="AG32" s="130"/>
      <c r="AH32" s="130"/>
      <c r="AI32" s="81"/>
      <c r="AJ32" s="91"/>
    </row>
    <row r="33" spans="1:36">
      <c r="A33" s="215"/>
      <c r="B33" s="217"/>
      <c r="C33" s="79" t="e">
        <f>#REF!</f>
        <v>#REF!</v>
      </c>
      <c r="D33" s="130" t="e">
        <f>SUMIFS(#REF!,#REF!,$AI$3,#REF!,D4,#REF!,月统计!$AA$3)</f>
        <v>#REF!</v>
      </c>
      <c r="E33" s="130" t="e">
        <f>SUMIFS(#REF!,#REF!,$AI$3,#REF!,E4,#REF!,月统计!$AA$3)</f>
        <v>#REF!</v>
      </c>
      <c r="F33" s="130" t="e">
        <f>SUMIFS(#REF!,#REF!,$AI$3,#REF!,F4,#REF!,月统计!$AA$3)</f>
        <v>#REF!</v>
      </c>
      <c r="G33" s="130" t="e">
        <f>SUMIFS(#REF!,#REF!,$AI$3,#REF!,G4,#REF!,月统计!$AA$3)</f>
        <v>#REF!</v>
      </c>
      <c r="H33" s="130" t="e">
        <f>SUMIFS(#REF!,#REF!,$AI$3,#REF!,H4,#REF!,月统计!$AA$3)</f>
        <v>#REF!</v>
      </c>
      <c r="I33" s="130" t="e">
        <f>SUMIFS(#REF!,#REF!,$AI$3,#REF!,I4,#REF!,月统计!$AA$3)</f>
        <v>#REF!</v>
      </c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  <c r="AA33" s="130"/>
      <c r="AB33" s="130"/>
      <c r="AC33" s="130"/>
      <c r="AD33" s="130"/>
      <c r="AE33" s="130"/>
      <c r="AF33" s="130"/>
      <c r="AG33" s="130"/>
      <c r="AH33" s="130"/>
      <c r="AI33" s="81"/>
      <c r="AJ33" s="91"/>
    </row>
    <row r="34" spans="1:36">
      <c r="A34" s="215"/>
      <c r="B34" s="217"/>
      <c r="C34" s="79" t="e">
        <f>#REF!</f>
        <v>#REF!</v>
      </c>
      <c r="D34" s="130" t="e">
        <f>SUMIFS(#REF!,#REF!,$AI$3,#REF!,D4,#REF!,月统计!$AA$3)</f>
        <v>#REF!</v>
      </c>
      <c r="E34" s="130" t="e">
        <f>SUMIFS(#REF!,#REF!,$AI$3,#REF!,E4,#REF!,月统计!$AA$3)</f>
        <v>#REF!</v>
      </c>
      <c r="F34" s="130" t="e">
        <f>SUMIFS(#REF!,#REF!,$AI$3,#REF!,F4,#REF!,月统计!$AA$3)</f>
        <v>#REF!</v>
      </c>
      <c r="G34" s="130" t="e">
        <f>SUMIFS(#REF!,#REF!,$AI$3,#REF!,G4,#REF!,月统计!$AA$3)</f>
        <v>#REF!</v>
      </c>
      <c r="H34" s="130" t="e">
        <f>SUMIFS(#REF!,#REF!,$AI$3,#REF!,H4,#REF!,月统计!$AA$3)</f>
        <v>#REF!</v>
      </c>
      <c r="I34" s="130" t="e">
        <f>SUMIFS(#REF!,#REF!,$AI$3,#REF!,I4,#REF!,月统计!$AA$3)</f>
        <v>#REF!</v>
      </c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  <c r="AA34" s="130"/>
      <c r="AB34" s="130"/>
      <c r="AC34" s="130"/>
      <c r="AD34" s="130"/>
      <c r="AE34" s="130"/>
      <c r="AF34" s="130"/>
      <c r="AG34" s="130"/>
      <c r="AH34" s="130"/>
      <c r="AI34" s="81"/>
      <c r="AJ34" s="91"/>
    </row>
    <row r="35" spans="1:36">
      <c r="A35" s="215"/>
      <c r="B35" s="217"/>
      <c r="C35" s="79" t="e">
        <f>#REF!</f>
        <v>#REF!</v>
      </c>
      <c r="D35" s="130" t="e">
        <f>SUMIFS(#REF!,#REF!,$AI$3,#REF!,D4,#REF!,月统计!$AA$3)</f>
        <v>#REF!</v>
      </c>
      <c r="E35" s="130" t="e">
        <f>SUMIFS(#REF!,#REF!,$AI$3,#REF!,E4,#REF!,月统计!$AA$3)</f>
        <v>#REF!</v>
      </c>
      <c r="F35" s="130" t="e">
        <f>SUMIFS(#REF!,#REF!,$AI$3,#REF!,F4,#REF!,月统计!$AA$3)</f>
        <v>#REF!</v>
      </c>
      <c r="G35" s="130" t="e">
        <f>SUMIFS(#REF!,#REF!,$AI$3,#REF!,G4,#REF!,月统计!$AA$3)</f>
        <v>#REF!</v>
      </c>
      <c r="H35" s="130" t="e">
        <f>SUMIFS(#REF!,#REF!,$AI$3,#REF!,H4,#REF!,月统计!$AA$3)</f>
        <v>#REF!</v>
      </c>
      <c r="I35" s="130" t="e">
        <f>SUMIFS(#REF!,#REF!,$AI$3,#REF!,I4,#REF!,月统计!$AA$3)</f>
        <v>#REF!</v>
      </c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  <c r="AA35" s="130"/>
      <c r="AB35" s="130"/>
      <c r="AC35" s="130"/>
      <c r="AD35" s="130"/>
      <c r="AE35" s="130"/>
      <c r="AF35" s="130"/>
      <c r="AG35" s="130"/>
      <c r="AH35" s="130"/>
      <c r="AI35" s="81"/>
      <c r="AJ35" s="91"/>
    </row>
    <row r="36" spans="1:36">
      <c r="A36" s="215"/>
      <c r="B36" s="217"/>
      <c r="C36" s="79" t="e">
        <f>#REF!</f>
        <v>#REF!</v>
      </c>
      <c r="D36" s="130" t="e">
        <f>SUMIFS(#REF!,#REF!,$AI$3,#REF!,D4,#REF!,月统计!$AA$3)</f>
        <v>#REF!</v>
      </c>
      <c r="E36" s="130" t="e">
        <f>SUMIFS(#REF!,#REF!,$AI$3,#REF!,E4,#REF!,月统计!$AA$3)</f>
        <v>#REF!</v>
      </c>
      <c r="F36" s="130" t="e">
        <f>SUMIFS(#REF!,#REF!,$AI$3,#REF!,F4,#REF!,月统计!$AA$3)</f>
        <v>#REF!</v>
      </c>
      <c r="G36" s="130" t="e">
        <f>SUMIFS(#REF!,#REF!,$AI$3,#REF!,G4,#REF!,月统计!$AA$3)</f>
        <v>#REF!</v>
      </c>
      <c r="H36" s="130" t="e">
        <f>SUMIFS(#REF!,#REF!,$AI$3,#REF!,H4,#REF!,月统计!$AA$3)</f>
        <v>#REF!</v>
      </c>
      <c r="I36" s="130" t="e">
        <f>SUMIFS(#REF!,#REF!,$AI$3,#REF!,I4,#REF!,月统计!$AA$3)</f>
        <v>#REF!</v>
      </c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  <c r="AA36" s="130"/>
      <c r="AB36" s="130"/>
      <c r="AC36" s="130"/>
      <c r="AD36" s="130"/>
      <c r="AE36" s="130"/>
      <c r="AF36" s="130"/>
      <c r="AG36" s="130"/>
      <c r="AH36" s="130"/>
      <c r="AI36" s="81"/>
      <c r="AJ36" s="91"/>
    </row>
    <row r="37" spans="1:36">
      <c r="A37" s="215"/>
      <c r="B37" s="217"/>
      <c r="C37" s="79" t="e">
        <f>#REF!</f>
        <v>#REF!</v>
      </c>
      <c r="D37" s="130" t="e">
        <f>SUMIFS(#REF!,#REF!,$AI$3,#REF!,D4,#REF!,月统计!$AA$3)</f>
        <v>#REF!</v>
      </c>
      <c r="E37" s="130" t="e">
        <f>SUMIFS(#REF!,#REF!,$AI$3,#REF!,E4,#REF!,月统计!$AA$3)</f>
        <v>#REF!</v>
      </c>
      <c r="F37" s="130" t="e">
        <f>SUMIFS(#REF!,#REF!,$AI$3,#REF!,F4,#REF!,月统计!$AA$3)</f>
        <v>#REF!</v>
      </c>
      <c r="G37" s="130" t="e">
        <f>SUMIFS(#REF!,#REF!,$AI$3,#REF!,G4,#REF!,月统计!$AA$3)</f>
        <v>#REF!</v>
      </c>
      <c r="H37" s="130" t="e">
        <f>SUMIFS(#REF!,#REF!,$AI$3,#REF!,H4,#REF!,月统计!$AA$3)</f>
        <v>#REF!</v>
      </c>
      <c r="I37" s="130" t="e">
        <f>SUMIFS(#REF!,#REF!,$AI$3,#REF!,I4,#REF!,月统计!$AA$3)</f>
        <v>#REF!</v>
      </c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  <c r="AA37" s="130"/>
      <c r="AB37" s="130"/>
      <c r="AC37" s="130"/>
      <c r="AD37" s="130"/>
      <c r="AE37" s="130"/>
      <c r="AF37" s="130"/>
      <c r="AG37" s="130"/>
      <c r="AH37" s="130"/>
      <c r="AI37" s="81"/>
      <c r="AJ37" s="91"/>
    </row>
    <row r="38" spans="1:36">
      <c r="A38" s="215"/>
      <c r="B38" s="217"/>
      <c r="C38" s="79" t="e">
        <f>#REF!</f>
        <v>#REF!</v>
      </c>
      <c r="D38" s="130" t="e">
        <f>SUMIFS(#REF!,#REF!,$AI$3,#REF!,D4,#REF!,月统计!$AA$3)</f>
        <v>#REF!</v>
      </c>
      <c r="E38" s="130" t="e">
        <f>SUMIFS(#REF!,#REF!,$AI$3,#REF!,E4,#REF!,月统计!$AA$3)</f>
        <v>#REF!</v>
      </c>
      <c r="F38" s="130" t="e">
        <f>SUMIFS(#REF!,#REF!,$AI$3,#REF!,F4,#REF!,月统计!$AA$3)</f>
        <v>#REF!</v>
      </c>
      <c r="G38" s="130" t="e">
        <f>SUMIFS(#REF!,#REF!,$AI$3,#REF!,G4,#REF!,月统计!$AA$3)</f>
        <v>#REF!</v>
      </c>
      <c r="H38" s="130" t="e">
        <f>SUMIFS(#REF!,#REF!,$AI$3,#REF!,H4,#REF!,月统计!$AA$3)</f>
        <v>#REF!</v>
      </c>
      <c r="I38" s="130" t="e">
        <f>SUMIFS(#REF!,#REF!,$AI$3,#REF!,I4,#REF!,月统计!$AA$3)</f>
        <v>#REF!</v>
      </c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  <c r="AA38" s="130"/>
      <c r="AB38" s="130"/>
      <c r="AC38" s="130"/>
      <c r="AD38" s="130"/>
      <c r="AE38" s="130"/>
      <c r="AF38" s="130"/>
      <c r="AG38" s="130"/>
      <c r="AH38" s="130"/>
      <c r="AI38" s="81"/>
      <c r="AJ38" s="91"/>
    </row>
    <row r="39" spans="1:36">
      <c r="A39" s="215"/>
      <c r="B39" s="217"/>
      <c r="C39" s="79" t="e">
        <f>#REF!</f>
        <v>#REF!</v>
      </c>
      <c r="D39" s="130" t="e">
        <f>SUMIFS(#REF!,#REF!,$AI$3,#REF!,D4,#REF!,月统计!$AA$3)</f>
        <v>#REF!</v>
      </c>
      <c r="E39" s="130" t="e">
        <f>SUMIFS(#REF!,#REF!,$AI$3,#REF!,E4,#REF!,月统计!$AA$3)</f>
        <v>#REF!</v>
      </c>
      <c r="F39" s="130" t="e">
        <f>SUMIFS(#REF!,#REF!,$AI$3,#REF!,F4,#REF!,月统计!$AA$3)</f>
        <v>#REF!</v>
      </c>
      <c r="G39" s="130" t="e">
        <f>SUMIFS(#REF!,#REF!,$AI$3,#REF!,G4,#REF!,月统计!$AA$3)</f>
        <v>#REF!</v>
      </c>
      <c r="H39" s="130" t="e">
        <f>SUMIFS(#REF!,#REF!,$AI$3,#REF!,H4,#REF!,月统计!$AA$3)</f>
        <v>#REF!</v>
      </c>
      <c r="I39" s="130" t="e">
        <f>SUMIFS(#REF!,#REF!,$AI$3,#REF!,I4,#REF!,月统计!$AA$3)</f>
        <v>#REF!</v>
      </c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  <c r="W39" s="130"/>
      <c r="X39" s="130"/>
      <c r="Y39" s="130"/>
      <c r="Z39" s="130"/>
      <c r="AA39" s="130"/>
      <c r="AB39" s="130"/>
      <c r="AC39" s="130"/>
      <c r="AD39" s="130"/>
      <c r="AE39" s="130"/>
      <c r="AF39" s="130"/>
      <c r="AG39" s="130"/>
      <c r="AH39" s="130"/>
      <c r="AI39" s="81"/>
      <c r="AJ39" s="91"/>
    </row>
    <row r="40" spans="1:36">
      <c r="A40" s="215"/>
      <c r="B40" s="217"/>
      <c r="C40" s="79" t="e">
        <f>#REF!</f>
        <v>#REF!</v>
      </c>
      <c r="D40" s="130" t="e">
        <f>SUMIFS(#REF!,#REF!,$AI$3,#REF!,D4,#REF!,月统计!$AA$3)</f>
        <v>#REF!</v>
      </c>
      <c r="E40" s="130" t="e">
        <f>SUMIFS(#REF!,#REF!,$AI$3,#REF!,E4,#REF!,月统计!$AA$3)</f>
        <v>#REF!</v>
      </c>
      <c r="F40" s="130" t="e">
        <f>SUMIFS(#REF!,#REF!,$AI$3,#REF!,F4,#REF!,月统计!$AA$3)</f>
        <v>#REF!</v>
      </c>
      <c r="G40" s="130" t="e">
        <f>SUMIFS(#REF!,#REF!,$AI$3,#REF!,G4,#REF!,月统计!$AA$3)</f>
        <v>#REF!</v>
      </c>
      <c r="H40" s="130" t="e">
        <f>SUMIFS(#REF!,#REF!,$AI$3,#REF!,H4,#REF!,月统计!$AA$3)</f>
        <v>#REF!</v>
      </c>
      <c r="I40" s="130" t="e">
        <f>SUMIFS(#REF!,#REF!,$AI$3,#REF!,I4,#REF!,月统计!$AA$3)</f>
        <v>#REF!</v>
      </c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30"/>
      <c r="W40" s="130"/>
      <c r="X40" s="130"/>
      <c r="Y40" s="130"/>
      <c r="Z40" s="130"/>
      <c r="AA40" s="130"/>
      <c r="AB40" s="130"/>
      <c r="AC40" s="130"/>
      <c r="AD40" s="130"/>
      <c r="AE40" s="130"/>
      <c r="AF40" s="130"/>
      <c r="AG40" s="130"/>
      <c r="AH40" s="130"/>
      <c r="AI40" s="81"/>
      <c r="AJ40" s="91"/>
    </row>
    <row r="41" spans="1:36">
      <c r="A41" s="215"/>
      <c r="B41" s="217"/>
      <c r="C41" s="79" t="e">
        <f>#REF!</f>
        <v>#REF!</v>
      </c>
      <c r="D41" s="130" t="e">
        <f>SUMIFS(#REF!,#REF!,$AI$3,#REF!,D4,#REF!,月统计!$AA$3)</f>
        <v>#REF!</v>
      </c>
      <c r="E41" s="130" t="e">
        <f>SUMIFS(#REF!,#REF!,$AI$3,#REF!,E4,#REF!,月统计!$AA$3)</f>
        <v>#REF!</v>
      </c>
      <c r="F41" s="130" t="e">
        <f>SUMIFS(#REF!,#REF!,$AI$3,#REF!,F4,#REF!,月统计!$AA$3)</f>
        <v>#REF!</v>
      </c>
      <c r="G41" s="130" t="e">
        <f>SUMIFS(#REF!,#REF!,$AI$3,#REF!,G4,#REF!,月统计!$AA$3)</f>
        <v>#REF!</v>
      </c>
      <c r="H41" s="130" t="e">
        <f>SUMIFS(#REF!,#REF!,$AI$3,#REF!,H4,#REF!,月统计!$AA$3)</f>
        <v>#REF!</v>
      </c>
      <c r="I41" s="130" t="e">
        <f>SUMIFS(#REF!,#REF!,$AI$3,#REF!,I4,#REF!,月统计!$AA$3)</f>
        <v>#REF!</v>
      </c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30"/>
      <c r="W41" s="130"/>
      <c r="X41" s="130"/>
      <c r="Y41" s="130"/>
      <c r="Z41" s="130"/>
      <c r="AA41" s="130"/>
      <c r="AB41" s="130"/>
      <c r="AC41" s="130"/>
      <c r="AD41" s="130"/>
      <c r="AE41" s="130"/>
      <c r="AF41" s="130"/>
      <c r="AG41" s="130"/>
      <c r="AH41" s="130"/>
      <c r="AI41" s="81"/>
      <c r="AJ41" s="91"/>
    </row>
    <row r="42" spans="1:36">
      <c r="A42" s="215"/>
      <c r="B42" s="217"/>
      <c r="C42" s="79" t="e">
        <f>#REF!</f>
        <v>#REF!</v>
      </c>
      <c r="D42" s="130" t="e">
        <f>SUMIFS(#REF!,#REF!,$AI$3,#REF!,D4,#REF!,月统计!$AA$3)</f>
        <v>#REF!</v>
      </c>
      <c r="E42" s="130" t="e">
        <f>SUMIFS(#REF!,#REF!,$AI$3,#REF!,E4,#REF!,月统计!$AA$3)</f>
        <v>#REF!</v>
      </c>
      <c r="F42" s="130" t="e">
        <f>SUMIFS(#REF!,#REF!,$AI$3,#REF!,F4,#REF!,月统计!$AA$3)</f>
        <v>#REF!</v>
      </c>
      <c r="G42" s="130" t="e">
        <f>SUMIFS(#REF!,#REF!,$AI$3,#REF!,G4,#REF!,月统计!$AA$3)</f>
        <v>#REF!</v>
      </c>
      <c r="H42" s="130" t="e">
        <f>SUMIFS(#REF!,#REF!,$AI$3,#REF!,H4,#REF!,月统计!$AA$3)</f>
        <v>#REF!</v>
      </c>
      <c r="I42" s="130" t="e">
        <f>SUMIFS(#REF!,#REF!,$AI$3,#REF!,I4,#REF!,月统计!$AA$3)</f>
        <v>#REF!</v>
      </c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30"/>
      <c r="W42" s="130"/>
      <c r="X42" s="130"/>
      <c r="Y42" s="130"/>
      <c r="Z42" s="130"/>
      <c r="AA42" s="130"/>
      <c r="AB42" s="130"/>
      <c r="AC42" s="130"/>
      <c r="AD42" s="130"/>
      <c r="AE42" s="130"/>
      <c r="AF42" s="130"/>
      <c r="AG42" s="130"/>
      <c r="AH42" s="130"/>
      <c r="AI42" s="81"/>
      <c r="AJ42" s="91"/>
    </row>
    <row r="43" spans="1:36">
      <c r="A43" s="215"/>
      <c r="B43" s="217"/>
      <c r="C43" s="79" t="e">
        <f>#REF!</f>
        <v>#REF!</v>
      </c>
      <c r="D43" s="130" t="e">
        <f>SUMIFS(#REF!,#REF!,$AI$3,#REF!,D4,#REF!,月统计!$AA$3)</f>
        <v>#REF!</v>
      </c>
      <c r="E43" s="130" t="e">
        <f>SUMIFS(#REF!,#REF!,$AI$3,#REF!,E4,#REF!,月统计!$AA$3)</f>
        <v>#REF!</v>
      </c>
      <c r="F43" s="130" t="e">
        <f>SUMIFS(#REF!,#REF!,$AI$3,#REF!,F4,#REF!,月统计!$AA$3)</f>
        <v>#REF!</v>
      </c>
      <c r="G43" s="130" t="e">
        <f>SUMIFS(#REF!,#REF!,$AI$3,#REF!,G4,#REF!,月统计!$AA$3)</f>
        <v>#REF!</v>
      </c>
      <c r="H43" s="130" t="e">
        <f>SUMIFS(#REF!,#REF!,$AI$3,#REF!,H4,#REF!,月统计!$AA$3)</f>
        <v>#REF!</v>
      </c>
      <c r="I43" s="130" t="e">
        <f>SUMIFS(#REF!,#REF!,$AI$3,#REF!,I4,#REF!,月统计!$AA$3)</f>
        <v>#REF!</v>
      </c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30"/>
      <c r="W43" s="130"/>
      <c r="X43" s="130"/>
      <c r="Y43" s="130"/>
      <c r="Z43" s="130"/>
      <c r="AA43" s="130"/>
      <c r="AB43" s="130"/>
      <c r="AC43" s="130"/>
      <c r="AD43" s="130"/>
      <c r="AE43" s="130"/>
      <c r="AF43" s="130"/>
      <c r="AG43" s="130"/>
      <c r="AH43" s="130"/>
      <c r="AI43" s="81"/>
      <c r="AJ43" s="91"/>
    </row>
    <row r="44" spans="1:36">
      <c r="A44" s="215"/>
      <c r="B44" s="218"/>
      <c r="C44" s="79" t="e">
        <f>#REF!</f>
        <v>#REF!</v>
      </c>
      <c r="D44" s="130" t="e">
        <f>SUMIFS(#REF!,#REF!,$AI$3,#REF!,D4,#REF!,月统计!$AA$3)</f>
        <v>#REF!</v>
      </c>
      <c r="E44" s="130" t="e">
        <f>SUMIFS(#REF!,#REF!,$AI$3,#REF!,E4,#REF!,月统计!$AA$3)</f>
        <v>#REF!</v>
      </c>
      <c r="F44" s="130" t="e">
        <f>SUMIFS(#REF!,#REF!,$AI$3,#REF!,F4,#REF!,月统计!$AA$3)</f>
        <v>#REF!</v>
      </c>
      <c r="G44" s="130" t="e">
        <f>SUMIFS(#REF!,#REF!,$AI$3,#REF!,G4,#REF!,月统计!$AA$3)</f>
        <v>#REF!</v>
      </c>
      <c r="H44" s="130" t="e">
        <f>SUMIFS(#REF!,#REF!,$AI$3,#REF!,H4,#REF!,月统计!$AA$3)</f>
        <v>#REF!</v>
      </c>
      <c r="I44" s="130" t="e">
        <f>SUMIFS(#REF!,#REF!,$AI$3,#REF!,I4,#REF!,月统计!$AA$3)</f>
        <v>#REF!</v>
      </c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30"/>
      <c r="W44" s="130"/>
      <c r="X44" s="130"/>
      <c r="Y44" s="130"/>
      <c r="Z44" s="130"/>
      <c r="AA44" s="130"/>
      <c r="AB44" s="130"/>
      <c r="AC44" s="130"/>
      <c r="AD44" s="130"/>
      <c r="AE44" s="130"/>
      <c r="AF44" s="130"/>
      <c r="AG44" s="130"/>
      <c r="AH44" s="130"/>
      <c r="AI44" s="81"/>
      <c r="AJ44" s="91"/>
    </row>
    <row r="45" spans="1:36" ht="13.5" customHeight="1">
      <c r="A45" s="215"/>
      <c r="B45" s="216" t="s">
        <v>174</v>
      </c>
      <c r="C45" s="79" t="e">
        <f>#REF!</f>
        <v>#REF!</v>
      </c>
      <c r="D45" s="130" t="e">
        <f>SUMIFS(#REF!,#REF!,$AI$3,#REF!,D4,#REF!,月统计!$AA$3)</f>
        <v>#REF!</v>
      </c>
      <c r="E45" s="130" t="e">
        <f>SUMIFS(#REF!,#REF!,$AI$3,#REF!,E4,#REF!,月统计!$AA$3)</f>
        <v>#REF!</v>
      </c>
      <c r="F45" s="130" t="e">
        <f>SUMIFS(#REF!,#REF!,$AI$3,#REF!,F4,#REF!,月统计!$AA$3)</f>
        <v>#REF!</v>
      </c>
      <c r="G45" s="130" t="e">
        <f>SUMIFS(#REF!,#REF!,$AI$3,#REF!,G4,#REF!,月统计!$AA$3)</f>
        <v>#REF!</v>
      </c>
      <c r="H45" s="130" t="e">
        <f>SUMIFS(#REF!,#REF!,$AI$3,#REF!,H4,#REF!,月统计!$AA$3)</f>
        <v>#REF!</v>
      </c>
      <c r="I45" s="130" t="e">
        <f>SUMIFS(#REF!,#REF!,$AI$3,#REF!,I4,#REF!,月统计!$AA$3)</f>
        <v>#REF!</v>
      </c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30"/>
      <c r="W45" s="130"/>
      <c r="X45" s="130"/>
      <c r="Y45" s="130"/>
      <c r="Z45" s="130"/>
      <c r="AA45" s="130"/>
      <c r="AB45" s="130"/>
      <c r="AC45" s="130"/>
      <c r="AD45" s="130"/>
      <c r="AE45" s="130"/>
      <c r="AF45" s="130"/>
      <c r="AG45" s="130"/>
      <c r="AH45" s="130"/>
      <c r="AI45" s="81"/>
      <c r="AJ45" s="91"/>
    </row>
    <row r="46" spans="1:36">
      <c r="A46" s="215"/>
      <c r="B46" s="217"/>
      <c r="C46" s="79" t="e">
        <f>#REF!</f>
        <v>#REF!</v>
      </c>
      <c r="D46" s="130" t="e">
        <f>SUMIFS(#REF!,#REF!,$AI$3,#REF!,D4,#REF!,月统计!$AA$3)</f>
        <v>#REF!</v>
      </c>
      <c r="E46" s="130" t="e">
        <f>SUMIFS(#REF!,#REF!,$AI$3,#REF!,E4,#REF!,月统计!$AA$3)</f>
        <v>#REF!</v>
      </c>
      <c r="F46" s="130" t="e">
        <f>SUMIFS(#REF!,#REF!,$AI$3,#REF!,F4,#REF!,月统计!$AA$3)</f>
        <v>#REF!</v>
      </c>
      <c r="G46" s="130" t="e">
        <f>SUMIFS(#REF!,#REF!,$AI$3,#REF!,G4,#REF!,月统计!$AA$3)</f>
        <v>#REF!</v>
      </c>
      <c r="H46" s="130" t="e">
        <f>SUMIFS(#REF!,#REF!,$AI$3,#REF!,H4,#REF!,月统计!$AA$3)</f>
        <v>#REF!</v>
      </c>
      <c r="I46" s="130" t="e">
        <f>SUMIFS(#REF!,#REF!,$AI$3,#REF!,I4,#REF!,月统计!$AA$3)</f>
        <v>#REF!</v>
      </c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30"/>
      <c r="W46" s="130"/>
      <c r="X46" s="130"/>
      <c r="Y46" s="130"/>
      <c r="Z46" s="130"/>
      <c r="AA46" s="130"/>
      <c r="AB46" s="130"/>
      <c r="AC46" s="130"/>
      <c r="AD46" s="130"/>
      <c r="AE46" s="130"/>
      <c r="AF46" s="130"/>
      <c r="AG46" s="130"/>
      <c r="AH46" s="130"/>
      <c r="AI46" s="81"/>
      <c r="AJ46" s="91"/>
    </row>
    <row r="47" spans="1:36">
      <c r="A47" s="215"/>
      <c r="B47" s="217"/>
      <c r="C47" s="79" t="e">
        <f>#REF!</f>
        <v>#REF!</v>
      </c>
      <c r="D47" s="130" t="e">
        <f>SUMIFS(#REF!,#REF!,$AI$3,#REF!,D4,#REF!,月统计!$AA$3)</f>
        <v>#REF!</v>
      </c>
      <c r="E47" s="130" t="e">
        <f>SUMIFS(#REF!,#REF!,$AI$3,#REF!,E4,#REF!,月统计!$AA$3)</f>
        <v>#REF!</v>
      </c>
      <c r="F47" s="130" t="e">
        <f>SUMIFS(#REF!,#REF!,$AI$3,#REF!,F4,#REF!,月统计!$AA$3)</f>
        <v>#REF!</v>
      </c>
      <c r="G47" s="130" t="e">
        <f>SUMIFS(#REF!,#REF!,$AI$3,#REF!,G4,#REF!,月统计!$AA$3)</f>
        <v>#REF!</v>
      </c>
      <c r="H47" s="130" t="e">
        <f>SUMIFS(#REF!,#REF!,$AI$3,#REF!,H4,#REF!,月统计!$AA$3)</f>
        <v>#REF!</v>
      </c>
      <c r="I47" s="130" t="e">
        <f>SUMIFS(#REF!,#REF!,$AI$3,#REF!,I4,#REF!,月统计!$AA$3)</f>
        <v>#REF!</v>
      </c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30"/>
      <c r="W47" s="130"/>
      <c r="X47" s="130"/>
      <c r="Y47" s="130"/>
      <c r="Z47" s="130"/>
      <c r="AA47" s="130"/>
      <c r="AB47" s="130"/>
      <c r="AC47" s="130"/>
      <c r="AD47" s="130"/>
      <c r="AE47" s="130"/>
      <c r="AF47" s="130"/>
      <c r="AG47" s="130"/>
      <c r="AH47" s="130"/>
      <c r="AI47" s="81"/>
      <c r="AJ47" s="91"/>
    </row>
    <row r="48" spans="1:36">
      <c r="A48" s="215"/>
      <c r="B48" s="217"/>
      <c r="C48" s="79" t="e">
        <f>#REF!</f>
        <v>#REF!</v>
      </c>
      <c r="D48" s="130" t="e">
        <f>SUMIFS(#REF!,#REF!,$AI$3,#REF!,D4,#REF!,月统计!$AA$3)</f>
        <v>#REF!</v>
      </c>
      <c r="E48" s="130" t="e">
        <f>SUMIFS(#REF!,#REF!,$AI$3,#REF!,E4,#REF!,月统计!$AA$3)</f>
        <v>#REF!</v>
      </c>
      <c r="F48" s="130" t="e">
        <f>SUMIFS(#REF!,#REF!,$AI$3,#REF!,F4,#REF!,月统计!$AA$3)</f>
        <v>#REF!</v>
      </c>
      <c r="G48" s="130" t="e">
        <f>SUMIFS(#REF!,#REF!,$AI$3,#REF!,G4,#REF!,月统计!$AA$3)</f>
        <v>#REF!</v>
      </c>
      <c r="H48" s="130" t="e">
        <f>SUMIFS(#REF!,#REF!,$AI$3,#REF!,H4,#REF!,月统计!$AA$3)</f>
        <v>#REF!</v>
      </c>
      <c r="I48" s="130" t="e">
        <f>SUMIFS(#REF!,#REF!,$AI$3,#REF!,I4,#REF!,月统计!$AA$3)</f>
        <v>#REF!</v>
      </c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30"/>
      <c r="W48" s="130"/>
      <c r="X48" s="130"/>
      <c r="Y48" s="130"/>
      <c r="Z48" s="130"/>
      <c r="AA48" s="130"/>
      <c r="AB48" s="130"/>
      <c r="AC48" s="130"/>
      <c r="AD48" s="130"/>
      <c r="AE48" s="130"/>
      <c r="AF48" s="130"/>
      <c r="AG48" s="130"/>
      <c r="AH48" s="130"/>
      <c r="AI48" s="81"/>
      <c r="AJ48" s="91"/>
    </row>
    <row r="49" spans="1:36">
      <c r="A49" s="215"/>
      <c r="B49" s="217"/>
      <c r="C49" s="79" t="e">
        <f>#REF!</f>
        <v>#REF!</v>
      </c>
      <c r="D49" s="130" t="e">
        <f>SUMIFS(#REF!,#REF!,$AI$3,#REF!,D4,#REF!,月统计!$AA$3)</f>
        <v>#REF!</v>
      </c>
      <c r="E49" s="130" t="e">
        <f>SUMIFS(#REF!,#REF!,$AI$3,#REF!,E4,#REF!,月统计!$AA$3)</f>
        <v>#REF!</v>
      </c>
      <c r="F49" s="130" t="e">
        <f>SUMIFS(#REF!,#REF!,$AI$3,#REF!,F4,#REF!,月统计!$AA$3)</f>
        <v>#REF!</v>
      </c>
      <c r="G49" s="130" t="e">
        <f>SUMIFS(#REF!,#REF!,$AI$3,#REF!,G4,#REF!,月统计!$AA$3)</f>
        <v>#REF!</v>
      </c>
      <c r="H49" s="130" t="e">
        <f>SUMIFS(#REF!,#REF!,$AI$3,#REF!,H4,#REF!,月统计!$AA$3)</f>
        <v>#REF!</v>
      </c>
      <c r="I49" s="130" t="e">
        <f>SUMIFS(#REF!,#REF!,$AI$3,#REF!,I4,#REF!,月统计!$AA$3)</f>
        <v>#REF!</v>
      </c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30"/>
      <c r="W49" s="130"/>
      <c r="X49" s="130"/>
      <c r="Y49" s="130"/>
      <c r="Z49" s="130"/>
      <c r="AA49" s="130"/>
      <c r="AB49" s="130"/>
      <c r="AC49" s="130"/>
      <c r="AD49" s="130"/>
      <c r="AE49" s="130"/>
      <c r="AF49" s="130"/>
      <c r="AG49" s="130"/>
      <c r="AH49" s="130"/>
      <c r="AI49" s="81"/>
      <c r="AJ49" s="91"/>
    </row>
    <row r="50" spans="1:36">
      <c r="A50" s="215"/>
      <c r="B50" s="217"/>
      <c r="C50" s="79" t="e">
        <f>#REF!</f>
        <v>#REF!</v>
      </c>
      <c r="D50" s="130" t="e">
        <f>SUMIFS(#REF!,#REF!,$AI$3,#REF!,D4,#REF!,月统计!$AA$3)</f>
        <v>#REF!</v>
      </c>
      <c r="E50" s="130" t="e">
        <f>SUMIFS(#REF!,#REF!,$AI$3,#REF!,E4,#REF!,月统计!$AA$3)</f>
        <v>#REF!</v>
      </c>
      <c r="F50" s="130" t="e">
        <f>SUMIFS(#REF!,#REF!,$AI$3,#REF!,F4,#REF!,月统计!$AA$3)</f>
        <v>#REF!</v>
      </c>
      <c r="G50" s="130" t="e">
        <f>SUMIFS(#REF!,#REF!,$AI$3,#REF!,G4,#REF!,月统计!$AA$3)</f>
        <v>#REF!</v>
      </c>
      <c r="H50" s="130" t="e">
        <f>SUMIFS(#REF!,#REF!,$AI$3,#REF!,H4,#REF!,月统计!$AA$3)</f>
        <v>#REF!</v>
      </c>
      <c r="I50" s="130" t="e">
        <f>SUMIFS(#REF!,#REF!,$AI$3,#REF!,I4,#REF!,月统计!$AA$3)</f>
        <v>#REF!</v>
      </c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30"/>
      <c r="W50" s="130"/>
      <c r="X50" s="130"/>
      <c r="Y50" s="130"/>
      <c r="Z50" s="130"/>
      <c r="AA50" s="130"/>
      <c r="AB50" s="130"/>
      <c r="AC50" s="130"/>
      <c r="AD50" s="130"/>
      <c r="AE50" s="130"/>
      <c r="AF50" s="130"/>
      <c r="AG50" s="130"/>
      <c r="AH50" s="130"/>
      <c r="AI50" s="81"/>
      <c r="AJ50" s="91"/>
    </row>
    <row r="51" spans="1:36">
      <c r="A51" s="215"/>
      <c r="B51" s="218"/>
      <c r="C51" s="79" t="e">
        <f>#REF!</f>
        <v>#REF!</v>
      </c>
      <c r="D51" s="130" t="e">
        <f>SUMIFS(#REF!,#REF!,$AI$3,#REF!,D4,#REF!,月统计!$AA$3)</f>
        <v>#REF!</v>
      </c>
      <c r="E51" s="130" t="e">
        <f>SUMIFS(#REF!,#REF!,$AI$3,#REF!,E4,#REF!,月统计!$AA$3)</f>
        <v>#REF!</v>
      </c>
      <c r="F51" s="130" t="e">
        <f>SUMIFS(#REF!,#REF!,$AI$3,#REF!,F4,#REF!,月统计!$AA$3)</f>
        <v>#REF!</v>
      </c>
      <c r="G51" s="130" t="e">
        <f>SUMIFS(#REF!,#REF!,$AI$3,#REF!,G4,#REF!,月统计!$AA$3)</f>
        <v>#REF!</v>
      </c>
      <c r="H51" s="130" t="e">
        <f>SUMIFS(#REF!,#REF!,$AI$3,#REF!,H4,#REF!,月统计!$AA$3)</f>
        <v>#REF!</v>
      </c>
      <c r="I51" s="130" t="e">
        <f>SUMIFS(#REF!,#REF!,$AI$3,#REF!,I4,#REF!,月统计!$AA$3)</f>
        <v>#REF!</v>
      </c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30"/>
      <c r="W51" s="130"/>
      <c r="X51" s="130"/>
      <c r="Y51" s="130"/>
      <c r="Z51" s="130"/>
      <c r="AA51" s="130"/>
      <c r="AB51" s="130"/>
      <c r="AC51" s="130"/>
      <c r="AD51" s="130"/>
      <c r="AE51" s="130"/>
      <c r="AF51" s="130"/>
      <c r="AG51" s="130"/>
      <c r="AH51" s="130"/>
      <c r="AI51" s="81"/>
      <c r="AJ51" s="91"/>
    </row>
    <row r="52" spans="1:36" ht="13.5" customHeight="1">
      <c r="A52" s="215"/>
      <c r="B52" s="216" t="s">
        <v>176</v>
      </c>
      <c r="C52" s="79" t="e">
        <f>#REF!</f>
        <v>#REF!</v>
      </c>
      <c r="D52" s="130" t="e">
        <f>SUMIFS(#REF!,#REF!,$AI$3,#REF!,D4,#REF!,月统计!$AA$3)</f>
        <v>#REF!</v>
      </c>
      <c r="E52" s="130" t="e">
        <f>SUMIFS(#REF!,#REF!,$AI$3,#REF!,E4,#REF!,月统计!$AA$3)</f>
        <v>#REF!</v>
      </c>
      <c r="F52" s="130" t="e">
        <f>SUMIFS(#REF!,#REF!,$AI$3,#REF!,F4,#REF!,月统计!$AA$3)</f>
        <v>#REF!</v>
      </c>
      <c r="G52" s="130" t="e">
        <f>SUMIFS(#REF!,#REF!,$AI$3,#REF!,G4,#REF!,月统计!$AA$3)</f>
        <v>#REF!</v>
      </c>
      <c r="H52" s="130" t="e">
        <f>SUMIFS(#REF!,#REF!,$AI$3,#REF!,H4,#REF!,月统计!$AA$3)</f>
        <v>#REF!</v>
      </c>
      <c r="I52" s="130" t="e">
        <f>SUMIFS(#REF!,#REF!,$AI$3,#REF!,I4,#REF!,月统计!$AA$3)</f>
        <v>#REF!</v>
      </c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30"/>
      <c r="W52" s="130"/>
      <c r="X52" s="130"/>
      <c r="Y52" s="130"/>
      <c r="Z52" s="130"/>
      <c r="AA52" s="130"/>
      <c r="AB52" s="130"/>
      <c r="AC52" s="130"/>
      <c r="AD52" s="130"/>
      <c r="AE52" s="130"/>
      <c r="AF52" s="130"/>
      <c r="AG52" s="130"/>
      <c r="AH52" s="130"/>
      <c r="AI52" s="81"/>
      <c r="AJ52" s="91"/>
    </row>
    <row r="53" spans="1:36">
      <c r="A53" s="215"/>
      <c r="B53" s="217"/>
      <c r="C53" s="79" t="e">
        <f>#REF!</f>
        <v>#REF!</v>
      </c>
      <c r="D53" s="130" t="e">
        <f>SUMIFS(#REF!,#REF!,$AI$3,#REF!,D4,#REF!,月统计!$AA$3)</f>
        <v>#REF!</v>
      </c>
      <c r="E53" s="130" t="e">
        <f>SUMIFS(#REF!,#REF!,$AI$3,#REF!,E4,#REF!,月统计!$AA$3)</f>
        <v>#REF!</v>
      </c>
      <c r="F53" s="130" t="e">
        <f>SUMIFS(#REF!,#REF!,$AI$3,#REF!,F4,#REF!,月统计!$AA$3)</f>
        <v>#REF!</v>
      </c>
      <c r="G53" s="130" t="e">
        <f>SUMIFS(#REF!,#REF!,$AI$3,#REF!,G4,#REF!,月统计!$AA$3)</f>
        <v>#REF!</v>
      </c>
      <c r="H53" s="130" t="e">
        <f>SUMIFS(#REF!,#REF!,$AI$3,#REF!,H4,#REF!,月统计!$AA$3)</f>
        <v>#REF!</v>
      </c>
      <c r="I53" s="130" t="e">
        <f>SUMIFS(#REF!,#REF!,$AI$3,#REF!,I4,#REF!,月统计!$AA$3)</f>
        <v>#REF!</v>
      </c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30"/>
      <c r="W53" s="130"/>
      <c r="X53" s="130"/>
      <c r="Y53" s="130"/>
      <c r="Z53" s="130"/>
      <c r="AA53" s="130"/>
      <c r="AB53" s="130"/>
      <c r="AC53" s="130"/>
      <c r="AD53" s="130"/>
      <c r="AE53" s="130"/>
      <c r="AF53" s="130"/>
      <c r="AG53" s="130"/>
      <c r="AH53" s="130"/>
      <c r="AI53" s="81"/>
      <c r="AJ53" s="91"/>
    </row>
    <row r="54" spans="1:36">
      <c r="A54" s="215"/>
      <c r="B54" s="217"/>
      <c r="C54" s="79" t="e">
        <f>#REF!</f>
        <v>#REF!</v>
      </c>
      <c r="D54" s="130" t="e">
        <f>SUMIFS(#REF!,#REF!,$AI$3,#REF!,D4,#REF!,月统计!$AA$3)</f>
        <v>#REF!</v>
      </c>
      <c r="E54" s="130" t="e">
        <f>SUMIFS(#REF!,#REF!,$AI$3,#REF!,E4,#REF!,月统计!$AA$3)</f>
        <v>#REF!</v>
      </c>
      <c r="F54" s="130" t="e">
        <f>SUMIFS(#REF!,#REF!,$AI$3,#REF!,F4,#REF!,月统计!$AA$3)</f>
        <v>#REF!</v>
      </c>
      <c r="G54" s="130" t="e">
        <f>SUMIFS(#REF!,#REF!,$AI$3,#REF!,G4,#REF!,月统计!$AA$3)</f>
        <v>#REF!</v>
      </c>
      <c r="H54" s="130" t="e">
        <f>SUMIFS(#REF!,#REF!,$AI$3,#REF!,H4,#REF!,月统计!$AA$3)</f>
        <v>#REF!</v>
      </c>
      <c r="I54" s="130" t="e">
        <f>SUMIFS(#REF!,#REF!,$AI$3,#REF!,I4,#REF!,月统计!$AA$3)</f>
        <v>#REF!</v>
      </c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30"/>
      <c r="W54" s="130"/>
      <c r="X54" s="130"/>
      <c r="Y54" s="130"/>
      <c r="Z54" s="130"/>
      <c r="AA54" s="130"/>
      <c r="AB54" s="130"/>
      <c r="AC54" s="130"/>
      <c r="AD54" s="130"/>
      <c r="AE54" s="130"/>
      <c r="AF54" s="130"/>
      <c r="AG54" s="130"/>
      <c r="AH54" s="130"/>
      <c r="AI54" s="81"/>
      <c r="AJ54" s="91"/>
    </row>
    <row r="55" spans="1:36">
      <c r="A55" s="215"/>
      <c r="B55" s="217"/>
      <c r="C55" s="79" t="e">
        <f>#REF!</f>
        <v>#REF!</v>
      </c>
      <c r="D55" s="130" t="e">
        <f>SUMIFS(#REF!,#REF!,$AI$3,#REF!,D4,#REF!,月统计!$AA$3)</f>
        <v>#REF!</v>
      </c>
      <c r="E55" s="130" t="e">
        <f>SUMIFS(#REF!,#REF!,$AI$3,#REF!,E4,#REF!,月统计!$AA$3)</f>
        <v>#REF!</v>
      </c>
      <c r="F55" s="130" t="e">
        <f>SUMIFS(#REF!,#REF!,$AI$3,#REF!,F4,#REF!,月统计!$AA$3)</f>
        <v>#REF!</v>
      </c>
      <c r="G55" s="130" t="e">
        <f>SUMIFS(#REF!,#REF!,$AI$3,#REF!,G4,#REF!,月统计!$AA$3)</f>
        <v>#REF!</v>
      </c>
      <c r="H55" s="130" t="e">
        <f>SUMIFS(#REF!,#REF!,$AI$3,#REF!,H4,#REF!,月统计!$AA$3)</f>
        <v>#REF!</v>
      </c>
      <c r="I55" s="130" t="e">
        <f>SUMIFS(#REF!,#REF!,$AI$3,#REF!,I4,#REF!,月统计!$AA$3)</f>
        <v>#REF!</v>
      </c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30"/>
      <c r="W55" s="130"/>
      <c r="X55" s="130"/>
      <c r="Y55" s="130"/>
      <c r="Z55" s="130"/>
      <c r="AA55" s="130"/>
      <c r="AB55" s="130"/>
      <c r="AC55" s="130"/>
      <c r="AD55" s="130"/>
      <c r="AE55" s="130"/>
      <c r="AF55" s="130"/>
      <c r="AG55" s="130"/>
      <c r="AH55" s="130"/>
      <c r="AI55" s="81"/>
      <c r="AJ55" s="91"/>
    </row>
    <row r="56" spans="1:36">
      <c r="A56" s="215"/>
      <c r="B56" s="217"/>
      <c r="C56" s="79" t="e">
        <f>#REF!</f>
        <v>#REF!</v>
      </c>
      <c r="D56" s="130" t="e">
        <f>SUMIFS(#REF!,#REF!,$AI$3,#REF!,D4,#REF!,月统计!$AA$3)</f>
        <v>#REF!</v>
      </c>
      <c r="E56" s="130" t="e">
        <f>SUMIFS(#REF!,#REF!,$AI$3,#REF!,E4,#REF!,月统计!$AA$3)</f>
        <v>#REF!</v>
      </c>
      <c r="F56" s="130" t="e">
        <f>SUMIFS(#REF!,#REF!,$AI$3,#REF!,F4,#REF!,月统计!$AA$3)</f>
        <v>#REF!</v>
      </c>
      <c r="G56" s="130" t="e">
        <f>SUMIFS(#REF!,#REF!,$AI$3,#REF!,G4,#REF!,月统计!$AA$3)</f>
        <v>#REF!</v>
      </c>
      <c r="H56" s="130" t="e">
        <f>SUMIFS(#REF!,#REF!,$AI$3,#REF!,H4,#REF!,月统计!$AA$3)</f>
        <v>#REF!</v>
      </c>
      <c r="I56" s="130" t="e">
        <f>SUMIFS(#REF!,#REF!,$AI$3,#REF!,I4,#REF!,月统计!$AA$3)</f>
        <v>#REF!</v>
      </c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30"/>
      <c r="W56" s="130"/>
      <c r="X56" s="130"/>
      <c r="Y56" s="130"/>
      <c r="Z56" s="130"/>
      <c r="AA56" s="130"/>
      <c r="AB56" s="130"/>
      <c r="AC56" s="130"/>
      <c r="AD56" s="130"/>
      <c r="AE56" s="130"/>
      <c r="AF56" s="130"/>
      <c r="AG56" s="130"/>
      <c r="AH56" s="130"/>
      <c r="AI56" s="81"/>
      <c r="AJ56" s="91"/>
    </row>
    <row r="57" spans="1:36">
      <c r="A57" s="219" t="s">
        <v>134</v>
      </c>
      <c r="B57" s="220"/>
      <c r="C57" s="221"/>
      <c r="D57" s="45" t="e">
        <f t="shared" ref="D57:I57" si="2">SUM(D13:D56)</f>
        <v>#REF!</v>
      </c>
      <c r="E57" s="45" t="e">
        <f t="shared" si="2"/>
        <v>#REF!</v>
      </c>
      <c r="F57" s="45" t="e">
        <f t="shared" si="2"/>
        <v>#REF!</v>
      </c>
      <c r="G57" s="45" t="e">
        <f t="shared" si="2"/>
        <v>#REF!</v>
      </c>
      <c r="H57" s="45" t="e">
        <f t="shared" si="2"/>
        <v>#REF!</v>
      </c>
      <c r="I57" s="45" t="e">
        <f t="shared" si="2"/>
        <v>#REF!</v>
      </c>
      <c r="J57" s="146"/>
      <c r="K57" s="146"/>
      <c r="L57" s="146"/>
      <c r="M57" s="146"/>
      <c r="N57" s="146"/>
      <c r="O57" s="146"/>
      <c r="P57" s="146"/>
      <c r="Q57" s="146"/>
      <c r="R57" s="146"/>
      <c r="S57" s="146"/>
      <c r="T57" s="146"/>
      <c r="U57" s="146"/>
      <c r="V57" s="146"/>
      <c r="W57" s="146"/>
      <c r="X57" s="146"/>
      <c r="Y57" s="146"/>
      <c r="Z57" s="146"/>
      <c r="AA57" s="146"/>
      <c r="AB57" s="146"/>
      <c r="AC57" s="146"/>
      <c r="AD57" s="146"/>
      <c r="AE57" s="146"/>
      <c r="AF57" s="146"/>
      <c r="AG57" s="146"/>
      <c r="AH57" s="146"/>
      <c r="AI57" s="146"/>
      <c r="AJ57" s="82"/>
    </row>
    <row r="58" spans="1:36">
      <c r="A58" s="222" t="s">
        <v>135</v>
      </c>
      <c r="B58" s="223"/>
      <c r="C58" s="224"/>
      <c r="D58" s="47" t="e">
        <f t="shared" ref="D58:I58" si="3">SUM(D57/D11)</f>
        <v>#REF!</v>
      </c>
      <c r="E58" s="47" t="e">
        <f t="shared" si="3"/>
        <v>#REF!</v>
      </c>
      <c r="F58" s="47" t="e">
        <f t="shared" si="3"/>
        <v>#REF!</v>
      </c>
      <c r="G58" s="47" t="e">
        <f t="shared" si="3"/>
        <v>#REF!</v>
      </c>
      <c r="H58" s="47" t="e">
        <f t="shared" si="3"/>
        <v>#REF!</v>
      </c>
      <c r="I58" s="47" t="e">
        <f t="shared" si="3"/>
        <v>#REF!</v>
      </c>
      <c r="J58" s="147"/>
      <c r="K58" s="147"/>
      <c r="L58" s="147"/>
      <c r="M58" s="147"/>
      <c r="N58" s="147"/>
      <c r="O58" s="147"/>
      <c r="P58" s="147"/>
      <c r="Q58" s="147"/>
      <c r="R58" s="147"/>
      <c r="S58" s="147"/>
      <c r="T58" s="147"/>
      <c r="U58" s="147"/>
      <c r="V58" s="147"/>
      <c r="W58" s="147"/>
      <c r="X58" s="147"/>
      <c r="Y58" s="147"/>
      <c r="Z58" s="147"/>
      <c r="AA58" s="147"/>
      <c r="AB58" s="147"/>
      <c r="AC58" s="147"/>
      <c r="AD58" s="147"/>
      <c r="AE58" s="147"/>
      <c r="AF58" s="147"/>
      <c r="AG58" s="147"/>
      <c r="AH58" s="147"/>
      <c r="AI58" s="147"/>
      <c r="AJ58" s="82"/>
    </row>
    <row r="59" spans="1:36">
      <c r="A59" s="222" t="s">
        <v>136</v>
      </c>
      <c r="B59" s="223"/>
      <c r="C59" s="224"/>
      <c r="D59" s="48">
        <f>AI59</f>
        <v>0</v>
      </c>
      <c r="E59" s="48">
        <f>AI59</f>
        <v>0</v>
      </c>
      <c r="F59" s="48">
        <f>AI59</f>
        <v>0</v>
      </c>
      <c r="G59" s="48">
        <f>AI59</f>
        <v>0</v>
      </c>
      <c r="H59" s="48">
        <f>AI59</f>
        <v>0</v>
      </c>
      <c r="I59" s="48">
        <f>AI59</f>
        <v>0</v>
      </c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82"/>
    </row>
    <row r="60" spans="1:36">
      <c r="A60" s="222" t="s">
        <v>137</v>
      </c>
      <c r="B60" s="223"/>
      <c r="C60" s="224"/>
      <c r="D60" s="49">
        <f>AJ70</f>
        <v>0.06</v>
      </c>
      <c r="E60" s="49">
        <f t="shared" ref="E60:I60" si="4">AK70</f>
        <v>0</v>
      </c>
      <c r="F60" s="49">
        <f t="shared" si="4"/>
        <v>0</v>
      </c>
      <c r="G60" s="49">
        <f t="shared" si="4"/>
        <v>0</v>
      </c>
      <c r="H60" s="49">
        <f t="shared" si="4"/>
        <v>0</v>
      </c>
      <c r="I60" s="49">
        <f t="shared" si="4"/>
        <v>0</v>
      </c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82"/>
    </row>
    <row r="61" spans="1:36">
      <c r="A61" s="50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225" t="s">
        <v>138</v>
      </c>
      <c r="AI61" s="226"/>
      <c r="AJ61" s="52" t="e">
        <f>AJ62+3*SQRT(AJ62*(1-AJ62)/AJ68)</f>
        <v>#REF!</v>
      </c>
    </row>
    <row r="62" spans="1:36" ht="14.25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D62" s="54"/>
      <c r="AE62" s="54"/>
      <c r="AF62" s="54"/>
      <c r="AG62" s="54"/>
      <c r="AH62" s="212" t="s">
        <v>139</v>
      </c>
      <c r="AI62" s="213"/>
      <c r="AJ62" s="55">
        <f>AI58</f>
        <v>0</v>
      </c>
    </row>
    <row r="63" spans="1:36">
      <c r="A63" s="56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212" t="s">
        <v>140</v>
      </c>
      <c r="AI63" s="213"/>
      <c r="AJ63" s="55" t="e">
        <f>IF((AJ62-3*SQRT(AJ62*(1-AJ62)/AJ68))&lt;0,0,(AJ62-3*SQRT(AJ62*(1-AJ62)/AJ68)))</f>
        <v>#REF!</v>
      </c>
    </row>
    <row r="64" spans="1:36" ht="14.25">
      <c r="A64" s="53" t="s">
        <v>141</v>
      </c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212" t="s">
        <v>142</v>
      </c>
      <c r="AI64" s="213"/>
      <c r="AJ64" s="57" t="e">
        <f>AJ68*1.25</f>
        <v>#REF!</v>
      </c>
    </row>
    <row r="65" spans="1:36" ht="13.5" customHeight="1">
      <c r="A65" s="227" t="s">
        <v>143</v>
      </c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212" t="s">
        <v>144</v>
      </c>
      <c r="AI65" s="213"/>
      <c r="AJ65" s="57" t="e">
        <f>AJ68*0.75</f>
        <v>#REF!</v>
      </c>
    </row>
    <row r="66" spans="1:36">
      <c r="A66" s="227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212" t="s">
        <v>145</v>
      </c>
      <c r="AI66" s="213"/>
      <c r="AJ66" s="55" t="e">
        <f>AI57/AI5</f>
        <v>#DIV/0!</v>
      </c>
    </row>
    <row r="67" spans="1:36">
      <c r="A67" s="227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212" t="s">
        <v>146</v>
      </c>
      <c r="AI67" s="213"/>
      <c r="AJ67" s="58" t="e">
        <f>IF(D5="","",COUNT(D5:AH5))</f>
        <v>#REF!</v>
      </c>
    </row>
    <row r="68" spans="1:36">
      <c r="A68" s="227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212" t="s">
        <v>147</v>
      </c>
      <c r="AI68" s="213"/>
      <c r="AJ68" s="57" t="e">
        <f>AI5/AJ67</f>
        <v>#REF!</v>
      </c>
    </row>
    <row r="69" spans="1:36">
      <c r="A69" s="227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228"/>
      <c r="AI69" s="229"/>
      <c r="AJ69" s="59"/>
    </row>
    <row r="70" spans="1:36" ht="92.25">
      <c r="A70" s="227"/>
      <c r="B70" s="60"/>
      <c r="C70" s="60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212" t="s">
        <v>148</v>
      </c>
      <c r="AI70" s="213"/>
      <c r="AJ70" s="61">
        <v>0.06</v>
      </c>
    </row>
    <row r="71" spans="1:36">
      <c r="A71" s="231"/>
      <c r="B71" s="62"/>
      <c r="C71" s="62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228"/>
      <c r="AI71" s="229"/>
      <c r="AJ71" s="59"/>
    </row>
    <row r="72" spans="1:36" ht="14.25">
      <c r="A72" s="232"/>
      <c r="B72" s="143"/>
      <c r="C72" s="14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233"/>
      <c r="AI72" s="234"/>
      <c r="AJ72" s="64"/>
    </row>
    <row r="73" spans="1:36" ht="13.5" customHeight="1">
      <c r="A73" s="235" t="s">
        <v>149</v>
      </c>
      <c r="B73" s="236"/>
      <c r="C73" s="236"/>
      <c r="D73" s="237"/>
      <c r="E73" s="244"/>
      <c r="F73" s="245"/>
      <c r="G73" s="245"/>
      <c r="H73" s="245"/>
      <c r="I73" s="245"/>
      <c r="J73" s="245"/>
      <c r="K73" s="245"/>
      <c r="L73" s="245"/>
      <c r="M73" s="245"/>
      <c r="N73" s="245"/>
      <c r="O73" s="245"/>
      <c r="P73" s="245"/>
      <c r="Q73" s="245"/>
      <c r="R73" s="245"/>
      <c r="S73" s="245"/>
      <c r="T73" s="245"/>
      <c r="U73" s="245"/>
      <c r="V73" s="245"/>
      <c r="W73" s="245"/>
      <c r="X73" s="245"/>
      <c r="Y73" s="245"/>
      <c r="Z73" s="245"/>
      <c r="AA73" s="245"/>
      <c r="AB73" s="245"/>
      <c r="AC73" s="245"/>
      <c r="AD73" s="245"/>
      <c r="AE73" s="245"/>
      <c r="AF73" s="245"/>
      <c r="AG73" s="245"/>
      <c r="AH73" s="245"/>
      <c r="AI73" s="245"/>
      <c r="AJ73" s="246"/>
    </row>
    <row r="74" spans="1:36" ht="13.5" customHeight="1">
      <c r="A74" s="238"/>
      <c r="B74" s="239"/>
      <c r="C74" s="239"/>
      <c r="D74" s="240"/>
      <c r="E74" s="247"/>
      <c r="F74" s="248"/>
      <c r="G74" s="248"/>
      <c r="H74" s="248"/>
      <c r="I74" s="248"/>
      <c r="J74" s="248"/>
      <c r="K74" s="248"/>
      <c r="L74" s="248"/>
      <c r="M74" s="248"/>
      <c r="N74" s="248"/>
      <c r="O74" s="248"/>
      <c r="P74" s="248"/>
      <c r="Q74" s="248"/>
      <c r="R74" s="248"/>
      <c r="S74" s="248"/>
      <c r="T74" s="248"/>
      <c r="U74" s="248"/>
      <c r="V74" s="248"/>
      <c r="W74" s="248"/>
      <c r="X74" s="248"/>
      <c r="Y74" s="248"/>
      <c r="Z74" s="248"/>
      <c r="AA74" s="248"/>
      <c r="AB74" s="248"/>
      <c r="AC74" s="248"/>
      <c r="AD74" s="248"/>
      <c r="AE74" s="248"/>
      <c r="AF74" s="248"/>
      <c r="AG74" s="248"/>
      <c r="AH74" s="248"/>
      <c r="AI74" s="248"/>
      <c r="AJ74" s="249"/>
    </row>
    <row r="75" spans="1:36" ht="14.25" customHeight="1" thickBot="1">
      <c r="A75" s="241"/>
      <c r="B75" s="242"/>
      <c r="C75" s="242"/>
      <c r="D75" s="243"/>
      <c r="E75" s="250"/>
      <c r="F75" s="251"/>
      <c r="G75" s="251"/>
      <c r="H75" s="251"/>
      <c r="I75" s="251"/>
      <c r="J75" s="251"/>
      <c r="K75" s="251"/>
      <c r="L75" s="251"/>
      <c r="M75" s="251"/>
      <c r="N75" s="251"/>
      <c r="O75" s="251"/>
      <c r="P75" s="251"/>
      <c r="Q75" s="251"/>
      <c r="R75" s="251"/>
      <c r="S75" s="251"/>
      <c r="T75" s="251"/>
      <c r="U75" s="251"/>
      <c r="V75" s="251"/>
      <c r="W75" s="251"/>
      <c r="X75" s="251"/>
      <c r="Y75" s="251"/>
      <c r="Z75" s="251"/>
      <c r="AA75" s="251"/>
      <c r="AB75" s="251"/>
      <c r="AC75" s="251"/>
      <c r="AD75" s="251"/>
      <c r="AE75" s="251"/>
      <c r="AF75" s="251"/>
      <c r="AG75" s="251"/>
      <c r="AH75" s="251"/>
      <c r="AI75" s="251"/>
      <c r="AJ75" s="252"/>
    </row>
    <row r="76" spans="1:36" ht="15" thickTop="1">
      <c r="A76" s="66"/>
      <c r="B76" s="67" t="s">
        <v>183</v>
      </c>
      <c r="C76" s="67"/>
      <c r="D76" s="68"/>
      <c r="E76" s="69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70" t="s">
        <v>184</v>
      </c>
      <c r="AA76" s="65"/>
      <c r="AB76" s="65"/>
      <c r="AC76" s="65"/>
      <c r="AD76" s="65"/>
      <c r="AE76" s="65"/>
      <c r="AF76" s="65"/>
      <c r="AG76" s="65"/>
      <c r="AH76" s="65"/>
      <c r="AI76" s="71"/>
      <c r="AJ76" s="72"/>
    </row>
    <row r="77" spans="1:36" ht="14.25">
      <c r="A77" s="230"/>
      <c r="B77" s="230"/>
      <c r="C77" s="230"/>
      <c r="D77" s="230"/>
      <c r="E77" s="230"/>
      <c r="F77" s="230"/>
      <c r="G77" s="230"/>
      <c r="H77" s="230"/>
      <c r="I77" s="230"/>
      <c r="J77" s="230"/>
      <c r="K77" s="230"/>
      <c r="L77" s="230"/>
      <c r="M77" s="230"/>
      <c r="N77" s="230"/>
      <c r="O77" s="230"/>
      <c r="P77" s="230"/>
      <c r="Q77" s="230"/>
      <c r="R77" s="230"/>
      <c r="S77" s="230"/>
      <c r="T77" s="230"/>
      <c r="U77" s="230"/>
      <c r="V77" s="230"/>
      <c r="W77" s="230"/>
      <c r="X77" s="230"/>
      <c r="Y77" s="230"/>
      <c r="Z77" s="230"/>
      <c r="AA77" s="230"/>
      <c r="AB77" s="230"/>
      <c r="AC77" s="230"/>
      <c r="AD77" s="230"/>
      <c r="AE77" s="230"/>
      <c r="AF77" s="230"/>
      <c r="AG77" s="230"/>
      <c r="AH77" s="230"/>
      <c r="AI77" s="230"/>
      <c r="AJ77" s="230"/>
    </row>
    <row r="78" spans="1:36">
      <c r="AB78" s="54" t="s">
        <v>251</v>
      </c>
    </row>
  </sheetData>
  <mergeCells count="45">
    <mergeCell ref="A77:AJ77"/>
    <mergeCell ref="A70:A72"/>
    <mergeCell ref="AH70:AI70"/>
    <mergeCell ref="AH71:AI71"/>
    <mergeCell ref="AH72:AI72"/>
    <mergeCell ref="A73:D75"/>
    <mergeCell ref="E73:AJ75"/>
    <mergeCell ref="AH63:AI63"/>
    <mergeCell ref="AH64:AI64"/>
    <mergeCell ref="A65:A69"/>
    <mergeCell ref="AH65:AI65"/>
    <mergeCell ref="AH66:AI66"/>
    <mergeCell ref="AH67:AI67"/>
    <mergeCell ref="AH68:AI68"/>
    <mergeCell ref="AH69:AI69"/>
    <mergeCell ref="AH62:AI62"/>
    <mergeCell ref="A9:C9"/>
    <mergeCell ref="A10:C10"/>
    <mergeCell ref="A11:C11"/>
    <mergeCell ref="A12:C12"/>
    <mergeCell ref="A13:A56"/>
    <mergeCell ref="B13:B44"/>
    <mergeCell ref="B45:B51"/>
    <mergeCell ref="B52:B56"/>
    <mergeCell ref="A57:C57"/>
    <mergeCell ref="A58:C58"/>
    <mergeCell ref="A59:C59"/>
    <mergeCell ref="A60:C60"/>
    <mergeCell ref="AH61:AI61"/>
    <mergeCell ref="A8:C8"/>
    <mergeCell ref="M1:U1"/>
    <mergeCell ref="D2:G2"/>
    <mergeCell ref="AB2:AE2"/>
    <mergeCell ref="AH2:AJ2"/>
    <mergeCell ref="A3:C3"/>
    <mergeCell ref="D3:L3"/>
    <mergeCell ref="M3:Q3"/>
    <mergeCell ref="R3:W3"/>
    <mergeCell ref="X3:Z3"/>
    <mergeCell ref="AA3:AD3"/>
    <mergeCell ref="AE3:AH3"/>
    <mergeCell ref="A4:C4"/>
    <mergeCell ref="A5:C5"/>
    <mergeCell ref="A6:C6"/>
    <mergeCell ref="A7:C7"/>
  </mergeCells>
  <phoneticPr fontId="66" type="noConversion"/>
  <conditionalFormatting sqref="D13:AH56">
    <cfRule type="cellIs" dxfId="2" priority="2" stopIfTrue="1" operator="greaterThan">
      <formula>#REF!</formula>
    </cfRule>
    <cfRule type="cellIs" dxfId="1" priority="3" stopIfTrue="1" operator="lessThan">
      <formula>#REF!</formula>
    </cfRule>
  </conditionalFormatting>
  <conditionalFormatting sqref="AI9 D10:AI10 D5:AH9 D11:AH12">
    <cfRule type="cellIs" dxfId="0" priority="1" stopIfTrue="1" operator="notBetween">
      <formula>#REF!</formula>
      <formula>#REF!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每年客户质量统计</vt:lpstr>
      <vt:lpstr>每年车间质量统计</vt:lpstr>
      <vt:lpstr>各车间每周质量统计</vt:lpstr>
      <vt:lpstr>各车间每月质量统计 </vt:lpstr>
      <vt:lpstr>各验货员每天工作量查询</vt:lpstr>
      <vt:lpstr>客户验货日报表</vt:lpstr>
      <vt:lpstr>周统计</vt:lpstr>
      <vt:lpstr>周各客户统计</vt:lpstr>
      <vt:lpstr>月统计</vt:lpstr>
      <vt:lpstr>月各客户统计</vt:lpstr>
      <vt:lpstr>工作量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2017-07-27T01:27:24Z</dcterms:modified>
</cp:coreProperties>
</file>