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updateLinks="never" defaultThemeVersion="124226"/>
  <bookViews>
    <workbookView xWindow="0" yWindow="90" windowWidth="19200" windowHeight="11025" tabRatio="787" activeTab="2"/>
  </bookViews>
  <sheets>
    <sheet name="手板评测分析报告" sheetId="1" r:id="rId1"/>
    <sheet name="DQTP&amp;测试汇总跟踪" sheetId="54" r:id="rId2"/>
    <sheet name="测试报告（规格名称）" sheetId="65" r:id="rId3"/>
    <sheet name="Chart2" sheetId="44" state="hidden" r:id="rId4"/>
    <sheet name="尺寸CPK" sheetId="41" state="hidden" r:id="rId5"/>
  </sheets>
  <externalReferences>
    <externalReference r:id="rId6"/>
    <externalReference r:id="rId7"/>
  </externalReferences>
  <definedNames>
    <definedName name="_xlnm._FilterDatabase" localSheetId="1" hidden="1">'DQTP&amp;测试汇总跟踪'!$A$2:$K$43</definedName>
    <definedName name="√">[1]Sheet3!$A$1:$A$13</definedName>
    <definedName name="FOT">尺寸CPK!$B$4</definedName>
    <definedName name="J7数" localSheetId="1">IF(ISNUMBER(MATCH(0,FIND(ROW(#REF!)-1,TRIM(MID(#REF!,FIND("跌落高度",#REF!)+4,FIND("cm",#REF!)-FIND("跌落高度",#REF!)-4))),-1)),0,1)</definedName>
    <definedName name="J7数">IF(ISNUMBER(MATCH(0,FIND(ROW(#REF!)-1,TRIM(MID(#REF!,FIND("跌落高度",#REF!)+4,FIND("cm",#REF!)-FIND("跌落高度",#REF!)-4))),-1)),0,1)</definedName>
    <definedName name="_xlnm.Print_Area" localSheetId="0">手板评测分析报告!$A$1:$Y$22</definedName>
    <definedName name="测试结果" localSheetId="1">#REF!</definedName>
    <definedName name="测试结果">'[2]【验证(测试)结果】'!$A$1:$A$6</definedName>
    <definedName name="产品参数" localSheetId="2">#REF!</definedName>
    <definedName name="产品参数">#REF!</definedName>
  </definedNames>
  <calcPr calcId="124519"/>
</workbook>
</file>

<file path=xl/calcChain.xml><?xml version="1.0" encoding="utf-8"?>
<calcChain xmlns="http://schemas.openxmlformats.org/spreadsheetml/2006/main">
  <c r="B20" i="41"/>
  <c r="B21"/>
  <c r="B22"/>
  <c r="B23"/>
  <c r="B24"/>
  <c r="B25" s="1"/>
  <c r="B26"/>
  <c r="B31" l="1"/>
  <c r="B27"/>
  <c r="B30"/>
  <c r="B28"/>
  <c r="B29"/>
  <c r="B32" l="1"/>
  <c r="I26" l="1"/>
  <c r="H26"/>
  <c r="G26"/>
  <c r="I24"/>
  <c r="H24"/>
  <c r="G24"/>
  <c r="I23"/>
  <c r="H23"/>
  <c r="G23"/>
  <c r="I22"/>
  <c r="H22"/>
  <c r="G22"/>
  <c r="I21"/>
  <c r="H21"/>
  <c r="G21"/>
  <c r="I20"/>
  <c r="H20"/>
  <c r="G20"/>
  <c r="F26"/>
  <c r="E26"/>
  <c r="D26"/>
  <c r="C26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I30" l="1"/>
  <c r="G28"/>
  <c r="H25"/>
  <c r="I28"/>
  <c r="G29"/>
  <c r="G32" s="1"/>
  <c r="I31"/>
  <c r="G25"/>
  <c r="I25"/>
  <c r="H31"/>
  <c r="G31"/>
  <c r="H30"/>
  <c r="F25"/>
  <c r="E30"/>
  <c r="E25"/>
  <c r="I27"/>
  <c r="H29"/>
  <c r="H32" s="1"/>
  <c r="G27"/>
  <c r="H28"/>
  <c r="I29"/>
  <c r="I32" s="1"/>
  <c r="H27"/>
  <c r="G30"/>
  <c r="E31"/>
  <c r="C25"/>
  <c r="F30"/>
  <c r="D27"/>
  <c r="C31"/>
  <c r="D31"/>
  <c r="E29"/>
  <c r="E32" s="1"/>
  <c r="C29"/>
  <c r="F28"/>
  <c r="F29"/>
  <c r="F32" s="1"/>
  <c r="D25"/>
  <c r="C28"/>
  <c r="D29"/>
  <c r="E28"/>
  <c r="D30"/>
  <c r="F27"/>
  <c r="E27"/>
  <c r="D28"/>
  <c r="C27"/>
  <c r="C30"/>
  <c r="F31"/>
  <c r="C32" l="1"/>
  <c r="D32"/>
</calcChain>
</file>

<file path=xl/comments1.xml><?xml version="1.0" encoding="utf-8"?>
<comments xmlns="http://schemas.openxmlformats.org/spreadsheetml/2006/main">
  <authors>
    <author>作者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1.T0/T1...
2.EB0/EB1...
3.A</t>
        </r>
        <r>
          <rPr>
            <sz val="9"/>
            <color indexed="81"/>
            <rFont val="宋体"/>
            <family val="3"/>
            <charset val="134"/>
          </rPr>
          <t>供应商</t>
        </r>
        <r>
          <rPr>
            <sz val="9"/>
            <color indexed="81"/>
            <rFont val="Tahoma"/>
            <family val="2"/>
          </rPr>
          <t>/B</t>
        </r>
        <r>
          <rPr>
            <sz val="9"/>
            <color indexed="81"/>
            <rFont val="宋体"/>
            <family val="3"/>
            <charset val="134"/>
          </rPr>
          <t>供应工商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4.A</t>
        </r>
        <r>
          <rPr>
            <sz val="9"/>
            <color indexed="81"/>
            <rFont val="宋体"/>
            <family val="3"/>
            <charset val="134"/>
          </rPr>
          <t>工艺</t>
        </r>
        <r>
          <rPr>
            <sz val="9"/>
            <color indexed="81"/>
            <rFont val="Tahoma"/>
            <family val="2"/>
          </rPr>
          <t>/B</t>
        </r>
        <r>
          <rPr>
            <sz val="9"/>
            <color indexed="81"/>
            <rFont val="宋体"/>
            <family val="3"/>
            <charset val="134"/>
          </rPr>
          <t>工艺</t>
        </r>
        <r>
          <rPr>
            <sz val="9"/>
            <color indexed="81"/>
            <rFont val="Tahoma"/>
            <family val="2"/>
          </rPr>
          <t>...</t>
        </r>
      </text>
    </comment>
  </commentList>
</comments>
</file>

<file path=xl/sharedStrings.xml><?xml version="1.0" encoding="utf-8"?>
<sst xmlns="http://schemas.openxmlformats.org/spreadsheetml/2006/main" count="268" uniqueCount="198">
  <si>
    <t>客户编号</t>
    <phoneticPr fontId="2" type="noConversion"/>
  </si>
  <si>
    <t>样板名称</t>
    <phoneticPr fontId="2" type="noConversion"/>
  </si>
  <si>
    <t>样品数量</t>
    <phoneticPr fontId="2" type="noConversion"/>
  </si>
  <si>
    <t>样板类型</t>
    <phoneticPr fontId="2" type="noConversion"/>
  </si>
  <si>
    <t>检验依据</t>
    <phoneticPr fontId="2" type="noConversion"/>
  </si>
  <si>
    <t>配合</t>
    <phoneticPr fontId="2" type="noConversion"/>
  </si>
  <si>
    <t>外观</t>
    <phoneticPr fontId="2" type="noConversion"/>
  </si>
  <si>
    <t>尺寸</t>
    <phoneticPr fontId="2" type="noConversion"/>
  </si>
  <si>
    <t>备注</t>
    <phoneticPr fontId="2" type="noConversion"/>
  </si>
  <si>
    <t>综合评估</t>
  </si>
  <si>
    <t>评估项目</t>
    <phoneticPr fontId="2" type="noConversion"/>
  </si>
  <si>
    <t>评估结论</t>
    <phoneticPr fontId="2" type="noConversion"/>
  </si>
  <si>
    <t>审核/日期：</t>
    <phoneticPr fontId="2" type="noConversion"/>
  </si>
  <si>
    <t xml:space="preserve">     项目
样品</t>
    <phoneticPr fontId="2" type="noConversion"/>
  </si>
  <si>
    <t>产品要求描述</t>
    <phoneticPr fontId="2" type="noConversion"/>
  </si>
  <si>
    <t>供应商</t>
    <phoneticPr fontId="2" type="noConversion"/>
  </si>
  <si>
    <t>收样日期</t>
    <phoneticPr fontId="2" type="noConversion"/>
  </si>
  <si>
    <r>
      <rPr>
        <b/>
        <sz val="9"/>
        <color indexed="8"/>
        <rFont val="仿宋"/>
        <family val="3"/>
        <charset val="134"/>
      </rPr>
      <t>阶段</t>
    </r>
  </si>
  <si>
    <r>
      <rPr>
        <b/>
        <sz val="9"/>
        <color indexed="8"/>
        <rFont val="仿宋"/>
        <family val="3"/>
        <charset val="134"/>
      </rPr>
      <t>规格</t>
    </r>
  </si>
  <si>
    <r>
      <rPr>
        <b/>
        <sz val="9"/>
        <color indexed="8"/>
        <rFont val="仿宋"/>
        <family val="3"/>
        <charset val="134"/>
      </rPr>
      <t>上差</t>
    </r>
  </si>
  <si>
    <r>
      <rPr>
        <b/>
        <sz val="9"/>
        <color indexed="8"/>
        <rFont val="仿宋"/>
        <family val="3"/>
        <charset val="134"/>
      </rPr>
      <t>下差</t>
    </r>
  </si>
  <si>
    <r>
      <rPr>
        <b/>
        <sz val="9"/>
        <color indexed="8"/>
        <rFont val="仿宋"/>
        <family val="3"/>
        <charset val="134"/>
      </rPr>
      <t>工具</t>
    </r>
  </si>
  <si>
    <t>卡尺-mm</t>
  </si>
  <si>
    <t>USL</t>
  </si>
  <si>
    <t>LSL</t>
  </si>
  <si>
    <t>Max</t>
  </si>
  <si>
    <t>Mean</t>
  </si>
  <si>
    <t>Min</t>
  </si>
  <si>
    <t>Range</t>
  </si>
  <si>
    <t>STDEV</t>
  </si>
  <si>
    <t>UCL</t>
  </si>
  <si>
    <t>LCL</t>
  </si>
  <si>
    <t>Cpu</t>
  </si>
  <si>
    <t>Cpl</t>
  </si>
  <si>
    <t>CP</t>
  </si>
  <si>
    <t>Cpk</t>
  </si>
  <si>
    <t>内径</t>
    <phoneticPr fontId="62" type="noConversion"/>
  </si>
  <si>
    <t>外径</t>
    <phoneticPr fontId="62" type="noConversion"/>
  </si>
  <si>
    <t>内高</t>
    <phoneticPr fontId="62" type="noConversion"/>
  </si>
  <si>
    <t>外高</t>
    <phoneticPr fontId="62" type="noConversion"/>
  </si>
  <si>
    <t>底直径</t>
    <phoneticPr fontId="62" type="noConversion"/>
  </si>
  <si>
    <t>锅身厚度</t>
    <phoneticPr fontId="62" type="noConversion"/>
  </si>
  <si>
    <t>底部厚度</t>
    <phoneticPr fontId="62" type="noConversion"/>
  </si>
  <si>
    <t>装病后高度</t>
    <phoneticPr fontId="62" type="noConversion"/>
  </si>
  <si>
    <t>规格型号</t>
    <phoneticPr fontId="2" type="noConversion"/>
  </si>
  <si>
    <t>位置</t>
    <phoneticPr fontId="2" type="noConversion"/>
  </si>
  <si>
    <t>试模</t>
  </si>
  <si>
    <t>试模</t>
    <phoneticPr fontId="2" type="noConversion"/>
  </si>
  <si>
    <t>试模</t>
    <phoneticPr fontId="2" type="noConversion"/>
  </si>
  <si>
    <t>EB0</t>
    <phoneticPr fontId="2" type="noConversion"/>
  </si>
  <si>
    <t>手板</t>
    <phoneticPr fontId="2" type="noConversion"/>
  </si>
  <si>
    <t>关键工序</t>
    <phoneticPr fontId="2" type="noConversion"/>
  </si>
  <si>
    <t>试产</t>
    <phoneticPr fontId="2" type="noConversion"/>
  </si>
  <si>
    <t>结构评估</t>
    <phoneticPr fontId="2" type="noConversion"/>
  </si>
  <si>
    <t>安全评估</t>
    <phoneticPr fontId="2" type="noConversion"/>
  </si>
  <si>
    <t>工艺评估</t>
    <phoneticPr fontId="2" type="noConversion"/>
  </si>
  <si>
    <t>功能性评估</t>
    <phoneticPr fontId="2" type="noConversion"/>
  </si>
  <si>
    <t>包装评估</t>
    <phoneticPr fontId="2" type="noConversion"/>
  </si>
  <si>
    <t>体验评估</t>
    <phoneticPr fontId="2" type="noConversion"/>
  </si>
  <si>
    <t>综合评估</t>
    <phoneticPr fontId="2" type="noConversion"/>
  </si>
  <si>
    <t>重要尺寸1</t>
    <phoneticPr fontId="2" type="noConversion"/>
  </si>
  <si>
    <t>重要尺寸2</t>
  </si>
  <si>
    <t>重要尺寸3</t>
  </si>
  <si>
    <t>重要尺寸4</t>
  </si>
  <si>
    <t>重要尺寸5</t>
  </si>
  <si>
    <t>手板</t>
  </si>
  <si>
    <t>序号</t>
  </si>
  <si>
    <t>测试项目</t>
  </si>
  <si>
    <t>测试方法</t>
  </si>
  <si>
    <t>判断标准</t>
  </si>
  <si>
    <t>测试对象</t>
  </si>
  <si>
    <t>说明</t>
  </si>
  <si>
    <r>
      <t>1、材料</t>
    </r>
    <r>
      <rPr>
        <sz val="12"/>
        <color rgb="FFFF0000"/>
        <rFont val="宋体"/>
        <family val="3"/>
        <charset val="134"/>
      </rPr>
      <t>（根据测试项目增减行数）</t>
    </r>
    <phoneticPr fontId="2" type="noConversion"/>
  </si>
  <si>
    <t>材料成分</t>
    <phoneticPr fontId="10" type="noConversion"/>
  </si>
  <si>
    <t>玻璃盖钢化性能</t>
    <phoneticPr fontId="10" type="noConversion"/>
  </si>
  <si>
    <t>耐热性测试</t>
    <phoneticPr fontId="10" type="noConversion"/>
  </si>
  <si>
    <t>耐煮性测试</t>
    <phoneticPr fontId="10" type="noConversion"/>
  </si>
  <si>
    <t>耐燃性测试</t>
    <phoneticPr fontId="10" type="noConversion"/>
  </si>
  <si>
    <t>电木破跌落性测试</t>
    <phoneticPr fontId="10" type="noConversion"/>
  </si>
  <si>
    <t>硅胶挥发性测试</t>
    <phoneticPr fontId="10" type="noConversion"/>
  </si>
  <si>
    <r>
      <t>2、煲身底部工艺</t>
    </r>
    <r>
      <rPr>
        <sz val="12"/>
        <color rgb="FFFF0000"/>
        <rFont val="宋体"/>
        <family val="3"/>
        <charset val="134"/>
      </rPr>
      <t>（根据测试项目增减行数）</t>
    </r>
    <phoneticPr fontId="10" type="noConversion"/>
  </si>
  <si>
    <t>干烧测试</t>
    <phoneticPr fontId="10" type="noConversion"/>
  </si>
  <si>
    <t>底部热冲击稳定性测试</t>
    <phoneticPr fontId="10" type="noConversion"/>
  </si>
  <si>
    <r>
      <t>3、表面处理评估</t>
    </r>
    <r>
      <rPr>
        <sz val="12"/>
        <color rgb="FFFF0000"/>
        <rFont val="宋体"/>
        <family val="3"/>
        <charset val="134"/>
      </rPr>
      <t>（根据测试项目增减行数）</t>
    </r>
    <phoneticPr fontId="10" type="noConversion"/>
  </si>
  <si>
    <t>盐雾测试</t>
    <phoneticPr fontId="10" type="noConversion"/>
  </si>
  <si>
    <t>附着力测试</t>
    <phoneticPr fontId="10" type="noConversion"/>
  </si>
  <si>
    <t>耐磨测试</t>
    <phoneticPr fontId="10" type="noConversion"/>
  </si>
  <si>
    <t>不粘性测试</t>
    <phoneticPr fontId="10" type="noConversion"/>
  </si>
  <si>
    <t>耐盐水腐蚀测试</t>
    <phoneticPr fontId="10" type="noConversion"/>
  </si>
  <si>
    <t>耐高温测试</t>
    <phoneticPr fontId="10" type="noConversion"/>
  </si>
  <si>
    <t>明火干烧/煮水</t>
    <phoneticPr fontId="10" type="noConversion"/>
  </si>
  <si>
    <r>
      <t>4、结构、工艺、可靠性评估</t>
    </r>
    <r>
      <rPr>
        <sz val="12"/>
        <color rgb="FFFF0000"/>
        <rFont val="宋体"/>
        <family val="3"/>
        <charset val="134"/>
      </rPr>
      <t>（根据测试项目增减行数）</t>
    </r>
    <phoneticPr fontId="10" type="noConversion"/>
  </si>
  <si>
    <t>挂重测试</t>
    <phoneticPr fontId="10" type="noConversion"/>
  </si>
  <si>
    <t>疲劳测试</t>
    <phoneticPr fontId="10" type="noConversion"/>
  </si>
  <si>
    <t>扭力测试</t>
    <phoneticPr fontId="10" type="noConversion"/>
  </si>
  <si>
    <t>热危险性测试</t>
    <phoneticPr fontId="10" type="noConversion"/>
  </si>
  <si>
    <r>
      <t>5、功能、性能评估</t>
    </r>
    <r>
      <rPr>
        <sz val="12"/>
        <color rgb="FFFF0000"/>
        <rFont val="宋体"/>
        <family val="3"/>
        <charset val="134"/>
      </rPr>
      <t>（根据测试项目增减行数）</t>
    </r>
    <phoneticPr fontId="10" type="noConversion"/>
  </si>
  <si>
    <t>倒水测试</t>
    <phoneticPr fontId="10" type="noConversion"/>
  </si>
  <si>
    <t>容量（刻度）测试</t>
    <phoneticPr fontId="10" type="noConversion"/>
  </si>
  <si>
    <t>温度计精准度</t>
    <phoneticPr fontId="10" type="noConversion"/>
  </si>
  <si>
    <r>
      <t>6、使用体验评估</t>
    </r>
    <r>
      <rPr>
        <sz val="12"/>
        <color rgb="FFFF0000"/>
        <rFont val="宋体"/>
        <family val="3"/>
        <charset val="134"/>
      </rPr>
      <t>（根据测试项目增减行数）</t>
    </r>
    <phoneticPr fontId="2" type="noConversion"/>
  </si>
  <si>
    <t>洗碗机测试</t>
    <phoneticPr fontId="10" type="noConversion"/>
  </si>
  <si>
    <t>模拟煮食使用</t>
    <phoneticPr fontId="10" type="noConversion"/>
  </si>
  <si>
    <r>
      <t>7、包装评估</t>
    </r>
    <r>
      <rPr>
        <sz val="12"/>
        <color rgb="FFFF0000"/>
        <rFont val="宋体"/>
        <family val="3"/>
        <charset val="134"/>
      </rPr>
      <t>（根据测试项目增减行数）</t>
    </r>
    <phoneticPr fontId="2" type="noConversion"/>
  </si>
  <si>
    <t>振动测试</t>
    <phoneticPr fontId="10" type="noConversion"/>
  </si>
  <si>
    <t>跌落测试</t>
    <phoneticPr fontId="10" type="noConversion"/>
  </si>
  <si>
    <t>编制/日期：</t>
    <phoneticPr fontId="10" type="noConversion"/>
  </si>
  <si>
    <t xml:space="preserve">    手板评测报告</t>
    <phoneticPr fontId="2" type="noConversion"/>
  </si>
  <si>
    <t>测试记录</t>
    <phoneticPr fontId="2" type="noConversion"/>
  </si>
  <si>
    <t>测试结果</t>
    <phoneticPr fontId="2" type="noConversion"/>
  </si>
  <si>
    <t>处理意见</t>
    <phoneticPr fontId="2" type="noConversion"/>
  </si>
  <si>
    <t>点击进入</t>
  </si>
  <si>
    <t>审批/日期：</t>
    <phoneticPr fontId="2" type="noConversion"/>
  </si>
  <si>
    <t>项目编号：           样板单号：             产品名称：                     产品参数：</t>
    <phoneticPr fontId="10" type="noConversion"/>
  </si>
  <si>
    <t>测试
周期</t>
    <phoneticPr fontId="10" type="noConversion"/>
  </si>
  <si>
    <t>手板</t>
    <phoneticPr fontId="10" type="noConversion"/>
  </si>
  <si>
    <t>FOT</t>
    <phoneticPr fontId="10" type="noConversion"/>
  </si>
  <si>
    <t>EB</t>
    <phoneticPr fontId="10" type="noConversion"/>
  </si>
  <si>
    <t>填写数字代表需要验证数量，“/”代表不适用</t>
    <phoneticPr fontId="10" type="noConversion"/>
  </si>
  <si>
    <t>焊点破坏性能</t>
    <phoneticPr fontId="10" type="noConversion"/>
  </si>
  <si>
    <t>产品验证(测试)计划&amp;测试汇总</t>
    <phoneticPr fontId="10" type="noConversion"/>
  </si>
  <si>
    <t>样板描述：</t>
    <phoneticPr fontId="2" type="noConversion"/>
  </si>
  <si>
    <t>测试项目</t>
    <phoneticPr fontId="2" type="noConversion"/>
  </si>
  <si>
    <t>测试过程记录</t>
    <phoneticPr fontId="2" type="noConversion"/>
  </si>
  <si>
    <t>附图</t>
    <phoneticPr fontId="2" type="noConversion"/>
  </si>
  <si>
    <t>稳定性测试</t>
    <phoneticPr fontId="74" type="noConversion"/>
  </si>
  <si>
    <t xml:space="preserve"> EN 12983-1</t>
    <phoneticPr fontId="2" type="noConversion"/>
  </si>
  <si>
    <t>图1</t>
    <phoneticPr fontId="10" type="noConversion"/>
  </si>
  <si>
    <t>2#</t>
    <phoneticPr fontId="10" type="noConversion"/>
  </si>
  <si>
    <t>试样不能生锈发黄，涂层不能脱落、变色、裂纹</t>
    <phoneticPr fontId="74" type="noConversion"/>
  </si>
  <si>
    <t>审批/日期：</t>
    <phoneticPr fontId="10" type="noConversion"/>
  </si>
  <si>
    <t>编制/日期：</t>
    <phoneticPr fontId="2" type="noConversion"/>
  </si>
  <si>
    <t>取样阶段</t>
    <phoneticPr fontId="10" type="noConversion"/>
  </si>
  <si>
    <t>关键工序</t>
    <phoneticPr fontId="2" type="noConversion"/>
  </si>
  <si>
    <t>产品规格</t>
    <phoneticPr fontId="2" type="noConversion"/>
  </si>
  <si>
    <t>审核/日期：</t>
    <phoneticPr fontId="2" type="noConversion"/>
  </si>
  <si>
    <t>Y12345</t>
    <phoneticPr fontId="2" type="noConversion"/>
  </si>
  <si>
    <t>送检时间</t>
    <phoneticPr fontId="2" type="noConversion"/>
  </si>
  <si>
    <t>样板名称：</t>
    <phoneticPr fontId="2" type="noConversion"/>
  </si>
  <si>
    <t>陈志兴</t>
    <phoneticPr fontId="2" type="noConversion"/>
  </si>
  <si>
    <t>3#</t>
    <phoneticPr fontId="10" type="noConversion"/>
  </si>
  <si>
    <t>测试报告</t>
    <phoneticPr fontId="2" type="noConversion"/>
  </si>
  <si>
    <t>样板单号</t>
    <phoneticPr fontId="2" type="noConversion"/>
  </si>
  <si>
    <t>送检部门</t>
    <phoneticPr fontId="74" type="noConversion"/>
  </si>
  <si>
    <t>工程中心</t>
    <phoneticPr fontId="2" type="noConversion"/>
  </si>
  <si>
    <t>项目编号</t>
    <phoneticPr fontId="2" type="noConversion"/>
  </si>
  <si>
    <t>NP123456</t>
    <phoneticPr fontId="2" type="noConversion"/>
  </si>
  <si>
    <t>9D65</t>
    <phoneticPr fontId="2" type="noConversion"/>
  </si>
  <si>
    <t>送检人</t>
    <phoneticPr fontId="74" type="noConversion"/>
  </si>
  <si>
    <t>梁雪梅</t>
    <phoneticPr fontId="2" type="noConversion"/>
  </si>
  <si>
    <t>客户编号</t>
    <phoneticPr fontId="2" type="noConversion"/>
  </si>
  <si>
    <t>送检数量</t>
    <phoneticPr fontId="2" type="noConversion"/>
  </si>
  <si>
    <t>完成时间</t>
    <phoneticPr fontId="2" type="noConversion"/>
  </si>
  <si>
    <t>报告编号</t>
    <phoneticPr fontId="2" type="noConversion"/>
  </si>
  <si>
    <t>20*4.3不粘锅煎锅</t>
    <phoneticPr fontId="2" type="noConversion"/>
  </si>
  <si>
    <t>内喷：***涂料，外表面镜光处理，压焊，铆接手柄</t>
    <phoneticPr fontId="2" type="noConversion"/>
  </si>
  <si>
    <t>测试内容</t>
    <phoneticPr fontId="2" type="noConversion"/>
  </si>
  <si>
    <t>序号</t>
    <phoneticPr fontId="2" type="noConversion"/>
  </si>
  <si>
    <t>测试依据</t>
    <phoneticPr fontId="2" type="noConversion"/>
  </si>
  <si>
    <t>测试方法</t>
    <phoneticPr fontId="2" type="noConversion"/>
  </si>
  <si>
    <t>判断标准</t>
    <phoneticPr fontId="2" type="noConversion"/>
  </si>
  <si>
    <t>XX阶段</t>
    <phoneticPr fontId="2" type="noConversion"/>
  </si>
  <si>
    <t>T1阶段</t>
    <phoneticPr fontId="2" type="noConversion"/>
  </si>
  <si>
    <t>结果</t>
    <phoneticPr fontId="2" type="noConversion"/>
  </si>
  <si>
    <t>测试员</t>
    <phoneticPr fontId="2" type="noConversion"/>
  </si>
  <si>
    <t>送检人/单号</t>
    <phoneticPr fontId="2" type="noConversion"/>
  </si>
  <si>
    <r>
      <t xml:space="preserve">工艺
</t>
    </r>
    <r>
      <rPr>
        <sz val="8"/>
        <color theme="1"/>
        <rFont val="宋体"/>
        <family val="3"/>
        <charset val="134"/>
        <scheme val="minor"/>
      </rPr>
      <t>（选填：有改进时填写）</t>
    </r>
    <phoneticPr fontId="2" type="noConversion"/>
  </si>
  <si>
    <t>测试依据 EN 12983-1 6.1.1,产品无盖且不盛物品放置在倾斜面为5°的平面上应保持稳定。</t>
    <phoneticPr fontId="74" type="noConversion"/>
  </si>
  <si>
    <t>产品保持稳定</t>
    <phoneticPr fontId="74" type="noConversion"/>
  </si>
  <si>
    <t>1#产品可以不能保持稳定</t>
    <phoneticPr fontId="2" type="noConversion"/>
  </si>
  <si>
    <t>不合格</t>
    <phoneticPr fontId="2" type="noConversion"/>
  </si>
  <si>
    <t>梁雪梅/9D65</t>
    <phoneticPr fontId="2" type="noConversion"/>
  </si>
  <si>
    <t>/</t>
    <phoneticPr fontId="2" type="noConversion"/>
  </si>
  <si>
    <t>产品可以能保持稳定</t>
    <phoneticPr fontId="2" type="noConversion"/>
  </si>
  <si>
    <t>合格</t>
    <phoneticPr fontId="2" type="noConversion"/>
  </si>
  <si>
    <t>盘卫军/10D11</t>
    <phoneticPr fontId="2" type="noConversion"/>
  </si>
  <si>
    <t>改善拍底模</t>
    <phoneticPr fontId="2" type="noConversion"/>
  </si>
  <si>
    <t>洗碗机测试</t>
    <phoneticPr fontId="74" type="noConversion"/>
  </si>
  <si>
    <t xml:space="preserve"> EN 12875-1</t>
    <phoneticPr fontId="2" type="noConversion"/>
  </si>
  <si>
    <t>测试依据 EN 12875-1,将试样放到洗碗机中,洗碗机内在41至65度情况下清洗及烘干,每个程序加专用的洗涤剂,做50个循环测试，每完成一个循环后，再打开门等30分钟，然后进入下一个循环。（模式1.5小时）</t>
    <phoneticPr fontId="74" type="noConversion"/>
  </si>
  <si>
    <t>1#</t>
    <phoneticPr fontId="2" type="noConversion"/>
  </si>
  <si>
    <t>麦贤春</t>
    <phoneticPr fontId="2" type="noConversion"/>
  </si>
  <si>
    <t>测试员/日期：</t>
    <phoneticPr fontId="2" type="noConversion"/>
  </si>
  <si>
    <t>审核/日期：</t>
    <phoneticPr fontId="10" type="noConversion"/>
  </si>
  <si>
    <t>.</t>
    <phoneticPr fontId="2" type="noConversion"/>
  </si>
  <si>
    <t>图2</t>
    <phoneticPr fontId="10" type="noConversion"/>
  </si>
  <si>
    <t>图3</t>
    <phoneticPr fontId="2" type="noConversion"/>
  </si>
  <si>
    <t>图4</t>
    <phoneticPr fontId="10" type="noConversion"/>
  </si>
  <si>
    <t>图5</t>
    <phoneticPr fontId="10" type="noConversion"/>
  </si>
  <si>
    <t>图6</t>
    <phoneticPr fontId="10" type="noConversion"/>
  </si>
  <si>
    <t>图7</t>
    <phoneticPr fontId="2" type="noConversion"/>
  </si>
  <si>
    <t>图8</t>
    <phoneticPr fontId="10" type="noConversion"/>
  </si>
  <si>
    <t>图9</t>
    <phoneticPr fontId="10" type="noConversion"/>
  </si>
  <si>
    <r>
      <t>图1</t>
    </r>
    <r>
      <rPr>
        <sz val="11"/>
        <color theme="1"/>
        <rFont val="宋体"/>
        <family val="2"/>
        <charset val="134"/>
        <scheme val="minor"/>
      </rPr>
      <t>0</t>
    </r>
    <phoneticPr fontId="10" type="noConversion"/>
  </si>
  <si>
    <r>
      <t>图1</t>
    </r>
    <r>
      <rPr>
        <sz val="11"/>
        <color theme="1"/>
        <rFont val="宋体"/>
        <family val="2"/>
        <charset val="134"/>
        <scheme val="minor"/>
      </rPr>
      <t>1</t>
    </r>
    <phoneticPr fontId="2" type="noConversion"/>
  </si>
  <si>
    <r>
      <t>图1</t>
    </r>
    <r>
      <rPr>
        <sz val="11"/>
        <color theme="1"/>
        <rFont val="宋体"/>
        <family val="2"/>
        <charset val="134"/>
        <scheme val="minor"/>
      </rPr>
      <t>2</t>
    </r>
    <phoneticPr fontId="10" type="noConversion"/>
  </si>
  <si>
    <t>F.PZB.0008.01</t>
    <phoneticPr fontId="10" type="noConversion"/>
  </si>
  <si>
    <t>F.PZB.0113.01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</si>
</sst>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#&quot;台&quot;"/>
  </numFmts>
  <fonts count="85"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宋体"/>
      <family val="3"/>
      <charset val="134"/>
    </font>
    <font>
      <sz val="10"/>
      <color theme="10"/>
      <name val="宋体"/>
      <family val="3"/>
      <charset val="134"/>
    </font>
    <font>
      <sz val="12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2"/>
      <color indexed="20"/>
      <name val="Times New Roman"/>
      <family val="1"/>
    </font>
    <font>
      <b/>
      <sz val="12"/>
      <color indexed="52"/>
      <name val="Times New Roman"/>
      <family val="1"/>
    </font>
    <font>
      <b/>
      <sz val="12"/>
      <color indexed="9"/>
      <name val="Times New Roman"/>
      <family val="1"/>
    </font>
    <font>
      <i/>
      <sz val="12"/>
      <color indexed="23"/>
      <name val="Times New Roman"/>
      <family val="1"/>
    </font>
    <font>
      <sz val="12"/>
      <color indexed="17"/>
      <name val="Times New Roman"/>
      <family val="1"/>
    </font>
    <font>
      <b/>
      <sz val="15"/>
      <color indexed="56"/>
      <name val="Times New Roman"/>
      <family val="1"/>
    </font>
    <font>
      <b/>
      <sz val="13"/>
      <color indexed="56"/>
      <name val="Times New Roman"/>
      <family val="1"/>
    </font>
    <font>
      <b/>
      <sz val="11"/>
      <color indexed="56"/>
      <name val="Times New Roman"/>
      <family val="1"/>
    </font>
    <font>
      <sz val="12"/>
      <color indexed="62"/>
      <name val="Times New Roman"/>
      <family val="1"/>
    </font>
    <font>
      <sz val="12"/>
      <color indexed="52"/>
      <name val="Times New Roman"/>
      <family val="1"/>
    </font>
    <font>
      <sz val="12"/>
      <color indexed="60"/>
      <name val="Times New Roman"/>
      <family val="1"/>
    </font>
    <font>
      <b/>
      <sz val="12"/>
      <color indexed="63"/>
      <name val="Times New Roman"/>
      <family val="1"/>
    </font>
    <font>
      <sz val="8"/>
      <color rgb="FF000000"/>
      <name val="Arial"/>
      <family val="2"/>
    </font>
    <font>
      <b/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name val="新細明體"/>
      <family val="1"/>
    </font>
    <font>
      <u/>
      <sz val="11"/>
      <color rgb="FF0000FF"/>
      <name val="宋体"/>
      <family val="3"/>
      <charset val="134"/>
      <scheme val="minor"/>
    </font>
    <font>
      <b/>
      <sz val="10"/>
      <color rgb="FF0000FF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Arial"/>
      <family val="2"/>
    </font>
    <font>
      <b/>
      <sz val="9"/>
      <color indexed="8"/>
      <name val="Arial"/>
      <family val="2"/>
    </font>
    <font>
      <b/>
      <sz val="9"/>
      <color indexed="8"/>
      <name val="仿宋"/>
      <family val="3"/>
      <charset val="134"/>
    </font>
    <font>
      <sz val="9"/>
      <color indexed="8"/>
      <name val="Arial"/>
      <family val="2"/>
    </font>
    <font>
      <sz val="9"/>
      <name val="Calibri"/>
      <family val="2"/>
      <charset val="134"/>
    </font>
    <font>
      <sz val="9"/>
      <color indexed="8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Arial"/>
      <family val="2"/>
    </font>
    <font>
      <b/>
      <sz val="12"/>
      <name val="黑体"/>
      <family val="3"/>
      <charset val="134"/>
    </font>
    <font>
      <b/>
      <sz val="12"/>
      <name val="华文新魏"/>
      <family val="3"/>
      <charset val="134"/>
    </font>
    <font>
      <sz val="12"/>
      <color theme="1"/>
      <name val="宋体"/>
      <family val="3"/>
      <charset val="134"/>
      <scheme val="minor"/>
    </font>
    <font>
      <b/>
      <sz val="24"/>
      <name val="黑体"/>
      <family val="3"/>
      <charset val="134"/>
    </font>
    <font>
      <b/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F8F8F8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0"/>
      <color rgb="FFFF0000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0"/>
      <name val="宋体"/>
      <family val="2"/>
      <charset val="134"/>
    </font>
    <font>
      <sz val="8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3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8">
    <xf numFmtId="0" fontId="0" fillId="0" borderId="0">
      <alignment vertical="center"/>
    </xf>
    <xf numFmtId="0" fontId="11" fillId="0" borderId="0">
      <alignment vertical="center"/>
    </xf>
    <xf numFmtId="0" fontId="12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20" borderId="0" applyNumberFormat="0" applyBorder="0" applyAlignment="0" applyProtection="0"/>
    <xf numFmtId="0" fontId="15" fillId="4" borderId="0" applyNumberFormat="0" applyBorder="0" applyAlignment="0" applyProtection="0"/>
    <xf numFmtId="0" fontId="16" fillId="21" borderId="7" applyNumberFormat="0" applyAlignment="0" applyProtection="0"/>
    <xf numFmtId="0" fontId="17" fillId="22" borderId="8" applyNumberFormat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7" applyNumberFormat="0" applyAlignment="0" applyProtection="0"/>
    <xf numFmtId="0" fontId="24" fillId="0" borderId="12" applyNumberFormat="0" applyFill="0" applyAlignment="0" applyProtection="0"/>
    <xf numFmtId="0" fontId="25" fillId="23" borderId="0" applyNumberFormat="0" applyBorder="0" applyAlignment="0" applyProtection="0"/>
    <xf numFmtId="0" fontId="12" fillId="0" borderId="0"/>
    <xf numFmtId="0" fontId="13" fillId="24" borderId="13" applyNumberFormat="0" applyFont="0" applyAlignment="0" applyProtection="0"/>
    <xf numFmtId="0" fontId="26" fillId="21" borderId="14" applyNumberFormat="0" applyAlignment="0" applyProtection="0"/>
    <xf numFmtId="0" fontId="27" fillId="0" borderId="0"/>
    <xf numFmtId="0" fontId="28" fillId="0" borderId="0" applyNumberFormat="0" applyFill="0" applyBorder="0" applyAlignment="0" applyProtection="0"/>
    <xf numFmtId="0" fontId="29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6" fillId="0" borderId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3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7" fillId="26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25" borderId="0" applyNumberFormat="0" applyBorder="0" applyAlignment="0" applyProtection="0"/>
    <xf numFmtId="0" fontId="37" fillId="33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8" fillId="28" borderId="0" applyNumberFormat="0" applyBorder="0" applyAlignment="0" applyProtection="0"/>
    <xf numFmtId="0" fontId="38" fillId="37" borderId="0" applyNumberFormat="0" applyBorder="0" applyAlignment="0" applyProtection="0"/>
    <xf numFmtId="0" fontId="38" fillId="25" borderId="0" applyNumberFormat="0" applyBorder="0" applyAlignment="0" applyProtection="0"/>
    <xf numFmtId="0" fontId="38" fillId="29" borderId="0" applyNumberFormat="0" applyBorder="0" applyAlignment="0" applyProtection="0"/>
    <xf numFmtId="0" fontId="38" fillId="39" borderId="0" applyNumberFormat="0" applyBorder="0" applyAlignment="0" applyProtection="0"/>
    <xf numFmtId="0" fontId="38" fillId="30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29" borderId="0" applyNumberFormat="0" applyBorder="0" applyAlignment="0" applyProtection="0"/>
    <xf numFmtId="0" fontId="38" fillId="39" borderId="0" applyNumberFormat="0" applyBorder="0" applyAlignment="0" applyProtection="0"/>
    <xf numFmtId="0" fontId="38" fillId="43" borderId="0" applyNumberFormat="0" applyBorder="0" applyAlignment="0" applyProtection="0"/>
    <xf numFmtId="0" fontId="39" fillId="31" borderId="0" applyNumberFormat="0" applyBorder="0" applyAlignment="0" applyProtection="0"/>
    <xf numFmtId="0" fontId="40" fillId="27" borderId="7" applyNumberFormat="0" applyAlignment="0" applyProtection="0"/>
    <xf numFmtId="0" fontId="41" fillId="44" borderId="8" applyNumberFormat="0" applyAlignment="0" applyProtection="0"/>
    <xf numFmtId="0" fontId="42" fillId="0" borderId="0" applyNumberFormat="0" applyFill="0" applyBorder="0" applyAlignment="0" applyProtection="0"/>
    <xf numFmtId="0" fontId="43" fillId="32" borderId="0" applyNumberFormat="0" applyBorder="0" applyAlignment="0" applyProtection="0"/>
    <xf numFmtId="0" fontId="44" fillId="0" borderId="9" applyNumberFormat="0" applyFill="0" applyAlignment="0" applyProtection="0"/>
    <xf numFmtId="0" fontId="45" fillId="0" borderId="10" applyNumberFormat="0" applyFill="0" applyAlignment="0" applyProtection="0"/>
    <xf numFmtId="0" fontId="46" fillId="0" borderId="11" applyNumberFormat="0" applyFill="0" applyAlignment="0" applyProtection="0"/>
    <xf numFmtId="0" fontId="46" fillId="0" borderId="0" applyNumberFormat="0" applyFill="0" applyBorder="0" applyAlignment="0" applyProtection="0"/>
    <xf numFmtId="0" fontId="47" fillId="35" borderId="7" applyNumberFormat="0" applyAlignment="0" applyProtection="0"/>
    <xf numFmtId="0" fontId="48" fillId="0" borderId="12" applyNumberFormat="0" applyFill="0" applyAlignment="0" applyProtection="0"/>
    <xf numFmtId="0" fontId="49" fillId="45" borderId="0" applyNumberFormat="0" applyBorder="0" applyAlignment="0" applyProtection="0"/>
    <xf numFmtId="0" fontId="12" fillId="0" borderId="0"/>
    <xf numFmtId="0" fontId="12" fillId="0" borderId="0"/>
    <xf numFmtId="0" fontId="37" fillId="46" borderId="13" applyNumberFormat="0" applyFont="0" applyAlignment="0" applyProtection="0"/>
    <xf numFmtId="0" fontId="50" fillId="27" borderId="14" applyNumberFormat="0" applyAlignment="0" applyProtection="0"/>
    <xf numFmtId="0" fontId="51" fillId="0" borderId="0">
      <alignment horizontal="left" vertical="top"/>
    </xf>
    <xf numFmtId="0" fontId="51" fillId="0" borderId="0">
      <alignment horizontal="center" vertical="center"/>
    </xf>
    <xf numFmtId="0" fontId="28" fillId="0" borderId="0" applyNumberFormat="0" applyFill="0" applyBorder="0" applyAlignment="0" applyProtection="0"/>
    <xf numFmtId="0" fontId="52" fillId="0" borderId="15" applyNumberFormat="0" applyFill="0" applyAlignment="0" applyProtection="0"/>
    <xf numFmtId="0" fontId="53" fillId="0" borderId="0" applyNumberFormat="0" applyFill="0" applyBorder="0" applyAlignment="0" applyProtection="0"/>
    <xf numFmtId="0" fontId="11" fillId="0" borderId="0"/>
    <xf numFmtId="0" fontId="6" fillId="0" borderId="0">
      <alignment vertical="center"/>
    </xf>
    <xf numFmtId="0" fontId="54" fillId="0" borderId="0"/>
    <xf numFmtId="0" fontId="7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8" fillId="0" borderId="0">
      <alignment vertical="center"/>
    </xf>
    <xf numFmtId="0" fontId="54" fillId="0" borderId="0"/>
    <xf numFmtId="0" fontId="11" fillId="0" borderId="0"/>
    <xf numFmtId="0" fontId="13" fillId="33" borderId="0" applyNumberFormat="0" applyBorder="0" applyAlignment="0" applyProtection="0"/>
    <xf numFmtId="0" fontId="23" fillId="35" borderId="7" applyNumberFormat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26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25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8" borderId="0" applyNumberFormat="0" applyBorder="0" applyAlignment="0" applyProtection="0"/>
    <xf numFmtId="0" fontId="14" fillId="28" borderId="0" applyNumberFormat="0" applyBorder="0" applyAlignment="0" applyProtection="0"/>
    <xf numFmtId="0" fontId="14" fillId="37" borderId="0" applyNumberFormat="0" applyBorder="0" applyAlignment="0" applyProtection="0"/>
    <xf numFmtId="0" fontId="14" fillId="25" borderId="0" applyNumberFormat="0" applyBorder="0" applyAlignment="0" applyProtection="0"/>
    <xf numFmtId="0" fontId="15" fillId="31" borderId="0" applyNumberFormat="0" applyBorder="0" applyAlignment="0" applyProtection="0"/>
    <xf numFmtId="0" fontId="14" fillId="29" borderId="0" applyNumberFormat="0" applyBorder="0" applyAlignment="0" applyProtection="0"/>
    <xf numFmtId="0" fontId="14" fillId="39" borderId="0" applyNumberFormat="0" applyBorder="0" applyAlignment="0" applyProtection="0"/>
    <xf numFmtId="0" fontId="14" fillId="30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29" borderId="0" applyNumberFormat="0" applyBorder="0" applyAlignment="0" applyProtection="0"/>
    <xf numFmtId="0" fontId="14" fillId="43" borderId="0" applyNumberFormat="0" applyBorder="0" applyAlignment="0" applyProtection="0"/>
    <xf numFmtId="0" fontId="14" fillId="39" borderId="0" applyNumberFormat="0" applyBorder="0" applyAlignment="0" applyProtection="0"/>
    <xf numFmtId="0" fontId="16" fillId="27" borderId="7" applyNumberFormat="0" applyAlignment="0" applyProtection="0"/>
    <xf numFmtId="0" fontId="17" fillId="44" borderId="8" applyNumberFormat="0" applyAlignment="0" applyProtection="0"/>
    <xf numFmtId="0" fontId="19" fillId="32" borderId="0" applyNumberFormat="0" applyBorder="0" applyAlignment="0" applyProtection="0"/>
    <xf numFmtId="0" fontId="25" fillId="45" borderId="0" applyNumberFormat="0" applyBorder="0" applyAlignment="0" applyProtection="0"/>
    <xf numFmtId="0" fontId="13" fillId="46" borderId="13" applyNumberFormat="0" applyFont="0" applyAlignment="0" applyProtection="0"/>
    <xf numFmtId="0" fontId="26" fillId="27" borderId="14" applyNumberFormat="0" applyAlignment="0" applyProtection="0"/>
    <xf numFmtId="0" fontId="76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76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76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</cellStyleXfs>
  <cellXfs count="192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61" fillId="0" borderId="1" xfId="103" applyNumberFormat="1" applyFont="1" applyFill="1" applyBorder="1" applyAlignment="1" applyProtection="1">
      <alignment vertical="center" wrapText="1"/>
      <protection locked="0"/>
    </xf>
    <xf numFmtId="0" fontId="59" fillId="48" borderId="1" xfId="103" applyNumberFormat="1" applyFont="1" applyFill="1" applyBorder="1" applyAlignment="1">
      <alignment horizontal="center" vertical="center"/>
    </xf>
    <xf numFmtId="0" fontId="59" fillId="49" borderId="1" xfId="103" applyNumberFormat="1" applyFont="1" applyFill="1" applyBorder="1" applyAlignment="1" applyProtection="1">
      <alignment horizontal="center" vertical="center"/>
      <protection locked="0"/>
    </xf>
    <xf numFmtId="0" fontId="60" fillId="0" borderId="1" xfId="103" applyNumberFormat="1" applyFont="1" applyFill="1" applyBorder="1" applyAlignment="1" applyProtection="1">
      <alignment horizontal="center" vertical="center"/>
      <protection locked="0"/>
    </xf>
    <xf numFmtId="0" fontId="59" fillId="50" borderId="1" xfId="103" applyNumberFormat="1" applyFont="1" applyFill="1" applyBorder="1" applyAlignment="1" applyProtection="1">
      <alignment horizontal="center" vertical="center"/>
      <protection locked="0"/>
    </xf>
    <xf numFmtId="0" fontId="60" fillId="50" borderId="1" xfId="103" applyNumberFormat="1" applyFont="1" applyFill="1" applyBorder="1" applyAlignment="1" applyProtection="1">
      <alignment horizontal="center" vertical="center"/>
      <protection locked="0"/>
    </xf>
    <xf numFmtId="0" fontId="63" fillId="50" borderId="1" xfId="103" applyNumberFormat="1" applyFont="1" applyFill="1" applyBorder="1" applyAlignment="1" applyProtection="1">
      <alignment horizontal="center" vertical="center" wrapText="1"/>
      <protection locked="0"/>
    </xf>
    <xf numFmtId="0" fontId="61" fillId="50" borderId="1" xfId="103" applyNumberFormat="1" applyFont="1" applyFill="1" applyBorder="1" applyAlignment="1" applyProtection="1">
      <alignment horizontal="center" vertical="center" wrapText="1"/>
      <protection locked="0"/>
    </xf>
    <xf numFmtId="0" fontId="64" fillId="50" borderId="1" xfId="103" applyNumberFormat="1" applyFont="1" applyFill="1" applyBorder="1" applyAlignment="1" applyProtection="1">
      <alignment horizontal="center" vertical="center" wrapText="1"/>
      <protection locked="0"/>
    </xf>
    <xf numFmtId="0" fontId="59" fillId="47" borderId="1" xfId="103" applyNumberFormat="1" applyFont="1" applyFill="1" applyBorder="1" applyAlignment="1" applyProtection="1">
      <alignment horizontal="center"/>
      <protection locked="0"/>
    </xf>
    <xf numFmtId="176" fontId="64" fillId="47" borderId="1" xfId="103" applyNumberFormat="1" applyFont="1" applyFill="1" applyBorder="1" applyAlignment="1" applyProtection="1">
      <alignment horizontal="center" vertical="center"/>
      <protection locked="0"/>
    </xf>
    <xf numFmtId="176" fontId="63" fillId="47" borderId="1" xfId="103" applyNumberFormat="1" applyFont="1" applyFill="1" applyBorder="1" applyAlignment="1" applyProtection="1">
      <alignment horizontal="center" vertical="center"/>
      <protection locked="0"/>
    </xf>
    <xf numFmtId="176" fontId="61" fillId="47" borderId="1" xfId="103" applyNumberFormat="1" applyFont="1" applyFill="1" applyBorder="1" applyAlignment="1" applyProtection="1">
      <alignment horizontal="center" vertical="center"/>
      <protection locked="0"/>
    </xf>
    <xf numFmtId="0" fontId="61" fillId="51" borderId="1" xfId="103" applyNumberFormat="1" applyFont="1" applyFill="1" applyBorder="1" applyAlignment="1">
      <alignment horizontal="center" vertical="center"/>
    </xf>
    <xf numFmtId="0" fontId="61" fillId="52" borderId="1" xfId="103" applyNumberFormat="1" applyFont="1" applyFill="1" applyBorder="1" applyAlignment="1">
      <alignment horizontal="center" vertical="center"/>
    </xf>
    <xf numFmtId="0" fontId="59" fillId="51" borderId="1" xfId="103" applyNumberFormat="1" applyFont="1" applyFill="1" applyBorder="1" applyAlignment="1">
      <alignment horizontal="center" vertical="center"/>
    </xf>
    <xf numFmtId="0" fontId="65" fillId="51" borderId="1" xfId="104" applyNumberFormat="1" applyFont="1" applyFill="1" applyBorder="1" applyAlignment="1">
      <alignment horizontal="center" vertical="center"/>
    </xf>
    <xf numFmtId="0" fontId="61" fillId="51" borderId="1" xfId="103" quotePrefix="1" applyNumberFormat="1" applyFont="1" applyFill="1" applyBorder="1" applyAlignment="1" applyProtection="1">
      <alignment vertical="center" wrapText="1"/>
      <protection locked="0"/>
    </xf>
    <xf numFmtId="0" fontId="63" fillId="50" borderId="1" xfId="103" applyNumberFormat="1" applyFont="1" applyFill="1" applyBorder="1" applyAlignment="1" applyProtection="1">
      <alignment horizontal="center" vertical="center" wrapText="1"/>
    </xf>
    <xf numFmtId="0" fontId="61" fillId="50" borderId="17" xfId="103" applyNumberFormat="1" applyFont="1" applyFill="1" applyBorder="1" applyAlignment="1" applyProtection="1">
      <alignment horizontal="center" vertical="center" wrapText="1"/>
      <protection locked="0"/>
    </xf>
    <xf numFmtId="0" fontId="63" fillId="50" borderId="17" xfId="103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1" applyFont="1" applyFill="1" applyBorder="1" applyAlignment="1">
      <alignment horizontal="center" vertical="center" wrapText="1"/>
    </xf>
    <xf numFmtId="177" fontId="57" fillId="2" borderId="1" xfId="1" applyNumberFormat="1" applyFont="1" applyFill="1" applyBorder="1" applyAlignment="1">
      <alignment horizontal="center" vertical="center" wrapText="1"/>
    </xf>
    <xf numFmtId="177" fontId="11" fillId="2" borderId="1" xfId="1" applyNumberFormat="1" applyFont="1" applyFill="1" applyBorder="1" applyAlignment="1">
      <alignment horizontal="center" vertical="center" wrapText="1"/>
    </xf>
    <xf numFmtId="177" fontId="11" fillId="2" borderId="1" xfId="1" applyNumberFormat="1" applyFont="1" applyFill="1" applyBorder="1" applyAlignment="1">
      <alignment horizontal="left" vertical="center" wrapText="1"/>
    </xf>
    <xf numFmtId="0" fontId="11" fillId="2" borderId="1" xfId="1" applyFont="1" applyFill="1" applyBorder="1" applyAlignment="1">
      <alignment vertical="center" wrapText="1"/>
    </xf>
    <xf numFmtId="0" fontId="36" fillId="2" borderId="1" xfId="1" applyFont="1" applyFill="1" applyBorder="1" applyAlignment="1" applyProtection="1">
      <alignment vertical="center"/>
      <protection locked="0"/>
    </xf>
    <xf numFmtId="0" fontId="57" fillId="2" borderId="1" xfId="1" applyFont="1" applyFill="1" applyBorder="1" applyAlignment="1">
      <alignment horizontal="center" vertical="center" wrapText="1"/>
    </xf>
    <xf numFmtId="0" fontId="11" fillId="2" borderId="20" xfId="1" applyFont="1" applyFill="1" applyBorder="1" applyAlignment="1">
      <alignment horizontal="center" vertical="center" wrapText="1"/>
    </xf>
    <xf numFmtId="0" fontId="57" fillId="2" borderId="21" xfId="1" applyFont="1" applyFill="1" applyBorder="1" applyAlignment="1">
      <alignment horizontal="center" vertical="center" wrapText="1"/>
    </xf>
    <xf numFmtId="0" fontId="11" fillId="2" borderId="21" xfId="1" applyFont="1" applyFill="1" applyBorder="1" applyAlignment="1">
      <alignment horizontal="center" vertical="center" wrapText="1"/>
    </xf>
    <xf numFmtId="0" fontId="11" fillId="2" borderId="21" xfId="1" applyFont="1" applyFill="1" applyBorder="1" applyAlignment="1">
      <alignment vertical="center" wrapText="1"/>
    </xf>
    <xf numFmtId="0" fontId="56" fillId="53" borderId="1" xfId="144" applyFill="1" applyBorder="1" applyAlignment="1" applyProtection="1">
      <alignment vertical="center"/>
    </xf>
    <xf numFmtId="0" fontId="36" fillId="2" borderId="31" xfId="1" applyFont="1" applyFill="1" applyBorder="1" applyAlignment="1">
      <alignment horizontal="center" vertical="center" wrapText="1"/>
    </xf>
    <xf numFmtId="0" fontId="56" fillId="53" borderId="0" xfId="144" applyFill="1" applyAlignment="1" applyProtection="1">
      <alignment vertical="center"/>
    </xf>
    <xf numFmtId="0" fontId="36" fillId="2" borderId="1" xfId="1" applyFont="1" applyFill="1" applyBorder="1" applyAlignment="1" applyProtection="1">
      <alignment horizontal="center" vertical="center"/>
      <protection locked="0"/>
    </xf>
    <xf numFmtId="0" fontId="36" fillId="2" borderId="5" xfId="1" applyFont="1" applyFill="1" applyBorder="1" applyAlignment="1">
      <alignment horizontal="center" vertical="center" wrapText="1"/>
    </xf>
    <xf numFmtId="0" fontId="78" fillId="0" borderId="32" xfId="145" applyFont="1" applyBorder="1" applyAlignment="1">
      <alignment horizontal="center" vertical="center" wrapText="1"/>
    </xf>
    <xf numFmtId="0" fontId="3" fillId="0" borderId="33" xfId="145" applyFont="1" applyBorder="1" applyAlignment="1">
      <alignment vertical="center" wrapText="1"/>
    </xf>
    <xf numFmtId="0" fontId="3" fillId="0" borderId="36" xfId="145" applyFont="1" applyBorder="1" applyAlignment="1">
      <alignment vertical="center" wrapText="1"/>
    </xf>
    <xf numFmtId="0" fontId="3" fillId="0" borderId="1" xfId="145" applyFont="1" applyBorder="1" applyAlignment="1">
      <alignment horizontal="center" vertical="center" wrapText="1"/>
    </xf>
    <xf numFmtId="0" fontId="3" fillId="0" borderId="25" xfId="145" applyFont="1" applyBorder="1" applyAlignment="1">
      <alignment vertical="center" wrapText="1"/>
    </xf>
    <xf numFmtId="0" fontId="3" fillId="0" borderId="0" xfId="145" applyFont="1" applyAlignment="1">
      <alignment horizontal="center" vertical="center"/>
    </xf>
    <xf numFmtId="0" fontId="7" fillId="0" borderId="1" xfId="145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68" fillId="0" borderId="0" xfId="143" applyFont="1">
      <alignment vertical="center"/>
    </xf>
    <xf numFmtId="0" fontId="70" fillId="2" borderId="0" xfId="1" applyFont="1" applyFill="1" applyBorder="1" applyAlignment="1">
      <alignment vertical="center" wrapText="1"/>
    </xf>
    <xf numFmtId="0" fontId="68" fillId="0" borderId="0" xfId="143" applyFont="1" applyAlignment="1">
      <alignment horizontal="left" vertical="center"/>
    </xf>
    <xf numFmtId="0" fontId="71" fillId="0" borderId="0" xfId="143" applyFont="1" applyBorder="1" applyAlignment="1">
      <alignment horizontal="left" vertical="center" wrapText="1"/>
    </xf>
    <xf numFmtId="0" fontId="71" fillId="53" borderId="1" xfId="143" applyFont="1" applyFill="1" applyBorder="1">
      <alignment vertical="center"/>
    </xf>
    <xf numFmtId="0" fontId="71" fillId="0" borderId="0" xfId="143" applyFont="1">
      <alignment vertical="center"/>
    </xf>
    <xf numFmtId="0" fontId="72" fillId="53" borderId="1" xfId="143" applyFont="1" applyFill="1" applyBorder="1">
      <alignment vertical="center"/>
    </xf>
    <xf numFmtId="0" fontId="68" fillId="53" borderId="1" xfId="143" applyFont="1" applyFill="1" applyBorder="1">
      <alignment vertical="center"/>
    </xf>
    <xf numFmtId="0" fontId="36" fillId="2" borderId="26" xfId="105" applyFont="1" applyFill="1" applyBorder="1" applyAlignment="1" applyProtection="1">
      <alignment vertical="center" wrapText="1"/>
      <protection locked="0"/>
    </xf>
    <xf numFmtId="0" fontId="6" fillId="0" borderId="0" xfId="143">
      <alignment vertical="center"/>
    </xf>
    <xf numFmtId="0" fontId="76" fillId="0" borderId="0" xfId="145" applyFont="1" applyAlignment="1">
      <alignment horizontal="center" vertical="center"/>
    </xf>
    <xf numFmtId="0" fontId="76" fillId="0" borderId="0" xfId="145" applyFont="1" applyAlignment="1">
      <alignment horizontal="center" vertical="center" wrapText="1"/>
    </xf>
    <xf numFmtId="0" fontId="4" fillId="0" borderId="0" xfId="145" applyFont="1" applyBorder="1" applyAlignment="1">
      <alignment vertical="center" wrapText="1"/>
    </xf>
    <xf numFmtId="0" fontId="4" fillId="0" borderId="37" xfId="145" applyFont="1" applyBorder="1" applyAlignment="1">
      <alignment vertical="center" wrapText="1"/>
    </xf>
    <xf numFmtId="0" fontId="4" fillId="0" borderId="6" xfId="145" applyFont="1" applyBorder="1" applyAlignment="1">
      <alignment vertical="center" wrapText="1"/>
    </xf>
    <xf numFmtId="0" fontId="4" fillId="0" borderId="39" xfId="145" applyFont="1" applyBorder="1" applyAlignment="1">
      <alignment vertical="center" wrapText="1"/>
    </xf>
    <xf numFmtId="0" fontId="75" fillId="0" borderId="1" xfId="147" applyFont="1" applyBorder="1" applyAlignment="1">
      <alignment horizontal="center" vertical="center" wrapText="1"/>
    </xf>
    <xf numFmtId="14" fontId="75" fillId="0" borderId="1" xfId="147" applyNumberFormat="1" applyFont="1" applyBorder="1" applyAlignment="1">
      <alignment horizontal="center" vertical="center" wrapText="1"/>
    </xf>
    <xf numFmtId="14" fontId="6" fillId="0" borderId="1" xfId="145" applyNumberFormat="1" applyFont="1" applyBorder="1" applyAlignment="1">
      <alignment horizontal="center" vertical="center" wrapText="1"/>
    </xf>
    <xf numFmtId="0" fontId="76" fillId="0" borderId="17" xfId="145" applyFont="1" applyBorder="1" applyAlignment="1">
      <alignment vertical="center"/>
    </xf>
    <xf numFmtId="0" fontId="76" fillId="0" borderId="0" xfId="145" applyFont="1" applyBorder="1" applyAlignment="1">
      <alignment vertical="center"/>
    </xf>
    <xf numFmtId="0" fontId="3" fillId="55" borderId="1" xfId="145" applyFont="1" applyFill="1" applyBorder="1" applyAlignment="1">
      <alignment horizontal="center" vertical="center" wrapText="1"/>
    </xf>
    <xf numFmtId="0" fontId="7" fillId="0" borderId="22" xfId="145" applyFont="1" applyBorder="1" applyAlignment="1">
      <alignment horizontal="left" vertical="center" wrapText="1"/>
    </xf>
    <xf numFmtId="0" fontId="7" fillId="0" borderId="29" xfId="145" applyFont="1" applyBorder="1" applyAlignment="1">
      <alignment horizontal="left" vertical="center" wrapText="1"/>
    </xf>
    <xf numFmtId="0" fontId="3" fillId="0" borderId="36" xfId="145" applyFont="1" applyBorder="1" applyAlignment="1">
      <alignment horizontal="center" vertical="center" wrapText="1"/>
    </xf>
    <xf numFmtId="0" fontId="6" fillId="0" borderId="1" xfId="145" applyFont="1" applyBorder="1" applyAlignment="1">
      <alignment horizontal="center" vertical="center" wrapText="1"/>
    </xf>
    <xf numFmtId="0" fontId="3" fillId="0" borderId="5" xfId="145" applyFont="1" applyBorder="1" applyAlignment="1">
      <alignment horizontal="center" vertical="center" wrapText="1"/>
    </xf>
    <xf numFmtId="0" fontId="1" fillId="0" borderId="1" xfId="147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/>
    </xf>
    <xf numFmtId="0" fontId="3" fillId="0" borderId="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1" fillId="53" borderId="22" xfId="143" applyFont="1" applyFill="1" applyBorder="1" applyAlignment="1">
      <alignment horizontal="center" vertical="center"/>
    </xf>
    <xf numFmtId="0" fontId="71" fillId="53" borderId="29" xfId="143" applyFont="1" applyFill="1" applyBorder="1" applyAlignment="1">
      <alignment horizontal="center" vertical="center"/>
    </xf>
    <xf numFmtId="0" fontId="36" fillId="2" borderId="22" xfId="1" applyFont="1" applyFill="1" applyBorder="1" applyAlignment="1" applyProtection="1">
      <alignment horizontal="center" vertical="center"/>
      <protection locked="0"/>
    </xf>
    <xf numFmtId="0" fontId="36" fillId="2" borderId="29" xfId="1" applyFont="1" applyFill="1" applyBorder="1" applyAlignment="1" applyProtection="1">
      <alignment horizontal="center" vertical="center"/>
      <protection locked="0"/>
    </xf>
    <xf numFmtId="0" fontId="36" fillId="53" borderId="23" xfId="146" applyFont="1" applyFill="1" applyBorder="1" applyAlignment="1">
      <alignment horizontal="center" vertical="center" wrapText="1"/>
    </xf>
    <xf numFmtId="0" fontId="36" fillId="53" borderId="29" xfId="146" applyFont="1" applyFill="1" applyBorder="1" applyAlignment="1">
      <alignment horizontal="center" vertical="center" wrapText="1"/>
    </xf>
    <xf numFmtId="0" fontId="66" fillId="2" borderId="0" xfId="1" applyFont="1" applyFill="1" applyBorder="1" applyAlignment="1">
      <alignment horizontal="left" wrapText="1"/>
    </xf>
    <xf numFmtId="0" fontId="67" fillId="2" borderId="0" xfId="1" applyFont="1" applyFill="1" applyBorder="1" applyAlignment="1">
      <alignment horizontal="left"/>
    </xf>
    <xf numFmtId="0" fontId="77" fillId="2" borderId="22" xfId="1" applyFont="1" applyFill="1" applyBorder="1" applyAlignment="1">
      <alignment horizontal="center" vertical="center" wrapText="1"/>
    </xf>
    <xf numFmtId="0" fontId="77" fillId="2" borderId="23" xfId="1" applyFont="1" applyFill="1" applyBorder="1" applyAlignment="1">
      <alignment horizontal="center" vertical="center" wrapText="1"/>
    </xf>
    <xf numFmtId="0" fontId="77" fillId="2" borderId="24" xfId="1" applyFont="1" applyFill="1" applyBorder="1" applyAlignment="1">
      <alignment horizontal="center" vertical="center" wrapText="1"/>
    </xf>
    <xf numFmtId="0" fontId="36" fillId="2" borderId="20" xfId="1" applyFont="1" applyFill="1" applyBorder="1" applyAlignment="1">
      <alignment horizontal="left" vertical="center" wrapText="1"/>
    </xf>
    <xf numFmtId="0" fontId="36" fillId="2" borderId="1" xfId="1" applyFont="1" applyFill="1" applyBorder="1" applyAlignment="1">
      <alignment horizontal="left" vertical="center" wrapText="1"/>
    </xf>
    <xf numFmtId="0" fontId="36" fillId="2" borderId="21" xfId="1" applyFont="1" applyFill="1" applyBorder="1" applyAlignment="1">
      <alignment horizontal="left" vertical="center" wrapText="1"/>
    </xf>
    <xf numFmtId="0" fontId="36" fillId="2" borderId="30" xfId="1" applyFont="1" applyFill="1" applyBorder="1" applyAlignment="1">
      <alignment horizontal="center" vertical="center" wrapText="1"/>
    </xf>
    <xf numFmtId="0" fontId="36" fillId="2" borderId="20" xfId="1" applyFont="1" applyFill="1" applyBorder="1" applyAlignment="1">
      <alignment horizontal="center" vertical="center" wrapText="1"/>
    </xf>
    <xf numFmtId="0" fontId="36" fillId="2" borderId="5" xfId="1" applyFont="1" applyFill="1" applyBorder="1" applyAlignment="1">
      <alignment horizontal="center" vertical="center" wrapText="1"/>
    </xf>
    <xf numFmtId="0" fontId="36" fillId="2" borderId="1" xfId="1" applyFont="1" applyFill="1" applyBorder="1" applyAlignment="1">
      <alignment horizontal="center" vertical="center" wrapText="1"/>
    </xf>
    <xf numFmtId="0" fontId="36" fillId="2" borderId="18" xfId="1" applyFont="1" applyFill="1" applyBorder="1" applyAlignment="1">
      <alignment horizontal="center" vertical="center" wrapText="1"/>
    </xf>
    <xf numFmtId="0" fontId="69" fillId="2" borderId="0" xfId="1" applyFont="1" applyFill="1" applyBorder="1" applyAlignment="1">
      <alignment horizontal="center" vertical="center" wrapText="1"/>
    </xf>
    <xf numFmtId="0" fontId="70" fillId="2" borderId="41" xfId="1" applyFont="1" applyFill="1" applyBorder="1" applyAlignment="1">
      <alignment horizontal="left" vertical="center" wrapText="1"/>
    </xf>
    <xf numFmtId="0" fontId="70" fillId="2" borderId="42" xfId="1" applyFont="1" applyFill="1" applyBorder="1" applyAlignment="1">
      <alignment horizontal="left" vertical="center" wrapText="1"/>
    </xf>
    <xf numFmtId="0" fontId="70" fillId="2" borderId="43" xfId="1" applyFont="1" applyFill="1" applyBorder="1" applyAlignment="1">
      <alignment horizontal="left" vertical="center" wrapText="1"/>
    </xf>
    <xf numFmtId="0" fontId="71" fillId="53" borderId="36" xfId="143" applyFont="1" applyFill="1" applyBorder="1" applyAlignment="1">
      <alignment horizontal="center" vertical="center"/>
    </xf>
    <xf numFmtId="0" fontId="71" fillId="53" borderId="6" xfId="143" applyFont="1" applyFill="1" applyBorder="1" applyAlignment="1">
      <alignment horizontal="center" vertical="center"/>
    </xf>
    <xf numFmtId="0" fontId="36" fillId="2" borderId="25" xfId="1" applyFont="1" applyFill="1" applyBorder="1" applyAlignment="1">
      <alignment horizontal="left" vertical="center" wrapText="1"/>
    </xf>
    <xf numFmtId="0" fontId="36" fillId="2" borderId="23" xfId="1" applyFont="1" applyFill="1" applyBorder="1" applyAlignment="1">
      <alignment horizontal="left" vertical="center" wrapText="1"/>
    </xf>
    <xf numFmtId="0" fontId="36" fillId="2" borderId="24" xfId="1" applyFont="1" applyFill="1" applyBorder="1" applyAlignment="1">
      <alignment horizontal="left" vertical="center" wrapText="1"/>
    </xf>
    <xf numFmtId="0" fontId="56" fillId="53" borderId="27" xfId="144" applyFill="1" applyBorder="1" applyAlignment="1" applyProtection="1">
      <alignment horizontal="center" vertical="center"/>
    </xf>
    <xf numFmtId="0" fontId="56" fillId="53" borderId="18" xfId="144" applyFill="1" applyBorder="1" applyAlignment="1" applyProtection="1">
      <alignment horizontal="center" vertical="center"/>
    </xf>
    <xf numFmtId="0" fontId="56" fillId="53" borderId="5" xfId="144" applyFill="1" applyBorder="1" applyAlignment="1" applyProtection="1">
      <alignment horizontal="center" vertical="center"/>
    </xf>
    <xf numFmtId="0" fontId="56" fillId="53" borderId="0" xfId="144" applyFill="1" applyAlignment="1" applyProtection="1">
      <alignment vertical="center"/>
    </xf>
    <xf numFmtId="0" fontId="36" fillId="2" borderId="27" xfId="105" applyFont="1" applyFill="1" applyBorder="1" applyAlignment="1" applyProtection="1">
      <alignment horizontal="left" vertical="center" wrapText="1"/>
      <protection locked="0"/>
    </xf>
    <xf numFmtId="0" fontId="36" fillId="2" borderId="28" xfId="105" applyFont="1" applyFill="1" applyBorder="1" applyAlignment="1" applyProtection="1">
      <alignment horizontal="left" vertical="center" wrapText="1"/>
      <protection locked="0"/>
    </xf>
    <xf numFmtId="0" fontId="36" fillId="2" borderId="23" xfId="1" applyFont="1" applyFill="1" applyBorder="1" applyAlignment="1" applyProtection="1">
      <alignment horizontal="center" vertical="center"/>
      <protection locked="0"/>
    </xf>
    <xf numFmtId="0" fontId="76" fillId="0" borderId="5" xfId="145" applyFont="1" applyBorder="1" applyAlignment="1">
      <alignment horizontal="center" vertical="center" wrapText="1"/>
    </xf>
    <xf numFmtId="0" fontId="6" fillId="0" borderId="22" xfId="145" applyFont="1" applyBorder="1" applyAlignment="1">
      <alignment horizontal="center" vertical="center" wrapText="1"/>
    </xf>
    <xf numFmtId="0" fontId="6" fillId="0" borderId="29" xfId="145" applyFont="1" applyBorder="1" applyAlignment="1">
      <alignment horizontal="center" vertical="center" wrapText="1"/>
    </xf>
    <xf numFmtId="0" fontId="6" fillId="0" borderId="1" xfId="145" applyFont="1" applyBorder="1" applyAlignment="1">
      <alignment horizontal="center" vertical="center" wrapText="1"/>
    </xf>
    <xf numFmtId="0" fontId="78" fillId="0" borderId="1" xfId="145" applyFont="1" applyBorder="1" applyAlignment="1">
      <alignment horizontal="center" vertical="center" wrapText="1"/>
    </xf>
    <xf numFmtId="0" fontId="5" fillId="0" borderId="27" xfId="145" applyFont="1" applyBorder="1" applyAlignment="1">
      <alignment horizontal="center" vertical="center" wrapText="1"/>
    </xf>
    <xf numFmtId="0" fontId="7" fillId="0" borderId="18" xfId="145" applyFont="1" applyBorder="1" applyAlignment="1">
      <alignment horizontal="center" vertical="center" wrapText="1"/>
    </xf>
    <xf numFmtId="0" fontId="7" fillId="0" borderId="5" xfId="145" applyFont="1" applyBorder="1" applyAlignment="1">
      <alignment horizontal="center" vertical="center" wrapText="1"/>
    </xf>
    <xf numFmtId="0" fontId="73" fillId="0" borderId="5" xfId="145" applyFont="1" applyBorder="1" applyAlignment="1">
      <alignment horizontal="center" vertical="center" wrapText="1"/>
    </xf>
    <xf numFmtId="0" fontId="73" fillId="0" borderId="1" xfId="145" applyFont="1" applyBorder="1" applyAlignment="1">
      <alignment horizontal="center" vertical="center" wrapText="1"/>
    </xf>
    <xf numFmtId="0" fontId="79" fillId="0" borderId="38" xfId="145" applyFont="1" applyBorder="1" applyAlignment="1">
      <alignment horizontal="center" vertical="center" wrapText="1"/>
    </xf>
    <xf numFmtId="0" fontId="79" fillId="0" borderId="6" xfId="145" applyFont="1" applyBorder="1" applyAlignment="1">
      <alignment horizontal="center" vertical="center" wrapText="1"/>
    </xf>
    <xf numFmtId="0" fontId="79" fillId="0" borderId="39" xfId="145" applyFont="1" applyBorder="1" applyAlignment="1">
      <alignment horizontal="center" vertical="center" wrapText="1"/>
    </xf>
    <xf numFmtId="0" fontId="3" fillId="54" borderId="1" xfId="145" applyFont="1" applyFill="1" applyBorder="1" applyAlignment="1">
      <alignment horizontal="center" vertical="center" wrapText="1"/>
    </xf>
    <xf numFmtId="0" fontId="3" fillId="55" borderId="22" xfId="145" applyFont="1" applyFill="1" applyBorder="1" applyAlignment="1">
      <alignment horizontal="center" vertical="center" wrapText="1"/>
    </xf>
    <xf numFmtId="0" fontId="3" fillId="55" borderId="29" xfId="145" applyFont="1" applyFill="1" applyBorder="1" applyAlignment="1">
      <alignment horizontal="center" vertical="center" wrapText="1"/>
    </xf>
    <xf numFmtId="0" fontId="80" fillId="0" borderId="27" xfId="147" applyFont="1" applyBorder="1" applyAlignment="1">
      <alignment horizontal="center" vertical="center" wrapText="1"/>
    </xf>
    <xf numFmtId="0" fontId="75" fillId="0" borderId="18" xfId="147" applyFont="1" applyBorder="1" applyAlignment="1">
      <alignment horizontal="center" vertical="center" wrapText="1"/>
    </xf>
    <xf numFmtId="0" fontId="75" fillId="0" borderId="5" xfId="147" applyFont="1" applyBorder="1" applyAlignment="1">
      <alignment horizontal="center" vertical="center" wrapText="1"/>
    </xf>
    <xf numFmtId="0" fontId="7" fillId="0" borderId="27" xfId="145" applyFont="1" applyBorder="1" applyAlignment="1">
      <alignment horizontal="center" vertical="center" wrapText="1"/>
    </xf>
    <xf numFmtId="0" fontId="75" fillId="0" borderId="34" xfId="147" applyFont="1" applyBorder="1" applyAlignment="1">
      <alignment horizontal="left" vertical="center" wrapText="1"/>
    </xf>
    <xf numFmtId="0" fontId="75" fillId="0" borderId="19" xfId="147" applyFont="1" applyBorder="1" applyAlignment="1">
      <alignment horizontal="left" vertical="center" wrapText="1"/>
    </xf>
    <xf numFmtId="0" fontId="75" fillId="0" borderId="35" xfId="147" applyFont="1" applyBorder="1" applyAlignment="1">
      <alignment horizontal="left" vertical="center" wrapText="1"/>
    </xf>
    <xf numFmtId="0" fontId="75" fillId="0" borderId="17" xfId="147" applyFont="1" applyBorder="1" applyAlignment="1">
      <alignment horizontal="left" vertical="center" wrapText="1"/>
    </xf>
    <xf numFmtId="0" fontId="75" fillId="0" borderId="0" xfId="147" applyFont="1" applyBorder="1" applyAlignment="1">
      <alignment horizontal="left" vertical="center" wrapText="1"/>
    </xf>
    <xf numFmtId="0" fontId="75" fillId="0" borderId="37" xfId="147" applyFont="1" applyBorder="1" applyAlignment="1">
      <alignment horizontal="left" vertical="center" wrapText="1"/>
    </xf>
    <xf numFmtId="0" fontId="75" fillId="0" borderId="38" xfId="147" applyFont="1" applyBorder="1" applyAlignment="1">
      <alignment horizontal="left" vertical="center" wrapText="1"/>
    </xf>
    <xf numFmtId="0" fontId="75" fillId="0" borderId="6" xfId="147" applyFont="1" applyBorder="1" applyAlignment="1">
      <alignment horizontal="left" vertical="center" wrapText="1"/>
    </xf>
    <xf numFmtId="0" fontId="75" fillId="0" borderId="39" xfId="147" applyFont="1" applyBorder="1" applyAlignment="1">
      <alignment horizontal="left" vertical="center" wrapText="1"/>
    </xf>
    <xf numFmtId="0" fontId="75" fillId="0" borderId="27" xfId="147" applyFont="1" applyBorder="1" applyAlignment="1">
      <alignment horizontal="center" vertical="center" wrapText="1"/>
    </xf>
    <xf numFmtId="0" fontId="7" fillId="0" borderId="22" xfId="145" applyFont="1" applyBorder="1" applyAlignment="1">
      <alignment horizontal="left" vertical="center" wrapText="1"/>
    </xf>
    <xf numFmtId="0" fontId="7" fillId="0" borderId="29" xfId="145" applyFont="1" applyBorder="1" applyAlignment="1">
      <alignment horizontal="left" vertical="center" wrapText="1"/>
    </xf>
    <xf numFmtId="0" fontId="3" fillId="55" borderId="1" xfId="145" applyFont="1" applyFill="1" applyBorder="1" applyAlignment="1">
      <alignment horizontal="center" vertical="center" wrapText="1"/>
    </xf>
    <xf numFmtId="0" fontId="6" fillId="0" borderId="38" xfId="145" applyFont="1" applyBorder="1" applyAlignment="1">
      <alignment horizontal="center" vertical="center" wrapText="1"/>
    </xf>
    <xf numFmtId="0" fontId="6" fillId="0" borderId="39" xfId="145" applyFont="1" applyBorder="1" applyAlignment="1">
      <alignment horizontal="center" vertical="center" wrapText="1"/>
    </xf>
    <xf numFmtId="14" fontId="6" fillId="0" borderId="22" xfId="145" applyNumberFormat="1" applyFont="1" applyBorder="1" applyAlignment="1">
      <alignment horizontal="center" vertical="center" wrapText="1"/>
    </xf>
    <xf numFmtId="14" fontId="6" fillId="0" borderId="29" xfId="145" applyNumberFormat="1" applyFont="1" applyBorder="1" applyAlignment="1">
      <alignment horizontal="center" vertical="center" wrapText="1"/>
    </xf>
    <xf numFmtId="0" fontId="76" fillId="0" borderId="1" xfId="145" applyFont="1" applyBorder="1" applyAlignment="1">
      <alignment horizontal="center" vertical="center" wrapText="1"/>
    </xf>
    <xf numFmtId="0" fontId="6" fillId="0" borderId="22" xfId="145" applyFont="1" applyBorder="1" applyAlignment="1">
      <alignment horizontal="left" vertical="center" wrapText="1"/>
    </xf>
    <xf numFmtId="0" fontId="6" fillId="0" borderId="23" xfId="145" applyFont="1" applyBorder="1" applyAlignment="1">
      <alignment horizontal="left" vertical="center" wrapText="1"/>
    </xf>
    <xf numFmtId="0" fontId="6" fillId="0" borderId="29" xfId="145" applyFont="1" applyBorder="1" applyAlignment="1">
      <alignment horizontal="left" vertical="center" wrapText="1"/>
    </xf>
    <xf numFmtId="0" fontId="3" fillId="0" borderId="40" xfId="145" applyFont="1" applyBorder="1" applyAlignment="1">
      <alignment horizontal="center" vertical="center" wrapText="1"/>
    </xf>
    <xf numFmtId="0" fontId="3" fillId="0" borderId="36" xfId="145" applyFont="1" applyBorder="1" applyAlignment="1">
      <alignment horizontal="center" vertical="center" wrapText="1"/>
    </xf>
    <xf numFmtId="0" fontId="76" fillId="0" borderId="1" xfId="145" applyFont="1" applyBorder="1" applyAlignment="1">
      <alignment horizontal="left" vertical="center" wrapText="1"/>
    </xf>
    <xf numFmtId="0" fontId="76" fillId="0" borderId="1" xfId="145" applyFont="1" applyBorder="1" applyAlignment="1">
      <alignment vertical="center" wrapText="1"/>
    </xf>
    <xf numFmtId="0" fontId="7" fillId="0" borderId="20" xfId="145" applyFont="1" applyBorder="1" applyAlignment="1">
      <alignment horizontal="center" vertical="center" wrapText="1"/>
    </xf>
    <xf numFmtId="0" fontId="76" fillId="0" borderId="1" xfId="145" applyFont="1" applyBorder="1" applyAlignment="1">
      <alignment horizontal="center" vertical="center"/>
    </xf>
    <xf numFmtId="0" fontId="76" fillId="0" borderId="34" xfId="145" applyFont="1" applyBorder="1" applyAlignment="1">
      <alignment horizontal="center" vertical="center"/>
    </xf>
    <xf numFmtId="0" fontId="76" fillId="0" borderId="35" xfId="145" applyFont="1" applyBorder="1" applyAlignment="1">
      <alignment horizontal="center" vertical="center"/>
    </xf>
    <xf numFmtId="0" fontId="76" fillId="0" borderId="17" xfId="145" applyFont="1" applyBorder="1" applyAlignment="1">
      <alignment horizontal="center" vertical="center"/>
    </xf>
    <xf numFmtId="0" fontId="76" fillId="0" borderId="37" xfId="145" applyFont="1" applyBorder="1" applyAlignment="1">
      <alignment horizontal="center" vertical="center"/>
    </xf>
    <xf numFmtId="0" fontId="76" fillId="0" borderId="38" xfId="145" applyFont="1" applyBorder="1" applyAlignment="1">
      <alignment horizontal="center" vertical="center"/>
    </xf>
    <xf numFmtId="0" fontId="76" fillId="0" borderId="39" xfId="145" applyFont="1" applyBorder="1" applyAlignment="1">
      <alignment horizontal="center" vertical="center"/>
    </xf>
    <xf numFmtId="0" fontId="76" fillId="0" borderId="6" xfId="145" applyFont="1" applyBorder="1" applyAlignment="1">
      <alignment horizontal="left" vertical="center"/>
    </xf>
    <xf numFmtId="0" fontId="76" fillId="0" borderId="0" xfId="145" applyFont="1" applyBorder="1" applyAlignment="1">
      <alignment horizontal="left" vertical="center"/>
    </xf>
    <xf numFmtId="0" fontId="0" fillId="0" borderId="19" xfId="145" applyFont="1" applyBorder="1" applyAlignment="1">
      <alignment horizontal="right" vertical="center" wrapText="1"/>
    </xf>
    <xf numFmtId="0" fontId="76" fillId="0" borderId="19" xfId="145" applyFont="1" applyBorder="1" applyAlignment="1">
      <alignment horizontal="right" vertical="center" wrapText="1"/>
    </xf>
    <xf numFmtId="0" fontId="35" fillId="0" borderId="0" xfId="0" applyFont="1" applyAlignment="1">
      <alignment horizontal="center"/>
    </xf>
    <xf numFmtId="0" fontId="35" fillId="0" borderId="6" xfId="0" applyFont="1" applyBorder="1" applyAlignment="1">
      <alignment horizontal="center"/>
    </xf>
  </cellXfs>
  <cellStyles count="148">
    <cellStyle name="0,0_x000d_&#10;NA_x000d_&#10;" xfId="2"/>
    <cellStyle name="20% - Accent1" xfId="3"/>
    <cellStyle name="20% - Accent1 2" xfId="53"/>
    <cellStyle name="20% - Accent1 3" xfId="112"/>
    <cellStyle name="20% - Accent2" xfId="4"/>
    <cellStyle name="20% - Accent2 2" xfId="54"/>
    <cellStyle name="20% - Accent2 3" xfId="108"/>
    <cellStyle name="20% - Accent3" xfId="5"/>
    <cellStyle name="20% - Accent3 2" xfId="55"/>
    <cellStyle name="20% - Accent3 3" xfId="109"/>
    <cellStyle name="20% - Accent4" xfId="6"/>
    <cellStyle name="20% - Accent4 2" xfId="56"/>
    <cellStyle name="20% - Accent4 3" xfId="106"/>
    <cellStyle name="20% - Accent5" xfId="7"/>
    <cellStyle name="20% - Accent5 2" xfId="57"/>
    <cellStyle name="20% - Accent5 3" xfId="110"/>
    <cellStyle name="20% - Accent6" xfId="8"/>
    <cellStyle name="20% - Accent6 2" xfId="58"/>
    <cellStyle name="20% - Accent6 3" xfId="111"/>
    <cellStyle name="40% - Accent1" xfId="9"/>
    <cellStyle name="40% - Accent1 2" xfId="59"/>
    <cellStyle name="40% - Accent1 3" xfId="113"/>
    <cellStyle name="40% - Accent2" xfId="10"/>
    <cellStyle name="40% - Accent2 2" xfId="60"/>
    <cellStyle name="40% - Accent2 3" xfId="114"/>
    <cellStyle name="40% - Accent3" xfId="11"/>
    <cellStyle name="40% - Accent3 2" xfId="61"/>
    <cellStyle name="40% - Accent3 3" xfId="115"/>
    <cellStyle name="40% - Accent4" xfId="12"/>
    <cellStyle name="40% - Accent4 2" xfId="62"/>
    <cellStyle name="40% - Accent4 3" xfId="116"/>
    <cellStyle name="40% - Accent5" xfId="13"/>
    <cellStyle name="40% - Accent5 2" xfId="63"/>
    <cellStyle name="40% - Accent5 3" xfId="117"/>
    <cellStyle name="40% - Accent6" xfId="14"/>
    <cellStyle name="40% - Accent6 2" xfId="64"/>
    <cellStyle name="40% - Accent6 3" xfId="118"/>
    <cellStyle name="60% - Accent1" xfId="15"/>
    <cellStyle name="60% - Accent1 2" xfId="65"/>
    <cellStyle name="60% - Accent1 3" xfId="119"/>
    <cellStyle name="60% - Accent2" xfId="16"/>
    <cellStyle name="60% - Accent2 2" xfId="66"/>
    <cellStyle name="60% - Accent2 3" xfId="120"/>
    <cellStyle name="60% - Accent3" xfId="17"/>
    <cellStyle name="60% - Accent3 2" xfId="67"/>
    <cellStyle name="60% - Accent3 3" xfId="121"/>
    <cellStyle name="60% - Accent4" xfId="18"/>
    <cellStyle name="60% - Accent4 2" xfId="68"/>
    <cellStyle name="60% - Accent4 3" xfId="123"/>
    <cellStyle name="60% - Accent5" xfId="19"/>
    <cellStyle name="60% - Accent5 2" xfId="69"/>
    <cellStyle name="60% - Accent5 3" xfId="124"/>
    <cellStyle name="60% - Accent6" xfId="20"/>
    <cellStyle name="60% - Accent6 2" xfId="70"/>
    <cellStyle name="60% - Accent6 3" xfId="125"/>
    <cellStyle name="Accent1" xfId="21"/>
    <cellStyle name="Accent1 2" xfId="71"/>
    <cellStyle name="Accent1 3" xfId="126"/>
    <cellStyle name="Accent2" xfId="22"/>
    <cellStyle name="Accent2 2" xfId="72"/>
    <cellStyle name="Accent2 3" xfId="127"/>
    <cellStyle name="Accent3" xfId="23"/>
    <cellStyle name="Accent3 2" xfId="73"/>
    <cellStyle name="Accent3 3" xfId="128"/>
    <cellStyle name="Accent4" xfId="24"/>
    <cellStyle name="Accent4 2" xfId="74"/>
    <cellStyle name="Accent4 3" xfId="129"/>
    <cellStyle name="Accent5" xfId="25"/>
    <cellStyle name="Accent5 2" xfId="75"/>
    <cellStyle name="Accent5 3" xfId="131"/>
    <cellStyle name="Accent6" xfId="26"/>
    <cellStyle name="Accent6 2" xfId="76"/>
    <cellStyle name="Accent6 3" xfId="130"/>
    <cellStyle name="Bad" xfId="27"/>
    <cellStyle name="Bad 2" xfId="77"/>
    <cellStyle name="Bad 3" xfId="122"/>
    <cellStyle name="Calculation" xfId="28"/>
    <cellStyle name="Calculation 2" xfId="78"/>
    <cellStyle name="Calculation 3" xfId="132"/>
    <cellStyle name="Check Cell" xfId="29"/>
    <cellStyle name="Check Cell 2" xfId="79"/>
    <cellStyle name="Check Cell 3" xfId="133"/>
    <cellStyle name="Explanatory Text" xfId="30"/>
    <cellStyle name="Explanatory Text 2" xfId="80"/>
    <cellStyle name="Good" xfId="31"/>
    <cellStyle name="Good 2" xfId="81"/>
    <cellStyle name="Good 3" xfId="134"/>
    <cellStyle name="Heading 1" xfId="32"/>
    <cellStyle name="Heading 1 2" xfId="82"/>
    <cellStyle name="Heading 2" xfId="33"/>
    <cellStyle name="Heading 2 2" xfId="83"/>
    <cellStyle name="Heading 3" xfId="34"/>
    <cellStyle name="Heading 3 2" xfId="84"/>
    <cellStyle name="Heading 4" xfId="35"/>
    <cellStyle name="Heading 4 2" xfId="85"/>
    <cellStyle name="Input" xfId="36"/>
    <cellStyle name="Input 2" xfId="86"/>
    <cellStyle name="Input 3" xfId="107"/>
    <cellStyle name="Linked Cell" xfId="37"/>
    <cellStyle name="Linked Cell 2" xfId="87"/>
    <cellStyle name="Neutral" xfId="38"/>
    <cellStyle name="Neutral 2" xfId="88"/>
    <cellStyle name="Neutral 3" xfId="135"/>
    <cellStyle name="Normal 2" xfId="39"/>
    <cellStyle name="Normal 3" xfId="89"/>
    <cellStyle name="Normal 3 9 2" xfId="103"/>
    <cellStyle name="Normal_15876-00 (Rev 0)" xfId="90"/>
    <cellStyle name="Note" xfId="40"/>
    <cellStyle name="Note 2" xfId="91"/>
    <cellStyle name="Note 3" xfId="136"/>
    <cellStyle name="Output" xfId="41"/>
    <cellStyle name="Output 2" xfId="92"/>
    <cellStyle name="Output 3" xfId="137"/>
    <cellStyle name="S17 2" xfId="93"/>
    <cellStyle name="S19" xfId="94"/>
    <cellStyle name="Stil 1" xfId="42"/>
    <cellStyle name="Title" xfId="43"/>
    <cellStyle name="Title 2" xfId="95"/>
    <cellStyle name="Total" xfId="44"/>
    <cellStyle name="Total 2" xfId="96"/>
    <cellStyle name="Warning Text" xfId="45"/>
    <cellStyle name="Warning Text 2" xfId="97"/>
    <cellStyle name="常规" xfId="0" builtinId="0"/>
    <cellStyle name="常规 14" xfId="145"/>
    <cellStyle name="常规 2" xfId="1"/>
    <cellStyle name="常规 2 2" xfId="98"/>
    <cellStyle name="常规 2 2 2" xfId="99"/>
    <cellStyle name="常规 2 2 2 2" xfId="143"/>
    <cellStyle name="常规 2 2 3" xfId="138"/>
    <cellStyle name="常规 2 2 4" xfId="141"/>
    <cellStyle name="常规 2 3" xfId="142"/>
    <cellStyle name="常规 2 3 2" xfId="146"/>
    <cellStyle name="常规 3" xfId="46"/>
    <cellStyle name="常规 3 2" xfId="140"/>
    <cellStyle name="常规 4" xfId="100"/>
    <cellStyle name="常规 5" xfId="52"/>
    <cellStyle name="常规 6" xfId="101"/>
    <cellStyle name="常规 6 2" xfId="139"/>
    <cellStyle name="常规 6 3" xfId="147"/>
    <cellStyle name="常规_Sheet1" xfId="105"/>
    <cellStyle name="超链接" xfId="51" builtinId="8" customBuiltin="1"/>
    <cellStyle name="超链接 2" xfId="47"/>
    <cellStyle name="超链接 3" xfId="48"/>
    <cellStyle name="超链接 4" xfId="102"/>
    <cellStyle name="超链接 5" xfId="144"/>
    <cellStyle name="样式 1" xfId="49"/>
    <cellStyle name="一般_X-R範例檔" xfId="50"/>
    <cellStyle name="一般_吸塵器測試數據表 3 2" xfId="104"/>
  </cellStyles>
  <dxfs count="8"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64778624"/>
        <c:axId val="64780160"/>
      </c:barChart>
      <c:catAx>
        <c:axId val="64778624"/>
        <c:scaling>
          <c:orientation val="minMax"/>
        </c:scaling>
        <c:axPos val="b"/>
        <c:tickLblPos val="nextTo"/>
        <c:crossAx val="64780160"/>
        <c:crosses val="autoZero"/>
        <c:auto val="1"/>
        <c:lblAlgn val="ctr"/>
        <c:lblOffset val="100"/>
      </c:catAx>
      <c:valAx>
        <c:axId val="64780160"/>
        <c:scaling>
          <c:orientation val="minMax"/>
        </c:scaling>
        <c:axPos val="l"/>
        <c:majorGridlines/>
        <c:numFmt formatCode="General" sourceLinked="1"/>
        <c:tickLblPos val="nextTo"/>
        <c:crossAx val="64778624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8659</xdr:colOff>
      <xdr:row>10</xdr:row>
      <xdr:rowOff>17318</xdr:rowOff>
    </xdr:from>
    <xdr:to>
      <xdr:col>7</xdr:col>
      <xdr:colOff>9525</xdr:colOff>
      <xdr:row>10</xdr:row>
      <xdr:rowOff>504825</xdr:rowOff>
    </xdr:to>
    <xdr:cxnSp macro="">
      <xdr:nvCxnSpPr>
        <xdr:cNvPr id="4" name="直接连接符 3"/>
        <xdr:cNvCxnSpPr>
          <a:cxnSpLocks/>
        </xdr:cNvCxnSpPr>
      </xdr:nvCxnSpPr>
      <xdr:spPr>
        <a:xfrm>
          <a:off x="1113559" y="4170218"/>
          <a:ext cx="829541" cy="487507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8659</xdr:colOff>
      <xdr:row>13</xdr:row>
      <xdr:rowOff>17318</xdr:rowOff>
    </xdr:from>
    <xdr:to>
      <xdr:col>6</xdr:col>
      <xdr:colOff>257175</xdr:colOff>
      <xdr:row>13</xdr:row>
      <xdr:rowOff>419100</xdr:rowOff>
    </xdr:to>
    <xdr:cxnSp macro="">
      <xdr:nvCxnSpPr>
        <xdr:cNvPr id="5" name="直接连接符 4"/>
        <xdr:cNvCxnSpPr>
          <a:cxnSpLocks/>
        </xdr:cNvCxnSpPr>
      </xdr:nvCxnSpPr>
      <xdr:spPr>
        <a:xfrm>
          <a:off x="1113559" y="5275118"/>
          <a:ext cx="800966" cy="40178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209550</xdr:colOff>
      <xdr:row>1</xdr:row>
      <xdr:rowOff>133350</xdr:rowOff>
    </xdr:to>
    <xdr:pic>
      <xdr:nvPicPr>
        <xdr:cNvPr id="6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9718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71719</xdr:colOff>
      <xdr:row>0</xdr:row>
      <xdr:rowOff>47626</xdr:rowOff>
    </xdr:from>
    <xdr:to>
      <xdr:col>3</xdr:col>
      <xdr:colOff>1</xdr:colOff>
      <xdr:row>1</xdr:row>
      <xdr:rowOff>255011</xdr:rowOff>
    </xdr:to>
    <xdr:pic>
      <xdr:nvPicPr>
        <xdr:cNvPr id="3" name="图片 2" descr="集团横版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719" y="47626"/>
          <a:ext cx="3109632" cy="407410"/>
        </a:xfrm>
        <a:prstGeom prst="rect">
          <a:avLst/>
        </a:prstGeom>
      </xdr:spPr>
    </xdr:pic>
    <xdr:clientData/>
  </xdr:twoCellAnchor>
  <xdr:twoCellAnchor editAs="oneCell">
    <xdr:from>
      <xdr:col>0</xdr:col>
      <xdr:colOff>71718</xdr:colOff>
      <xdr:row>0</xdr:row>
      <xdr:rowOff>85725</xdr:rowOff>
    </xdr:from>
    <xdr:to>
      <xdr:col>3</xdr:col>
      <xdr:colOff>76200</xdr:colOff>
      <xdr:row>1</xdr:row>
      <xdr:rowOff>323850</xdr:rowOff>
    </xdr:to>
    <xdr:pic>
      <xdr:nvPicPr>
        <xdr:cNvPr id="4" name="图片 3" descr="集团横版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718" y="85725"/>
          <a:ext cx="2995332" cy="44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38100</xdr:rowOff>
    </xdr:from>
    <xdr:to>
      <xdr:col>5</xdr:col>
      <xdr:colOff>123825</xdr:colOff>
      <xdr:row>1</xdr:row>
      <xdr:rowOff>361950</xdr:rowOff>
    </xdr:to>
    <xdr:pic>
      <xdr:nvPicPr>
        <xdr:cNvPr id="2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38100"/>
          <a:ext cx="26574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</xdr:colOff>
      <xdr:row>0</xdr:row>
      <xdr:rowOff>38100</xdr:rowOff>
    </xdr:from>
    <xdr:to>
      <xdr:col>5</xdr:col>
      <xdr:colOff>123825</xdr:colOff>
      <xdr:row>1</xdr:row>
      <xdr:rowOff>361950</xdr:rowOff>
    </xdr:to>
    <xdr:pic>
      <xdr:nvPicPr>
        <xdr:cNvPr id="3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38100"/>
          <a:ext cx="26574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</xdr:colOff>
      <xdr:row>0</xdr:row>
      <xdr:rowOff>38100</xdr:rowOff>
    </xdr:from>
    <xdr:to>
      <xdr:col>5</xdr:col>
      <xdr:colOff>723900</xdr:colOff>
      <xdr:row>1</xdr:row>
      <xdr:rowOff>361950</xdr:rowOff>
    </xdr:to>
    <xdr:pic>
      <xdr:nvPicPr>
        <xdr:cNvPr id="4" name="图片 3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38100"/>
          <a:ext cx="32575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</xdr:colOff>
      <xdr:row>0</xdr:row>
      <xdr:rowOff>38100</xdr:rowOff>
    </xdr:from>
    <xdr:to>
      <xdr:col>5</xdr:col>
      <xdr:colOff>123825</xdr:colOff>
      <xdr:row>1</xdr:row>
      <xdr:rowOff>361950</xdr:rowOff>
    </xdr:to>
    <xdr:pic>
      <xdr:nvPicPr>
        <xdr:cNvPr id="5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38100"/>
          <a:ext cx="2432050" cy="501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</xdr:colOff>
      <xdr:row>0</xdr:row>
      <xdr:rowOff>38100</xdr:rowOff>
    </xdr:from>
    <xdr:to>
      <xdr:col>5</xdr:col>
      <xdr:colOff>723900</xdr:colOff>
      <xdr:row>1</xdr:row>
      <xdr:rowOff>361950</xdr:rowOff>
    </xdr:to>
    <xdr:pic>
      <xdr:nvPicPr>
        <xdr:cNvPr id="6" name="图片 5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38100"/>
          <a:ext cx="3032125" cy="501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</xdr:colOff>
      <xdr:row>0</xdr:row>
      <xdr:rowOff>38100</xdr:rowOff>
    </xdr:from>
    <xdr:to>
      <xdr:col>5</xdr:col>
      <xdr:colOff>123825</xdr:colOff>
      <xdr:row>1</xdr:row>
      <xdr:rowOff>361950</xdr:rowOff>
    </xdr:to>
    <xdr:pic>
      <xdr:nvPicPr>
        <xdr:cNvPr id="7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38100"/>
          <a:ext cx="26574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</xdr:colOff>
      <xdr:row>0</xdr:row>
      <xdr:rowOff>38100</xdr:rowOff>
    </xdr:from>
    <xdr:to>
      <xdr:col>5</xdr:col>
      <xdr:colOff>723900</xdr:colOff>
      <xdr:row>1</xdr:row>
      <xdr:rowOff>361950</xdr:rowOff>
    </xdr:to>
    <xdr:pic>
      <xdr:nvPicPr>
        <xdr:cNvPr id="8" name="图片 7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38100"/>
          <a:ext cx="32575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381000</xdr:colOff>
      <xdr:row>1</xdr:row>
      <xdr:rowOff>50021</xdr:rowOff>
    </xdr:to>
    <xdr:pic>
      <xdr:nvPicPr>
        <xdr:cNvPr id="2" name="图片 1" descr="集团横版logo[2]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124200" cy="3738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ngda\Chat\&#22902;&#27873;&#26426;&#31867;&#26032;&#20135;&#21697;&#35774;&#35745;&#39564;&#35777;&#27979;&#35797;&#35745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202/Documents/tongda/ispirit/file_receive/MMF-9304&#26032;&#20135;&#21697;&#39564;&#35777;&#27979;&#35797;&#35745;&#21010;--2020-5-22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测试清单(样板测试阶段)"/>
    </sheetNames>
    <sheetDataSet>
      <sheetData sheetId="0">
        <row r="1">
          <cell r="A1" t="str">
            <v>√</v>
          </cell>
        </row>
        <row r="2">
          <cell r="A2" t="str">
            <v>√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【验证(测试)计划】"/>
      <sheetName val="【验证(测试)结果】"/>
    </sheetNames>
    <sheetDataSet>
      <sheetData sheetId="0"/>
      <sheetData sheetId="1">
        <row r="1">
          <cell r="A1" t="str">
            <v>√</v>
          </cell>
        </row>
        <row r="2">
          <cell r="A2" t="str">
            <v>×</v>
          </cell>
        </row>
        <row r="3">
          <cell r="A3" t="str">
            <v>△</v>
          </cell>
        </row>
        <row r="4">
          <cell r="A4" t="str">
            <v>○</v>
          </cell>
        </row>
        <row r="5">
          <cell r="A5" t="str">
            <v>N/A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00B050"/>
  </sheetPr>
  <dimension ref="A1:AE44"/>
  <sheetViews>
    <sheetView topLeftCell="A19" zoomScaleSheetLayoutView="110" workbookViewId="0">
      <selection activeCell="A22" sqref="A22:Y22"/>
    </sheetView>
  </sheetViews>
  <sheetFormatPr defaultRowHeight="13.5"/>
  <cols>
    <col min="1" max="23" width="3.625" customWidth="1"/>
    <col min="24" max="24" width="3.875" customWidth="1"/>
    <col min="25" max="25" width="5.125" customWidth="1"/>
    <col min="27" max="31" width="0" hidden="1" customWidth="1"/>
  </cols>
  <sheetData>
    <row r="1" spans="1:31" ht="34.5" customHeight="1"/>
    <row r="2" spans="1:31" ht="27" customHeight="1">
      <c r="A2" s="92" t="s">
        <v>107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</row>
    <row r="3" spans="1:31" ht="33" customHeight="1">
      <c r="A3" s="79" t="s">
        <v>1</v>
      </c>
      <c r="B3" s="79"/>
      <c r="C3" s="79"/>
      <c r="D3" s="96"/>
      <c r="E3" s="96"/>
      <c r="F3" s="96"/>
      <c r="G3" s="96"/>
      <c r="H3" s="96"/>
      <c r="I3" s="79" t="s">
        <v>2</v>
      </c>
      <c r="J3" s="79"/>
      <c r="K3" s="79"/>
      <c r="L3" s="79"/>
      <c r="M3" s="79"/>
      <c r="N3" s="79"/>
      <c r="O3" s="79"/>
      <c r="P3" s="79"/>
      <c r="Q3" s="79" t="s">
        <v>3</v>
      </c>
      <c r="R3" s="79"/>
      <c r="S3" s="79"/>
      <c r="T3" s="93" t="s">
        <v>65</v>
      </c>
      <c r="U3" s="94"/>
      <c r="V3" s="94"/>
      <c r="W3" s="94"/>
      <c r="X3" s="94"/>
      <c r="Y3" s="95"/>
      <c r="AB3" t="s">
        <v>50</v>
      </c>
      <c r="AC3" t="s">
        <v>47</v>
      </c>
      <c r="AD3" t="s">
        <v>51</v>
      </c>
      <c r="AE3" t="s">
        <v>52</v>
      </c>
    </row>
    <row r="4" spans="1:31" ht="33" customHeight="1">
      <c r="A4" s="79" t="s">
        <v>0</v>
      </c>
      <c r="B4" s="79"/>
      <c r="C4" s="79"/>
      <c r="D4" s="96"/>
      <c r="E4" s="96"/>
      <c r="F4" s="96"/>
      <c r="G4" s="96"/>
      <c r="H4" s="96"/>
      <c r="I4" s="79" t="s">
        <v>15</v>
      </c>
      <c r="J4" s="79"/>
      <c r="K4" s="79"/>
      <c r="L4" s="79"/>
      <c r="M4" s="79"/>
      <c r="N4" s="79"/>
      <c r="O4" s="79"/>
      <c r="P4" s="79"/>
      <c r="Q4" s="79" t="s">
        <v>16</v>
      </c>
      <c r="R4" s="79"/>
      <c r="S4" s="79"/>
      <c r="T4" s="79"/>
      <c r="U4" s="79"/>
      <c r="V4" s="79"/>
      <c r="W4" s="79"/>
      <c r="X4" s="79"/>
      <c r="Y4" s="79"/>
    </row>
    <row r="5" spans="1:31" ht="41.25" customHeight="1">
      <c r="A5" s="79" t="s">
        <v>14</v>
      </c>
      <c r="B5" s="79"/>
      <c r="C5" s="79"/>
      <c r="D5" s="79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</row>
    <row r="6" spans="1:31" s="2" customFormat="1" ht="23.25" customHeight="1">
      <c r="A6" s="79" t="s">
        <v>4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 spans="1:31" ht="33.75" customHeight="1">
      <c r="A7" s="89" t="s">
        <v>10</v>
      </c>
      <c r="B7" s="79" t="s">
        <v>6</v>
      </c>
      <c r="C7" s="79"/>
      <c r="D7" s="79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31" ht="33.75" customHeight="1">
      <c r="A8" s="89"/>
      <c r="B8" s="79" t="s">
        <v>5</v>
      </c>
      <c r="C8" s="79"/>
      <c r="D8" s="79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</row>
    <row r="9" spans="1:31" ht="33.75" customHeight="1">
      <c r="A9" s="89"/>
      <c r="B9" s="79"/>
      <c r="C9" s="79"/>
      <c r="D9" s="79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</row>
    <row r="10" spans="1:31" ht="33.75" customHeight="1">
      <c r="A10" s="89"/>
      <c r="B10" s="79"/>
      <c r="C10" s="79"/>
      <c r="D10" s="79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</row>
    <row r="11" spans="1:31" ht="40.5" customHeight="1">
      <c r="A11" s="89"/>
      <c r="B11" s="79" t="s">
        <v>7</v>
      </c>
      <c r="C11" s="79"/>
      <c r="D11" s="79"/>
      <c r="E11" s="86" t="s">
        <v>13</v>
      </c>
      <c r="F11" s="86"/>
      <c r="G11" s="86"/>
      <c r="H11" s="90" t="s">
        <v>60</v>
      </c>
      <c r="I11" s="90"/>
      <c r="J11" s="90"/>
      <c r="K11" s="90" t="s">
        <v>61</v>
      </c>
      <c r="L11" s="90"/>
      <c r="M11" s="90"/>
      <c r="N11" s="90" t="s">
        <v>62</v>
      </c>
      <c r="O11" s="90"/>
      <c r="P11" s="90"/>
      <c r="Q11" s="90" t="s">
        <v>63</v>
      </c>
      <c r="R11" s="90"/>
      <c r="S11" s="90"/>
      <c r="T11" s="90" t="s">
        <v>64</v>
      </c>
      <c r="U11" s="90"/>
      <c r="V11" s="90"/>
      <c r="W11" s="90" t="s">
        <v>8</v>
      </c>
      <c r="X11" s="90"/>
      <c r="Y11" s="90"/>
    </row>
    <row r="12" spans="1:31" ht="23.25" customHeight="1">
      <c r="A12" s="89"/>
      <c r="B12" s="79"/>
      <c r="C12" s="79"/>
      <c r="D12" s="79"/>
      <c r="E12" s="85"/>
      <c r="F12" s="85"/>
      <c r="G12" s="85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</row>
    <row r="13" spans="1:31" ht="23.25" customHeight="1">
      <c r="A13" s="89"/>
      <c r="B13" s="79"/>
      <c r="C13" s="79"/>
      <c r="D13" s="79"/>
      <c r="E13" s="85"/>
      <c r="F13" s="85"/>
      <c r="G13" s="85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</row>
    <row r="14" spans="1:31" ht="33.75" customHeight="1">
      <c r="A14" s="89"/>
      <c r="B14" s="79" t="s">
        <v>59</v>
      </c>
      <c r="C14" s="79"/>
      <c r="D14" s="79"/>
      <c r="E14" s="86" t="s">
        <v>13</v>
      </c>
      <c r="F14" s="86"/>
      <c r="G14" s="86"/>
      <c r="H14" s="87" t="s">
        <v>53</v>
      </c>
      <c r="I14" s="87"/>
      <c r="J14" s="87"/>
      <c r="K14" s="87" t="s">
        <v>54</v>
      </c>
      <c r="L14" s="87"/>
      <c r="M14" s="87"/>
      <c r="N14" s="87" t="s">
        <v>55</v>
      </c>
      <c r="O14" s="87"/>
      <c r="P14" s="87"/>
      <c r="Q14" s="87" t="s">
        <v>58</v>
      </c>
      <c r="R14" s="87"/>
      <c r="S14" s="87"/>
      <c r="T14" s="87" t="s">
        <v>56</v>
      </c>
      <c r="U14" s="87"/>
      <c r="V14" s="87"/>
      <c r="W14" s="87" t="s">
        <v>57</v>
      </c>
      <c r="X14" s="87"/>
      <c r="Y14" s="87"/>
    </row>
    <row r="15" spans="1:31" ht="23.25" customHeight="1">
      <c r="A15" s="89"/>
      <c r="B15" s="79"/>
      <c r="C15" s="79"/>
      <c r="D15" s="79"/>
      <c r="E15" s="85"/>
      <c r="F15" s="85"/>
      <c r="G15" s="85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 spans="1:31" ht="23.25" customHeight="1">
      <c r="A16" s="89"/>
      <c r="B16" s="79"/>
      <c r="C16" s="79"/>
      <c r="D16" s="79"/>
      <c r="E16" s="85"/>
      <c r="F16" s="85"/>
      <c r="G16" s="85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spans="1:25" ht="23.25" customHeight="1">
      <c r="A17" s="89"/>
      <c r="B17" s="79" t="s">
        <v>9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</row>
    <row r="18" spans="1:25" ht="23.25" customHeight="1">
      <c r="A18" s="79" t="s">
        <v>11</v>
      </c>
      <c r="B18" s="79"/>
      <c r="C18" s="79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</row>
    <row r="19" spans="1:25" ht="23.25" customHeight="1">
      <c r="A19" s="79"/>
      <c r="B19" s="79"/>
      <c r="C19" s="79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</row>
    <row r="20" spans="1:25" ht="23.25" customHeight="1">
      <c r="A20" s="79"/>
      <c r="B20" s="79"/>
      <c r="C20" s="79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r="21" spans="1:25" ht="34.5" customHeight="1">
      <c r="A21" s="48" t="s">
        <v>131</v>
      </c>
      <c r="B21" s="49"/>
      <c r="C21" s="49"/>
      <c r="D21" s="49"/>
      <c r="E21" s="81"/>
      <c r="F21" s="82"/>
      <c r="G21" s="82"/>
      <c r="H21" s="83"/>
      <c r="I21" s="48" t="s">
        <v>12</v>
      </c>
      <c r="J21" s="49"/>
      <c r="K21" s="49"/>
      <c r="L21" s="50"/>
      <c r="M21" s="81"/>
      <c r="N21" s="82"/>
      <c r="O21" s="82"/>
      <c r="P21" s="82"/>
      <c r="Q21" s="48" t="s">
        <v>112</v>
      </c>
      <c r="R21" s="49"/>
      <c r="S21" s="49"/>
      <c r="T21" s="49"/>
      <c r="U21" s="79"/>
      <c r="V21" s="79"/>
      <c r="W21" s="79"/>
      <c r="X21" s="79"/>
      <c r="Y21" s="79"/>
    </row>
    <row r="22" spans="1:25" ht="15" customHeight="1">
      <c r="A22" s="91" t="s">
        <v>197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</row>
    <row r="23" spans="1:25" ht="23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3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3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3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3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3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3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3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3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3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3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3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3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3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3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3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3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3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3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</sheetData>
  <mergeCells count="76">
    <mergeCell ref="B11:D13"/>
    <mergeCell ref="B14:D16"/>
    <mergeCell ref="A22:Y22"/>
    <mergeCell ref="A2:Y2"/>
    <mergeCell ref="A4:C4"/>
    <mergeCell ref="A3:C3"/>
    <mergeCell ref="T3:Y3"/>
    <mergeCell ref="T4:Y4"/>
    <mergeCell ref="D3:H3"/>
    <mergeCell ref="D4:H4"/>
    <mergeCell ref="A5:D5"/>
    <mergeCell ref="E5:Y5"/>
    <mergeCell ref="Q3:S3"/>
    <mergeCell ref="Q4:S4"/>
    <mergeCell ref="I3:K3"/>
    <mergeCell ref="I4:K4"/>
    <mergeCell ref="L3:P3"/>
    <mergeCell ref="L4:P4"/>
    <mergeCell ref="A6:D6"/>
    <mergeCell ref="E6:Y6"/>
    <mergeCell ref="B7:D7"/>
    <mergeCell ref="A7:A17"/>
    <mergeCell ref="E11:G11"/>
    <mergeCell ref="H11:J11"/>
    <mergeCell ref="K11:M11"/>
    <mergeCell ref="N11:P11"/>
    <mergeCell ref="Q11:S11"/>
    <mergeCell ref="T11:V11"/>
    <mergeCell ref="W11:Y11"/>
    <mergeCell ref="E12:G12"/>
    <mergeCell ref="H12:J12"/>
    <mergeCell ref="K12:M12"/>
    <mergeCell ref="B8:D10"/>
    <mergeCell ref="E7:Y7"/>
    <mergeCell ref="E8:Y8"/>
    <mergeCell ref="E9:Y9"/>
    <mergeCell ref="E10:Y10"/>
    <mergeCell ref="N12:P12"/>
    <mergeCell ref="Q12:S12"/>
    <mergeCell ref="T12:V12"/>
    <mergeCell ref="W12:Y12"/>
    <mergeCell ref="N15:P15"/>
    <mergeCell ref="Q15:S15"/>
    <mergeCell ref="T13:V13"/>
    <mergeCell ref="W13:Y13"/>
    <mergeCell ref="T14:V14"/>
    <mergeCell ref="W14:Y14"/>
    <mergeCell ref="E14:G14"/>
    <mergeCell ref="H14:J14"/>
    <mergeCell ref="K14:M14"/>
    <mergeCell ref="N14:P14"/>
    <mergeCell ref="Q14:S14"/>
    <mergeCell ref="E13:G13"/>
    <mergeCell ref="H13:J13"/>
    <mergeCell ref="K13:M13"/>
    <mergeCell ref="N13:P13"/>
    <mergeCell ref="Q13:S13"/>
    <mergeCell ref="B17:Y17"/>
    <mergeCell ref="T15:V15"/>
    <mergeCell ref="W15:Y15"/>
    <mergeCell ref="E16:G16"/>
    <mergeCell ref="H16:J16"/>
    <mergeCell ref="K16:M16"/>
    <mergeCell ref="N16:P16"/>
    <mergeCell ref="Q16:S16"/>
    <mergeCell ref="T16:V16"/>
    <mergeCell ref="W16:Y16"/>
    <mergeCell ref="E15:G15"/>
    <mergeCell ref="H15:J15"/>
    <mergeCell ref="K15:M15"/>
    <mergeCell ref="A18:C20"/>
    <mergeCell ref="D18:Y18"/>
    <mergeCell ref="D19:Y20"/>
    <mergeCell ref="E21:H21"/>
    <mergeCell ref="M21:P21"/>
    <mergeCell ref="U21:Y21"/>
  </mergeCells>
  <phoneticPr fontId="2" type="noConversion"/>
  <dataValidations count="1">
    <dataValidation type="list" allowBlank="1" showInputMessage="1" showErrorMessage="1" sqref="T3:Y3">
      <formula1>$AB$3:$AE$3</formula1>
    </dataValidation>
  </dataValidations>
  <pageMargins left="0.55118110236220474" right="0.19685039370078741" top="0.19685039370078741" bottom="0.19685039370078741" header="0.31496062992125984" footer="0.31496062992125984"/>
  <pageSetup paperSize="9"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4"/>
  <sheetViews>
    <sheetView workbookViewId="0">
      <pane xSplit="11" ySplit="6" topLeftCell="L46" activePane="bottomRight" state="frozen"/>
      <selection pane="topRight" activeCell="N1" sqref="N1"/>
      <selection pane="bottomLeft" activeCell="A7" sqref="A7"/>
      <selection pane="bottomRight" activeCell="A2" sqref="A2:N3"/>
    </sheetView>
  </sheetViews>
  <sheetFormatPr defaultColWidth="9" defaultRowHeight="13.5"/>
  <cols>
    <col min="1" max="1" width="4.375" style="60" customWidth="1"/>
    <col min="2" max="2" width="14.75" style="60" customWidth="1"/>
    <col min="3" max="3" width="23.75" style="60" customWidth="1"/>
    <col min="4" max="4" width="20.875" style="60" customWidth="1"/>
    <col min="5" max="5" width="10.875" style="60" customWidth="1"/>
    <col min="6" max="7" width="6.75" style="60" customWidth="1"/>
    <col min="8" max="8" width="10.625" style="60" customWidth="1"/>
    <col min="9" max="11" width="10.625" style="60" hidden="1" customWidth="1"/>
    <col min="12" max="14" width="9" style="60" customWidth="1"/>
    <col min="15" max="16384" width="9" style="60"/>
  </cols>
  <sheetData>
    <row r="1" spans="1:17" s="51" customFormat="1" ht="15.75">
      <c r="A1" s="104"/>
      <c r="B1" s="104"/>
      <c r="C1" s="105"/>
      <c r="D1" s="105"/>
      <c r="E1" s="105"/>
      <c r="F1" s="105"/>
      <c r="G1" s="105"/>
      <c r="H1" s="105"/>
      <c r="I1" s="105"/>
      <c r="J1" s="105"/>
      <c r="K1" s="105"/>
    </row>
    <row r="2" spans="1:17" s="51" customFormat="1" ht="41.45" customHeight="1">
      <c r="A2" s="117" t="s">
        <v>120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</row>
    <row r="3" spans="1:17" s="51" customFormat="1" ht="30.95" customHeight="1" thickBot="1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</row>
    <row r="4" spans="1:17" s="53" customFormat="1" ht="23.25" customHeight="1" thickBot="1">
      <c r="A4" s="118" t="s">
        <v>113</v>
      </c>
      <c r="B4" s="119"/>
      <c r="C4" s="119"/>
      <c r="D4" s="119"/>
      <c r="E4" s="119"/>
      <c r="F4" s="119"/>
      <c r="G4" s="119"/>
      <c r="H4" s="119"/>
      <c r="I4" s="119"/>
      <c r="J4" s="119"/>
      <c r="K4" s="120"/>
      <c r="L4" s="52"/>
      <c r="M4" s="52"/>
      <c r="N4" s="52"/>
    </row>
    <row r="5" spans="1:17" s="53" customFormat="1" ht="17.25" customHeight="1">
      <c r="A5" s="112" t="s">
        <v>66</v>
      </c>
      <c r="B5" s="114" t="s">
        <v>67</v>
      </c>
      <c r="C5" s="114" t="s">
        <v>68</v>
      </c>
      <c r="D5" s="114" t="s">
        <v>69</v>
      </c>
      <c r="E5" s="114" t="s">
        <v>70</v>
      </c>
      <c r="F5" s="116" t="s">
        <v>132</v>
      </c>
      <c r="G5" s="114" t="s">
        <v>114</v>
      </c>
      <c r="H5" s="40" t="s">
        <v>115</v>
      </c>
      <c r="I5" s="40" t="s">
        <v>116</v>
      </c>
      <c r="J5" s="54" t="s">
        <v>133</v>
      </c>
      <c r="K5" s="37" t="s">
        <v>117</v>
      </c>
      <c r="L5" s="121" t="s">
        <v>50</v>
      </c>
      <c r="M5" s="122"/>
      <c r="N5" s="122"/>
      <c r="O5" s="122"/>
      <c r="P5" s="122"/>
      <c r="Q5" s="122"/>
    </row>
    <row r="6" spans="1:17" s="56" customFormat="1" ht="24.75" customHeight="1">
      <c r="A6" s="113"/>
      <c r="B6" s="115"/>
      <c r="C6" s="115"/>
      <c r="D6" s="115"/>
      <c r="E6" s="115"/>
      <c r="F6" s="114"/>
      <c r="G6" s="115"/>
      <c r="H6" s="106" t="s">
        <v>118</v>
      </c>
      <c r="I6" s="107"/>
      <c r="J6" s="107"/>
      <c r="K6" s="108"/>
      <c r="L6" s="55" t="s">
        <v>134</v>
      </c>
      <c r="M6" s="98"/>
      <c r="N6" s="99"/>
      <c r="O6" s="55" t="s">
        <v>134</v>
      </c>
      <c r="P6" s="98"/>
      <c r="Q6" s="99"/>
    </row>
    <row r="7" spans="1:17" s="56" customFormat="1" ht="23.25" customHeight="1">
      <c r="A7" s="109" t="s">
        <v>72</v>
      </c>
      <c r="B7" s="110"/>
      <c r="C7" s="110"/>
      <c r="D7" s="110"/>
      <c r="E7" s="110"/>
      <c r="F7" s="110"/>
      <c r="G7" s="110"/>
      <c r="H7" s="110"/>
      <c r="I7" s="110"/>
      <c r="J7" s="110"/>
      <c r="K7" s="111"/>
      <c r="L7" s="55" t="s">
        <v>108</v>
      </c>
      <c r="M7" s="55" t="s">
        <v>109</v>
      </c>
      <c r="N7" s="55" t="s">
        <v>110</v>
      </c>
      <c r="O7" s="55" t="s">
        <v>108</v>
      </c>
      <c r="P7" s="55" t="s">
        <v>109</v>
      </c>
      <c r="Q7" s="55" t="s">
        <v>110</v>
      </c>
    </row>
    <row r="8" spans="1:17" s="51" customFormat="1" ht="30" customHeight="1">
      <c r="A8" s="32">
        <v>1.1000000000000001</v>
      </c>
      <c r="B8" s="31" t="s">
        <v>73</v>
      </c>
      <c r="C8" s="26"/>
      <c r="D8" s="26"/>
      <c r="E8" s="31"/>
      <c r="F8" s="31"/>
      <c r="G8" s="31"/>
      <c r="H8" s="31"/>
      <c r="I8" s="31"/>
      <c r="J8" s="31"/>
      <c r="K8" s="33"/>
      <c r="L8" s="38" t="s">
        <v>111</v>
      </c>
      <c r="M8" s="57"/>
      <c r="N8" s="58"/>
      <c r="O8" s="38" t="s">
        <v>111</v>
      </c>
      <c r="P8" s="57"/>
      <c r="Q8" s="58"/>
    </row>
    <row r="9" spans="1:17" s="51" customFormat="1" ht="30" customHeight="1">
      <c r="A9" s="32">
        <v>1.2</v>
      </c>
      <c r="B9" s="31" t="s">
        <v>74</v>
      </c>
      <c r="C9" s="26"/>
      <c r="D9" s="26"/>
      <c r="E9" s="31"/>
      <c r="F9" s="31"/>
      <c r="G9" s="31"/>
      <c r="H9" s="31"/>
      <c r="I9" s="31"/>
      <c r="J9" s="31"/>
      <c r="K9" s="33"/>
      <c r="L9" s="36" t="s">
        <v>111</v>
      </c>
      <c r="M9" s="57"/>
      <c r="N9" s="58"/>
      <c r="O9" s="36" t="s">
        <v>111</v>
      </c>
      <c r="P9" s="57"/>
      <c r="Q9" s="58"/>
    </row>
    <row r="10" spans="1:17" s="51" customFormat="1" ht="30" customHeight="1">
      <c r="A10" s="32">
        <v>1.3</v>
      </c>
      <c r="B10" s="31" t="s">
        <v>75</v>
      </c>
      <c r="C10" s="27"/>
      <c r="D10" s="27"/>
      <c r="E10" s="25"/>
      <c r="F10" s="25"/>
      <c r="G10" s="25"/>
      <c r="H10" s="25"/>
      <c r="I10" s="25"/>
      <c r="J10" s="25"/>
      <c r="K10" s="34"/>
      <c r="L10" s="129" t="s">
        <v>111</v>
      </c>
      <c r="M10" s="58"/>
      <c r="N10" s="58"/>
      <c r="O10" s="129" t="s">
        <v>111</v>
      </c>
      <c r="P10" s="58"/>
      <c r="Q10" s="58"/>
    </row>
    <row r="11" spans="1:17" s="51" customFormat="1" ht="30" customHeight="1">
      <c r="A11" s="32">
        <v>1.4</v>
      </c>
      <c r="B11" s="31" t="s">
        <v>76</v>
      </c>
      <c r="C11" s="27"/>
      <c r="D11" s="27"/>
      <c r="E11" s="25"/>
      <c r="F11" s="25"/>
      <c r="G11" s="25"/>
      <c r="H11" s="25"/>
      <c r="I11" s="25"/>
      <c r="J11" s="25"/>
      <c r="K11" s="34"/>
      <c r="L11" s="129"/>
      <c r="M11" s="58"/>
      <c r="N11" s="58"/>
      <c r="O11" s="129"/>
      <c r="P11" s="58"/>
      <c r="Q11" s="58"/>
    </row>
    <row r="12" spans="1:17" s="51" customFormat="1" ht="30" customHeight="1">
      <c r="A12" s="32">
        <v>1.5</v>
      </c>
      <c r="B12" s="31" t="s">
        <v>77</v>
      </c>
      <c r="C12" s="27"/>
      <c r="D12" s="27"/>
      <c r="E12" s="25"/>
      <c r="F12" s="25"/>
      <c r="G12" s="25"/>
      <c r="H12" s="25"/>
      <c r="I12" s="25"/>
      <c r="J12" s="25"/>
      <c r="K12" s="34"/>
      <c r="L12" s="36" t="s">
        <v>111</v>
      </c>
      <c r="M12" s="58"/>
      <c r="N12" s="58"/>
      <c r="O12" s="36" t="s">
        <v>111</v>
      </c>
      <c r="P12" s="58"/>
      <c r="Q12" s="58"/>
    </row>
    <row r="13" spans="1:17" s="51" customFormat="1" ht="30" customHeight="1">
      <c r="A13" s="32">
        <v>1.6</v>
      </c>
      <c r="B13" s="31" t="s">
        <v>78</v>
      </c>
      <c r="C13" s="27"/>
      <c r="D13" s="27"/>
      <c r="E13" s="25"/>
      <c r="F13" s="25"/>
      <c r="G13" s="25"/>
      <c r="H13" s="25"/>
      <c r="I13" s="25"/>
      <c r="J13" s="25"/>
      <c r="K13" s="34"/>
      <c r="L13" s="58"/>
      <c r="M13" s="58"/>
      <c r="N13" s="58"/>
      <c r="O13" s="58"/>
      <c r="P13" s="58"/>
      <c r="Q13" s="58"/>
    </row>
    <row r="14" spans="1:17" s="51" customFormat="1" ht="30" customHeight="1">
      <c r="A14" s="32">
        <v>1.7</v>
      </c>
      <c r="B14" s="31" t="s">
        <v>79</v>
      </c>
      <c r="C14" s="27"/>
      <c r="D14" s="27"/>
      <c r="E14" s="25"/>
      <c r="F14" s="25"/>
      <c r="G14" s="25"/>
      <c r="H14" s="25"/>
      <c r="I14" s="25"/>
      <c r="J14" s="25"/>
      <c r="K14" s="34"/>
      <c r="L14" s="36" t="s">
        <v>111</v>
      </c>
      <c r="M14" s="58"/>
      <c r="N14" s="58"/>
      <c r="O14" s="36" t="s">
        <v>111</v>
      </c>
      <c r="P14" s="58"/>
      <c r="Q14" s="58"/>
    </row>
    <row r="15" spans="1:17" s="56" customFormat="1" ht="30" customHeight="1">
      <c r="A15" s="123" t="s">
        <v>80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5"/>
      <c r="L15" s="102"/>
      <c r="M15" s="102"/>
      <c r="N15" s="103"/>
      <c r="O15" s="102"/>
      <c r="P15" s="102"/>
      <c r="Q15" s="103"/>
    </row>
    <row r="16" spans="1:17" s="51" customFormat="1" ht="30" customHeight="1">
      <c r="A16" s="32">
        <v>2.1</v>
      </c>
      <c r="B16" s="31" t="s">
        <v>81</v>
      </c>
      <c r="C16" s="27"/>
      <c r="D16" s="27"/>
      <c r="E16" s="25"/>
      <c r="F16" s="25"/>
      <c r="G16" s="25"/>
      <c r="H16" s="25"/>
      <c r="I16" s="25"/>
      <c r="J16" s="25"/>
      <c r="K16" s="34"/>
      <c r="L16" s="36" t="s">
        <v>111</v>
      </c>
      <c r="M16" s="58"/>
      <c r="N16" s="58"/>
      <c r="O16" s="36" t="s">
        <v>111</v>
      </c>
      <c r="P16" s="58"/>
      <c r="Q16" s="58"/>
    </row>
    <row r="17" spans="1:17" s="51" customFormat="1" ht="30" customHeight="1">
      <c r="A17" s="32">
        <v>2.2000000000000002</v>
      </c>
      <c r="B17" s="31" t="s">
        <v>82</v>
      </c>
      <c r="C17" s="27"/>
      <c r="D17" s="27"/>
      <c r="E17" s="25"/>
      <c r="F17" s="25"/>
      <c r="G17" s="25"/>
      <c r="H17" s="25"/>
      <c r="I17" s="25"/>
      <c r="J17" s="25"/>
      <c r="K17" s="34"/>
      <c r="L17" s="36" t="s">
        <v>111</v>
      </c>
      <c r="M17" s="58"/>
      <c r="N17" s="58"/>
      <c r="O17" s="36" t="s">
        <v>111</v>
      </c>
      <c r="P17" s="58"/>
      <c r="Q17" s="58"/>
    </row>
    <row r="18" spans="1:17" s="56" customFormat="1" ht="30" customHeight="1">
      <c r="A18" s="123" t="s">
        <v>83</v>
      </c>
      <c r="B18" s="124"/>
      <c r="C18" s="124"/>
      <c r="D18" s="124"/>
      <c r="E18" s="124"/>
      <c r="F18" s="124"/>
      <c r="G18" s="124"/>
      <c r="H18" s="124"/>
      <c r="I18" s="124"/>
      <c r="J18" s="124"/>
      <c r="K18" s="125"/>
      <c r="L18" s="55"/>
      <c r="M18" s="55"/>
      <c r="N18" s="55"/>
      <c r="O18" s="55"/>
      <c r="P18" s="55"/>
      <c r="Q18" s="55"/>
    </row>
    <row r="19" spans="1:17" s="51" customFormat="1" ht="30" customHeight="1">
      <c r="A19" s="32">
        <v>3.1</v>
      </c>
      <c r="B19" s="31" t="s">
        <v>84</v>
      </c>
      <c r="C19" s="28"/>
      <c r="D19" s="28"/>
      <c r="E19" s="25"/>
      <c r="F19" s="25"/>
      <c r="G19" s="25"/>
      <c r="H19" s="25"/>
      <c r="I19" s="25"/>
      <c r="J19" s="25"/>
      <c r="K19" s="34"/>
      <c r="L19" s="36" t="s">
        <v>111</v>
      </c>
      <c r="M19" s="58"/>
      <c r="N19" s="58"/>
      <c r="O19" s="36" t="s">
        <v>111</v>
      </c>
      <c r="P19" s="58"/>
      <c r="Q19" s="58"/>
    </row>
    <row r="20" spans="1:17" s="51" customFormat="1" ht="30" customHeight="1">
      <c r="A20" s="32">
        <v>3.2</v>
      </c>
      <c r="B20" s="31" t="s">
        <v>85</v>
      </c>
      <c r="C20" s="28"/>
      <c r="D20" s="28"/>
      <c r="E20" s="25"/>
      <c r="F20" s="25"/>
      <c r="G20" s="25"/>
      <c r="H20" s="25"/>
      <c r="I20" s="25"/>
      <c r="J20" s="25"/>
      <c r="K20" s="34"/>
      <c r="L20" s="126" t="s">
        <v>111</v>
      </c>
      <c r="M20" s="58"/>
      <c r="N20" s="58"/>
      <c r="O20" s="126" t="s">
        <v>111</v>
      </c>
      <c r="P20" s="58"/>
      <c r="Q20" s="58"/>
    </row>
    <row r="21" spans="1:17" s="51" customFormat="1" ht="30" customHeight="1">
      <c r="A21" s="32">
        <v>3.3</v>
      </c>
      <c r="B21" s="31" t="s">
        <v>86</v>
      </c>
      <c r="C21" s="28"/>
      <c r="D21" s="28"/>
      <c r="E21" s="25"/>
      <c r="F21" s="25"/>
      <c r="G21" s="25"/>
      <c r="H21" s="25"/>
      <c r="I21" s="25"/>
      <c r="J21" s="25"/>
      <c r="K21" s="34"/>
      <c r="L21" s="127"/>
      <c r="M21" s="58"/>
      <c r="N21" s="58"/>
      <c r="O21" s="127"/>
      <c r="P21" s="58"/>
      <c r="Q21" s="58"/>
    </row>
    <row r="22" spans="1:17" s="51" customFormat="1" ht="30" customHeight="1">
      <c r="A22" s="32">
        <v>3.4</v>
      </c>
      <c r="B22" s="31" t="s">
        <v>87</v>
      </c>
      <c r="C22" s="28"/>
      <c r="D22" s="28"/>
      <c r="E22" s="25"/>
      <c r="F22" s="25"/>
      <c r="G22" s="25"/>
      <c r="H22" s="25"/>
      <c r="I22" s="25"/>
      <c r="J22" s="25"/>
      <c r="K22" s="34"/>
      <c r="L22" s="127"/>
      <c r="M22" s="58"/>
      <c r="N22" s="58"/>
      <c r="O22" s="127"/>
      <c r="P22" s="58"/>
      <c r="Q22" s="58"/>
    </row>
    <row r="23" spans="1:17" s="51" customFormat="1" ht="30" customHeight="1">
      <c r="A23" s="32">
        <v>3.5</v>
      </c>
      <c r="B23" s="31" t="s">
        <v>88</v>
      </c>
      <c r="C23" s="28"/>
      <c r="D23" s="28"/>
      <c r="E23" s="25"/>
      <c r="F23" s="25"/>
      <c r="G23" s="25"/>
      <c r="H23" s="25"/>
      <c r="I23" s="25"/>
      <c r="J23" s="25"/>
      <c r="K23" s="34"/>
      <c r="L23" s="128"/>
      <c r="M23" s="58"/>
      <c r="N23" s="58"/>
      <c r="O23" s="128"/>
      <c r="P23" s="58"/>
      <c r="Q23" s="58"/>
    </row>
    <row r="24" spans="1:17" s="51" customFormat="1" ht="30" customHeight="1">
      <c r="A24" s="32">
        <v>3.6</v>
      </c>
      <c r="B24" s="31" t="s">
        <v>89</v>
      </c>
      <c r="C24" s="28"/>
      <c r="D24" s="28"/>
      <c r="E24" s="25"/>
      <c r="F24" s="25"/>
      <c r="G24" s="25"/>
      <c r="H24" s="25"/>
      <c r="I24" s="25"/>
      <c r="J24" s="25"/>
      <c r="K24" s="34"/>
      <c r="L24" s="36" t="s">
        <v>111</v>
      </c>
      <c r="M24" s="58"/>
      <c r="N24" s="58"/>
      <c r="O24" s="36" t="s">
        <v>111</v>
      </c>
      <c r="P24" s="58"/>
      <c r="Q24" s="58"/>
    </row>
    <row r="25" spans="1:17" s="51" customFormat="1" ht="30" customHeight="1">
      <c r="A25" s="32">
        <v>3.7</v>
      </c>
      <c r="B25" s="31" t="s">
        <v>90</v>
      </c>
      <c r="C25" s="28"/>
      <c r="D25" s="28"/>
      <c r="E25" s="25"/>
      <c r="F25" s="25"/>
      <c r="G25" s="25"/>
      <c r="H25" s="25"/>
      <c r="I25" s="25"/>
      <c r="J25" s="25"/>
      <c r="K25" s="34"/>
      <c r="L25" s="36" t="s">
        <v>111</v>
      </c>
      <c r="M25" s="58"/>
      <c r="N25" s="58"/>
      <c r="O25" s="36" t="s">
        <v>111</v>
      </c>
      <c r="P25" s="58"/>
      <c r="Q25" s="58"/>
    </row>
    <row r="26" spans="1:17" s="56" customFormat="1" ht="30" customHeight="1">
      <c r="A26" s="123" t="s">
        <v>91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5"/>
      <c r="L26" s="55"/>
      <c r="M26" s="55"/>
      <c r="N26" s="55"/>
      <c r="O26" s="55"/>
      <c r="P26" s="55"/>
      <c r="Q26" s="55"/>
    </row>
    <row r="27" spans="1:17" s="51" customFormat="1" ht="30" customHeight="1">
      <c r="A27" s="32">
        <v>4.0999999999999996</v>
      </c>
      <c r="B27" s="31" t="s">
        <v>92</v>
      </c>
      <c r="C27" s="28"/>
      <c r="D27" s="28"/>
      <c r="E27" s="25"/>
      <c r="F27" s="25"/>
      <c r="G27" s="29"/>
      <c r="H27" s="29"/>
      <c r="I27" s="29"/>
      <c r="J27" s="29"/>
      <c r="K27" s="35"/>
      <c r="L27" s="126" t="s">
        <v>111</v>
      </c>
      <c r="M27" s="58"/>
      <c r="N27" s="58"/>
      <c r="O27" s="126" t="s">
        <v>111</v>
      </c>
      <c r="P27" s="58"/>
      <c r="Q27" s="58"/>
    </row>
    <row r="28" spans="1:17" s="51" customFormat="1" ht="30" customHeight="1">
      <c r="A28" s="32">
        <v>4.2</v>
      </c>
      <c r="B28" s="31" t="s">
        <v>93</v>
      </c>
      <c r="C28" s="28"/>
      <c r="D28" s="28"/>
      <c r="E28" s="25"/>
      <c r="F28" s="25"/>
      <c r="G28" s="29"/>
      <c r="H28" s="29"/>
      <c r="I28" s="29"/>
      <c r="J28" s="29"/>
      <c r="K28" s="35"/>
      <c r="L28" s="127"/>
      <c r="M28" s="58"/>
      <c r="N28" s="58"/>
      <c r="O28" s="127"/>
      <c r="P28" s="58"/>
      <c r="Q28" s="58"/>
    </row>
    <row r="29" spans="1:17" s="51" customFormat="1" ht="30" customHeight="1">
      <c r="A29" s="32">
        <v>4.3</v>
      </c>
      <c r="B29" s="31" t="s">
        <v>119</v>
      </c>
      <c r="C29" s="28"/>
      <c r="D29" s="28"/>
      <c r="E29" s="25"/>
      <c r="F29" s="25"/>
      <c r="G29" s="29"/>
      <c r="H29" s="29"/>
      <c r="I29" s="29"/>
      <c r="J29" s="29"/>
      <c r="K29" s="35"/>
      <c r="L29" s="128"/>
      <c r="M29" s="58"/>
      <c r="N29" s="58"/>
      <c r="O29" s="128"/>
      <c r="P29" s="58"/>
      <c r="Q29" s="58"/>
    </row>
    <row r="30" spans="1:17" s="51" customFormat="1" ht="30" customHeight="1">
      <c r="A30" s="32">
        <v>4.4000000000000004</v>
      </c>
      <c r="B30" s="31" t="s">
        <v>94</v>
      </c>
      <c r="C30" s="28"/>
      <c r="D30" s="28"/>
      <c r="E30" s="25"/>
      <c r="F30" s="25"/>
      <c r="G30" s="29"/>
      <c r="H30" s="29"/>
      <c r="I30" s="29"/>
      <c r="J30" s="29"/>
      <c r="K30" s="35"/>
      <c r="L30" s="58"/>
      <c r="M30" s="58"/>
      <c r="N30" s="58"/>
      <c r="O30" s="58"/>
      <c r="P30" s="58"/>
      <c r="Q30" s="58"/>
    </row>
    <row r="31" spans="1:17" s="51" customFormat="1" ht="30" customHeight="1">
      <c r="A31" s="32">
        <v>4.5</v>
      </c>
      <c r="B31" s="31" t="s">
        <v>95</v>
      </c>
      <c r="C31" s="28"/>
      <c r="D31" s="28"/>
      <c r="E31" s="25"/>
      <c r="F31" s="25"/>
      <c r="G31" s="29"/>
      <c r="H31" s="29"/>
      <c r="I31" s="29"/>
      <c r="J31" s="29"/>
      <c r="K31" s="35"/>
      <c r="L31" s="58"/>
      <c r="M31" s="58"/>
      <c r="N31" s="58"/>
      <c r="O31" s="58"/>
      <c r="P31" s="58"/>
      <c r="Q31" s="58"/>
    </row>
    <row r="32" spans="1:17" s="56" customFormat="1" ht="30" customHeight="1">
      <c r="A32" s="123" t="s">
        <v>96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5"/>
      <c r="L32" s="102"/>
      <c r="M32" s="102"/>
      <c r="N32" s="103"/>
      <c r="O32" s="102"/>
      <c r="P32" s="102"/>
      <c r="Q32" s="103"/>
    </row>
    <row r="33" spans="1:17" s="51" customFormat="1" ht="30" customHeight="1">
      <c r="A33" s="32">
        <v>5.0999999999999996</v>
      </c>
      <c r="B33" s="31" t="s">
        <v>97</v>
      </c>
      <c r="C33" s="28"/>
      <c r="D33" s="28"/>
      <c r="E33" s="25"/>
      <c r="F33" s="25"/>
      <c r="G33" s="29"/>
      <c r="H33" s="29"/>
      <c r="I33" s="29"/>
      <c r="J33" s="29"/>
      <c r="K33" s="35"/>
      <c r="L33" s="58"/>
      <c r="M33" s="58"/>
      <c r="N33" s="58"/>
      <c r="O33" s="58"/>
      <c r="P33" s="58"/>
      <c r="Q33" s="58"/>
    </row>
    <row r="34" spans="1:17" s="51" customFormat="1" ht="30" customHeight="1">
      <c r="A34" s="32">
        <v>5.2</v>
      </c>
      <c r="B34" s="31" t="s">
        <v>98</v>
      </c>
      <c r="C34" s="28"/>
      <c r="D34" s="28"/>
      <c r="E34" s="25"/>
      <c r="F34" s="25"/>
      <c r="G34" s="29"/>
      <c r="H34" s="29"/>
      <c r="I34" s="29"/>
      <c r="J34" s="29"/>
      <c r="K34" s="35"/>
      <c r="L34" s="58"/>
      <c r="M34" s="58"/>
      <c r="N34" s="58"/>
      <c r="O34" s="58"/>
      <c r="P34" s="58"/>
      <c r="Q34" s="58"/>
    </row>
    <row r="35" spans="1:17" s="51" customFormat="1" ht="30" customHeight="1">
      <c r="A35" s="32">
        <v>5.3</v>
      </c>
      <c r="B35" s="31" t="s">
        <v>99</v>
      </c>
      <c r="C35" s="28"/>
      <c r="D35" s="28"/>
      <c r="E35" s="25"/>
      <c r="F35" s="25"/>
      <c r="G35" s="29"/>
      <c r="H35" s="29"/>
      <c r="I35" s="29"/>
      <c r="J35" s="29"/>
      <c r="K35" s="35"/>
      <c r="L35" s="58"/>
      <c r="M35" s="58"/>
      <c r="N35" s="58"/>
      <c r="O35" s="58"/>
      <c r="P35" s="58"/>
      <c r="Q35" s="58"/>
    </row>
    <row r="36" spans="1:17" s="56" customFormat="1" ht="30" customHeight="1">
      <c r="A36" s="123" t="s">
        <v>100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5"/>
      <c r="L36" s="102"/>
      <c r="M36" s="102"/>
      <c r="N36" s="103"/>
      <c r="O36" s="102"/>
      <c r="P36" s="102"/>
      <c r="Q36" s="103"/>
    </row>
    <row r="37" spans="1:17" s="51" customFormat="1" ht="30" customHeight="1">
      <c r="A37" s="32">
        <v>6.1</v>
      </c>
      <c r="B37" s="31" t="s">
        <v>101</v>
      </c>
      <c r="C37" s="28"/>
      <c r="D37" s="28"/>
      <c r="E37" s="25"/>
      <c r="F37" s="25"/>
      <c r="G37" s="29"/>
      <c r="H37" s="29"/>
      <c r="I37" s="29"/>
      <c r="J37" s="29"/>
      <c r="K37" s="35"/>
      <c r="L37" s="58"/>
      <c r="M37" s="58"/>
      <c r="N37" s="58"/>
      <c r="O37" s="58"/>
      <c r="P37" s="58"/>
      <c r="Q37" s="58"/>
    </row>
    <row r="38" spans="1:17" s="51" customFormat="1" ht="30" customHeight="1">
      <c r="A38" s="32">
        <v>6.2</v>
      </c>
      <c r="B38" s="31" t="s">
        <v>102</v>
      </c>
      <c r="C38" s="28"/>
      <c r="D38" s="28"/>
      <c r="E38" s="25"/>
      <c r="F38" s="25"/>
      <c r="G38" s="29"/>
      <c r="H38" s="29"/>
      <c r="I38" s="29"/>
      <c r="J38" s="29"/>
      <c r="K38" s="35"/>
      <c r="L38" s="58"/>
      <c r="M38" s="58"/>
      <c r="N38" s="58"/>
      <c r="O38" s="58"/>
      <c r="P38" s="58"/>
      <c r="Q38" s="58"/>
    </row>
    <row r="39" spans="1:17" s="56" customFormat="1" ht="30" customHeight="1">
      <c r="A39" s="123" t="s">
        <v>103</v>
      </c>
      <c r="B39" s="124"/>
      <c r="C39" s="124"/>
      <c r="D39" s="124"/>
      <c r="E39" s="124"/>
      <c r="F39" s="124"/>
      <c r="G39" s="124"/>
      <c r="H39" s="124"/>
      <c r="I39" s="124"/>
      <c r="J39" s="124"/>
      <c r="K39" s="125"/>
      <c r="L39" s="102"/>
      <c r="M39" s="102"/>
      <c r="N39" s="103"/>
      <c r="O39" s="102"/>
      <c r="P39" s="102"/>
      <c r="Q39" s="103"/>
    </row>
    <row r="40" spans="1:17" s="51" customFormat="1" ht="30" customHeight="1">
      <c r="A40" s="32">
        <v>7.1</v>
      </c>
      <c r="B40" s="31" t="s">
        <v>104</v>
      </c>
      <c r="C40" s="28"/>
      <c r="D40" s="28"/>
      <c r="E40" s="25"/>
      <c r="F40" s="25"/>
      <c r="G40" s="29"/>
      <c r="H40" s="29"/>
      <c r="I40" s="29"/>
      <c r="J40" s="29"/>
      <c r="K40" s="35"/>
      <c r="L40" s="58"/>
      <c r="M40" s="58"/>
      <c r="N40" s="58"/>
      <c r="O40" s="58"/>
      <c r="P40" s="58"/>
      <c r="Q40" s="58"/>
    </row>
    <row r="41" spans="1:17" s="51" customFormat="1" ht="30" customHeight="1">
      <c r="A41" s="32">
        <v>7.2</v>
      </c>
      <c r="B41" s="31" t="s">
        <v>105</v>
      </c>
      <c r="C41" s="28"/>
      <c r="D41" s="28"/>
      <c r="E41" s="25"/>
      <c r="F41" s="25"/>
      <c r="G41" s="29"/>
      <c r="H41" s="29"/>
      <c r="I41" s="29"/>
      <c r="J41" s="29"/>
      <c r="K41" s="35"/>
      <c r="L41" s="58"/>
      <c r="M41" s="58"/>
      <c r="N41" s="58"/>
      <c r="O41" s="58"/>
      <c r="P41" s="58"/>
      <c r="Q41" s="58"/>
    </row>
    <row r="42" spans="1:17" s="51" customFormat="1" ht="51" customHeight="1">
      <c r="A42" s="59" t="s">
        <v>71</v>
      </c>
      <c r="B42" s="130"/>
      <c r="C42" s="130"/>
      <c r="D42" s="130"/>
      <c r="E42" s="130"/>
      <c r="F42" s="130"/>
      <c r="G42" s="130"/>
      <c r="H42" s="130"/>
      <c r="I42" s="130"/>
      <c r="J42" s="130"/>
      <c r="K42" s="131"/>
    </row>
    <row r="43" spans="1:17" s="51" customFormat="1" ht="30" customHeight="1">
      <c r="A43" s="100" t="s">
        <v>106</v>
      </c>
      <c r="B43" s="101"/>
      <c r="C43" s="30"/>
      <c r="D43" s="39" t="s">
        <v>135</v>
      </c>
      <c r="E43" s="100"/>
      <c r="F43" s="132"/>
      <c r="G43" s="101"/>
      <c r="H43" s="100" t="s">
        <v>112</v>
      </c>
      <c r="I43" s="101"/>
      <c r="J43" s="100"/>
      <c r="K43" s="101"/>
    </row>
    <row r="44" spans="1:17" ht="31.5" customHeight="1"/>
  </sheetData>
  <mergeCells count="40">
    <mergeCell ref="O10:O11"/>
    <mergeCell ref="L10:L11"/>
    <mergeCell ref="O39:Q39"/>
    <mergeCell ref="B42:K42"/>
    <mergeCell ref="J43:K43"/>
    <mergeCell ref="O15:Q15"/>
    <mergeCell ref="O20:O23"/>
    <mergeCell ref="O27:O29"/>
    <mergeCell ref="O32:Q32"/>
    <mergeCell ref="O36:Q36"/>
    <mergeCell ref="L15:N15"/>
    <mergeCell ref="L20:L23"/>
    <mergeCell ref="A43:B43"/>
    <mergeCell ref="A36:K36"/>
    <mergeCell ref="A39:K39"/>
    <mergeCell ref="E43:G43"/>
    <mergeCell ref="M6:N6"/>
    <mergeCell ref="L39:N39"/>
    <mergeCell ref="A15:K15"/>
    <mergeCell ref="A18:K18"/>
    <mergeCell ref="A26:K26"/>
    <mergeCell ref="A32:K32"/>
    <mergeCell ref="L27:L29"/>
    <mergeCell ref="L32:N32"/>
    <mergeCell ref="P6:Q6"/>
    <mergeCell ref="H43:I43"/>
    <mergeCell ref="L36:N36"/>
    <mergeCell ref="A1:K1"/>
    <mergeCell ref="H6:K6"/>
    <mergeCell ref="A7:K7"/>
    <mergeCell ref="A5:A6"/>
    <mergeCell ref="B5:B6"/>
    <mergeCell ref="C5:C6"/>
    <mergeCell ref="D5:D6"/>
    <mergeCell ref="E5:E6"/>
    <mergeCell ref="F5:F6"/>
    <mergeCell ref="G5:G6"/>
    <mergeCell ref="A2:N3"/>
    <mergeCell ref="A4:K4"/>
    <mergeCell ref="L5:Q5"/>
  </mergeCells>
  <phoneticPr fontId="2" type="noConversion"/>
  <dataValidations count="4">
    <dataValidation type="list" allowBlank="1" showInputMessage="1" showErrorMessage="1" sqref="F40:F41 F37:F38 F33:F35 F27:F31 F19:F25 F16:F17 F8:F14">
      <formula1>"来料,制程半成品,成品"</formula1>
    </dataValidation>
    <dataValidation type="list" allowBlank="1" showInputMessage="1" showErrorMessage="1" sqref="F1">
      <formula1>"手板,FOT,EB"</formula1>
    </dataValidation>
    <dataValidation type="list" allowBlank="1" showInputMessage="1" showErrorMessage="1" sqref="H44:I1048576">
      <formula1>"手板阶段,试模阶段,EB0,EB1,EB2,EB3,EB4,EB5"</formula1>
    </dataValidation>
    <dataValidation type="list" allowBlank="1" showInputMessage="1" showErrorMessage="1" sqref="K5 I5">
      <formula1>#REF!</formula1>
    </dataValidation>
  </dataValidations>
  <hyperlinks>
    <hyperlink ref="I8" location="成分测试!A1" display="点击进入"/>
    <hyperlink ref="I9" location="玻璃盖钢化性能!A1" display="点击进入"/>
    <hyperlink ref="I10:I11" location="耐热性耐煮性!A1" display="点击进入"/>
    <hyperlink ref="I12" location="阻燃!A1" display="点击进入"/>
    <hyperlink ref="I14" location="硅胶挥发性!A1" display="点击进入"/>
    <hyperlink ref="I16" location="干烧!A1" display="点击进入"/>
    <hyperlink ref="I19" location="盐雾!A1" display="点击进入"/>
    <hyperlink ref="I20" location="附着力!A1" display="点击进入"/>
    <hyperlink ref="I24" location="高温漆!A1" display="点击进入"/>
    <hyperlink ref="I25" location="明火干烧!A1" display="点击进入"/>
    <hyperlink ref="I17" location="底部热冲击!A1" display="点击进入"/>
    <hyperlink ref="I27:I29" location="挂重疲劳渗漏!A1" display="点击进入"/>
    <hyperlink ref="L8" location="成分测试!A1" display="点击进入"/>
    <hyperlink ref="L9" location="玻璃盖钢化性能!A1" display="点击进入"/>
    <hyperlink ref="L10:L11" location="耐热性耐煮性!A1" display="点击进入"/>
    <hyperlink ref="L12" location="阻燃!A1" display="点击进入"/>
    <hyperlink ref="L14" location="硅胶挥发性!A1" display="点击进入"/>
    <hyperlink ref="L16" location="干烧!A1" display="点击进入"/>
    <hyperlink ref="L19" location="盐雾!A1" display="点击进入"/>
    <hyperlink ref="L20" location="附着力!A1" display="点击进入"/>
    <hyperlink ref="L24" location="高温漆!A1" display="点击进入"/>
    <hyperlink ref="L25" location="明火干烧!A1" display="点击进入"/>
    <hyperlink ref="L17" location="底部热冲击!A1" display="点击进入"/>
    <hyperlink ref="L27:L29" location="挂重疲劳渗漏!A1" display="点击进入"/>
    <hyperlink ref="O8" location="成分测试!A1" display="点击进入"/>
    <hyperlink ref="O9" location="玻璃盖钢化性能!A1" display="点击进入"/>
    <hyperlink ref="O10:O11" location="耐热性耐煮性!A1" display="点击进入"/>
    <hyperlink ref="O12" location="阻燃!A1" display="点击进入"/>
    <hyperlink ref="O14" location="硅胶挥发性!A1" display="点击进入"/>
    <hyperlink ref="O16" location="干烧!A1" display="点击进入"/>
    <hyperlink ref="O19" location="盐雾!A1" display="点击进入"/>
    <hyperlink ref="O20" location="附着力!A1" display="点击进入"/>
    <hyperlink ref="O24" location="高温漆!A1" display="点击进入"/>
    <hyperlink ref="O25" location="明火干烧!A1" display="点击进入"/>
    <hyperlink ref="O17" location="底部热冲击!A1" display="点击进入"/>
    <hyperlink ref="O27:O29" location="挂重疲劳渗漏!A1" display="点击进入"/>
  </hyperlinks>
  <pageMargins left="0.23622047244094491" right="0.15748031496062992" top="0.98425196850393704" bottom="0.98425196850393704" header="0.51181102362204722" footer="0.51181102362204722"/>
  <pageSetup paperSize="9" scale="85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W58"/>
  <sheetViews>
    <sheetView showGridLines="0" tabSelected="1" topLeftCell="B1" workbookViewId="0">
      <pane xSplit="7" ySplit="11" topLeftCell="I33" activePane="bottomRight" state="frozen"/>
      <selection activeCell="B1" sqref="B1"/>
      <selection pane="topRight" activeCell="F1" sqref="F1"/>
      <selection pane="bottomLeft" activeCell="B11" sqref="B11"/>
      <selection pane="bottomRight" activeCell="G7" sqref="G7:H7"/>
    </sheetView>
  </sheetViews>
  <sheetFormatPr defaultColWidth="9" defaultRowHeight="13.5"/>
  <cols>
    <col min="1" max="1" width="0" style="61" hidden="1" customWidth="1"/>
    <col min="2" max="2" width="3.5" style="61" customWidth="1"/>
    <col min="3" max="9" width="10.625" style="61" customWidth="1"/>
    <col min="10" max="10" width="10.375" style="61" customWidth="1"/>
    <col min="11" max="11" width="7.125" style="61" customWidth="1"/>
    <col min="12" max="12" width="5.375" style="61" customWidth="1"/>
    <col min="13" max="13" width="7.125" style="61" hidden="1" customWidth="1"/>
    <col min="14" max="14" width="12.125" style="61" hidden="1" customWidth="1"/>
    <col min="15" max="15" width="10.625" style="61" hidden="1" customWidth="1"/>
    <col min="16" max="16" width="17.375" style="61" hidden="1" customWidth="1"/>
    <col min="17" max="17" width="26" style="61" hidden="1" customWidth="1"/>
    <col min="18" max="18" width="12.25" style="61" hidden="1" customWidth="1"/>
    <col min="19" max="19" width="9" style="61" hidden="1" customWidth="1"/>
    <col min="20" max="20" width="7.125" style="61" hidden="1" customWidth="1"/>
    <col min="21" max="21" width="12.125" style="61" hidden="1" customWidth="1"/>
    <col min="22" max="22" width="10.625" style="61" hidden="1" customWidth="1"/>
    <col min="23" max="23" width="0.125" style="61" customWidth="1"/>
    <col min="24" max="24" width="9" style="61" customWidth="1"/>
    <col min="25" max="16384" width="9" style="61"/>
  </cols>
  <sheetData>
    <row r="2" spans="1:23" ht="36.75" customHeight="1"/>
    <row r="3" spans="1:23" ht="16.5" customHeight="1" thickBot="1">
      <c r="A3" s="41" t="s">
        <v>141</v>
      </c>
      <c r="B3" s="137" t="s">
        <v>141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62"/>
      <c r="R3" s="62"/>
      <c r="S3" s="62"/>
      <c r="T3" s="62"/>
      <c r="U3" s="62"/>
      <c r="V3" s="62"/>
      <c r="W3" s="62"/>
    </row>
    <row r="4" spans="1:23" ht="13.5" customHeight="1">
      <c r="A4" s="42" t="s">
        <v>142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62"/>
      <c r="R4" s="62"/>
      <c r="S4" s="62"/>
      <c r="T4" s="62"/>
      <c r="U4" s="62"/>
      <c r="V4" s="62"/>
      <c r="W4" s="62"/>
    </row>
    <row r="5" spans="1:23" ht="24" customHeight="1">
      <c r="A5" s="43"/>
      <c r="B5" s="141" t="s">
        <v>143</v>
      </c>
      <c r="C5" s="141"/>
      <c r="D5" s="166" t="s">
        <v>144</v>
      </c>
      <c r="E5" s="167"/>
      <c r="F5" s="77" t="s">
        <v>145</v>
      </c>
      <c r="G5" s="166" t="s">
        <v>146</v>
      </c>
      <c r="H5" s="167"/>
      <c r="I5" s="77" t="s">
        <v>142</v>
      </c>
      <c r="J5" s="133" t="s">
        <v>147</v>
      </c>
      <c r="K5" s="133"/>
      <c r="L5" s="133"/>
      <c r="M5" s="63"/>
      <c r="N5" s="63"/>
      <c r="O5" s="63"/>
      <c r="P5" s="64"/>
      <c r="Q5" s="62"/>
      <c r="R5" s="62"/>
      <c r="S5" s="62"/>
      <c r="T5" s="62"/>
      <c r="U5" s="62"/>
      <c r="V5" s="62"/>
      <c r="W5" s="62"/>
    </row>
    <row r="6" spans="1:23" ht="20.25" customHeight="1">
      <c r="A6" s="43"/>
      <c r="B6" s="142" t="s">
        <v>148</v>
      </c>
      <c r="C6" s="142"/>
      <c r="D6" s="134" t="s">
        <v>149</v>
      </c>
      <c r="E6" s="135"/>
      <c r="F6" s="44" t="s">
        <v>150</v>
      </c>
      <c r="G6" s="134" t="s">
        <v>136</v>
      </c>
      <c r="H6" s="135"/>
      <c r="I6" s="44" t="s">
        <v>151</v>
      </c>
      <c r="J6" s="136">
        <v>5</v>
      </c>
      <c r="K6" s="136"/>
      <c r="L6" s="136"/>
      <c r="M6" s="63"/>
      <c r="N6" s="63"/>
      <c r="O6" s="63"/>
      <c r="P6" s="64"/>
      <c r="Q6" s="62"/>
      <c r="R6" s="62"/>
      <c r="S6" s="62"/>
      <c r="T6" s="62"/>
      <c r="U6" s="62"/>
      <c r="V6" s="62"/>
      <c r="W6" s="62"/>
    </row>
    <row r="7" spans="1:23" ht="24.95" customHeight="1">
      <c r="A7" s="45" t="s">
        <v>150</v>
      </c>
      <c r="B7" s="142" t="s">
        <v>137</v>
      </c>
      <c r="C7" s="142"/>
      <c r="D7" s="168">
        <v>44387</v>
      </c>
      <c r="E7" s="169"/>
      <c r="F7" s="44" t="s">
        <v>152</v>
      </c>
      <c r="G7" s="168">
        <v>44392</v>
      </c>
      <c r="H7" s="169"/>
      <c r="I7" s="44" t="s">
        <v>153</v>
      </c>
      <c r="J7" s="170">
        <v>123456</v>
      </c>
      <c r="K7" s="170"/>
      <c r="L7" s="170"/>
      <c r="M7" s="63"/>
      <c r="N7" s="63"/>
      <c r="O7" s="63"/>
      <c r="P7" s="64"/>
      <c r="Q7" s="62"/>
      <c r="R7" s="62"/>
      <c r="S7" s="62"/>
      <c r="T7" s="62"/>
      <c r="U7" s="62"/>
      <c r="V7" s="62"/>
      <c r="W7" s="62"/>
    </row>
    <row r="8" spans="1:23" ht="21.75" customHeight="1">
      <c r="A8" s="45"/>
      <c r="B8" s="142" t="s">
        <v>138</v>
      </c>
      <c r="C8" s="142"/>
      <c r="D8" s="171" t="s">
        <v>154</v>
      </c>
      <c r="E8" s="172"/>
      <c r="F8" s="172"/>
      <c r="G8" s="172"/>
      <c r="H8" s="172"/>
      <c r="I8" s="172"/>
      <c r="J8" s="172"/>
      <c r="K8" s="172"/>
      <c r="L8" s="173"/>
      <c r="M8" s="63"/>
      <c r="N8" s="63"/>
      <c r="O8" s="63"/>
      <c r="P8" s="64"/>
      <c r="Q8" s="62"/>
      <c r="R8" s="62"/>
      <c r="S8" s="62"/>
      <c r="T8" s="62"/>
      <c r="U8" s="62"/>
      <c r="V8" s="62"/>
      <c r="W8" s="62"/>
    </row>
    <row r="9" spans="1:23" ht="24.75" customHeight="1">
      <c r="A9" s="45"/>
      <c r="B9" s="142" t="s">
        <v>121</v>
      </c>
      <c r="C9" s="142"/>
      <c r="D9" s="171" t="s">
        <v>155</v>
      </c>
      <c r="E9" s="172"/>
      <c r="F9" s="172"/>
      <c r="G9" s="172"/>
      <c r="H9" s="172"/>
      <c r="I9" s="172"/>
      <c r="J9" s="172"/>
      <c r="K9" s="172"/>
      <c r="L9" s="173"/>
      <c r="M9" s="63"/>
      <c r="N9" s="63"/>
      <c r="O9" s="63"/>
      <c r="P9" s="64"/>
      <c r="Q9" s="62"/>
      <c r="R9" s="62"/>
      <c r="S9" s="62"/>
      <c r="T9" s="62"/>
      <c r="U9" s="62"/>
      <c r="V9" s="62"/>
      <c r="W9" s="62"/>
    </row>
    <row r="10" spans="1:23" ht="24.95" customHeight="1">
      <c r="A10" s="45"/>
      <c r="B10" s="143" t="s">
        <v>156</v>
      </c>
      <c r="C10" s="144"/>
      <c r="D10" s="144"/>
      <c r="E10" s="144"/>
      <c r="F10" s="144"/>
      <c r="G10" s="144"/>
      <c r="H10" s="144"/>
      <c r="I10" s="144"/>
      <c r="J10" s="144"/>
      <c r="K10" s="144"/>
      <c r="L10" s="145"/>
      <c r="M10" s="65"/>
      <c r="N10" s="65"/>
      <c r="O10" s="65"/>
      <c r="P10" s="66"/>
      <c r="Q10" s="62"/>
      <c r="R10" s="62"/>
      <c r="S10" s="62"/>
      <c r="T10" s="62"/>
      <c r="U10" s="62"/>
      <c r="V10" s="62"/>
      <c r="W10" s="62"/>
    </row>
    <row r="11" spans="1:23" s="46" customFormat="1" ht="24.95" customHeight="1">
      <c r="A11" s="174"/>
      <c r="B11" s="146" t="s">
        <v>157</v>
      </c>
      <c r="C11" s="146" t="s">
        <v>122</v>
      </c>
      <c r="D11" s="146" t="s">
        <v>158</v>
      </c>
      <c r="E11" s="146" t="s">
        <v>159</v>
      </c>
      <c r="F11" s="146"/>
      <c r="G11" s="146"/>
      <c r="H11" s="146" t="s">
        <v>160</v>
      </c>
      <c r="I11" s="165" t="s">
        <v>161</v>
      </c>
      <c r="J11" s="165"/>
      <c r="K11" s="165"/>
      <c r="L11" s="165"/>
      <c r="M11" s="165"/>
      <c r="N11" s="165"/>
      <c r="O11" s="165"/>
      <c r="P11" s="165"/>
      <c r="Q11" s="165" t="s">
        <v>162</v>
      </c>
      <c r="R11" s="165"/>
      <c r="S11" s="165"/>
      <c r="T11" s="165"/>
      <c r="U11" s="165"/>
      <c r="V11" s="165"/>
      <c r="W11" s="165"/>
    </row>
    <row r="12" spans="1:23" s="46" customFormat="1" ht="48" customHeight="1">
      <c r="A12" s="175"/>
      <c r="B12" s="146"/>
      <c r="C12" s="146"/>
      <c r="D12" s="146"/>
      <c r="E12" s="146"/>
      <c r="F12" s="146"/>
      <c r="G12" s="146"/>
      <c r="H12" s="146"/>
      <c r="I12" s="147" t="s">
        <v>123</v>
      </c>
      <c r="J12" s="148"/>
      <c r="K12" s="72" t="s">
        <v>163</v>
      </c>
      <c r="L12" s="72" t="s">
        <v>124</v>
      </c>
      <c r="M12" s="72" t="s">
        <v>164</v>
      </c>
      <c r="N12" s="72" t="s">
        <v>165</v>
      </c>
      <c r="O12" s="72" t="s">
        <v>137</v>
      </c>
      <c r="P12" s="72" t="s">
        <v>166</v>
      </c>
      <c r="Q12" s="72" t="s">
        <v>123</v>
      </c>
      <c r="R12" s="72" t="s">
        <v>163</v>
      </c>
      <c r="S12" s="72" t="s">
        <v>124</v>
      </c>
      <c r="T12" s="72" t="s">
        <v>164</v>
      </c>
      <c r="U12" s="72" t="s">
        <v>165</v>
      </c>
      <c r="V12" s="72" t="s">
        <v>137</v>
      </c>
      <c r="W12" s="72" t="s">
        <v>166</v>
      </c>
    </row>
    <row r="13" spans="1:23" s="46" customFormat="1" ht="48" customHeight="1">
      <c r="A13" s="75"/>
      <c r="B13" s="138">
        <v>1</v>
      </c>
      <c r="C13" s="149" t="s">
        <v>125</v>
      </c>
      <c r="D13" s="152" t="s">
        <v>126</v>
      </c>
      <c r="E13" s="153" t="s">
        <v>167</v>
      </c>
      <c r="F13" s="154"/>
      <c r="G13" s="155"/>
      <c r="H13" s="162" t="s">
        <v>168</v>
      </c>
      <c r="I13" s="163" t="s">
        <v>169</v>
      </c>
      <c r="J13" s="164"/>
      <c r="K13" s="47" t="s">
        <v>170</v>
      </c>
      <c r="L13" s="67" t="s">
        <v>127</v>
      </c>
      <c r="M13" s="67" t="s">
        <v>139</v>
      </c>
      <c r="N13" s="78" t="s">
        <v>171</v>
      </c>
      <c r="O13" s="68">
        <v>44378</v>
      </c>
      <c r="P13" s="67" t="s">
        <v>172</v>
      </c>
      <c r="Q13" s="76" t="s">
        <v>173</v>
      </c>
      <c r="R13" s="76" t="s">
        <v>174</v>
      </c>
      <c r="S13" s="67" t="s">
        <v>127</v>
      </c>
      <c r="T13" s="67" t="s">
        <v>139</v>
      </c>
      <c r="U13" s="76" t="s">
        <v>175</v>
      </c>
      <c r="V13" s="69">
        <v>44382</v>
      </c>
      <c r="W13" s="76" t="s">
        <v>176</v>
      </c>
    </row>
    <row r="14" spans="1:23" s="46" customFormat="1" ht="48" customHeight="1">
      <c r="A14" s="75"/>
      <c r="B14" s="139"/>
      <c r="C14" s="150"/>
      <c r="D14" s="139"/>
      <c r="E14" s="156"/>
      <c r="F14" s="157"/>
      <c r="G14" s="158"/>
      <c r="H14" s="150"/>
      <c r="I14" s="73" t="s">
        <v>128</v>
      </c>
      <c r="J14" s="74"/>
      <c r="K14" s="47"/>
      <c r="L14" s="67"/>
      <c r="M14" s="67"/>
      <c r="N14" s="78"/>
      <c r="O14" s="68"/>
      <c r="P14" s="67"/>
      <c r="Q14" s="76"/>
      <c r="R14" s="76"/>
      <c r="S14" s="76"/>
      <c r="T14" s="76"/>
      <c r="U14" s="76"/>
      <c r="V14" s="69"/>
      <c r="W14" s="76"/>
    </row>
    <row r="15" spans="1:23" s="46" customFormat="1" ht="48" customHeight="1">
      <c r="A15" s="75"/>
      <c r="B15" s="140"/>
      <c r="C15" s="151"/>
      <c r="D15" s="140"/>
      <c r="E15" s="159"/>
      <c r="F15" s="160"/>
      <c r="G15" s="161"/>
      <c r="H15" s="151"/>
      <c r="I15" s="73" t="s">
        <v>140</v>
      </c>
      <c r="J15" s="74"/>
      <c r="K15" s="47"/>
      <c r="L15" s="67"/>
      <c r="M15" s="67"/>
      <c r="N15" s="78"/>
      <c r="O15" s="68"/>
      <c r="P15" s="67"/>
      <c r="Q15" s="76"/>
      <c r="R15" s="76"/>
      <c r="S15" s="76"/>
      <c r="T15" s="76"/>
      <c r="U15" s="76"/>
      <c r="V15" s="69"/>
      <c r="W15" s="76"/>
    </row>
    <row r="16" spans="1:23" s="46" customFormat="1" ht="48" customHeight="1">
      <c r="A16" s="75"/>
      <c r="B16" s="152">
        <v>2</v>
      </c>
      <c r="C16" s="162" t="s">
        <v>177</v>
      </c>
      <c r="D16" s="152" t="s">
        <v>178</v>
      </c>
      <c r="E16" s="153" t="s">
        <v>179</v>
      </c>
      <c r="F16" s="154"/>
      <c r="G16" s="155"/>
      <c r="H16" s="162" t="s">
        <v>129</v>
      </c>
      <c r="I16" s="163" t="s">
        <v>180</v>
      </c>
      <c r="J16" s="164"/>
      <c r="K16" s="47"/>
      <c r="L16" s="67"/>
      <c r="M16" s="67" t="s">
        <v>139</v>
      </c>
      <c r="N16" s="78" t="s">
        <v>171</v>
      </c>
      <c r="O16" s="68">
        <v>44378</v>
      </c>
      <c r="P16" s="67" t="s">
        <v>172</v>
      </c>
      <c r="Q16" s="76" t="s">
        <v>173</v>
      </c>
      <c r="R16" s="76" t="s">
        <v>174</v>
      </c>
      <c r="S16" s="76" t="s">
        <v>181</v>
      </c>
      <c r="T16" s="76"/>
      <c r="U16" s="76" t="s">
        <v>175</v>
      </c>
      <c r="V16" s="69">
        <v>44382</v>
      </c>
      <c r="W16" s="76" t="s">
        <v>176</v>
      </c>
    </row>
    <row r="17" spans="1:23" s="46" customFormat="1" ht="48" customHeight="1">
      <c r="A17" s="75"/>
      <c r="B17" s="139"/>
      <c r="C17" s="150"/>
      <c r="D17" s="139"/>
      <c r="E17" s="156"/>
      <c r="F17" s="157"/>
      <c r="G17" s="158"/>
      <c r="H17" s="150"/>
      <c r="I17" s="73" t="s">
        <v>128</v>
      </c>
      <c r="J17" s="74"/>
      <c r="K17" s="47"/>
      <c r="L17" s="67"/>
      <c r="M17" s="67"/>
      <c r="N17" s="78"/>
      <c r="O17" s="68"/>
      <c r="P17" s="67"/>
      <c r="Q17" s="76"/>
      <c r="R17" s="76"/>
      <c r="S17" s="76"/>
      <c r="T17" s="76"/>
      <c r="U17" s="76"/>
      <c r="V17" s="69"/>
      <c r="W17" s="76"/>
    </row>
    <row r="18" spans="1:23" s="46" customFormat="1" ht="48" customHeight="1">
      <c r="A18" s="75"/>
      <c r="B18" s="140"/>
      <c r="C18" s="151"/>
      <c r="D18" s="140"/>
      <c r="E18" s="159"/>
      <c r="F18" s="160"/>
      <c r="G18" s="161"/>
      <c r="H18" s="151"/>
      <c r="I18" s="73" t="s">
        <v>140</v>
      </c>
      <c r="J18" s="74"/>
      <c r="K18" s="47"/>
      <c r="L18" s="67"/>
      <c r="M18" s="67"/>
      <c r="N18" s="78"/>
      <c r="O18" s="68"/>
      <c r="P18" s="67"/>
      <c r="Q18" s="76"/>
      <c r="R18" s="76"/>
      <c r="S18" s="76"/>
      <c r="T18" s="76"/>
      <c r="U18" s="76"/>
      <c r="V18" s="69"/>
      <c r="W18" s="76"/>
    </row>
    <row r="19" spans="1:23" ht="48" customHeight="1">
      <c r="A19" s="178"/>
      <c r="B19" s="152">
        <v>3</v>
      </c>
      <c r="C19" s="162"/>
      <c r="D19" s="152"/>
      <c r="E19" s="153"/>
      <c r="F19" s="154"/>
      <c r="G19" s="155"/>
      <c r="H19" s="162"/>
      <c r="I19" s="163" t="s">
        <v>180</v>
      </c>
      <c r="J19" s="164"/>
      <c r="K19" s="47"/>
      <c r="L19" s="67"/>
      <c r="M19" s="67"/>
      <c r="N19" s="67"/>
      <c r="O19" s="67"/>
      <c r="P19" s="67"/>
      <c r="Q19" s="76"/>
      <c r="R19" s="76"/>
      <c r="S19" s="76"/>
      <c r="T19" s="76"/>
      <c r="U19" s="76"/>
      <c r="V19" s="76"/>
      <c r="W19" s="76"/>
    </row>
    <row r="20" spans="1:23" ht="48" customHeight="1">
      <c r="A20" s="178"/>
      <c r="B20" s="139"/>
      <c r="C20" s="150"/>
      <c r="D20" s="139"/>
      <c r="E20" s="156"/>
      <c r="F20" s="157"/>
      <c r="G20" s="158"/>
      <c r="H20" s="150"/>
      <c r="I20" s="73" t="s">
        <v>128</v>
      </c>
      <c r="J20" s="74"/>
      <c r="K20" s="47"/>
      <c r="L20" s="67"/>
      <c r="M20" s="67"/>
      <c r="N20" s="67"/>
      <c r="O20" s="67"/>
      <c r="P20" s="67"/>
      <c r="Q20" s="76"/>
      <c r="R20" s="76"/>
      <c r="S20" s="76"/>
      <c r="T20" s="76"/>
      <c r="U20" s="76"/>
      <c r="V20" s="76"/>
      <c r="W20" s="76"/>
    </row>
    <row r="21" spans="1:23" ht="48" customHeight="1">
      <c r="A21" s="178"/>
      <c r="B21" s="140"/>
      <c r="C21" s="151"/>
      <c r="D21" s="140"/>
      <c r="E21" s="159"/>
      <c r="F21" s="160"/>
      <c r="G21" s="161"/>
      <c r="H21" s="151"/>
      <c r="I21" s="73" t="s">
        <v>140</v>
      </c>
      <c r="J21" s="74"/>
      <c r="K21" s="47"/>
      <c r="L21" s="67"/>
      <c r="M21" s="67"/>
      <c r="N21" s="67"/>
      <c r="O21" s="67"/>
      <c r="P21" s="67"/>
      <c r="Q21" s="76"/>
      <c r="R21" s="76"/>
      <c r="S21" s="76"/>
      <c r="T21" s="76"/>
      <c r="U21" s="76"/>
      <c r="V21" s="76"/>
      <c r="W21" s="76"/>
    </row>
    <row r="22" spans="1:23" ht="13.5" customHeight="1">
      <c r="A22" s="62"/>
      <c r="B22" s="176" t="s">
        <v>182</v>
      </c>
      <c r="C22" s="176"/>
      <c r="D22" s="176"/>
      <c r="E22" s="176"/>
      <c r="F22" s="177" t="s">
        <v>183</v>
      </c>
      <c r="G22" s="177"/>
      <c r="H22" s="177"/>
      <c r="I22" s="176" t="s">
        <v>130</v>
      </c>
      <c r="J22" s="176"/>
      <c r="K22" s="176"/>
      <c r="L22" s="176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</row>
    <row r="23" spans="1:23">
      <c r="A23" s="62"/>
      <c r="B23" s="176"/>
      <c r="C23" s="176"/>
      <c r="D23" s="176"/>
      <c r="E23" s="176"/>
      <c r="F23" s="177"/>
      <c r="G23" s="177"/>
      <c r="H23" s="177"/>
      <c r="I23" s="176"/>
      <c r="J23" s="176"/>
      <c r="K23" s="176"/>
      <c r="L23" s="176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</row>
    <row r="24" spans="1:23">
      <c r="A24" s="62"/>
      <c r="B24" s="188" t="s">
        <v>196</v>
      </c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</row>
    <row r="25" spans="1:23" ht="22.5" customHeight="1">
      <c r="B25" s="186" t="s">
        <v>184</v>
      </c>
      <c r="C25" s="187"/>
    </row>
    <row r="26" spans="1:23">
      <c r="B26" s="70"/>
      <c r="C26" s="179"/>
      <c r="D26" s="179"/>
      <c r="E26" s="180"/>
      <c r="F26" s="181"/>
      <c r="G26" s="180"/>
      <c r="H26" s="181"/>
      <c r="I26" s="180"/>
      <c r="J26" s="181"/>
      <c r="K26" s="71"/>
    </row>
    <row r="27" spans="1:23">
      <c r="B27" s="70"/>
      <c r="C27" s="179"/>
      <c r="D27" s="179"/>
      <c r="E27" s="182"/>
      <c r="F27" s="183"/>
      <c r="G27" s="182"/>
      <c r="H27" s="183"/>
      <c r="I27" s="182"/>
      <c r="J27" s="183"/>
      <c r="K27" s="71"/>
    </row>
    <row r="28" spans="1:23">
      <c r="B28" s="70"/>
      <c r="C28" s="179"/>
      <c r="D28" s="179"/>
      <c r="E28" s="182"/>
      <c r="F28" s="183"/>
      <c r="G28" s="182"/>
      <c r="H28" s="183"/>
      <c r="I28" s="182"/>
      <c r="J28" s="183"/>
      <c r="K28" s="71"/>
    </row>
    <row r="29" spans="1:23">
      <c r="B29" s="70"/>
      <c r="C29" s="179"/>
      <c r="D29" s="179"/>
      <c r="E29" s="182"/>
      <c r="F29" s="183"/>
      <c r="G29" s="182"/>
      <c r="H29" s="183"/>
      <c r="I29" s="182"/>
      <c r="J29" s="183"/>
      <c r="K29" s="71"/>
    </row>
    <row r="30" spans="1:23">
      <c r="B30" s="70"/>
      <c r="C30" s="179"/>
      <c r="D30" s="179"/>
      <c r="E30" s="182"/>
      <c r="F30" s="183"/>
      <c r="G30" s="182"/>
      <c r="H30" s="183"/>
      <c r="I30" s="182"/>
      <c r="J30" s="183"/>
      <c r="K30" s="71"/>
    </row>
    <row r="31" spans="1:23">
      <c r="B31" s="70"/>
      <c r="C31" s="179"/>
      <c r="D31" s="179"/>
      <c r="E31" s="182"/>
      <c r="F31" s="183"/>
      <c r="G31" s="182"/>
      <c r="H31" s="183"/>
      <c r="I31" s="182"/>
      <c r="J31" s="183"/>
      <c r="K31" s="71"/>
    </row>
    <row r="32" spans="1:23">
      <c r="B32" s="70"/>
      <c r="C32" s="179"/>
      <c r="D32" s="179"/>
      <c r="E32" s="182"/>
      <c r="F32" s="183"/>
      <c r="G32" s="182"/>
      <c r="H32" s="183"/>
      <c r="I32" s="182"/>
      <c r="J32" s="183"/>
      <c r="K32" s="71"/>
    </row>
    <row r="33" spans="2:11">
      <c r="B33" s="70"/>
      <c r="C33" s="179"/>
      <c r="D33" s="179"/>
      <c r="E33" s="182"/>
      <c r="F33" s="183"/>
      <c r="G33" s="182"/>
      <c r="H33" s="183"/>
      <c r="I33" s="182"/>
      <c r="J33" s="183"/>
      <c r="K33" s="71"/>
    </row>
    <row r="34" spans="2:11">
      <c r="B34" s="70"/>
      <c r="C34" s="179"/>
      <c r="D34" s="179"/>
      <c r="E34" s="182"/>
      <c r="F34" s="183"/>
      <c r="G34" s="182"/>
      <c r="H34" s="183"/>
      <c r="I34" s="182"/>
      <c r="J34" s="183"/>
      <c r="K34" s="71"/>
    </row>
    <row r="35" spans="2:11">
      <c r="B35" s="70"/>
      <c r="C35" s="179"/>
      <c r="D35" s="179"/>
      <c r="E35" s="184"/>
      <c r="F35" s="185"/>
      <c r="G35" s="184"/>
      <c r="H35" s="185"/>
      <c r="I35" s="184"/>
      <c r="J35" s="185"/>
      <c r="K35" s="71"/>
    </row>
    <row r="36" spans="2:11">
      <c r="B36" s="70"/>
      <c r="C36" s="179" t="s">
        <v>127</v>
      </c>
      <c r="D36" s="179"/>
      <c r="E36" s="179" t="s">
        <v>185</v>
      </c>
      <c r="F36" s="179"/>
      <c r="G36" s="179" t="s">
        <v>186</v>
      </c>
      <c r="H36" s="179"/>
      <c r="I36" s="179" t="s">
        <v>187</v>
      </c>
      <c r="J36" s="179"/>
      <c r="K36" s="71"/>
    </row>
    <row r="37" spans="2:11">
      <c r="C37" s="179"/>
      <c r="D37" s="179"/>
      <c r="E37" s="180"/>
      <c r="F37" s="181"/>
      <c r="G37" s="180"/>
      <c r="H37" s="181"/>
      <c r="I37" s="180"/>
      <c r="J37" s="181"/>
    </row>
    <row r="38" spans="2:11">
      <c r="C38" s="179"/>
      <c r="D38" s="179"/>
      <c r="E38" s="182"/>
      <c r="F38" s="183"/>
      <c r="G38" s="182"/>
      <c r="H38" s="183"/>
      <c r="I38" s="182"/>
      <c r="J38" s="183"/>
    </row>
    <row r="39" spans="2:11">
      <c r="C39" s="179"/>
      <c r="D39" s="179"/>
      <c r="E39" s="182"/>
      <c r="F39" s="183"/>
      <c r="G39" s="182"/>
      <c r="H39" s="183"/>
      <c r="I39" s="182"/>
      <c r="J39" s="183"/>
    </row>
    <row r="40" spans="2:11">
      <c r="C40" s="179"/>
      <c r="D40" s="179"/>
      <c r="E40" s="182"/>
      <c r="F40" s="183"/>
      <c r="G40" s="182"/>
      <c r="H40" s="183"/>
      <c r="I40" s="182"/>
      <c r="J40" s="183"/>
    </row>
    <row r="41" spans="2:11">
      <c r="C41" s="179"/>
      <c r="D41" s="179"/>
      <c r="E41" s="182"/>
      <c r="F41" s="183"/>
      <c r="G41" s="182"/>
      <c r="H41" s="183"/>
      <c r="I41" s="182"/>
      <c r="J41" s="183"/>
    </row>
    <row r="42" spans="2:11">
      <c r="C42" s="179"/>
      <c r="D42" s="179"/>
      <c r="E42" s="182"/>
      <c r="F42" s="183"/>
      <c r="G42" s="182"/>
      <c r="H42" s="183"/>
      <c r="I42" s="182"/>
      <c r="J42" s="183"/>
    </row>
    <row r="43" spans="2:11">
      <c r="C43" s="179"/>
      <c r="D43" s="179"/>
      <c r="E43" s="182"/>
      <c r="F43" s="183"/>
      <c r="G43" s="182"/>
      <c r="H43" s="183"/>
      <c r="I43" s="182"/>
      <c r="J43" s="183"/>
    </row>
    <row r="44" spans="2:11">
      <c r="C44" s="179"/>
      <c r="D44" s="179"/>
      <c r="E44" s="182"/>
      <c r="F44" s="183"/>
      <c r="G44" s="182"/>
      <c r="H44" s="183"/>
      <c r="I44" s="182"/>
      <c r="J44" s="183"/>
    </row>
    <row r="45" spans="2:11">
      <c r="C45" s="179"/>
      <c r="D45" s="179"/>
      <c r="E45" s="182"/>
      <c r="F45" s="183"/>
      <c r="G45" s="182"/>
      <c r="H45" s="183"/>
      <c r="I45" s="182"/>
      <c r="J45" s="183"/>
    </row>
    <row r="46" spans="2:11">
      <c r="C46" s="179"/>
      <c r="D46" s="179"/>
      <c r="E46" s="184"/>
      <c r="F46" s="185"/>
      <c r="G46" s="184"/>
      <c r="H46" s="185"/>
      <c r="I46" s="184"/>
      <c r="J46" s="185"/>
    </row>
    <row r="47" spans="2:11">
      <c r="C47" s="179" t="s">
        <v>188</v>
      </c>
      <c r="D47" s="179"/>
      <c r="E47" s="179" t="s">
        <v>189</v>
      </c>
      <c r="F47" s="179"/>
      <c r="G47" s="179" t="s">
        <v>190</v>
      </c>
      <c r="H47" s="179"/>
      <c r="I47" s="179" t="s">
        <v>191</v>
      </c>
      <c r="J47" s="179"/>
    </row>
    <row r="48" spans="2:11">
      <c r="C48" s="179"/>
      <c r="D48" s="179"/>
      <c r="E48" s="180"/>
      <c r="F48" s="181"/>
      <c r="G48" s="180"/>
      <c r="H48" s="181"/>
      <c r="I48" s="180"/>
      <c r="J48" s="181"/>
    </row>
    <row r="49" spans="3:10">
      <c r="C49" s="179"/>
      <c r="D49" s="179"/>
      <c r="E49" s="182"/>
      <c r="F49" s="183"/>
      <c r="G49" s="182"/>
      <c r="H49" s="183"/>
      <c r="I49" s="182"/>
      <c r="J49" s="183"/>
    </row>
    <row r="50" spans="3:10">
      <c r="C50" s="179"/>
      <c r="D50" s="179"/>
      <c r="E50" s="182"/>
      <c r="F50" s="183"/>
      <c r="G50" s="182"/>
      <c r="H50" s="183"/>
      <c r="I50" s="182"/>
      <c r="J50" s="183"/>
    </row>
    <row r="51" spans="3:10">
      <c r="C51" s="179"/>
      <c r="D51" s="179"/>
      <c r="E51" s="182"/>
      <c r="F51" s="183"/>
      <c r="G51" s="182"/>
      <c r="H51" s="183"/>
      <c r="I51" s="182"/>
      <c r="J51" s="183"/>
    </row>
    <row r="52" spans="3:10">
      <c r="C52" s="179"/>
      <c r="D52" s="179"/>
      <c r="E52" s="182"/>
      <c r="F52" s="183"/>
      <c r="G52" s="182"/>
      <c r="H52" s="183"/>
      <c r="I52" s="182"/>
      <c r="J52" s="183"/>
    </row>
    <row r="53" spans="3:10">
      <c r="C53" s="179"/>
      <c r="D53" s="179"/>
      <c r="E53" s="182"/>
      <c r="F53" s="183"/>
      <c r="G53" s="182"/>
      <c r="H53" s="183"/>
      <c r="I53" s="182"/>
      <c r="J53" s="183"/>
    </row>
    <row r="54" spans="3:10">
      <c r="C54" s="179"/>
      <c r="D54" s="179"/>
      <c r="E54" s="182"/>
      <c r="F54" s="183"/>
      <c r="G54" s="182"/>
      <c r="H54" s="183"/>
      <c r="I54" s="182"/>
      <c r="J54" s="183"/>
    </row>
    <row r="55" spans="3:10">
      <c r="C55" s="179"/>
      <c r="D55" s="179"/>
      <c r="E55" s="182"/>
      <c r="F55" s="183"/>
      <c r="G55" s="182"/>
      <c r="H55" s="183"/>
      <c r="I55" s="182"/>
      <c r="J55" s="183"/>
    </row>
    <row r="56" spans="3:10">
      <c r="C56" s="179"/>
      <c r="D56" s="179"/>
      <c r="E56" s="182"/>
      <c r="F56" s="183"/>
      <c r="G56" s="182"/>
      <c r="H56" s="183"/>
      <c r="I56" s="182"/>
      <c r="J56" s="183"/>
    </row>
    <row r="57" spans="3:10">
      <c r="C57" s="179"/>
      <c r="D57" s="179"/>
      <c r="E57" s="184"/>
      <c r="F57" s="185"/>
      <c r="G57" s="184"/>
      <c r="H57" s="185"/>
      <c r="I57" s="184"/>
      <c r="J57" s="185"/>
    </row>
    <row r="58" spans="3:10">
      <c r="C58" s="179" t="s">
        <v>192</v>
      </c>
      <c r="D58" s="179"/>
      <c r="E58" s="179" t="s">
        <v>193</v>
      </c>
      <c r="F58" s="179"/>
      <c r="G58" s="179" t="s">
        <v>194</v>
      </c>
      <c r="H58" s="179"/>
      <c r="I58" s="179" t="s">
        <v>195</v>
      </c>
      <c r="J58" s="179"/>
    </row>
  </sheetData>
  <mergeCells count="75">
    <mergeCell ref="I58:J58"/>
    <mergeCell ref="C58:D58"/>
    <mergeCell ref="E58:F58"/>
    <mergeCell ref="G58:H58"/>
    <mergeCell ref="Q11:W11"/>
    <mergeCell ref="I22:L23"/>
    <mergeCell ref="B24:L24"/>
    <mergeCell ref="I47:J47"/>
    <mergeCell ref="C48:D57"/>
    <mergeCell ref="E48:F57"/>
    <mergeCell ref="G48:H57"/>
    <mergeCell ref="I48:J57"/>
    <mergeCell ref="C47:D47"/>
    <mergeCell ref="E47:F47"/>
    <mergeCell ref="G47:H47"/>
    <mergeCell ref="I36:J36"/>
    <mergeCell ref="C37:D46"/>
    <mergeCell ref="E37:F46"/>
    <mergeCell ref="G37:H46"/>
    <mergeCell ref="I37:J46"/>
    <mergeCell ref="C36:D36"/>
    <mergeCell ref="E36:F36"/>
    <mergeCell ref="G36:H36"/>
    <mergeCell ref="C26:D35"/>
    <mergeCell ref="E26:F35"/>
    <mergeCell ref="G26:H35"/>
    <mergeCell ref="I26:J35"/>
    <mergeCell ref="B25:C25"/>
    <mergeCell ref="B22:E23"/>
    <mergeCell ref="F22:H23"/>
    <mergeCell ref="H16:H18"/>
    <mergeCell ref="I16:J16"/>
    <mergeCell ref="A19:A21"/>
    <mergeCell ref="B19:B21"/>
    <mergeCell ref="C19:C21"/>
    <mergeCell ref="D19:D21"/>
    <mergeCell ref="E19:G21"/>
    <mergeCell ref="H19:H21"/>
    <mergeCell ref="I19:J19"/>
    <mergeCell ref="B16:B18"/>
    <mergeCell ref="C16:C18"/>
    <mergeCell ref="D16:D18"/>
    <mergeCell ref="E16:G18"/>
    <mergeCell ref="A11:A12"/>
    <mergeCell ref="B11:B12"/>
    <mergeCell ref="C11:C12"/>
    <mergeCell ref="D11:D12"/>
    <mergeCell ref="E11:G12"/>
    <mergeCell ref="D7:E7"/>
    <mergeCell ref="G7:H7"/>
    <mergeCell ref="J7:L7"/>
    <mergeCell ref="D8:L8"/>
    <mergeCell ref="B9:C9"/>
    <mergeCell ref="D9:L9"/>
    <mergeCell ref="B13:B15"/>
    <mergeCell ref="B5:C5"/>
    <mergeCell ref="B6:C6"/>
    <mergeCell ref="B7:C7"/>
    <mergeCell ref="B8:C8"/>
    <mergeCell ref="B10:L10"/>
    <mergeCell ref="H11:H12"/>
    <mergeCell ref="I12:J12"/>
    <mergeCell ref="C13:C15"/>
    <mergeCell ref="D13:D15"/>
    <mergeCell ref="E13:G15"/>
    <mergeCell ref="H13:H15"/>
    <mergeCell ref="I13:J13"/>
    <mergeCell ref="I11:P11"/>
    <mergeCell ref="D5:E5"/>
    <mergeCell ref="G5:H5"/>
    <mergeCell ref="J5:L5"/>
    <mergeCell ref="D6:E6"/>
    <mergeCell ref="G6:H6"/>
    <mergeCell ref="J6:L6"/>
    <mergeCell ref="B3:P4"/>
  </mergeCells>
  <phoneticPr fontId="2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2"/>
  <sheetViews>
    <sheetView topLeftCell="A7" workbookViewId="0">
      <selection activeCell="I4" sqref="I4"/>
    </sheetView>
  </sheetViews>
  <sheetFormatPr defaultRowHeight="13.5"/>
  <cols>
    <col min="13" max="13" width="12.625" customWidth="1"/>
  </cols>
  <sheetData>
    <row r="1" spans="1:17" ht="25.5" customHeight="1">
      <c r="A1" s="190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</row>
    <row r="2" spans="1:17" ht="37.5" customHeight="1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</row>
    <row r="3" spans="1:17">
      <c r="A3" s="7" t="s">
        <v>44</v>
      </c>
      <c r="B3" s="21"/>
      <c r="C3" s="4"/>
      <c r="D3" s="4"/>
      <c r="E3" s="4"/>
      <c r="F3" s="4"/>
      <c r="G3" s="3"/>
      <c r="H3" s="3"/>
      <c r="I3" s="3"/>
    </row>
    <row r="4" spans="1:17">
      <c r="A4" s="8" t="s">
        <v>17</v>
      </c>
      <c r="B4" s="22" t="s">
        <v>46</v>
      </c>
      <c r="C4" s="22" t="s">
        <v>46</v>
      </c>
      <c r="D4" s="22" t="s">
        <v>46</v>
      </c>
      <c r="E4" s="22" t="s">
        <v>46</v>
      </c>
      <c r="F4" s="22" t="s">
        <v>46</v>
      </c>
      <c r="G4" s="22" t="s">
        <v>46</v>
      </c>
      <c r="H4" s="22" t="s">
        <v>46</v>
      </c>
      <c r="I4" s="22" t="s">
        <v>46</v>
      </c>
      <c r="K4" s="23" t="s">
        <v>48</v>
      </c>
    </row>
    <row r="5" spans="1:17">
      <c r="A5" s="9" t="s">
        <v>45</v>
      </c>
      <c r="B5" s="10" t="s">
        <v>36</v>
      </c>
      <c r="C5" s="10" t="s">
        <v>37</v>
      </c>
      <c r="D5" s="10" t="s">
        <v>38</v>
      </c>
      <c r="E5" s="10" t="s">
        <v>39</v>
      </c>
      <c r="F5" s="10" t="s">
        <v>40</v>
      </c>
      <c r="G5" s="10" t="s">
        <v>41</v>
      </c>
      <c r="H5" s="10" t="s">
        <v>42</v>
      </c>
      <c r="I5" s="10" t="s">
        <v>43</v>
      </c>
      <c r="K5" s="24" t="s">
        <v>49</v>
      </c>
    </row>
    <row r="6" spans="1:17">
      <c r="A6" s="8" t="s">
        <v>18</v>
      </c>
      <c r="B6" s="11">
        <v>280</v>
      </c>
      <c r="C6" s="11"/>
      <c r="D6" s="11"/>
      <c r="E6" s="11"/>
      <c r="F6" s="11"/>
      <c r="G6" s="11"/>
      <c r="H6" s="11"/>
      <c r="I6" s="11"/>
    </row>
    <row r="7" spans="1:17">
      <c r="A7" s="8" t="s">
        <v>19</v>
      </c>
      <c r="B7" s="11">
        <v>1</v>
      </c>
      <c r="C7" s="11"/>
      <c r="D7" s="11"/>
      <c r="E7" s="11"/>
      <c r="F7" s="11"/>
      <c r="G7" s="11"/>
      <c r="H7" s="11"/>
      <c r="I7" s="11"/>
    </row>
    <row r="8" spans="1:17">
      <c r="A8" s="8" t="s">
        <v>20</v>
      </c>
      <c r="B8" s="11">
        <v>1</v>
      </c>
      <c r="C8" s="11"/>
      <c r="D8" s="11"/>
      <c r="E8" s="11"/>
      <c r="F8" s="11"/>
      <c r="G8" s="11"/>
      <c r="H8" s="11"/>
      <c r="I8" s="11"/>
    </row>
    <row r="9" spans="1:17">
      <c r="A9" s="8" t="s">
        <v>21</v>
      </c>
      <c r="B9" s="12" t="s">
        <v>22</v>
      </c>
      <c r="C9" s="12" t="s">
        <v>22</v>
      </c>
      <c r="D9" s="12" t="s">
        <v>22</v>
      </c>
      <c r="E9" s="12" t="s">
        <v>22</v>
      </c>
      <c r="F9" s="12" t="s">
        <v>22</v>
      </c>
      <c r="G9" s="12" t="s">
        <v>22</v>
      </c>
      <c r="H9" s="12" t="s">
        <v>22</v>
      </c>
      <c r="I9" s="12" t="s">
        <v>22</v>
      </c>
    </row>
    <row r="10" spans="1:17">
      <c r="A10" s="13">
        <v>1</v>
      </c>
      <c r="B10" s="14">
        <v>281.10000000000002</v>
      </c>
      <c r="C10" s="15"/>
      <c r="D10" s="14"/>
      <c r="E10" s="15"/>
      <c r="F10" s="16"/>
      <c r="G10" s="14"/>
      <c r="H10" s="15"/>
      <c r="I10" s="16"/>
    </row>
    <row r="11" spans="1:17">
      <c r="A11" s="13">
        <v>2</v>
      </c>
      <c r="B11" s="14">
        <v>280.10000000000002</v>
      </c>
      <c r="C11" s="15"/>
      <c r="D11" s="15"/>
      <c r="E11" s="15"/>
      <c r="F11" s="16"/>
      <c r="G11" s="15"/>
      <c r="H11" s="15"/>
      <c r="I11" s="16"/>
    </row>
    <row r="12" spans="1:17">
      <c r="A12" s="13">
        <v>3</v>
      </c>
      <c r="B12" s="14">
        <v>280</v>
      </c>
      <c r="C12" s="15"/>
      <c r="D12" s="15"/>
      <c r="E12" s="15"/>
      <c r="F12" s="16"/>
      <c r="G12" s="15"/>
      <c r="H12" s="15"/>
      <c r="I12" s="16"/>
    </row>
    <row r="13" spans="1:17">
      <c r="A13" s="13">
        <v>4</v>
      </c>
      <c r="B13" s="14">
        <v>280</v>
      </c>
      <c r="C13" s="15"/>
      <c r="D13" s="15"/>
      <c r="E13" s="15"/>
      <c r="F13" s="16"/>
      <c r="G13" s="15"/>
      <c r="H13" s="15"/>
      <c r="I13" s="16"/>
    </row>
    <row r="14" spans="1:17">
      <c r="A14" s="13">
        <v>5</v>
      </c>
      <c r="B14" s="14">
        <v>280</v>
      </c>
      <c r="C14" s="15"/>
      <c r="D14" s="15"/>
      <c r="E14" s="15"/>
      <c r="F14" s="16"/>
      <c r="G14" s="15"/>
      <c r="H14" s="15"/>
      <c r="I14" s="16"/>
    </row>
    <row r="15" spans="1:17">
      <c r="A15" s="13">
        <v>6</v>
      </c>
      <c r="B15" s="14">
        <v>280</v>
      </c>
      <c r="C15" s="15"/>
      <c r="D15" s="15"/>
      <c r="E15" s="15"/>
      <c r="F15" s="16"/>
      <c r="G15" s="15"/>
      <c r="H15" s="15"/>
      <c r="I15" s="16"/>
    </row>
    <row r="16" spans="1:17">
      <c r="A16" s="13">
        <v>7</v>
      </c>
      <c r="B16" s="15">
        <v>279.8</v>
      </c>
      <c r="C16" s="15"/>
      <c r="D16" s="15"/>
      <c r="E16" s="15"/>
      <c r="F16" s="16"/>
      <c r="G16" s="15"/>
      <c r="H16" s="15"/>
      <c r="I16" s="16"/>
    </row>
    <row r="17" spans="1:9">
      <c r="A17" s="13">
        <v>8</v>
      </c>
      <c r="B17" s="15">
        <v>279.89999999999998</v>
      </c>
      <c r="C17" s="15"/>
      <c r="D17" s="15"/>
      <c r="E17" s="15"/>
      <c r="F17" s="16"/>
      <c r="G17" s="15"/>
      <c r="H17" s="15"/>
      <c r="I17" s="16"/>
    </row>
    <row r="18" spans="1:9">
      <c r="A18" s="13">
        <v>9</v>
      </c>
      <c r="B18" s="15">
        <v>279.5</v>
      </c>
      <c r="C18" s="15"/>
      <c r="D18" s="15"/>
      <c r="E18" s="15"/>
      <c r="F18" s="16"/>
      <c r="G18" s="15"/>
      <c r="H18" s="15"/>
      <c r="I18" s="16"/>
    </row>
    <row r="19" spans="1:9">
      <c r="A19" s="13">
        <v>10</v>
      </c>
      <c r="B19" s="15">
        <v>279.10000000000002</v>
      </c>
      <c r="C19" s="15"/>
      <c r="D19" s="15"/>
      <c r="E19" s="15"/>
      <c r="F19" s="16"/>
      <c r="G19" s="15"/>
      <c r="H19" s="15"/>
      <c r="I19" s="16"/>
    </row>
    <row r="20" spans="1:9">
      <c r="A20" s="5" t="s">
        <v>23</v>
      </c>
      <c r="B20" s="6">
        <f t="shared" ref="B20:F20" si="0">B6+B7</f>
        <v>281</v>
      </c>
      <c r="C20" s="6">
        <f t="shared" si="0"/>
        <v>0</v>
      </c>
      <c r="D20" s="6">
        <f t="shared" si="0"/>
        <v>0</v>
      </c>
      <c r="E20" s="6">
        <f t="shared" si="0"/>
        <v>0</v>
      </c>
      <c r="F20" s="6">
        <f t="shared" si="0"/>
        <v>0</v>
      </c>
      <c r="G20" s="6">
        <f t="shared" ref="G20:I20" si="1">G6+G7</f>
        <v>0</v>
      </c>
      <c r="H20" s="6">
        <f t="shared" si="1"/>
        <v>0</v>
      </c>
      <c r="I20" s="6">
        <f t="shared" si="1"/>
        <v>0</v>
      </c>
    </row>
    <row r="21" spans="1:9">
      <c r="A21" s="5" t="s">
        <v>24</v>
      </c>
      <c r="B21" s="6">
        <f t="shared" ref="B21:F21" si="2">B6-B8</f>
        <v>279</v>
      </c>
      <c r="C21" s="6">
        <f t="shared" si="2"/>
        <v>0</v>
      </c>
      <c r="D21" s="6">
        <f t="shared" si="2"/>
        <v>0</v>
      </c>
      <c r="E21" s="6">
        <f t="shared" si="2"/>
        <v>0</v>
      </c>
      <c r="F21" s="6">
        <f t="shared" si="2"/>
        <v>0</v>
      </c>
      <c r="G21" s="6">
        <f t="shared" ref="G21:I21" si="3">G6-G8</f>
        <v>0</v>
      </c>
      <c r="H21" s="6">
        <f t="shared" si="3"/>
        <v>0</v>
      </c>
      <c r="I21" s="6">
        <f t="shared" si="3"/>
        <v>0</v>
      </c>
    </row>
    <row r="22" spans="1:9">
      <c r="A22" s="17" t="s">
        <v>25</v>
      </c>
      <c r="B22" s="17">
        <f t="shared" ref="B22:I22" si="4">MAX(B10:B19)</f>
        <v>281.10000000000002</v>
      </c>
      <c r="C22" s="17">
        <f t="shared" si="4"/>
        <v>0</v>
      </c>
      <c r="D22" s="17">
        <f t="shared" si="4"/>
        <v>0</v>
      </c>
      <c r="E22" s="17">
        <f t="shared" si="4"/>
        <v>0</v>
      </c>
      <c r="F22" s="17">
        <f t="shared" si="4"/>
        <v>0</v>
      </c>
      <c r="G22" s="17">
        <f t="shared" si="4"/>
        <v>0</v>
      </c>
      <c r="H22" s="17">
        <f t="shared" si="4"/>
        <v>0</v>
      </c>
      <c r="I22" s="17">
        <f t="shared" si="4"/>
        <v>0</v>
      </c>
    </row>
    <row r="23" spans="1:9">
      <c r="A23" s="17" t="s">
        <v>26</v>
      </c>
      <c r="B23" s="17">
        <f t="shared" ref="B23:I23" si="5">AVERAGE(B10:B19)</f>
        <v>279.95</v>
      </c>
      <c r="C23" s="17" t="e">
        <f t="shared" si="5"/>
        <v>#DIV/0!</v>
      </c>
      <c r="D23" s="17" t="e">
        <f t="shared" si="5"/>
        <v>#DIV/0!</v>
      </c>
      <c r="E23" s="17" t="e">
        <f t="shared" si="5"/>
        <v>#DIV/0!</v>
      </c>
      <c r="F23" s="17" t="e">
        <f t="shared" si="5"/>
        <v>#DIV/0!</v>
      </c>
      <c r="G23" s="17" t="e">
        <f t="shared" si="5"/>
        <v>#DIV/0!</v>
      </c>
      <c r="H23" s="17" t="e">
        <f t="shared" si="5"/>
        <v>#DIV/0!</v>
      </c>
      <c r="I23" s="17" t="e">
        <f t="shared" si="5"/>
        <v>#DIV/0!</v>
      </c>
    </row>
    <row r="24" spans="1:9">
      <c r="A24" s="17" t="s">
        <v>27</v>
      </c>
      <c r="B24" s="17">
        <f t="shared" ref="B24:I24" si="6">MIN(B10:B19)</f>
        <v>279.10000000000002</v>
      </c>
      <c r="C24" s="17">
        <f t="shared" si="6"/>
        <v>0</v>
      </c>
      <c r="D24" s="17">
        <f t="shared" si="6"/>
        <v>0</v>
      </c>
      <c r="E24" s="17">
        <f t="shared" si="6"/>
        <v>0</v>
      </c>
      <c r="F24" s="17">
        <f t="shared" si="6"/>
        <v>0</v>
      </c>
      <c r="G24" s="17">
        <f t="shared" si="6"/>
        <v>0</v>
      </c>
      <c r="H24" s="17">
        <f t="shared" si="6"/>
        <v>0</v>
      </c>
      <c r="I24" s="17">
        <f t="shared" si="6"/>
        <v>0</v>
      </c>
    </row>
    <row r="25" spans="1:9">
      <c r="A25" s="17" t="s">
        <v>28</v>
      </c>
      <c r="B25" s="18">
        <f t="shared" ref="B25:F25" si="7">B22-B24</f>
        <v>2</v>
      </c>
      <c r="C25" s="18">
        <f t="shared" si="7"/>
        <v>0</v>
      </c>
      <c r="D25" s="18">
        <f t="shared" si="7"/>
        <v>0</v>
      </c>
      <c r="E25" s="18">
        <f t="shared" si="7"/>
        <v>0</v>
      </c>
      <c r="F25" s="18">
        <f t="shared" si="7"/>
        <v>0</v>
      </c>
      <c r="G25" s="18">
        <f t="shared" ref="G25:I25" si="8">G22-G24</f>
        <v>0</v>
      </c>
      <c r="H25" s="18">
        <f t="shared" si="8"/>
        <v>0</v>
      </c>
      <c r="I25" s="18">
        <f t="shared" si="8"/>
        <v>0</v>
      </c>
    </row>
    <row r="26" spans="1:9">
      <c r="A26" s="17" t="s">
        <v>29</v>
      </c>
      <c r="B26" s="17">
        <f t="shared" ref="B26:I26" si="9">STDEV(B10:B19)</f>
        <v>0.5060742150229679</v>
      </c>
      <c r="C26" s="17" t="e">
        <f t="shared" si="9"/>
        <v>#DIV/0!</v>
      </c>
      <c r="D26" s="17" t="e">
        <f t="shared" si="9"/>
        <v>#DIV/0!</v>
      </c>
      <c r="E26" s="17" t="e">
        <f t="shared" si="9"/>
        <v>#DIV/0!</v>
      </c>
      <c r="F26" s="17" t="e">
        <f t="shared" si="9"/>
        <v>#DIV/0!</v>
      </c>
      <c r="G26" s="17" t="e">
        <f t="shared" si="9"/>
        <v>#DIV/0!</v>
      </c>
      <c r="H26" s="17" t="e">
        <f t="shared" si="9"/>
        <v>#DIV/0!</v>
      </c>
      <c r="I26" s="17" t="e">
        <f t="shared" si="9"/>
        <v>#DIV/0!</v>
      </c>
    </row>
    <row r="27" spans="1:9">
      <c r="A27" s="19" t="s">
        <v>30</v>
      </c>
      <c r="B27" s="19">
        <f t="shared" ref="B27:F27" si="10">B23+3*B26</f>
        <v>281.46822264506892</v>
      </c>
      <c r="C27" s="19" t="e">
        <f t="shared" si="10"/>
        <v>#DIV/0!</v>
      </c>
      <c r="D27" s="19" t="e">
        <f t="shared" si="10"/>
        <v>#DIV/0!</v>
      </c>
      <c r="E27" s="19" t="e">
        <f t="shared" si="10"/>
        <v>#DIV/0!</v>
      </c>
      <c r="F27" s="19" t="e">
        <f t="shared" si="10"/>
        <v>#DIV/0!</v>
      </c>
      <c r="G27" s="19" t="e">
        <f t="shared" ref="G27:I27" si="11">G23+3*G26</f>
        <v>#DIV/0!</v>
      </c>
      <c r="H27" s="19" t="e">
        <f t="shared" si="11"/>
        <v>#DIV/0!</v>
      </c>
      <c r="I27" s="19" t="e">
        <f t="shared" si="11"/>
        <v>#DIV/0!</v>
      </c>
    </row>
    <row r="28" spans="1:9">
      <c r="A28" s="19" t="s">
        <v>31</v>
      </c>
      <c r="B28" s="19">
        <f t="shared" ref="B28:F28" si="12">B23-3*B26</f>
        <v>278.43177735493106</v>
      </c>
      <c r="C28" s="19" t="e">
        <f t="shared" si="12"/>
        <v>#DIV/0!</v>
      </c>
      <c r="D28" s="19" t="e">
        <f t="shared" si="12"/>
        <v>#DIV/0!</v>
      </c>
      <c r="E28" s="19" t="e">
        <f t="shared" si="12"/>
        <v>#DIV/0!</v>
      </c>
      <c r="F28" s="19" t="e">
        <f t="shared" si="12"/>
        <v>#DIV/0!</v>
      </c>
      <c r="G28" s="19" t="e">
        <f t="shared" ref="G28:I28" si="13">G23-3*G26</f>
        <v>#DIV/0!</v>
      </c>
      <c r="H28" s="19" t="e">
        <f t="shared" si="13"/>
        <v>#DIV/0!</v>
      </c>
      <c r="I28" s="19" t="e">
        <f t="shared" si="13"/>
        <v>#DIV/0!</v>
      </c>
    </row>
    <row r="29" spans="1:9">
      <c r="A29" s="17" t="s">
        <v>32</v>
      </c>
      <c r="B29" s="20">
        <f t="shared" ref="B29:F29" si="14">(B20-B23)/(3*B26)</f>
        <v>0.69159816803572816</v>
      </c>
      <c r="C29" s="20" t="e">
        <f t="shared" si="14"/>
        <v>#DIV/0!</v>
      </c>
      <c r="D29" s="20" t="e">
        <f t="shared" si="14"/>
        <v>#DIV/0!</v>
      </c>
      <c r="E29" s="20" t="e">
        <f t="shared" si="14"/>
        <v>#DIV/0!</v>
      </c>
      <c r="F29" s="20" t="e">
        <f t="shared" si="14"/>
        <v>#DIV/0!</v>
      </c>
      <c r="G29" s="20" t="e">
        <f t="shared" ref="G29:I29" si="15">(G20-G23)/(3*G26)</f>
        <v>#DIV/0!</v>
      </c>
      <c r="H29" s="20" t="e">
        <f t="shared" si="15"/>
        <v>#DIV/0!</v>
      </c>
      <c r="I29" s="20" t="e">
        <f t="shared" si="15"/>
        <v>#DIV/0!</v>
      </c>
    </row>
    <row r="30" spans="1:9">
      <c r="A30" s="17" t="s">
        <v>33</v>
      </c>
      <c r="B30" s="17">
        <f t="shared" ref="B30:F30" si="16">(B23-B21)/(3*B26)</f>
        <v>0.62573167584183498</v>
      </c>
      <c r="C30" s="17" t="e">
        <f t="shared" si="16"/>
        <v>#DIV/0!</v>
      </c>
      <c r="D30" s="17" t="e">
        <f t="shared" si="16"/>
        <v>#DIV/0!</v>
      </c>
      <c r="E30" s="17" t="e">
        <f t="shared" si="16"/>
        <v>#DIV/0!</v>
      </c>
      <c r="F30" s="17" t="e">
        <f t="shared" si="16"/>
        <v>#DIV/0!</v>
      </c>
      <c r="G30" s="17" t="e">
        <f t="shared" ref="G30:I30" si="17">(G23-G21)/(3*G26)</f>
        <v>#DIV/0!</v>
      </c>
      <c r="H30" s="17" t="e">
        <f t="shared" si="17"/>
        <v>#DIV/0!</v>
      </c>
      <c r="I30" s="17" t="e">
        <f t="shared" si="17"/>
        <v>#DIV/0!</v>
      </c>
    </row>
    <row r="31" spans="1:9">
      <c r="A31" s="17" t="s">
        <v>34</v>
      </c>
      <c r="B31" s="17">
        <f t="shared" ref="B31:F31" si="18">(B20-B21)/(6*B26)</f>
        <v>0.65866492193878157</v>
      </c>
      <c r="C31" s="17" t="e">
        <f t="shared" si="18"/>
        <v>#DIV/0!</v>
      </c>
      <c r="D31" s="17" t="e">
        <f t="shared" si="18"/>
        <v>#DIV/0!</v>
      </c>
      <c r="E31" s="17" t="e">
        <f t="shared" si="18"/>
        <v>#DIV/0!</v>
      </c>
      <c r="F31" s="17" t="e">
        <f t="shared" si="18"/>
        <v>#DIV/0!</v>
      </c>
      <c r="G31" s="17" t="e">
        <f t="shared" ref="G31:I31" si="19">(G20-G21)/(6*G26)</f>
        <v>#DIV/0!</v>
      </c>
      <c r="H31" s="17" t="e">
        <f t="shared" si="19"/>
        <v>#DIV/0!</v>
      </c>
      <c r="I31" s="17" t="e">
        <f t="shared" si="19"/>
        <v>#DIV/0!</v>
      </c>
    </row>
    <row r="32" spans="1:9">
      <c r="A32" s="19" t="s">
        <v>35</v>
      </c>
      <c r="B32" s="19">
        <f t="shared" ref="B32:F32" si="20">MIN(B29:B30)</f>
        <v>0.62573167584183498</v>
      </c>
      <c r="C32" s="19" t="e">
        <f t="shared" si="20"/>
        <v>#DIV/0!</v>
      </c>
      <c r="D32" s="19" t="e">
        <f t="shared" si="20"/>
        <v>#DIV/0!</v>
      </c>
      <c r="E32" s="19" t="e">
        <f t="shared" si="20"/>
        <v>#DIV/0!</v>
      </c>
      <c r="F32" s="19" t="e">
        <f t="shared" si="20"/>
        <v>#DIV/0!</v>
      </c>
      <c r="G32" s="19" t="e">
        <f t="shared" ref="G32:I32" si="21">MIN(G29:G30)</f>
        <v>#DIV/0!</v>
      </c>
      <c r="H32" s="19" t="e">
        <f t="shared" si="21"/>
        <v>#DIV/0!</v>
      </c>
      <c r="I32" s="19" t="e">
        <f t="shared" si="21"/>
        <v>#DIV/0!</v>
      </c>
    </row>
  </sheetData>
  <protectedRanges>
    <protectedRange password="CC3D" sqref="D11:E14 G11:H14" name="Range1_1_1_1_1_3_1_1"/>
    <protectedRange password="CC3D" sqref="C6" name="Range1_2_1_1_1_2_1_1_1_1_1_1_1_1"/>
  </protectedRanges>
  <mergeCells count="1">
    <mergeCell ref="A1:Q2"/>
  </mergeCells>
  <phoneticPr fontId="2" type="noConversion"/>
  <conditionalFormatting sqref="B10:B15">
    <cfRule type="cellIs" dxfId="7" priority="87" operator="notBetween">
      <formula>$B$19</formula>
      <formula>#REF!</formula>
    </cfRule>
    <cfRule type="cellIs" dxfId="6" priority="88" operator="notBetween">
      <formula>#REF!-#REF!</formula>
      <formula>#REF!+#REF!</formula>
    </cfRule>
  </conditionalFormatting>
  <conditionalFormatting sqref="C10:C14">
    <cfRule type="cellIs" dxfId="5" priority="89" operator="notBetween">
      <formula>$C$19</formula>
      <formula>#REF!</formula>
    </cfRule>
    <cfRule type="cellIs" dxfId="4" priority="90" operator="notBetween">
      <formula>#REF!-#REF!</formula>
      <formula>#REF!+#REF!</formula>
    </cfRule>
  </conditionalFormatting>
  <conditionalFormatting sqref="D10:D14">
    <cfRule type="cellIs" dxfId="3" priority="91" operator="notBetween">
      <formula>$D$19</formula>
      <formula>#REF!</formula>
    </cfRule>
  </conditionalFormatting>
  <conditionalFormatting sqref="E10:E14">
    <cfRule type="cellIs" dxfId="2" priority="92" operator="notBetween">
      <formula>$E$19</formula>
      <formula>#REF!</formula>
    </cfRule>
  </conditionalFormatting>
  <conditionalFormatting sqref="G10:G14">
    <cfRule type="cellIs" dxfId="1" priority="2" operator="notBetween">
      <formula>$D$19</formula>
      <formula>#REF!</formula>
    </cfRule>
  </conditionalFormatting>
  <conditionalFormatting sqref="H10:H14">
    <cfRule type="cellIs" dxfId="0" priority="1" operator="notBetween">
      <formula>$E$19</formula>
      <formula>#REF!</formula>
    </cfRule>
  </conditionalFormatting>
  <dataValidations count="1">
    <dataValidation type="list" allowBlank="1" showInputMessage="1" showErrorMessage="1" sqref="B4:I4">
      <formula1>$K$4:$K$5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4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手板评测分析报告</vt:lpstr>
      <vt:lpstr>DQTP&amp;测试汇总跟踪</vt:lpstr>
      <vt:lpstr>测试报告（规格名称）</vt:lpstr>
      <vt:lpstr>尺寸CPK</vt:lpstr>
      <vt:lpstr>Chart2</vt:lpstr>
      <vt:lpstr>FOT</vt:lpstr>
      <vt:lpstr>手板评测分析报告!Print_Area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2021-08-24T01:03:56Z</dcterms:modified>
</cp:coreProperties>
</file>