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het2" sheetId="2" r:id="rId2"/>
    <sheet name="Sheet3" sheetId="3" r:id="rId3"/>
  </sheets>
  <definedNames>
    <definedName name="_xlnm._FilterDatabase" localSheetId="0" hidden="1">Sheet1!$O$2:$Q$44</definedName>
  </definedNames>
  <calcPr calcId="124519"/>
</workbook>
</file>

<file path=xl/calcChain.xml><?xml version="1.0" encoding="utf-8"?>
<calcChain xmlns="http://schemas.openxmlformats.org/spreadsheetml/2006/main">
  <c r="E7" i="2"/>
  <c r="G7" s="1"/>
  <c r="G2"/>
  <c r="G3"/>
  <c r="G4"/>
  <c r="G5"/>
  <c r="G6"/>
  <c r="K20"/>
  <c r="G20"/>
  <c r="O12" i="1"/>
  <c r="P22"/>
  <c r="D3"/>
  <c r="E2" i="2"/>
  <c r="E3"/>
  <c r="E4"/>
  <c r="E5"/>
  <c r="E6"/>
  <c r="E8"/>
  <c r="G8" s="1"/>
  <c r="E9"/>
  <c r="E10"/>
  <c r="G10" s="1"/>
  <c r="E11"/>
  <c r="E12"/>
  <c r="G12" s="1"/>
  <c r="E13"/>
  <c r="E14"/>
  <c r="G14" s="1"/>
  <c r="E15"/>
  <c r="E16"/>
  <c r="G16" s="1"/>
  <c r="E17"/>
  <c r="E18"/>
  <c r="G18" s="1"/>
  <c r="E19"/>
  <c r="E20"/>
  <c r="G9"/>
  <c r="G11"/>
  <c r="G13"/>
  <c r="G15"/>
  <c r="G17"/>
  <c r="G19"/>
  <c r="K48" i="1"/>
  <c r="J48"/>
  <c r="I48"/>
  <c r="H48"/>
  <c r="G48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L36"/>
  <c r="M36" s="1"/>
  <c r="L5"/>
  <c r="M5" s="1"/>
  <c r="O4" s="1"/>
  <c r="C5"/>
  <c r="L26"/>
  <c r="M26" s="1"/>
  <c r="L17"/>
  <c r="M17" s="1"/>
  <c r="L9"/>
  <c r="M9" s="1"/>
  <c r="L44"/>
  <c r="M44" s="1"/>
  <c r="L15"/>
  <c r="M15" s="1"/>
  <c r="L40"/>
  <c r="M40" s="1"/>
  <c r="L42"/>
  <c r="M42" s="1"/>
  <c r="L13"/>
  <c r="M13" s="1"/>
  <c r="L23"/>
  <c r="M23" s="1"/>
  <c r="L11"/>
  <c r="M11" s="1"/>
  <c r="L32"/>
  <c r="M32" s="1"/>
  <c r="L30"/>
  <c r="M30" s="1"/>
  <c r="L38"/>
  <c r="M38" s="1"/>
  <c r="L28"/>
  <c r="M28" s="1"/>
  <c r="L19"/>
  <c r="M19" s="1"/>
  <c r="L34"/>
  <c r="M34" s="1"/>
  <c r="L7"/>
  <c r="M7" s="1"/>
  <c r="L21"/>
  <c r="M21" s="1"/>
  <c r="L10"/>
  <c r="M10" s="1"/>
  <c r="L22"/>
  <c r="M22" s="1"/>
  <c r="L12"/>
  <c r="M12" s="1"/>
  <c r="L41"/>
  <c r="M41" s="1"/>
  <c r="O43" s="1"/>
  <c r="L39"/>
  <c r="M39" s="1"/>
  <c r="L14"/>
  <c r="M14" s="1"/>
  <c r="L43"/>
  <c r="M43" s="1"/>
  <c r="L8"/>
  <c r="M8" s="1"/>
  <c r="L16"/>
  <c r="M16" s="1"/>
  <c r="L25"/>
  <c r="M25" s="1"/>
  <c r="O37" s="1"/>
  <c r="L4"/>
  <c r="M4" s="1"/>
  <c r="O36" s="1"/>
  <c r="L35"/>
  <c r="M35" s="1"/>
  <c r="L37"/>
  <c r="M37" s="1"/>
  <c r="L33"/>
  <c r="M33" s="1"/>
  <c r="L31"/>
  <c r="M31" s="1"/>
  <c r="L29"/>
  <c r="M29" s="1"/>
  <c r="L27"/>
  <c r="M27" s="1"/>
  <c r="L24"/>
  <c r="M24" s="1"/>
  <c r="C4"/>
  <c r="L6"/>
  <c r="M6" s="1"/>
  <c r="L18"/>
  <c r="M18" s="1"/>
  <c r="L20"/>
  <c r="M20" s="1"/>
  <c r="L3"/>
  <c r="M3" s="1"/>
  <c r="P13" s="1"/>
  <c r="M48" l="1"/>
  <c r="L48"/>
  <c r="O30"/>
  <c r="O31"/>
  <c r="O42"/>
  <c r="O41"/>
  <c r="P8"/>
  <c r="O20"/>
  <c r="P43"/>
  <c r="P15"/>
  <c r="P21"/>
  <c r="P41"/>
  <c r="P40"/>
  <c r="P20"/>
  <c r="P23"/>
  <c r="P11"/>
  <c r="P18"/>
  <c r="P12"/>
  <c r="P44"/>
  <c r="O18"/>
  <c r="P9"/>
  <c r="P30"/>
  <c r="P42"/>
  <c r="P37"/>
  <c r="P31"/>
  <c r="O44"/>
  <c r="O21"/>
  <c r="P39"/>
  <c r="O39"/>
  <c r="P19"/>
  <c r="O19"/>
  <c r="P14"/>
  <c r="O14"/>
  <c r="P7"/>
  <c r="O7"/>
  <c r="O40"/>
  <c r="O8"/>
  <c r="O15"/>
  <c r="O9"/>
  <c r="P29"/>
  <c r="O11"/>
  <c r="P10"/>
  <c r="P16"/>
  <c r="P36"/>
  <c r="O25"/>
  <c r="P32"/>
  <c r="O33"/>
  <c r="P6"/>
  <c r="P35"/>
  <c r="P4"/>
  <c r="P26"/>
  <c r="P34"/>
  <c r="P28"/>
  <c r="P17"/>
  <c r="O5"/>
  <c r="O3"/>
  <c r="O29"/>
  <c r="O28"/>
  <c r="O17"/>
  <c r="O16"/>
  <c r="O35"/>
  <c r="O34"/>
  <c r="O38"/>
  <c r="P38"/>
  <c r="O10"/>
  <c r="O27"/>
  <c r="P27"/>
  <c r="O26"/>
  <c r="O6"/>
  <c r="O32"/>
  <c r="P24"/>
  <c r="O24"/>
  <c r="O22"/>
  <c r="O13"/>
  <c r="O23"/>
  <c r="P25"/>
  <c r="P5"/>
  <c r="P33"/>
</calcChain>
</file>

<file path=xl/sharedStrings.xml><?xml version="1.0" encoding="utf-8"?>
<sst xmlns="http://schemas.openxmlformats.org/spreadsheetml/2006/main" count="129" uniqueCount="84">
  <si>
    <t>MARKS</t>
  </si>
  <si>
    <t>TOTAL</t>
  </si>
  <si>
    <t>PERCENTAGE</t>
  </si>
  <si>
    <t>NAME</t>
  </si>
  <si>
    <t>ROLL NO.</t>
  </si>
  <si>
    <t>MATH</t>
  </si>
  <si>
    <t>SCIENCE</t>
  </si>
  <si>
    <t>URDU</t>
  </si>
  <si>
    <t>S.SCIENCE</t>
  </si>
  <si>
    <t>ENGLISH</t>
  </si>
  <si>
    <t>AIJAZ</t>
  </si>
  <si>
    <t>UMER</t>
  </si>
  <si>
    <t>ARBAAZ</t>
  </si>
  <si>
    <t>SAMEER</t>
  </si>
  <si>
    <t>JAVID</t>
  </si>
  <si>
    <t>LATIEF</t>
  </si>
  <si>
    <t>NADEEM</t>
  </si>
  <si>
    <t>SHAKIR</t>
  </si>
  <si>
    <t>FAISAL</t>
  </si>
  <si>
    <t>AKHTER</t>
  </si>
  <si>
    <t>RESULT</t>
  </si>
  <si>
    <t>GRADE</t>
  </si>
  <si>
    <t xml:space="preserve">AVERAGE </t>
  </si>
  <si>
    <t>e</t>
  </si>
  <si>
    <t>D.O.B</t>
  </si>
  <si>
    <t>AGE</t>
  </si>
  <si>
    <t>DISTRICT</t>
  </si>
  <si>
    <t>Srinagar</t>
  </si>
  <si>
    <t>Kulgam</t>
  </si>
  <si>
    <t>Ganderbal</t>
  </si>
  <si>
    <t>Anantnag</t>
  </si>
  <si>
    <t>kupwara</t>
  </si>
  <si>
    <t>baramulla</t>
  </si>
  <si>
    <t>bandipora</t>
  </si>
  <si>
    <t>budgam</t>
  </si>
  <si>
    <t>shopian</t>
  </si>
  <si>
    <t>handwara</t>
  </si>
  <si>
    <t>KHURSHEED</t>
  </si>
  <si>
    <t>ADIL</t>
  </si>
  <si>
    <t>SHUJAT</t>
  </si>
  <si>
    <t>FAIZAN</t>
  </si>
  <si>
    <t>HAMID</t>
  </si>
  <si>
    <t>IQBAL</t>
  </si>
  <si>
    <t>ARIF</t>
  </si>
  <si>
    <t>WARFAN</t>
  </si>
  <si>
    <t>HAIDER</t>
  </si>
  <si>
    <t>MUZAMIL</t>
  </si>
  <si>
    <t>MUDASIR</t>
  </si>
  <si>
    <t>ROHIT</t>
  </si>
  <si>
    <t>doda</t>
  </si>
  <si>
    <t>srinagar</t>
  </si>
  <si>
    <t>uri</t>
  </si>
  <si>
    <t>kulgam</t>
  </si>
  <si>
    <t>pulwama</t>
  </si>
  <si>
    <t>ganderbal</t>
  </si>
  <si>
    <t>sopore</t>
  </si>
  <si>
    <t>PINCODE</t>
  </si>
  <si>
    <t xml:space="preserve">  </t>
  </si>
  <si>
    <t>items</t>
  </si>
  <si>
    <t>computer</t>
  </si>
  <si>
    <t>bag</t>
  </si>
  <si>
    <t>pencil</t>
  </si>
  <si>
    <t>shampoo</t>
  </si>
  <si>
    <t>cigar</t>
  </si>
  <si>
    <t>soap</t>
  </si>
  <si>
    <t>chips</t>
  </si>
  <si>
    <t>toothbrush</t>
  </si>
  <si>
    <t>toothpaste</t>
  </si>
  <si>
    <t>monitor</t>
  </si>
  <si>
    <t>keyboard</t>
  </si>
  <si>
    <t>mouse</t>
  </si>
  <si>
    <t>printer</t>
  </si>
  <si>
    <t>lightpen</t>
  </si>
  <si>
    <t>joystick</t>
  </si>
  <si>
    <t>notebook</t>
  </si>
  <si>
    <t>fan</t>
  </si>
  <si>
    <t>switch</t>
  </si>
  <si>
    <t>chair</t>
  </si>
  <si>
    <t>s.no</t>
  </si>
  <si>
    <t>cost price</t>
  </si>
  <si>
    <t>selling price</t>
  </si>
  <si>
    <t>no.of items</t>
  </si>
  <si>
    <t>profit/item</t>
  </si>
  <si>
    <t>total profit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</si>
</sst>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  <xf numFmtId="0" fontId="5" fillId="6" borderId="2" applyNumberFormat="0" applyAlignment="0" applyProtection="0"/>
    <xf numFmtId="0" fontId="1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1" fillId="13" borderId="0" applyNumberFormat="0" applyBorder="0" applyAlignment="0" applyProtection="0"/>
    <xf numFmtId="0" fontId="6" fillId="14" borderId="0" applyNumberFormat="0" applyBorder="0" applyAlignment="0" applyProtection="0"/>
  </cellStyleXfs>
  <cellXfs count="21">
    <xf numFmtId="0" fontId="0" fillId="0" borderId="0" xfId="0"/>
    <xf numFmtId="0" fontId="4" fillId="4" borderId="1" xfId="3"/>
    <xf numFmtId="0" fontId="2" fillId="2" borderId="0" xfId="1"/>
    <xf numFmtId="0" fontId="1" fillId="5" borderId="0" xfId="4"/>
    <xf numFmtId="0" fontId="3" fillId="3" borderId="0" xfId="2"/>
    <xf numFmtId="0" fontId="5" fillId="6" borderId="2" xfId="5"/>
    <xf numFmtId="0" fontId="1" fillId="7" borderId="0" xfId="6"/>
    <xf numFmtId="0" fontId="0" fillId="5" borderId="0" xfId="4" applyFont="1"/>
    <xf numFmtId="0" fontId="6" fillId="11" borderId="0" xfId="10"/>
    <xf numFmtId="0" fontId="6" fillId="8" borderId="0" xfId="7"/>
    <xf numFmtId="14" fontId="6" fillId="8" borderId="0" xfId="7" applyNumberFormat="1"/>
    <xf numFmtId="0" fontId="6" fillId="10" borderId="0" xfId="9"/>
    <xf numFmtId="14" fontId="6" fillId="10" borderId="0" xfId="9" applyNumberFormat="1"/>
    <xf numFmtId="0" fontId="2" fillId="2" borderId="0" xfId="1" applyNumberFormat="1"/>
    <xf numFmtId="0" fontId="0" fillId="0" borderId="0" xfId="0" applyNumberFormat="1"/>
    <xf numFmtId="0" fontId="6" fillId="9" borderId="0" xfId="8" applyNumberFormat="1"/>
    <xf numFmtId="0" fontId="0" fillId="7" borderId="0" xfId="6" applyFont="1"/>
    <xf numFmtId="0" fontId="7" fillId="12" borderId="0" xfId="11"/>
    <xf numFmtId="0" fontId="1" fillId="13" borderId="0" xfId="12"/>
    <xf numFmtId="0" fontId="6" fillId="14" borderId="0" xfId="13"/>
    <xf numFmtId="0" fontId="0" fillId="0" borderId="0" xfId="0" applyAlignment="1">
      <alignment horizontal="center"/>
    </xf>
  </cellXfs>
  <cellStyles count="14">
    <cellStyle name="20% - Accent1" xfId="6" builtinId="30"/>
    <cellStyle name="40% - Accent1" xfId="12" builtinId="31"/>
    <cellStyle name="40% - Accent5" xfId="4" builtinId="47"/>
    <cellStyle name="60% - Accent6" xfId="13" builtinId="52"/>
    <cellStyle name="Accent1" xfId="7" builtinId="29"/>
    <cellStyle name="Accent2" xfId="8" builtinId="33"/>
    <cellStyle name="Accent3" xfId="9" builtinId="37"/>
    <cellStyle name="Accent4" xfId="10" builtinId="41"/>
    <cellStyle name="Bad" xfId="11" builtinId="27"/>
    <cellStyle name="Calculation" xfId="5" builtinId="22"/>
    <cellStyle name="Check Cell" xfId="3" builtinId="23"/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33"/>
  <c:chart>
    <c:title>
      <c:layout/>
    </c:title>
    <c:view3D>
      <c:rAngAx val="1"/>
    </c:view3D>
    <c:plotArea>
      <c:layout>
        <c:manualLayout>
          <c:layoutTarget val="inner"/>
          <c:xMode val="edge"/>
          <c:yMode val="edge"/>
          <c:x val="9.8571741032370985E-2"/>
          <c:y val="0.16229363787518239"/>
          <c:w val="0.88756846019247559"/>
          <c:h val="0.68742686521924756"/>
        </c:manualLayout>
      </c:layout>
      <c:bar3DChart>
        <c:barDir val="col"/>
        <c:grouping val="stacked"/>
        <c:ser>
          <c:idx val="0"/>
          <c:order val="0"/>
          <c:tx>
            <c:strRef>
              <c:f>Sheet1!$M$1</c:f>
              <c:strCache>
                <c:ptCount val="1"/>
              </c:strCache>
            </c:strRef>
          </c:tx>
          <c:val>
            <c:numRef>
              <c:f>Sheet1!$M$2:$M$48</c:f>
              <c:numCache>
                <c:formatCode>General</c:formatCode>
                <c:ptCount val="47"/>
                <c:pt idx="0">
                  <c:v>0</c:v>
                </c:pt>
                <c:pt idx="1">
                  <c:v>90.8</c:v>
                </c:pt>
                <c:pt idx="2">
                  <c:v>69.199999999999989</c:v>
                </c:pt>
                <c:pt idx="3">
                  <c:v>72</c:v>
                </c:pt>
                <c:pt idx="4">
                  <c:v>29.2</c:v>
                </c:pt>
                <c:pt idx="5">
                  <c:v>29.2</c:v>
                </c:pt>
                <c:pt idx="6">
                  <c:v>77.2</c:v>
                </c:pt>
                <c:pt idx="7">
                  <c:v>77.2</c:v>
                </c:pt>
                <c:pt idx="8">
                  <c:v>37.799999999999997</c:v>
                </c:pt>
                <c:pt idx="9">
                  <c:v>37.799999999999997</c:v>
                </c:pt>
                <c:pt idx="10">
                  <c:v>88.4</c:v>
                </c:pt>
                <c:pt idx="11">
                  <c:v>88.4</c:v>
                </c:pt>
                <c:pt idx="12">
                  <c:v>21.6</c:v>
                </c:pt>
                <c:pt idx="13">
                  <c:v>21.6</c:v>
                </c:pt>
                <c:pt idx="14">
                  <c:v>57.8</c:v>
                </c:pt>
                <c:pt idx="15">
                  <c:v>57.8</c:v>
                </c:pt>
                <c:pt idx="16">
                  <c:v>72</c:v>
                </c:pt>
                <c:pt idx="17">
                  <c:v>72</c:v>
                </c:pt>
                <c:pt idx="18">
                  <c:v>33</c:v>
                </c:pt>
                <c:pt idx="19">
                  <c:v>33</c:v>
                </c:pt>
                <c:pt idx="20">
                  <c:v>35.799999999999997</c:v>
                </c:pt>
                <c:pt idx="21">
                  <c:v>35.799999999999997</c:v>
                </c:pt>
                <c:pt idx="22">
                  <c:v>37.6</c:v>
                </c:pt>
                <c:pt idx="23">
                  <c:v>68.400000000000006</c:v>
                </c:pt>
                <c:pt idx="24">
                  <c:v>68.400000000000006</c:v>
                </c:pt>
                <c:pt idx="25">
                  <c:v>55.000000000000007</c:v>
                </c:pt>
                <c:pt idx="26">
                  <c:v>55.000000000000007</c:v>
                </c:pt>
                <c:pt idx="27">
                  <c:v>13.4</c:v>
                </c:pt>
                <c:pt idx="28">
                  <c:v>13.4</c:v>
                </c:pt>
                <c:pt idx="29">
                  <c:v>78</c:v>
                </c:pt>
                <c:pt idx="30">
                  <c:v>78</c:v>
                </c:pt>
                <c:pt idx="31">
                  <c:v>46.2</c:v>
                </c:pt>
                <c:pt idx="32">
                  <c:v>46.2</c:v>
                </c:pt>
                <c:pt idx="33">
                  <c:v>55.000000000000007</c:v>
                </c:pt>
                <c:pt idx="34">
                  <c:v>55.000000000000007</c:v>
                </c:pt>
                <c:pt idx="35">
                  <c:v>46.800000000000004</c:v>
                </c:pt>
                <c:pt idx="36">
                  <c:v>46.800000000000004</c:v>
                </c:pt>
                <c:pt idx="37">
                  <c:v>64.8</c:v>
                </c:pt>
                <c:pt idx="38">
                  <c:v>64.8</c:v>
                </c:pt>
                <c:pt idx="39">
                  <c:v>42.4</c:v>
                </c:pt>
                <c:pt idx="40">
                  <c:v>42.4</c:v>
                </c:pt>
                <c:pt idx="41">
                  <c:v>41</c:v>
                </c:pt>
                <c:pt idx="42">
                  <c:v>43.32</c:v>
                </c:pt>
                <c:pt idx="46">
                  <c:v>52.36952380952382</c:v>
                </c:pt>
              </c:numCache>
            </c:numRef>
          </c:val>
        </c:ser>
        <c:shape val="cylinder"/>
        <c:axId val="73636480"/>
        <c:axId val="73650560"/>
        <c:axId val="0"/>
      </c:bar3DChart>
      <c:catAx>
        <c:axId val="73636480"/>
        <c:scaling>
          <c:orientation val="minMax"/>
        </c:scaling>
        <c:axPos val="b"/>
        <c:tickLblPos val="nextTo"/>
        <c:crossAx val="73650560"/>
        <c:crosses val="autoZero"/>
        <c:auto val="1"/>
        <c:lblAlgn val="ctr"/>
        <c:lblOffset val="100"/>
      </c:catAx>
      <c:valAx>
        <c:axId val="73650560"/>
        <c:scaling>
          <c:orientation val="minMax"/>
        </c:scaling>
        <c:axPos val="l"/>
        <c:majorGridlines/>
        <c:numFmt formatCode="General" sourceLinked="1"/>
        <c:tickLblPos val="nextTo"/>
        <c:crossAx val="73636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242454</xdr:colOff>
      <xdr:row>48</xdr:row>
      <xdr:rowOff>190498</xdr:rowOff>
    </xdr:from>
    <xdr:to>
      <xdr:col>11</xdr:col>
      <xdr:colOff>961159</xdr:colOff>
      <xdr:row>63</xdr:row>
      <xdr:rowOff>77930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8"/>
  <sheetViews>
    <sheetView tabSelected="1" topLeftCell="A28" workbookViewId="0">
      <selection activeCell="C50" sqref="C50"/>
    </sheetView>
  </sheetViews>
  <sheetFormatPr defaultRowHeight="15"/>
  <cols>
    <col min="2" max="2" width="13.7109375" customWidth="1"/>
    <col min="3" max="3" width="10.5703125" bestFit="1" customWidth="1"/>
    <col min="4" max="5" width="10.42578125" customWidth="1"/>
    <col min="6" max="6" width="10.42578125" style="14" customWidth="1"/>
    <col min="8" max="8" width="10.42578125" bestFit="1" customWidth="1"/>
    <col min="10" max="10" width="10.42578125" bestFit="1" customWidth="1"/>
    <col min="11" max="11" width="8.42578125" bestFit="1" customWidth="1"/>
    <col min="12" max="12" width="17.85546875" customWidth="1"/>
    <col min="13" max="13" width="18" customWidth="1"/>
  </cols>
  <sheetData>
    <row r="1" spans="1:17">
      <c r="G1" s="20" t="s">
        <v>0</v>
      </c>
      <c r="H1" s="20"/>
      <c r="I1" s="20"/>
      <c r="J1" s="20"/>
      <c r="K1" s="20"/>
      <c r="Q1" t="s">
        <v>23</v>
      </c>
    </row>
    <row r="2" spans="1:17" ht="15.75" thickBot="1">
      <c r="A2" s="3" t="s">
        <v>4</v>
      </c>
      <c r="B2" s="2" t="s">
        <v>3</v>
      </c>
      <c r="C2" s="11" t="s">
        <v>24</v>
      </c>
      <c r="D2" s="2" t="s">
        <v>25</v>
      </c>
      <c r="E2" s="9" t="s">
        <v>26</v>
      </c>
      <c r="F2" s="15" t="s">
        <v>56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t="s">
        <v>1</v>
      </c>
      <c r="M2" t="s">
        <v>2</v>
      </c>
      <c r="O2" t="s">
        <v>20</v>
      </c>
      <c r="P2" t="s">
        <v>21</v>
      </c>
    </row>
    <row r="3" spans="1:17" ht="16.5" thickTop="1" thickBot="1">
      <c r="A3" s="3">
        <v>1</v>
      </c>
      <c r="B3" s="2" t="s">
        <v>10</v>
      </c>
      <c r="C3" s="12">
        <v>36105</v>
      </c>
      <c r="D3" s="13">
        <f t="shared" ref="D3:D44" ca="1" si="0">ROUNDDOWN((TODAY()-C3)/360,0)</f>
        <v>20</v>
      </c>
      <c r="E3" s="10" t="s">
        <v>27</v>
      </c>
      <c r="F3" s="15">
        <v>545445</v>
      </c>
      <c r="G3" s="5">
        <v>99</v>
      </c>
      <c r="H3" s="5">
        <v>87</v>
      </c>
      <c r="I3" s="5">
        <v>88</v>
      </c>
      <c r="J3" s="5">
        <v>88</v>
      </c>
      <c r="K3" s="5">
        <v>92</v>
      </c>
      <c r="L3" s="1">
        <f t="shared" ref="L3:L44" si="1">SUM(G3:K3)</f>
        <v>454</v>
      </c>
      <c r="M3" s="4">
        <f t="shared" ref="M3:M44" si="2">(L3/500*100)</f>
        <v>90.8</v>
      </c>
      <c r="O3" s="8" t="str">
        <f t="shared" ref="O3:O44" si="3">IF(M3&gt;33,"PASS","FAIL")</f>
        <v>PASS</v>
      </c>
      <c r="P3" s="16" t="s">
        <v>57</v>
      </c>
    </row>
    <row r="4" spans="1:17" ht="16.5" thickTop="1" thickBot="1">
      <c r="A4" s="3">
        <v>2</v>
      </c>
      <c r="B4" s="2" t="s">
        <v>11</v>
      </c>
      <c r="C4" s="12">
        <f>DATE(1998,6,3)</f>
        <v>35949</v>
      </c>
      <c r="D4" s="13">
        <f t="shared" ca="1" si="0"/>
        <v>20</v>
      </c>
      <c r="E4" s="10" t="s">
        <v>28</v>
      </c>
      <c r="F4" s="15">
        <v>191121</v>
      </c>
      <c r="G4" s="5">
        <v>86</v>
      </c>
      <c r="H4" s="5">
        <v>45</v>
      </c>
      <c r="I4" s="5">
        <v>78</v>
      </c>
      <c r="J4" s="5">
        <v>74</v>
      </c>
      <c r="K4" s="5">
        <v>63</v>
      </c>
      <c r="L4" s="1">
        <f t="shared" si="1"/>
        <v>346</v>
      </c>
      <c r="M4" s="4">
        <f t="shared" si="2"/>
        <v>69.199999999999989</v>
      </c>
      <c r="O4" s="8" t="str">
        <f t="shared" si="3"/>
        <v>PASS</v>
      </c>
      <c r="P4" s="6" t="str">
        <f t="shared" ref="P4:P44" si="4">IF(M4&gt;90,"A",IF(M4&gt;70,"B",IF(M4&gt;60,"C",IF(M4&gt;40,"D","F"))))</f>
        <v>C</v>
      </c>
    </row>
    <row r="5" spans="1:17" ht="16.5" thickTop="1" thickBot="1">
      <c r="A5" s="3">
        <v>3</v>
      </c>
      <c r="B5" s="2" t="s">
        <v>11</v>
      </c>
      <c r="C5" s="12">
        <f>DATE(1998,6,3)</f>
        <v>35949</v>
      </c>
      <c r="D5" s="13">
        <f t="shared" ca="1" si="0"/>
        <v>20</v>
      </c>
      <c r="E5" s="10" t="s">
        <v>28</v>
      </c>
      <c r="F5" s="15">
        <v>545465</v>
      </c>
      <c r="G5" s="5">
        <v>100</v>
      </c>
      <c r="H5" s="5">
        <v>45</v>
      </c>
      <c r="I5" s="5">
        <v>78</v>
      </c>
      <c r="J5" s="5">
        <v>74</v>
      </c>
      <c r="K5" s="5">
        <v>63</v>
      </c>
      <c r="L5" s="1">
        <f t="shared" si="1"/>
        <v>360</v>
      </c>
      <c r="M5" s="4">
        <f t="shared" si="2"/>
        <v>72</v>
      </c>
      <c r="O5" s="8" t="str">
        <f t="shared" si="3"/>
        <v>PASS</v>
      </c>
      <c r="P5" s="6" t="str">
        <f t="shared" si="4"/>
        <v>B</v>
      </c>
    </row>
    <row r="6" spans="1:17" ht="16.5" thickTop="1" thickBot="1">
      <c r="A6" s="3">
        <v>4</v>
      </c>
      <c r="B6" s="2" t="s">
        <v>12</v>
      </c>
      <c r="C6" s="12">
        <v>34734</v>
      </c>
      <c r="D6" s="13">
        <f t="shared" ca="1" si="0"/>
        <v>23</v>
      </c>
      <c r="E6" s="10" t="s">
        <v>29</v>
      </c>
      <c r="F6" s="15">
        <v>6622</v>
      </c>
      <c r="G6" s="5">
        <v>5</v>
      </c>
      <c r="H6" s="5">
        <v>36</v>
      </c>
      <c r="I6" s="5">
        <v>4</v>
      </c>
      <c r="J6" s="5">
        <v>45</v>
      </c>
      <c r="K6" s="5">
        <v>56</v>
      </c>
      <c r="L6" s="1">
        <f t="shared" si="1"/>
        <v>146</v>
      </c>
      <c r="M6" s="4">
        <f t="shared" si="2"/>
        <v>29.2</v>
      </c>
      <c r="O6" s="8" t="str">
        <f t="shared" si="3"/>
        <v>FAIL</v>
      </c>
      <c r="P6" s="6" t="str">
        <f t="shared" si="4"/>
        <v>F</v>
      </c>
    </row>
    <row r="7" spans="1:17" ht="16.5" thickTop="1" thickBot="1">
      <c r="A7" s="3">
        <v>5</v>
      </c>
      <c r="B7" s="2" t="s">
        <v>12</v>
      </c>
      <c r="C7" s="12">
        <v>34734</v>
      </c>
      <c r="D7" s="13">
        <f t="shared" ca="1" si="0"/>
        <v>23</v>
      </c>
      <c r="E7" s="10" t="s">
        <v>29</v>
      </c>
      <c r="F7" s="15">
        <v>656552</v>
      </c>
      <c r="G7" s="5">
        <v>5</v>
      </c>
      <c r="H7" s="5">
        <v>36</v>
      </c>
      <c r="I7" s="5">
        <v>4</v>
      </c>
      <c r="J7" s="5">
        <v>45</v>
      </c>
      <c r="K7" s="5">
        <v>56</v>
      </c>
      <c r="L7" s="1">
        <f t="shared" si="1"/>
        <v>146</v>
      </c>
      <c r="M7" s="4">
        <f t="shared" si="2"/>
        <v>29.2</v>
      </c>
      <c r="O7" s="8" t="str">
        <f t="shared" si="3"/>
        <v>FAIL</v>
      </c>
      <c r="P7" s="6" t="str">
        <f t="shared" si="4"/>
        <v>F</v>
      </c>
    </row>
    <row r="8" spans="1:17" ht="16.5" thickTop="1" thickBot="1">
      <c r="A8" s="3">
        <v>6</v>
      </c>
      <c r="B8" s="2" t="s">
        <v>13</v>
      </c>
      <c r="C8" s="12">
        <v>33703</v>
      </c>
      <c r="D8" s="13">
        <f t="shared" ca="1" si="0"/>
        <v>26</v>
      </c>
      <c r="E8" s="10" t="s">
        <v>30</v>
      </c>
      <c r="F8" s="15">
        <v>32566</v>
      </c>
      <c r="G8" s="5">
        <v>78</v>
      </c>
      <c r="H8" s="5">
        <v>84</v>
      </c>
      <c r="I8" s="5">
        <v>65</v>
      </c>
      <c r="J8" s="5">
        <v>84</v>
      </c>
      <c r="K8" s="5">
        <v>75</v>
      </c>
      <c r="L8" s="1">
        <f t="shared" si="1"/>
        <v>386</v>
      </c>
      <c r="M8" s="4">
        <f t="shared" si="2"/>
        <v>77.2</v>
      </c>
      <c r="O8" s="8" t="str">
        <f t="shared" si="3"/>
        <v>PASS</v>
      </c>
      <c r="P8" s="6" t="str">
        <f t="shared" si="4"/>
        <v>B</v>
      </c>
    </row>
    <row r="9" spans="1:17" ht="16.5" thickTop="1" thickBot="1">
      <c r="A9" s="3">
        <v>7</v>
      </c>
      <c r="B9" s="2" t="s">
        <v>13</v>
      </c>
      <c r="C9" s="12">
        <v>33703</v>
      </c>
      <c r="D9" s="13">
        <f t="shared" ca="1" si="0"/>
        <v>26</v>
      </c>
      <c r="E9" s="10" t="s">
        <v>30</v>
      </c>
      <c r="F9" s="15">
        <v>12556</v>
      </c>
      <c r="G9" s="5">
        <v>78</v>
      </c>
      <c r="H9" s="5">
        <v>84</v>
      </c>
      <c r="I9" s="5">
        <v>65</v>
      </c>
      <c r="J9" s="5">
        <v>84</v>
      </c>
      <c r="K9" s="5">
        <v>75</v>
      </c>
      <c r="L9" s="1">
        <f t="shared" si="1"/>
        <v>386</v>
      </c>
      <c r="M9" s="4">
        <f t="shared" si="2"/>
        <v>77.2</v>
      </c>
      <c r="O9" s="8" t="str">
        <f t="shared" si="3"/>
        <v>PASS</v>
      </c>
      <c r="P9" s="6" t="str">
        <f t="shared" si="4"/>
        <v>B</v>
      </c>
    </row>
    <row r="10" spans="1:17" ht="16.5" thickTop="1" thickBot="1">
      <c r="A10" s="3">
        <v>8</v>
      </c>
      <c r="B10" s="2" t="s">
        <v>14</v>
      </c>
      <c r="C10" s="12">
        <v>33218</v>
      </c>
      <c r="D10" s="13">
        <f t="shared" ca="1" si="0"/>
        <v>28</v>
      </c>
      <c r="E10" s="10" t="s">
        <v>31</v>
      </c>
      <c r="F10" s="15">
        <v>566365</v>
      </c>
      <c r="G10" s="5">
        <v>45</v>
      </c>
      <c r="H10" s="5">
        <v>66</v>
      </c>
      <c r="I10" s="5">
        <v>12</v>
      </c>
      <c r="J10" s="5">
        <v>56</v>
      </c>
      <c r="K10" s="5">
        <v>10</v>
      </c>
      <c r="L10" s="1">
        <f t="shared" si="1"/>
        <v>189</v>
      </c>
      <c r="M10" s="4">
        <f t="shared" si="2"/>
        <v>37.799999999999997</v>
      </c>
      <c r="O10" s="8" t="str">
        <f t="shared" si="3"/>
        <v>PASS</v>
      </c>
      <c r="P10" s="6" t="str">
        <f t="shared" si="4"/>
        <v>F</v>
      </c>
    </row>
    <row r="11" spans="1:17" ht="16.5" thickTop="1" thickBot="1">
      <c r="A11" s="3">
        <v>9</v>
      </c>
      <c r="B11" s="2" t="s">
        <v>14</v>
      </c>
      <c r="C11" s="12">
        <v>33218</v>
      </c>
      <c r="D11" s="13">
        <f t="shared" ca="1" si="0"/>
        <v>28</v>
      </c>
      <c r="E11" s="10" t="s">
        <v>31</v>
      </c>
      <c r="F11" s="15">
        <v>3235685</v>
      </c>
      <c r="G11" s="5">
        <v>45</v>
      </c>
      <c r="H11" s="5">
        <v>66</v>
      </c>
      <c r="I11" s="5">
        <v>12</v>
      </c>
      <c r="J11" s="5">
        <v>56</v>
      </c>
      <c r="K11" s="5">
        <v>10</v>
      </c>
      <c r="L11" s="1">
        <f t="shared" si="1"/>
        <v>189</v>
      </c>
      <c r="M11" s="4">
        <f t="shared" si="2"/>
        <v>37.799999999999997</v>
      </c>
      <c r="O11" s="8" t="str">
        <f t="shared" si="3"/>
        <v>PASS</v>
      </c>
      <c r="P11" s="6" t="str">
        <f t="shared" si="4"/>
        <v>F</v>
      </c>
    </row>
    <row r="12" spans="1:17" ht="16.5" thickTop="1" thickBot="1">
      <c r="A12" s="3">
        <v>10</v>
      </c>
      <c r="B12" s="2" t="s">
        <v>15</v>
      </c>
      <c r="C12" s="12">
        <v>34133</v>
      </c>
      <c r="D12" s="13">
        <f t="shared" ca="1" si="0"/>
        <v>25</v>
      </c>
      <c r="E12" s="10" t="s">
        <v>32</v>
      </c>
      <c r="F12" s="15">
        <v>3235968</v>
      </c>
      <c r="G12" s="5">
        <v>56</v>
      </c>
      <c r="H12" s="5">
        <v>96</v>
      </c>
      <c r="I12" s="5">
        <v>100</v>
      </c>
      <c r="J12" s="5">
        <v>91</v>
      </c>
      <c r="K12" s="5">
        <v>99</v>
      </c>
      <c r="L12" s="1">
        <f t="shared" si="1"/>
        <v>442</v>
      </c>
      <c r="M12" s="4">
        <f t="shared" si="2"/>
        <v>88.4</v>
      </c>
      <c r="O12" s="8" t="str">
        <f t="shared" si="3"/>
        <v>PASS</v>
      </c>
      <c r="P12" s="6" t="str">
        <f t="shared" si="4"/>
        <v>B</v>
      </c>
    </row>
    <row r="13" spans="1:17" ht="16.5" thickTop="1" thickBot="1">
      <c r="A13" s="3">
        <v>11</v>
      </c>
      <c r="B13" s="2" t="s">
        <v>15</v>
      </c>
      <c r="C13" s="12">
        <v>34133</v>
      </c>
      <c r="D13" s="13">
        <f t="shared" ca="1" si="0"/>
        <v>25</v>
      </c>
      <c r="E13" s="10" t="s">
        <v>32</v>
      </c>
      <c r="F13" s="15">
        <v>45662</v>
      </c>
      <c r="G13" s="5">
        <v>56</v>
      </c>
      <c r="H13" s="5">
        <v>96</v>
      </c>
      <c r="I13" s="5">
        <v>100</v>
      </c>
      <c r="J13" s="5">
        <v>91</v>
      </c>
      <c r="K13" s="5">
        <v>99</v>
      </c>
      <c r="L13" s="1">
        <f t="shared" si="1"/>
        <v>442</v>
      </c>
      <c r="M13" s="4">
        <f t="shared" si="2"/>
        <v>88.4</v>
      </c>
      <c r="O13" s="8" t="str">
        <f t="shared" si="3"/>
        <v>PASS</v>
      </c>
      <c r="P13" s="6" t="str">
        <f t="shared" si="4"/>
        <v>B</v>
      </c>
    </row>
    <row r="14" spans="1:17" ht="16.5" thickTop="1" thickBot="1">
      <c r="A14" s="3">
        <v>12</v>
      </c>
      <c r="B14" s="2" t="s">
        <v>16</v>
      </c>
      <c r="C14" s="12">
        <v>33036</v>
      </c>
      <c r="D14" s="13">
        <f t="shared" ca="1" si="0"/>
        <v>28</v>
      </c>
      <c r="E14" s="10" t="s">
        <v>33</v>
      </c>
      <c r="F14" s="15">
        <v>6898</v>
      </c>
      <c r="G14" s="5">
        <v>8</v>
      </c>
      <c r="H14" s="5">
        <v>22</v>
      </c>
      <c r="I14" s="5">
        <v>8</v>
      </c>
      <c r="J14" s="5">
        <v>5</v>
      </c>
      <c r="K14" s="5">
        <v>65</v>
      </c>
      <c r="L14" s="1">
        <f t="shared" si="1"/>
        <v>108</v>
      </c>
      <c r="M14" s="4">
        <f t="shared" si="2"/>
        <v>21.6</v>
      </c>
      <c r="O14" s="8" t="str">
        <f t="shared" si="3"/>
        <v>FAIL</v>
      </c>
      <c r="P14" s="6" t="str">
        <f t="shared" si="4"/>
        <v>F</v>
      </c>
    </row>
    <row r="15" spans="1:17" ht="16.5" thickTop="1" thickBot="1">
      <c r="A15" s="3">
        <v>13</v>
      </c>
      <c r="B15" s="2" t="s">
        <v>16</v>
      </c>
      <c r="C15" s="12">
        <v>33036</v>
      </c>
      <c r="D15" s="13">
        <f t="shared" ca="1" si="0"/>
        <v>28</v>
      </c>
      <c r="E15" s="10" t="s">
        <v>33</v>
      </c>
      <c r="F15" s="15">
        <v>3596865</v>
      </c>
      <c r="G15" s="5">
        <v>8</v>
      </c>
      <c r="H15" s="5">
        <v>22</v>
      </c>
      <c r="I15" s="5">
        <v>8</v>
      </c>
      <c r="J15" s="5">
        <v>5</v>
      </c>
      <c r="K15" s="5">
        <v>65</v>
      </c>
      <c r="L15" s="1">
        <f t="shared" si="1"/>
        <v>108</v>
      </c>
      <c r="M15" s="4">
        <f t="shared" si="2"/>
        <v>21.6</v>
      </c>
      <c r="O15" s="8" t="str">
        <f t="shared" si="3"/>
        <v>FAIL</v>
      </c>
      <c r="P15" s="6" t="str">
        <f t="shared" si="4"/>
        <v>F</v>
      </c>
    </row>
    <row r="16" spans="1:17" ht="16.5" thickTop="1" thickBot="1">
      <c r="A16" s="3">
        <v>14</v>
      </c>
      <c r="B16" s="2" t="s">
        <v>17</v>
      </c>
      <c r="C16" s="12">
        <v>35656</v>
      </c>
      <c r="D16" s="13">
        <f t="shared" ca="1" si="0"/>
        <v>21</v>
      </c>
      <c r="E16" s="10" t="s">
        <v>34</v>
      </c>
      <c r="F16" s="15">
        <v>323598</v>
      </c>
      <c r="G16" s="5">
        <v>78</v>
      </c>
      <c r="H16" s="5">
        <v>66</v>
      </c>
      <c r="I16" s="5">
        <v>56</v>
      </c>
      <c r="J16" s="5">
        <v>56</v>
      </c>
      <c r="K16" s="5">
        <v>33</v>
      </c>
      <c r="L16" s="1">
        <f t="shared" si="1"/>
        <v>289</v>
      </c>
      <c r="M16" s="4">
        <f t="shared" si="2"/>
        <v>57.8</v>
      </c>
      <c r="O16" s="8" t="str">
        <f t="shared" si="3"/>
        <v>PASS</v>
      </c>
      <c r="P16" s="6" t="str">
        <f t="shared" si="4"/>
        <v>D</v>
      </c>
    </row>
    <row r="17" spans="1:16" ht="16.5" thickTop="1" thickBot="1">
      <c r="A17" s="3">
        <v>15</v>
      </c>
      <c r="B17" s="2" t="s">
        <v>17</v>
      </c>
      <c r="C17" s="12">
        <v>35656</v>
      </c>
      <c r="D17" s="13">
        <f t="shared" ca="1" si="0"/>
        <v>21</v>
      </c>
      <c r="E17" s="10" t="s">
        <v>34</v>
      </c>
      <c r="F17" s="15">
        <v>3268598</v>
      </c>
      <c r="G17" s="5">
        <v>78</v>
      </c>
      <c r="H17" s="5">
        <v>66</v>
      </c>
      <c r="I17" s="5">
        <v>56</v>
      </c>
      <c r="J17" s="5">
        <v>56</v>
      </c>
      <c r="K17" s="5">
        <v>33</v>
      </c>
      <c r="L17" s="1">
        <f t="shared" si="1"/>
        <v>289</v>
      </c>
      <c r="M17" s="4">
        <f t="shared" si="2"/>
        <v>57.8</v>
      </c>
      <c r="O17" s="8" t="str">
        <f t="shared" si="3"/>
        <v>PASS</v>
      </c>
      <c r="P17" s="6" t="str">
        <f t="shared" si="4"/>
        <v>D</v>
      </c>
    </row>
    <row r="18" spans="1:16" ht="16.5" thickTop="1" thickBot="1">
      <c r="A18" s="7">
        <v>16</v>
      </c>
      <c r="B18" s="2" t="s">
        <v>18</v>
      </c>
      <c r="C18" s="12">
        <v>36526</v>
      </c>
      <c r="D18" s="13">
        <f t="shared" ca="1" si="0"/>
        <v>18</v>
      </c>
      <c r="E18" s="10" t="s">
        <v>35</v>
      </c>
      <c r="F18" s="15">
        <v>63898</v>
      </c>
      <c r="G18" s="5">
        <v>92</v>
      </c>
      <c r="H18" s="5">
        <v>94</v>
      </c>
      <c r="I18" s="5">
        <v>84</v>
      </c>
      <c r="J18" s="5">
        <v>58</v>
      </c>
      <c r="K18" s="5">
        <v>32</v>
      </c>
      <c r="L18" s="1">
        <f t="shared" si="1"/>
        <v>360</v>
      </c>
      <c r="M18" s="4">
        <f t="shared" si="2"/>
        <v>72</v>
      </c>
      <c r="O18" s="8" t="str">
        <f t="shared" si="3"/>
        <v>PASS</v>
      </c>
      <c r="P18" s="6" t="str">
        <f t="shared" si="4"/>
        <v>B</v>
      </c>
    </row>
    <row r="19" spans="1:16" ht="16.5" thickTop="1" thickBot="1">
      <c r="A19" s="3">
        <v>17</v>
      </c>
      <c r="B19" s="2" t="s">
        <v>18</v>
      </c>
      <c r="C19" s="12">
        <v>36526</v>
      </c>
      <c r="D19" s="13">
        <f t="shared" ca="1" si="0"/>
        <v>18</v>
      </c>
      <c r="E19" s="10" t="s">
        <v>35</v>
      </c>
      <c r="F19" s="15">
        <v>659898</v>
      </c>
      <c r="G19" s="5">
        <v>92</v>
      </c>
      <c r="H19" s="5">
        <v>94</v>
      </c>
      <c r="I19" s="5">
        <v>84</v>
      </c>
      <c r="J19" s="5">
        <v>58</v>
      </c>
      <c r="K19" s="5">
        <v>32</v>
      </c>
      <c r="L19" s="1">
        <f t="shared" si="1"/>
        <v>360</v>
      </c>
      <c r="M19" s="4">
        <f t="shared" si="2"/>
        <v>72</v>
      </c>
      <c r="O19" s="8" t="str">
        <f t="shared" si="3"/>
        <v>PASS</v>
      </c>
      <c r="P19" s="6" t="str">
        <f t="shared" si="4"/>
        <v>B</v>
      </c>
    </row>
    <row r="20" spans="1:16" ht="16.5" thickTop="1" thickBot="1">
      <c r="A20" s="3">
        <v>18</v>
      </c>
      <c r="B20" s="2" t="s">
        <v>19</v>
      </c>
      <c r="C20" s="12">
        <v>33455</v>
      </c>
      <c r="D20" s="13">
        <f t="shared" ca="1" si="0"/>
        <v>27</v>
      </c>
      <c r="E20" s="10" t="s">
        <v>36</v>
      </c>
      <c r="F20" s="15">
        <v>44545</v>
      </c>
      <c r="G20" s="5">
        <v>6</v>
      </c>
      <c r="H20" s="5">
        <v>84</v>
      </c>
      <c r="I20" s="5">
        <v>5</v>
      </c>
      <c r="J20" s="5">
        <v>46</v>
      </c>
      <c r="K20" s="5">
        <v>24</v>
      </c>
      <c r="L20" s="1">
        <f t="shared" si="1"/>
        <v>165</v>
      </c>
      <c r="M20" s="4">
        <f t="shared" si="2"/>
        <v>33</v>
      </c>
      <c r="O20" s="8" t="str">
        <f t="shared" si="3"/>
        <v>FAIL</v>
      </c>
      <c r="P20" s="6" t="str">
        <f t="shared" si="4"/>
        <v>F</v>
      </c>
    </row>
    <row r="21" spans="1:16" ht="16.5" thickTop="1" thickBot="1">
      <c r="A21" s="3">
        <v>19</v>
      </c>
      <c r="B21" s="2" t="s">
        <v>19</v>
      </c>
      <c r="C21" s="12">
        <v>33455</v>
      </c>
      <c r="D21" s="13">
        <f t="shared" ca="1" si="0"/>
        <v>27</v>
      </c>
      <c r="E21" s="10" t="s">
        <v>36</v>
      </c>
      <c r="F21" s="15">
        <v>56632</v>
      </c>
      <c r="G21" s="5">
        <v>6</v>
      </c>
      <c r="H21" s="5">
        <v>84</v>
      </c>
      <c r="I21" s="5">
        <v>5</v>
      </c>
      <c r="J21" s="5">
        <v>46</v>
      </c>
      <c r="K21" s="5">
        <v>24</v>
      </c>
      <c r="L21" s="1">
        <f t="shared" si="1"/>
        <v>165</v>
      </c>
      <c r="M21" s="4">
        <f t="shared" si="2"/>
        <v>33</v>
      </c>
      <c r="O21" s="8" t="str">
        <f t="shared" si="3"/>
        <v>FAIL</v>
      </c>
      <c r="P21" s="6" t="str">
        <f t="shared" si="4"/>
        <v>F</v>
      </c>
    </row>
    <row r="22" spans="1:16" ht="16.5" thickTop="1" thickBot="1">
      <c r="A22" s="3">
        <v>20</v>
      </c>
      <c r="B22" s="2" t="s">
        <v>37</v>
      </c>
      <c r="C22" s="12">
        <v>36200</v>
      </c>
      <c r="D22" s="13">
        <f t="shared" ca="1" si="0"/>
        <v>19</v>
      </c>
      <c r="E22" s="10" t="s">
        <v>49</v>
      </c>
      <c r="F22" s="15">
        <v>255666</v>
      </c>
      <c r="G22" s="5">
        <v>45</v>
      </c>
      <c r="H22" s="5">
        <v>6</v>
      </c>
      <c r="I22" s="5">
        <v>18</v>
      </c>
      <c r="J22" s="5">
        <v>65</v>
      </c>
      <c r="K22" s="5">
        <v>45</v>
      </c>
      <c r="L22" s="1">
        <f t="shared" si="1"/>
        <v>179</v>
      </c>
      <c r="M22" s="4">
        <f t="shared" si="2"/>
        <v>35.799999999999997</v>
      </c>
      <c r="O22" s="8" t="str">
        <f t="shared" si="3"/>
        <v>PASS</v>
      </c>
      <c r="P22" s="6" t="str">
        <f t="shared" si="4"/>
        <v>F</v>
      </c>
    </row>
    <row r="23" spans="1:16" ht="16.5" thickTop="1" thickBot="1">
      <c r="A23" s="3">
        <v>21</v>
      </c>
      <c r="B23" s="2" t="s">
        <v>37</v>
      </c>
      <c r="C23" s="12">
        <v>36200</v>
      </c>
      <c r="D23" s="13">
        <f t="shared" ca="1" si="0"/>
        <v>19</v>
      </c>
      <c r="E23" s="10" t="s">
        <v>49</v>
      </c>
      <c r="F23" s="15">
        <v>25552</v>
      </c>
      <c r="G23" s="5">
        <v>45</v>
      </c>
      <c r="H23" s="5">
        <v>6</v>
      </c>
      <c r="I23" s="5">
        <v>18</v>
      </c>
      <c r="J23" s="5">
        <v>65</v>
      </c>
      <c r="K23" s="5">
        <v>45</v>
      </c>
      <c r="L23" s="1">
        <f t="shared" si="1"/>
        <v>179</v>
      </c>
      <c r="M23" s="4">
        <f t="shared" si="2"/>
        <v>35.799999999999997</v>
      </c>
      <c r="O23" s="8" t="str">
        <f t="shared" si="3"/>
        <v>PASS</v>
      </c>
      <c r="P23" s="6" t="str">
        <f t="shared" si="4"/>
        <v>F</v>
      </c>
    </row>
    <row r="24" spans="1:16" ht="16.5" thickTop="1" thickBot="1">
      <c r="A24" s="3">
        <v>22</v>
      </c>
      <c r="B24" s="2" t="s">
        <v>38</v>
      </c>
      <c r="C24" s="12">
        <v>35894</v>
      </c>
      <c r="D24" s="13">
        <f t="shared" ca="1" si="0"/>
        <v>20</v>
      </c>
      <c r="E24" s="10" t="s">
        <v>35</v>
      </c>
      <c r="F24" s="15">
        <v>9663</v>
      </c>
      <c r="G24" s="5">
        <v>6</v>
      </c>
      <c r="H24" s="5">
        <v>85</v>
      </c>
      <c r="I24" s="5">
        <v>33</v>
      </c>
      <c r="J24" s="5">
        <v>32</v>
      </c>
      <c r="K24" s="5">
        <v>32</v>
      </c>
      <c r="L24" s="1">
        <f t="shared" si="1"/>
        <v>188</v>
      </c>
      <c r="M24" s="4">
        <f t="shared" si="2"/>
        <v>37.6</v>
      </c>
      <c r="O24" s="8" t="str">
        <f t="shared" si="3"/>
        <v>PASS</v>
      </c>
      <c r="P24" s="6" t="str">
        <f t="shared" si="4"/>
        <v>F</v>
      </c>
    </row>
    <row r="25" spans="1:16" ht="16.5" thickTop="1" thickBot="1">
      <c r="A25" s="3">
        <v>23</v>
      </c>
      <c r="B25" s="2" t="s">
        <v>39</v>
      </c>
      <c r="C25" s="12">
        <v>34473</v>
      </c>
      <c r="D25" s="13">
        <f t="shared" ca="1" si="0"/>
        <v>24</v>
      </c>
      <c r="E25" s="10" t="s">
        <v>50</v>
      </c>
      <c r="F25" s="15">
        <v>45461</v>
      </c>
      <c r="G25" s="5">
        <v>65</v>
      </c>
      <c r="H25" s="5">
        <v>85</v>
      </c>
      <c r="I25" s="5">
        <v>66</v>
      </c>
      <c r="J25" s="5">
        <v>65</v>
      </c>
      <c r="K25" s="5">
        <v>61</v>
      </c>
      <c r="L25" s="1">
        <f t="shared" si="1"/>
        <v>342</v>
      </c>
      <c r="M25" s="4">
        <f t="shared" si="2"/>
        <v>68.400000000000006</v>
      </c>
      <c r="O25" s="8" t="str">
        <f t="shared" si="3"/>
        <v>PASS</v>
      </c>
      <c r="P25" s="6" t="str">
        <f t="shared" si="4"/>
        <v>C</v>
      </c>
    </row>
    <row r="26" spans="1:16" ht="16.5" thickTop="1" thickBot="1">
      <c r="A26" s="3">
        <v>24</v>
      </c>
      <c r="B26" s="2" t="s">
        <v>39</v>
      </c>
      <c r="C26" s="12">
        <v>34473</v>
      </c>
      <c r="D26" s="13">
        <f t="shared" ca="1" si="0"/>
        <v>24</v>
      </c>
      <c r="E26" s="10" t="s">
        <v>50</v>
      </c>
      <c r="F26" s="15">
        <v>555666</v>
      </c>
      <c r="G26" s="5">
        <v>65</v>
      </c>
      <c r="H26" s="5">
        <v>85</v>
      </c>
      <c r="I26" s="5">
        <v>66</v>
      </c>
      <c r="J26" s="5">
        <v>65</v>
      </c>
      <c r="K26" s="5">
        <v>61</v>
      </c>
      <c r="L26" s="1">
        <f t="shared" si="1"/>
        <v>342</v>
      </c>
      <c r="M26" s="4">
        <f t="shared" si="2"/>
        <v>68.400000000000006</v>
      </c>
      <c r="O26" s="8" t="str">
        <f t="shared" si="3"/>
        <v>PASS</v>
      </c>
      <c r="P26" s="6" t="str">
        <f t="shared" si="4"/>
        <v>C</v>
      </c>
    </row>
    <row r="27" spans="1:16" ht="16.5" thickTop="1" thickBot="1">
      <c r="A27" s="3">
        <v>25</v>
      </c>
      <c r="B27" s="2" t="s">
        <v>40</v>
      </c>
      <c r="C27" s="12">
        <v>34713</v>
      </c>
      <c r="D27" s="13">
        <f t="shared" ca="1" si="0"/>
        <v>23</v>
      </c>
      <c r="E27" s="10" t="s">
        <v>51</v>
      </c>
      <c r="F27" s="15">
        <v>654662</v>
      </c>
      <c r="G27" s="5">
        <v>25</v>
      </c>
      <c r="H27" s="5">
        <v>25</v>
      </c>
      <c r="I27" s="5">
        <v>99</v>
      </c>
      <c r="J27" s="5">
        <v>31</v>
      </c>
      <c r="K27" s="5">
        <v>95</v>
      </c>
      <c r="L27" s="1">
        <f t="shared" si="1"/>
        <v>275</v>
      </c>
      <c r="M27" s="4">
        <f t="shared" si="2"/>
        <v>55.000000000000007</v>
      </c>
      <c r="O27" s="8" t="str">
        <f t="shared" si="3"/>
        <v>PASS</v>
      </c>
      <c r="P27" s="6" t="str">
        <f t="shared" si="4"/>
        <v>D</v>
      </c>
    </row>
    <row r="28" spans="1:16" ht="16.5" thickTop="1" thickBot="1">
      <c r="A28" s="3">
        <v>26</v>
      </c>
      <c r="B28" s="2" t="s">
        <v>40</v>
      </c>
      <c r="C28" s="12">
        <v>34713</v>
      </c>
      <c r="D28" s="13">
        <f t="shared" ca="1" si="0"/>
        <v>23</v>
      </c>
      <c r="E28" s="10" t="s">
        <v>51</v>
      </c>
      <c r="F28" s="15">
        <v>6423</v>
      </c>
      <c r="G28" s="5">
        <v>25</v>
      </c>
      <c r="H28" s="5">
        <v>25</v>
      </c>
      <c r="I28" s="5">
        <v>99</v>
      </c>
      <c r="J28" s="5">
        <v>31</v>
      </c>
      <c r="K28" s="5">
        <v>95</v>
      </c>
      <c r="L28" s="1">
        <f t="shared" si="1"/>
        <v>275</v>
      </c>
      <c r="M28" s="4">
        <f t="shared" si="2"/>
        <v>55.000000000000007</v>
      </c>
      <c r="O28" s="8" t="str">
        <f t="shared" si="3"/>
        <v>PASS</v>
      </c>
      <c r="P28" s="6" t="str">
        <f t="shared" si="4"/>
        <v>D</v>
      </c>
    </row>
    <row r="29" spans="1:16" ht="16.5" thickTop="1" thickBot="1">
      <c r="A29" s="3">
        <v>27</v>
      </c>
      <c r="B29" s="2" t="s">
        <v>41</v>
      </c>
      <c r="C29" s="12">
        <v>35041</v>
      </c>
      <c r="D29" s="13">
        <f t="shared" ca="1" si="0"/>
        <v>23</v>
      </c>
      <c r="E29" s="10" t="s">
        <v>50</v>
      </c>
      <c r="F29" s="15">
        <v>95956</v>
      </c>
      <c r="G29" s="5">
        <v>9</v>
      </c>
      <c r="H29" s="5">
        <v>4</v>
      </c>
      <c r="I29" s="5">
        <v>4</v>
      </c>
      <c r="J29" s="5">
        <v>5</v>
      </c>
      <c r="K29" s="5">
        <v>45</v>
      </c>
      <c r="L29" s="1">
        <f t="shared" si="1"/>
        <v>67</v>
      </c>
      <c r="M29" s="4">
        <f t="shared" si="2"/>
        <v>13.4</v>
      </c>
      <c r="O29" s="8" t="str">
        <f t="shared" si="3"/>
        <v>FAIL</v>
      </c>
      <c r="P29" s="6" t="str">
        <f t="shared" si="4"/>
        <v>F</v>
      </c>
    </row>
    <row r="30" spans="1:16" ht="16.5" thickTop="1" thickBot="1">
      <c r="A30" s="3">
        <v>28</v>
      </c>
      <c r="B30" s="2" t="s">
        <v>41</v>
      </c>
      <c r="C30" s="12">
        <v>35041</v>
      </c>
      <c r="D30" s="13">
        <f t="shared" ca="1" si="0"/>
        <v>23</v>
      </c>
      <c r="E30" s="10" t="s">
        <v>50</v>
      </c>
      <c r="F30" s="15">
        <v>64149</v>
      </c>
      <c r="G30" s="5">
        <v>9</v>
      </c>
      <c r="H30" s="5">
        <v>4</v>
      </c>
      <c r="I30" s="5">
        <v>4</v>
      </c>
      <c r="J30" s="5">
        <v>5</v>
      </c>
      <c r="K30" s="5">
        <v>45</v>
      </c>
      <c r="L30" s="1">
        <f t="shared" si="1"/>
        <v>67</v>
      </c>
      <c r="M30" s="4">
        <f t="shared" si="2"/>
        <v>13.4</v>
      </c>
      <c r="O30" s="8" t="str">
        <f t="shared" si="3"/>
        <v>FAIL</v>
      </c>
      <c r="P30" s="6" t="str">
        <f t="shared" si="4"/>
        <v>F</v>
      </c>
    </row>
    <row r="31" spans="1:16" ht="16.5" thickTop="1" thickBot="1">
      <c r="A31" s="3">
        <v>29</v>
      </c>
      <c r="B31" s="2" t="s">
        <v>42</v>
      </c>
      <c r="C31" s="12">
        <v>35231</v>
      </c>
      <c r="D31" s="13">
        <f t="shared" ca="1" si="0"/>
        <v>22</v>
      </c>
      <c r="E31" s="10" t="s">
        <v>52</v>
      </c>
      <c r="F31" s="15">
        <v>946653</v>
      </c>
      <c r="G31" s="5">
        <v>98</v>
      </c>
      <c r="H31" s="5">
        <v>65</v>
      </c>
      <c r="I31" s="5">
        <v>55</v>
      </c>
      <c r="J31" s="5">
        <v>98</v>
      </c>
      <c r="K31" s="5">
        <v>74</v>
      </c>
      <c r="L31" s="1">
        <f t="shared" si="1"/>
        <v>390</v>
      </c>
      <c r="M31" s="4">
        <f t="shared" si="2"/>
        <v>78</v>
      </c>
      <c r="O31" s="8" t="str">
        <f t="shared" si="3"/>
        <v>PASS</v>
      </c>
      <c r="P31" s="6" t="str">
        <f t="shared" si="4"/>
        <v>B</v>
      </c>
    </row>
    <row r="32" spans="1:16" ht="16.5" thickTop="1" thickBot="1">
      <c r="A32" s="3">
        <v>30</v>
      </c>
      <c r="B32" s="2" t="s">
        <v>42</v>
      </c>
      <c r="C32" s="12">
        <v>35231</v>
      </c>
      <c r="D32" s="13">
        <f t="shared" ca="1" si="0"/>
        <v>22</v>
      </c>
      <c r="E32" s="10" t="s">
        <v>52</v>
      </c>
      <c r="F32" s="15">
        <v>13694</v>
      </c>
      <c r="G32" s="5">
        <v>98</v>
      </c>
      <c r="H32" s="5">
        <v>65</v>
      </c>
      <c r="I32" s="5">
        <v>55</v>
      </c>
      <c r="J32" s="5">
        <v>98</v>
      </c>
      <c r="K32" s="5">
        <v>74</v>
      </c>
      <c r="L32" s="1">
        <f t="shared" si="1"/>
        <v>390</v>
      </c>
      <c r="M32" s="4">
        <f t="shared" si="2"/>
        <v>78</v>
      </c>
      <c r="O32" s="8" t="str">
        <f t="shared" si="3"/>
        <v>PASS</v>
      </c>
      <c r="P32" s="6" t="str">
        <f t="shared" si="4"/>
        <v>B</v>
      </c>
    </row>
    <row r="33" spans="1:16" ht="16.5" thickTop="1" thickBot="1">
      <c r="A33" s="3">
        <v>31</v>
      </c>
      <c r="B33" s="2" t="s">
        <v>43</v>
      </c>
      <c r="C33" s="12">
        <v>33739</v>
      </c>
      <c r="D33" s="13">
        <f t="shared" ca="1" si="0"/>
        <v>26</v>
      </c>
      <c r="E33" s="10" t="s">
        <v>53</v>
      </c>
      <c r="F33" s="15">
        <v>66455</v>
      </c>
      <c r="G33" s="5">
        <v>45</v>
      </c>
      <c r="H33" s="5">
        <v>42</v>
      </c>
      <c r="I33" s="5">
        <v>12</v>
      </c>
      <c r="J33" s="5">
        <v>47</v>
      </c>
      <c r="K33" s="5">
        <v>85</v>
      </c>
      <c r="L33" s="1">
        <f t="shared" si="1"/>
        <v>231</v>
      </c>
      <c r="M33" s="4">
        <f t="shared" si="2"/>
        <v>46.2</v>
      </c>
      <c r="O33" s="8" t="str">
        <f t="shared" si="3"/>
        <v>PASS</v>
      </c>
      <c r="P33" s="6" t="str">
        <f t="shared" si="4"/>
        <v>D</v>
      </c>
    </row>
    <row r="34" spans="1:16" ht="16.5" thickTop="1" thickBot="1">
      <c r="A34" s="3">
        <v>32</v>
      </c>
      <c r="B34" s="2" t="s">
        <v>43</v>
      </c>
      <c r="C34" s="12">
        <v>33739</v>
      </c>
      <c r="D34" s="13">
        <f t="shared" ca="1" si="0"/>
        <v>26</v>
      </c>
      <c r="E34" s="10" t="s">
        <v>53</v>
      </c>
      <c r="F34" s="15">
        <v>63665</v>
      </c>
      <c r="G34" s="5">
        <v>45</v>
      </c>
      <c r="H34" s="5">
        <v>42</v>
      </c>
      <c r="I34" s="5">
        <v>12</v>
      </c>
      <c r="J34" s="5">
        <v>47</v>
      </c>
      <c r="K34" s="5">
        <v>85</v>
      </c>
      <c r="L34" s="1">
        <f t="shared" si="1"/>
        <v>231</v>
      </c>
      <c r="M34" s="4">
        <f t="shared" si="2"/>
        <v>46.2</v>
      </c>
      <c r="O34" s="8" t="str">
        <f t="shared" si="3"/>
        <v>PASS</v>
      </c>
      <c r="P34" s="6" t="str">
        <f t="shared" si="4"/>
        <v>D</v>
      </c>
    </row>
    <row r="35" spans="1:16" ht="16.5" thickTop="1" thickBot="1">
      <c r="A35" s="3">
        <v>33</v>
      </c>
      <c r="B35" s="2" t="s">
        <v>44</v>
      </c>
      <c r="C35" s="12">
        <v>35326</v>
      </c>
      <c r="D35" s="13">
        <f t="shared" ca="1" si="0"/>
        <v>22</v>
      </c>
      <c r="E35" s="10" t="s">
        <v>36</v>
      </c>
      <c r="F35" s="15">
        <v>646563</v>
      </c>
      <c r="G35" s="5">
        <v>98</v>
      </c>
      <c r="H35" s="5">
        <v>15</v>
      </c>
      <c r="I35" s="5">
        <v>63</v>
      </c>
      <c r="J35" s="5">
        <v>4</v>
      </c>
      <c r="K35" s="5">
        <v>95</v>
      </c>
      <c r="L35" s="1">
        <f t="shared" si="1"/>
        <v>275</v>
      </c>
      <c r="M35" s="4">
        <f t="shared" si="2"/>
        <v>55.000000000000007</v>
      </c>
      <c r="O35" s="8" t="str">
        <f t="shared" si="3"/>
        <v>PASS</v>
      </c>
      <c r="P35" s="6" t="str">
        <f t="shared" si="4"/>
        <v>D</v>
      </c>
    </row>
    <row r="36" spans="1:16" ht="16.5" thickTop="1" thickBot="1">
      <c r="A36" s="3">
        <v>34</v>
      </c>
      <c r="B36" s="2" t="s">
        <v>44</v>
      </c>
      <c r="C36" s="12">
        <v>35326</v>
      </c>
      <c r="D36" s="13">
        <f t="shared" ca="1" si="0"/>
        <v>22</v>
      </c>
      <c r="E36" s="10" t="s">
        <v>36</v>
      </c>
      <c r="F36" s="15">
        <v>646565</v>
      </c>
      <c r="G36" s="5">
        <v>98</v>
      </c>
      <c r="H36" s="5">
        <v>15</v>
      </c>
      <c r="I36" s="5">
        <v>63</v>
      </c>
      <c r="J36" s="5">
        <v>4</v>
      </c>
      <c r="K36" s="5">
        <v>95</v>
      </c>
      <c r="L36" s="1">
        <f t="shared" si="1"/>
        <v>275</v>
      </c>
      <c r="M36" s="4">
        <f t="shared" si="2"/>
        <v>55.000000000000007</v>
      </c>
      <c r="O36" s="8" t="str">
        <f t="shared" si="3"/>
        <v>PASS</v>
      </c>
      <c r="P36" s="6" t="str">
        <f t="shared" si="4"/>
        <v>D</v>
      </c>
    </row>
    <row r="37" spans="1:16" ht="16.5" thickTop="1" thickBot="1">
      <c r="A37" s="3">
        <v>35</v>
      </c>
      <c r="B37" s="2" t="s">
        <v>45</v>
      </c>
      <c r="C37" s="12">
        <v>36367</v>
      </c>
      <c r="D37" s="13">
        <f t="shared" ca="1" si="0"/>
        <v>19</v>
      </c>
      <c r="E37" s="10" t="s">
        <v>31</v>
      </c>
      <c r="F37" s="15">
        <v>98989</v>
      </c>
      <c r="G37" s="5">
        <v>75</v>
      </c>
      <c r="H37" s="5">
        <v>65</v>
      </c>
      <c r="I37" s="5">
        <v>9</v>
      </c>
      <c r="J37" s="5">
        <v>23</v>
      </c>
      <c r="K37" s="5">
        <v>62</v>
      </c>
      <c r="L37" s="1">
        <f t="shared" si="1"/>
        <v>234</v>
      </c>
      <c r="M37" s="4">
        <f t="shared" si="2"/>
        <v>46.800000000000004</v>
      </c>
      <c r="O37" s="8" t="str">
        <f t="shared" si="3"/>
        <v>PASS</v>
      </c>
      <c r="P37" s="6" t="str">
        <f t="shared" si="4"/>
        <v>D</v>
      </c>
    </row>
    <row r="38" spans="1:16" ht="16.5" thickTop="1" thickBot="1">
      <c r="A38" s="3">
        <v>36</v>
      </c>
      <c r="B38" s="2" t="s">
        <v>45</v>
      </c>
      <c r="C38" s="12">
        <v>36367</v>
      </c>
      <c r="D38" s="13">
        <f t="shared" ca="1" si="0"/>
        <v>19</v>
      </c>
      <c r="E38" s="10" t="s">
        <v>31</v>
      </c>
      <c r="F38" s="15">
        <v>64645</v>
      </c>
      <c r="G38" s="5">
        <v>75</v>
      </c>
      <c r="H38" s="5">
        <v>65</v>
      </c>
      <c r="I38" s="5">
        <v>9</v>
      </c>
      <c r="J38" s="5">
        <v>23</v>
      </c>
      <c r="K38" s="5">
        <v>62</v>
      </c>
      <c r="L38" s="1">
        <f t="shared" si="1"/>
        <v>234</v>
      </c>
      <c r="M38" s="4">
        <f t="shared" si="2"/>
        <v>46.800000000000004</v>
      </c>
      <c r="O38" s="8" t="str">
        <f t="shared" si="3"/>
        <v>PASS</v>
      </c>
      <c r="P38" s="6" t="str">
        <f t="shared" si="4"/>
        <v>D</v>
      </c>
    </row>
    <row r="39" spans="1:16" ht="16.5" thickTop="1" thickBot="1">
      <c r="A39" s="3">
        <v>37</v>
      </c>
      <c r="B39" s="2" t="s">
        <v>46</v>
      </c>
      <c r="C39" s="12">
        <v>34091</v>
      </c>
      <c r="D39" s="13">
        <f t="shared" ca="1" si="0"/>
        <v>25</v>
      </c>
      <c r="E39" s="10" t="s">
        <v>54</v>
      </c>
      <c r="F39" s="15">
        <v>6565</v>
      </c>
      <c r="G39" s="5">
        <v>85</v>
      </c>
      <c r="H39" s="5">
        <v>54</v>
      </c>
      <c r="I39" s="5">
        <v>88</v>
      </c>
      <c r="J39" s="5">
        <v>65</v>
      </c>
      <c r="K39" s="5">
        <v>32</v>
      </c>
      <c r="L39" s="1">
        <f t="shared" si="1"/>
        <v>324</v>
      </c>
      <c r="M39" s="4">
        <f t="shared" si="2"/>
        <v>64.8</v>
      </c>
      <c r="O39" s="8" t="str">
        <f t="shared" si="3"/>
        <v>PASS</v>
      </c>
      <c r="P39" s="6" t="str">
        <f t="shared" si="4"/>
        <v>C</v>
      </c>
    </row>
    <row r="40" spans="1:16" ht="16.5" thickTop="1" thickBot="1">
      <c r="A40" s="3">
        <v>38</v>
      </c>
      <c r="B40" s="2" t="s">
        <v>46</v>
      </c>
      <c r="C40" s="12">
        <v>34091</v>
      </c>
      <c r="D40" s="13">
        <f t="shared" ca="1" si="0"/>
        <v>25</v>
      </c>
      <c r="E40" s="10" t="s">
        <v>54</v>
      </c>
      <c r="F40" s="15">
        <v>569464</v>
      </c>
      <c r="G40" s="5">
        <v>85</v>
      </c>
      <c r="H40" s="5">
        <v>54</v>
      </c>
      <c r="I40" s="5">
        <v>88</v>
      </c>
      <c r="J40" s="5">
        <v>65</v>
      </c>
      <c r="K40" s="5">
        <v>32</v>
      </c>
      <c r="L40" s="1">
        <f t="shared" si="1"/>
        <v>324</v>
      </c>
      <c r="M40" s="4">
        <f t="shared" si="2"/>
        <v>64.8</v>
      </c>
      <c r="O40" s="8" t="str">
        <f t="shared" si="3"/>
        <v>PASS</v>
      </c>
      <c r="P40" s="6" t="str">
        <f t="shared" si="4"/>
        <v>C</v>
      </c>
    </row>
    <row r="41" spans="1:16" ht="16.5" thickTop="1" thickBot="1">
      <c r="A41" s="3">
        <v>39</v>
      </c>
      <c r="B41" s="2" t="s">
        <v>47</v>
      </c>
      <c r="C41" s="12">
        <v>34220</v>
      </c>
      <c r="D41" s="13">
        <f t="shared" ca="1" si="0"/>
        <v>25</v>
      </c>
      <c r="E41" s="10" t="s">
        <v>55</v>
      </c>
      <c r="F41" s="15">
        <v>656565</v>
      </c>
      <c r="G41" s="5">
        <v>45</v>
      </c>
      <c r="H41" s="5">
        <v>25</v>
      </c>
      <c r="I41" s="5">
        <v>65</v>
      </c>
      <c r="J41" s="5">
        <v>45</v>
      </c>
      <c r="K41" s="5">
        <v>32</v>
      </c>
      <c r="L41" s="1">
        <f t="shared" si="1"/>
        <v>212</v>
      </c>
      <c r="M41" s="4">
        <f t="shared" si="2"/>
        <v>42.4</v>
      </c>
      <c r="O41" s="8" t="str">
        <f t="shared" si="3"/>
        <v>PASS</v>
      </c>
      <c r="P41" s="6" t="str">
        <f t="shared" si="4"/>
        <v>D</v>
      </c>
    </row>
    <row r="42" spans="1:16" ht="16.5" thickTop="1" thickBot="1">
      <c r="A42" s="3">
        <v>40</v>
      </c>
      <c r="B42" s="2" t="s">
        <v>47</v>
      </c>
      <c r="C42" s="12">
        <v>34220</v>
      </c>
      <c r="D42" s="13">
        <f t="shared" ca="1" si="0"/>
        <v>25</v>
      </c>
      <c r="E42" s="10" t="s">
        <v>55</v>
      </c>
      <c r="F42" s="15">
        <v>656565</v>
      </c>
      <c r="G42" s="5">
        <v>45</v>
      </c>
      <c r="H42" s="5">
        <v>25</v>
      </c>
      <c r="I42" s="5">
        <v>65</v>
      </c>
      <c r="J42" s="5">
        <v>45</v>
      </c>
      <c r="K42" s="5">
        <v>32</v>
      </c>
      <c r="L42" s="1">
        <f t="shared" si="1"/>
        <v>212</v>
      </c>
      <c r="M42" s="4">
        <f t="shared" si="2"/>
        <v>42.4</v>
      </c>
      <c r="O42" s="8" t="str">
        <f t="shared" si="3"/>
        <v>PASS</v>
      </c>
      <c r="P42" s="6" t="str">
        <f t="shared" si="4"/>
        <v>D</v>
      </c>
    </row>
    <row r="43" spans="1:16" ht="16.5" thickTop="1" thickBot="1">
      <c r="A43" s="7">
        <v>41</v>
      </c>
      <c r="B43" s="2" t="s">
        <v>48</v>
      </c>
      <c r="C43" s="12">
        <v>34221</v>
      </c>
      <c r="D43" s="13">
        <f t="shared" ca="1" si="0"/>
        <v>25</v>
      </c>
      <c r="E43" s="10" t="s">
        <v>50</v>
      </c>
      <c r="F43" s="15">
        <v>531741</v>
      </c>
      <c r="G43" s="5">
        <v>65</v>
      </c>
      <c r="H43" s="5">
        <v>45</v>
      </c>
      <c r="I43" s="5">
        <v>45</v>
      </c>
      <c r="J43" s="5">
        <v>45</v>
      </c>
      <c r="K43" s="5">
        <v>5</v>
      </c>
      <c r="L43" s="1">
        <f t="shared" si="1"/>
        <v>205</v>
      </c>
      <c r="M43" s="4">
        <f t="shared" si="2"/>
        <v>41</v>
      </c>
      <c r="O43" s="8" t="str">
        <f t="shared" si="3"/>
        <v>PASS</v>
      </c>
      <c r="P43" s="6" t="str">
        <f t="shared" si="4"/>
        <v>D</v>
      </c>
    </row>
    <row r="44" spans="1:16" ht="16.5" thickTop="1" thickBot="1">
      <c r="A44" s="7">
        <v>42</v>
      </c>
      <c r="B44" s="2" t="s">
        <v>48</v>
      </c>
      <c r="C44" s="12">
        <v>34221</v>
      </c>
      <c r="D44" s="13">
        <f t="shared" ca="1" si="0"/>
        <v>25</v>
      </c>
      <c r="E44" s="10" t="s">
        <v>50</v>
      </c>
      <c r="F44" s="15">
        <v>212114</v>
      </c>
      <c r="G44" s="5">
        <v>65</v>
      </c>
      <c r="H44" s="5">
        <v>45</v>
      </c>
      <c r="I44" s="5">
        <v>45</v>
      </c>
      <c r="J44" s="5">
        <v>45</v>
      </c>
      <c r="K44" s="5">
        <v>16.600000000000001</v>
      </c>
      <c r="L44" s="1">
        <f t="shared" si="1"/>
        <v>216.6</v>
      </c>
      <c r="M44" s="4">
        <f t="shared" si="2"/>
        <v>43.32</v>
      </c>
      <c r="O44" s="8" t="str">
        <f t="shared" si="3"/>
        <v>PASS</v>
      </c>
      <c r="P44" s="6" t="str">
        <f t="shared" si="4"/>
        <v>D</v>
      </c>
    </row>
    <row r="45" spans="1:16" ht="15.75" thickTop="1"/>
    <row r="46" spans="1:16">
      <c r="F46"/>
    </row>
    <row r="48" spans="1:16">
      <c r="B48" s="2" t="s">
        <v>22</v>
      </c>
      <c r="C48" s="2"/>
      <c r="D48" s="2"/>
      <c r="E48" s="14"/>
      <c r="F48"/>
      <c r="G48" s="5">
        <f>AVERAGE(G3:G44)</f>
        <v>55.642857142857146</v>
      </c>
      <c r="H48" s="5">
        <f>AVERAGE(H3:K44)</f>
        <v>51.551190476190477</v>
      </c>
      <c r="I48" s="5">
        <f>AVERAGE(I3:I44)</f>
        <v>47.452380952380949</v>
      </c>
      <c r="J48" s="5">
        <f>AVERAGE(J3:J44)</f>
        <v>50.857142857142854</v>
      </c>
      <c r="K48" s="5">
        <f>AVERAGE(K3:K44)</f>
        <v>55.038095238095238</v>
      </c>
      <c r="L48" s="5">
        <f>AVERAGE(L3:L44)</f>
        <v>261.84761904761905</v>
      </c>
      <c r="M48" s="5">
        <f>AVERAGE(M3:M44)</f>
        <v>52.36952380952382</v>
      </c>
    </row>
  </sheetData>
  <autoFilter ref="O2:Q44">
    <sortState ref="O3:Q44">
      <sortCondition ref="P2:P44"/>
    </sortState>
  </autoFilter>
  <sortState ref="A1:M44">
    <sortCondition ref="A5"/>
  </sortState>
  <mergeCells count="1">
    <mergeCell ref="G1:K1"/>
  </mergeCells>
  <dataValidations count="1">
    <dataValidation type="whole" allowBlank="1" showInputMessage="1" showErrorMessage="1" error="incorrect data" sqref="G1:G1048576 H1:H1048576 I1:I1048576 J1:J1048576 K1:K1048576 K1:K1048576">
      <formula1>0</formula1>
      <formula2>100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0"/>
  <sheetViews>
    <sheetView zoomScale="120" zoomScaleNormal="120" workbookViewId="0">
      <selection activeCell="J12" sqref="J12"/>
    </sheetView>
  </sheetViews>
  <sheetFormatPr defaultRowHeight="15"/>
  <cols>
    <col min="1" max="1" width="10.28515625" customWidth="1"/>
    <col min="2" max="2" width="25.85546875" customWidth="1"/>
    <col min="3" max="3" width="12.85546875" customWidth="1"/>
    <col min="4" max="4" width="15.42578125" customWidth="1"/>
    <col min="5" max="5" width="14.42578125" customWidth="1"/>
    <col min="6" max="6" width="16.85546875" customWidth="1"/>
    <col min="7" max="7" width="14.28515625" customWidth="1"/>
  </cols>
  <sheetData>
    <row r="1" spans="1:7">
      <c r="A1" s="2" t="s">
        <v>78</v>
      </c>
      <c r="B1" s="18" t="s">
        <v>58</v>
      </c>
      <c r="C1" s="17" t="s">
        <v>79</v>
      </c>
      <c r="D1" s="9" t="s">
        <v>80</v>
      </c>
      <c r="E1" s="19" t="s">
        <v>82</v>
      </c>
      <c r="F1" s="11" t="s">
        <v>81</v>
      </c>
      <c r="G1" t="s">
        <v>83</v>
      </c>
    </row>
    <row r="2" spans="1:7">
      <c r="A2" s="2">
        <v>1</v>
      </c>
      <c r="B2" s="18" t="s">
        <v>59</v>
      </c>
      <c r="C2" s="17">
        <v>20000</v>
      </c>
      <c r="D2" s="9">
        <v>30000</v>
      </c>
      <c r="E2" s="19">
        <f>(D2-C2)</f>
        <v>10000</v>
      </c>
      <c r="F2" s="11">
        <v>20</v>
      </c>
      <c r="G2">
        <f t="shared" ref="G2:G6" si="0">(F2*E2)</f>
        <v>200000</v>
      </c>
    </row>
    <row r="3" spans="1:7">
      <c r="A3" s="2">
        <v>2</v>
      </c>
      <c r="B3" s="18" t="s">
        <v>60</v>
      </c>
      <c r="C3" s="17">
        <v>230</v>
      </c>
      <c r="D3" s="9">
        <v>300</v>
      </c>
      <c r="E3" s="19">
        <f t="shared" ref="E3:E20" si="1">(D3-C3)</f>
        <v>70</v>
      </c>
      <c r="F3" s="11">
        <v>7.1428571428571423</v>
      </c>
      <c r="G3">
        <f t="shared" si="0"/>
        <v>499.99999999999994</v>
      </c>
    </row>
    <row r="4" spans="1:7">
      <c r="A4" s="2">
        <v>3</v>
      </c>
      <c r="B4" s="18" t="s">
        <v>61</v>
      </c>
      <c r="C4" s="17">
        <v>5</v>
      </c>
      <c r="D4" s="9">
        <v>6</v>
      </c>
      <c r="E4" s="19">
        <f t="shared" si="1"/>
        <v>1</v>
      </c>
      <c r="F4" s="11">
        <v>70</v>
      </c>
      <c r="G4">
        <f t="shared" si="0"/>
        <v>70</v>
      </c>
    </row>
    <row r="5" spans="1:7">
      <c r="A5" s="2">
        <v>4</v>
      </c>
      <c r="B5" s="18" t="s">
        <v>62</v>
      </c>
      <c r="C5" s="17">
        <v>632</v>
      </c>
      <c r="D5" s="9">
        <v>700</v>
      </c>
      <c r="E5" s="19">
        <f t="shared" si="1"/>
        <v>68</v>
      </c>
      <c r="F5" s="11">
        <v>2</v>
      </c>
      <c r="G5">
        <f t="shared" si="0"/>
        <v>136</v>
      </c>
    </row>
    <row r="6" spans="1:7">
      <c r="A6" s="2">
        <v>5</v>
      </c>
      <c r="B6" s="18" t="s">
        <v>63</v>
      </c>
      <c r="C6" s="17">
        <v>56</v>
      </c>
      <c r="D6" s="9">
        <v>60</v>
      </c>
      <c r="E6" s="19">
        <f t="shared" si="1"/>
        <v>4</v>
      </c>
      <c r="F6" s="11">
        <v>65</v>
      </c>
      <c r="G6">
        <f t="shared" si="0"/>
        <v>260</v>
      </c>
    </row>
    <row r="7" spans="1:7">
      <c r="A7" s="2">
        <v>6</v>
      </c>
      <c r="B7" s="18" t="s">
        <v>64</v>
      </c>
      <c r="C7" s="17">
        <v>50</v>
      </c>
      <c r="D7" s="9">
        <v>60</v>
      </c>
      <c r="E7" s="19">
        <f>(D7-C7)</f>
        <v>10</v>
      </c>
      <c r="F7" s="11">
        <v>32</v>
      </c>
      <c r="G7">
        <f t="shared" ref="G7:G19" si="2">(F7*E7)</f>
        <v>320</v>
      </c>
    </row>
    <row r="8" spans="1:7">
      <c r="A8" s="2">
        <v>7</v>
      </c>
      <c r="B8" s="18" t="s">
        <v>65</v>
      </c>
      <c r="C8" s="17">
        <v>65</v>
      </c>
      <c r="D8" s="9">
        <v>70</v>
      </c>
      <c r="E8" s="19">
        <f t="shared" si="1"/>
        <v>5</v>
      </c>
      <c r="F8" s="11">
        <v>45</v>
      </c>
      <c r="G8">
        <f t="shared" si="2"/>
        <v>225</v>
      </c>
    </row>
    <row r="9" spans="1:7">
      <c r="A9" s="2">
        <v>8</v>
      </c>
      <c r="B9" s="18" t="s">
        <v>66</v>
      </c>
      <c r="C9" s="17">
        <v>48</v>
      </c>
      <c r="D9" s="9">
        <v>50</v>
      </c>
      <c r="E9" s="19">
        <f t="shared" si="1"/>
        <v>2</v>
      </c>
      <c r="F9" s="11">
        <v>5</v>
      </c>
      <c r="G9">
        <f t="shared" si="2"/>
        <v>10</v>
      </c>
    </row>
    <row r="10" spans="1:7">
      <c r="A10" s="2">
        <v>9</v>
      </c>
      <c r="B10" s="18" t="s">
        <v>67</v>
      </c>
      <c r="C10" s="17">
        <v>95</v>
      </c>
      <c r="D10" s="9">
        <v>100</v>
      </c>
      <c r="E10" s="19">
        <f t="shared" si="1"/>
        <v>5</v>
      </c>
      <c r="F10" s="11">
        <v>41</v>
      </c>
      <c r="G10">
        <f t="shared" si="2"/>
        <v>205</v>
      </c>
    </row>
    <row r="11" spans="1:7">
      <c r="A11" s="2">
        <v>10</v>
      </c>
      <c r="B11" s="18" t="s">
        <v>68</v>
      </c>
      <c r="C11" s="17">
        <v>32</v>
      </c>
      <c r="D11" s="9">
        <v>40</v>
      </c>
      <c r="E11" s="19">
        <f t="shared" si="1"/>
        <v>8</v>
      </c>
      <c r="F11" s="11">
        <v>2</v>
      </c>
      <c r="G11">
        <f t="shared" si="2"/>
        <v>16</v>
      </c>
    </row>
    <row r="12" spans="1:7">
      <c r="A12" s="2">
        <v>11</v>
      </c>
      <c r="B12" s="18" t="s">
        <v>69</v>
      </c>
      <c r="C12" s="17">
        <v>15</v>
      </c>
      <c r="D12" s="9">
        <v>30</v>
      </c>
      <c r="E12" s="19">
        <f t="shared" si="1"/>
        <v>15</v>
      </c>
      <c r="F12" s="11">
        <v>65</v>
      </c>
      <c r="G12">
        <f t="shared" si="2"/>
        <v>975</v>
      </c>
    </row>
    <row r="13" spans="1:7">
      <c r="A13" s="2">
        <v>12</v>
      </c>
      <c r="B13" s="18" t="s">
        <v>70</v>
      </c>
      <c r="C13" s="17">
        <v>645</v>
      </c>
      <c r="D13" s="9">
        <v>700</v>
      </c>
      <c r="E13" s="19">
        <f t="shared" si="1"/>
        <v>55</v>
      </c>
      <c r="F13" s="11">
        <v>23</v>
      </c>
      <c r="G13">
        <f t="shared" si="2"/>
        <v>1265</v>
      </c>
    </row>
    <row r="14" spans="1:7">
      <c r="A14" s="2">
        <v>13</v>
      </c>
      <c r="B14" s="18" t="s">
        <v>71</v>
      </c>
      <c r="C14" s="17">
        <v>775</v>
      </c>
      <c r="D14" s="9">
        <v>800</v>
      </c>
      <c r="E14" s="19">
        <f t="shared" si="1"/>
        <v>25</v>
      </c>
      <c r="F14" s="11">
        <v>65</v>
      </c>
      <c r="G14">
        <f t="shared" si="2"/>
        <v>1625</v>
      </c>
    </row>
    <row r="15" spans="1:7">
      <c r="A15" s="2">
        <v>14</v>
      </c>
      <c r="B15" s="18" t="s">
        <v>72</v>
      </c>
      <c r="C15" s="17">
        <v>956</v>
      </c>
      <c r="D15" s="9">
        <v>1000</v>
      </c>
      <c r="E15" s="19">
        <f t="shared" si="1"/>
        <v>44</v>
      </c>
      <c r="F15" s="11">
        <v>32</v>
      </c>
      <c r="G15">
        <f t="shared" si="2"/>
        <v>1408</v>
      </c>
    </row>
    <row r="16" spans="1:7">
      <c r="A16" s="2">
        <v>15</v>
      </c>
      <c r="B16" s="18" t="s">
        <v>73</v>
      </c>
      <c r="C16" s="17">
        <v>560</v>
      </c>
      <c r="D16" s="9">
        <v>600</v>
      </c>
      <c r="E16" s="19">
        <f t="shared" si="1"/>
        <v>40</v>
      </c>
      <c r="F16" s="11">
        <v>12</v>
      </c>
      <c r="G16">
        <f t="shared" si="2"/>
        <v>480</v>
      </c>
    </row>
    <row r="17" spans="1:11">
      <c r="A17" s="2">
        <v>16</v>
      </c>
      <c r="B17" s="18" t="s">
        <v>74</v>
      </c>
      <c r="C17" s="17">
        <v>222</v>
      </c>
      <c r="D17" s="9">
        <v>250</v>
      </c>
      <c r="E17" s="19">
        <f t="shared" si="1"/>
        <v>28</v>
      </c>
      <c r="F17" s="11">
        <v>54</v>
      </c>
      <c r="G17">
        <f t="shared" si="2"/>
        <v>1512</v>
      </c>
    </row>
    <row r="18" spans="1:11">
      <c r="A18" s="2">
        <v>17</v>
      </c>
      <c r="B18" s="18" t="s">
        <v>75</v>
      </c>
      <c r="C18" s="17">
        <v>500</v>
      </c>
      <c r="D18" s="9">
        <v>523</v>
      </c>
      <c r="E18" s="19">
        <f t="shared" si="1"/>
        <v>23</v>
      </c>
      <c r="F18" s="11">
        <v>6</v>
      </c>
      <c r="G18">
        <f t="shared" si="2"/>
        <v>138</v>
      </c>
    </row>
    <row r="19" spans="1:11">
      <c r="A19" s="2">
        <v>18</v>
      </c>
      <c r="B19" s="18" t="s">
        <v>76</v>
      </c>
      <c r="C19" s="17">
        <v>20</v>
      </c>
      <c r="D19" s="9">
        <v>25</v>
      </c>
      <c r="E19" s="19">
        <f t="shared" si="1"/>
        <v>5</v>
      </c>
      <c r="F19" s="11">
        <v>98</v>
      </c>
      <c r="G19">
        <f t="shared" si="2"/>
        <v>490</v>
      </c>
    </row>
    <row r="20" spans="1:11">
      <c r="A20" s="2">
        <v>19</v>
      </c>
      <c r="B20" s="18" t="s">
        <v>77</v>
      </c>
      <c r="C20" s="17">
        <v>56</v>
      </c>
      <c r="D20" s="9">
        <v>60</v>
      </c>
      <c r="E20" s="19">
        <f t="shared" si="1"/>
        <v>4</v>
      </c>
      <c r="F20" s="11">
        <v>12</v>
      </c>
      <c r="G20">
        <f>(F20*E20)</f>
        <v>48</v>
      </c>
      <c r="K20" t="str">
        <f>TRIM(J17)</f>
        <v/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shhet2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bca</dc:creator>
  <cp:lastModifiedBy>bca</cp:lastModifiedBy>
  <dcterms:created xsi:type="dcterms:W3CDTF">2018-07-20T19:21:56Z</dcterms:created>
  <dcterms:modified xsi:type="dcterms:W3CDTF">2018-08-29T05:27:06Z</dcterms:modified>
</cp:coreProperties>
</file>