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5" sheetId="5" r:id="rId2"/>
  </sheets>
  <definedNames>
    <definedName name="_xlnm._FilterDatabase" localSheetId="0" hidden="1">Sheet1!$A$14:$D$14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G13" i="1"/>
  <c r="G11" i="1"/>
  <c r="G15" i="1"/>
  <c r="G16" i="1"/>
  <c r="G17" i="1"/>
  <c r="G18" i="1"/>
  <c r="G19" i="1"/>
  <c r="G20" i="1"/>
  <c r="G21" i="1"/>
  <c r="G22" i="1"/>
  <c r="G23" i="1"/>
  <c r="B38" i="1"/>
  <c r="B37" i="1"/>
  <c r="F8" i="1"/>
  <c r="H16" i="1"/>
  <c r="H17" i="1"/>
  <c r="H18" i="1"/>
  <c r="H19" i="1"/>
  <c r="H20" i="1"/>
  <c r="H21" i="1"/>
  <c r="H22" i="1"/>
  <c r="H23" i="1"/>
  <c r="H15" i="1"/>
  <c r="I11" i="1"/>
  <c r="J21" i="1"/>
  <c r="J22" i="1"/>
  <c r="J20" i="1"/>
  <c r="I17" i="1"/>
  <c r="B25" i="1"/>
  <c r="B26" i="1"/>
  <c r="B27" i="1"/>
  <c r="B28" i="1"/>
  <c r="B29" i="1"/>
  <c r="B30" i="1"/>
  <c r="B31" i="1"/>
  <c r="B32" i="1"/>
  <c r="B24" i="1"/>
  <c r="F16" i="1"/>
  <c r="F17" i="1"/>
  <c r="F18" i="1"/>
  <c r="F19" i="1"/>
  <c r="F20" i="1"/>
  <c r="F21" i="1"/>
  <c r="F22" i="1"/>
  <c r="F23" i="1"/>
  <c r="F15" i="1"/>
  <c r="E16" i="1"/>
  <c r="E17" i="1"/>
  <c r="E18" i="1"/>
  <c r="E19" i="1"/>
  <c r="E20" i="1"/>
  <c r="E21" i="1"/>
  <c r="E22" i="1"/>
  <c r="E23" i="1"/>
  <c r="E15" i="1"/>
</calcChain>
</file>

<file path=xl/comments1.xml><?xml version="1.0" encoding="utf-8"?>
<comments xmlns="http://schemas.openxmlformats.org/spreadsheetml/2006/main">
  <authors>
    <author>作者</author>
  </authors>
  <commentList>
    <comment ref="C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这是数字形式的身份证号码
</t>
        </r>
      </text>
    </comment>
  </commentList>
</comments>
</file>

<file path=xl/sharedStrings.xml><?xml version="1.0" encoding="utf-8"?>
<sst xmlns="http://schemas.openxmlformats.org/spreadsheetml/2006/main" count="65" uniqueCount="58">
  <si>
    <t>百分比</t>
    <phoneticPr fontId="2" type="noConversion"/>
  </si>
  <si>
    <t>身份证号</t>
    <phoneticPr fontId="2" type="noConversion"/>
  </si>
  <si>
    <t>原位填充</t>
    <phoneticPr fontId="2" type="noConversion"/>
  </si>
  <si>
    <t>ctrl+enter</t>
    <phoneticPr fontId="2" type="noConversion"/>
  </si>
  <si>
    <t>ctrl+enter</t>
    <phoneticPr fontId="2" type="noConversion"/>
  </si>
  <si>
    <t>ctrl+enter</t>
    <phoneticPr fontId="2" type="noConversion"/>
  </si>
  <si>
    <t>13131356323223156</t>
    <phoneticPr fontId="2" type="noConversion"/>
  </si>
  <si>
    <t>将之转为文本就OK，否则就会丢失一部分</t>
    <phoneticPr fontId="2" type="noConversion"/>
  </si>
  <si>
    <t>日期录入</t>
    <phoneticPr fontId="2" type="noConversion"/>
  </si>
  <si>
    <t>类型</t>
    <phoneticPr fontId="2" type="noConversion"/>
  </si>
  <si>
    <t>嗨</t>
  </si>
  <si>
    <t>小唐</t>
  </si>
  <si>
    <t>小陈</t>
  </si>
  <si>
    <t>小光</t>
  </si>
  <si>
    <t>笑话</t>
  </si>
  <si>
    <t>小华</t>
  </si>
  <si>
    <t>小李</t>
    <phoneticPr fontId="2" type="noConversion"/>
  </si>
  <si>
    <t>姓名</t>
    <phoneticPr fontId="2" type="noConversion"/>
  </si>
  <si>
    <t>年龄</t>
    <phoneticPr fontId="2" type="noConversion"/>
  </si>
  <si>
    <t>成绩</t>
    <phoneticPr fontId="2" type="noConversion"/>
  </si>
  <si>
    <t>年收入</t>
    <phoneticPr fontId="2" type="noConversion"/>
  </si>
  <si>
    <t>round</t>
    <phoneticPr fontId="2" type="noConversion"/>
  </si>
  <si>
    <t>roundup</t>
    <phoneticPr fontId="2" type="noConversion"/>
  </si>
  <si>
    <t>rounddpwn</t>
    <phoneticPr fontId="2" type="noConversion"/>
  </si>
  <si>
    <t>动画设计肯定不会is</t>
    <phoneticPr fontId="2" type="noConversion"/>
  </si>
  <si>
    <t>djskdbsknd</t>
    <phoneticPr fontId="2" type="noConversion"/>
  </si>
  <si>
    <t>但是肯定不会思考</t>
    <phoneticPr fontId="2" type="noConversion"/>
  </si>
  <si>
    <t>的就是不能肯定比无恶</t>
    <phoneticPr fontId="2" type="noConversion"/>
  </si>
  <si>
    <t>教师的你肯定就不是覅</t>
    <phoneticPr fontId="2" type="noConversion"/>
  </si>
  <si>
    <t>不得好死客户代表</t>
    <phoneticPr fontId="2" type="noConversion"/>
  </si>
  <si>
    <t>就是看的辣味</t>
    <phoneticPr fontId="2" type="noConversion"/>
  </si>
  <si>
    <t>离开是第四U的</t>
    <phoneticPr fontId="2" type="noConversion"/>
  </si>
  <si>
    <t>是啊hi都是必备</t>
    <phoneticPr fontId="2" type="noConversion"/>
  </si>
  <si>
    <t>收入大于3500数量</t>
    <phoneticPr fontId="2" type="noConversion"/>
  </si>
  <si>
    <t>名字</t>
    <phoneticPr fontId="2" type="noConversion"/>
  </si>
  <si>
    <t>数量</t>
    <phoneticPr fontId="2" type="noConversion"/>
  </si>
  <si>
    <t>小华</t>
    <phoneticPr fontId="2" type="noConversion"/>
  </si>
  <si>
    <t>小光</t>
    <phoneticPr fontId="2" type="noConversion"/>
  </si>
  <si>
    <t>小李</t>
    <phoneticPr fontId="2" type="noConversion"/>
  </si>
  <si>
    <t>收入大于3500的和</t>
    <phoneticPr fontId="2" type="noConversion"/>
  </si>
  <si>
    <t>if判断</t>
    <phoneticPr fontId="2" type="noConversion"/>
  </si>
  <si>
    <t>if嵌套使用</t>
    <phoneticPr fontId="2" type="noConversion"/>
  </si>
  <si>
    <t>如果成绩大于60</t>
    <phoneticPr fontId="2" type="noConversion"/>
  </si>
  <si>
    <t>则绩点为成绩-60/10</t>
    <phoneticPr fontId="2" type="noConversion"/>
  </si>
  <si>
    <t>否则为0</t>
    <phoneticPr fontId="2" type="noConversion"/>
  </si>
  <si>
    <t>保留一位小数</t>
    <phoneticPr fontId="2" type="noConversion"/>
  </si>
  <si>
    <t>姓名</t>
    <phoneticPr fontId="2" type="noConversion"/>
  </si>
  <si>
    <t>成绩</t>
    <phoneticPr fontId="2" type="noConversion"/>
  </si>
  <si>
    <t>查找 引用</t>
    <phoneticPr fontId="2" type="noConversion"/>
  </si>
  <si>
    <t>小刘</t>
    <phoneticPr fontId="2" type="noConversion"/>
  </si>
  <si>
    <t>小华</t>
    <phoneticPr fontId="2" type="noConversion"/>
  </si>
  <si>
    <t>小刘</t>
    <phoneticPr fontId="2" type="noConversion"/>
  </si>
  <si>
    <t>姓名</t>
    <phoneticPr fontId="2" type="noConversion"/>
  </si>
  <si>
    <t>收入</t>
    <phoneticPr fontId="2" type="noConversion"/>
  </si>
  <si>
    <t>模糊查找</t>
    <phoneticPr fontId="2" type="noConversion"/>
  </si>
  <si>
    <t>刘</t>
    <phoneticPr fontId="2" type="noConversion"/>
  </si>
  <si>
    <t>华</t>
    <phoneticPr fontId="2" type="noConversion"/>
  </si>
  <si>
    <t>查看数据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</si>
</sst>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4"/>
      <name val="等线"/>
      <family val="2"/>
      <scheme val="minor"/>
    </font>
    <font>
      <sz val="12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0.749961851863155"/>
      </left>
      <right style="medium">
        <color theme="4" tint="-0.24994659260841701"/>
      </right>
      <top style="dashed">
        <color theme="2" tint="-0.749961851863155"/>
      </top>
      <bottom style="dashed">
        <color theme="2" tint="-0.749961851863155"/>
      </bottom>
      <diagonal/>
    </border>
    <border>
      <left style="medium">
        <color theme="4" tint="-0.24994659260841701"/>
      </left>
      <right style="medium">
        <color theme="4" tint="-0.24994659260841701"/>
      </right>
      <top style="dashed">
        <color theme="2" tint="-0.749961851863155"/>
      </top>
      <bottom style="dashed">
        <color theme="2" tint="-0.749961851863155"/>
      </bottom>
      <diagonal/>
    </border>
    <border>
      <left style="medium">
        <color theme="4" tint="-0.24994659260841701"/>
      </left>
      <right style="thin">
        <color auto="1"/>
      </right>
      <top style="dashed">
        <color theme="2" tint="-0.749961851863155"/>
      </top>
      <bottom style="dashed">
        <color theme="2" tint="-0.749961851863155"/>
      </bottom>
      <diagonal/>
    </border>
    <border>
      <left style="thin">
        <color theme="2" tint="-0.749961851863155"/>
      </left>
      <right style="medium">
        <color theme="4" tint="-0.24994659260841701"/>
      </right>
      <top style="dashed">
        <color theme="2" tint="-0.749961851863155"/>
      </top>
      <bottom style="medium">
        <color theme="2" tint="-0.749961851863155"/>
      </bottom>
      <diagonal/>
    </border>
    <border>
      <left style="medium">
        <color theme="4" tint="-0.24994659260841701"/>
      </left>
      <right style="medium">
        <color theme="4" tint="-0.24994659260841701"/>
      </right>
      <top style="dashed">
        <color theme="2" tint="-0.749961851863155"/>
      </top>
      <bottom style="medium">
        <color theme="2" tint="-0.749961851863155"/>
      </bottom>
      <diagonal/>
    </border>
    <border>
      <left style="medium">
        <color theme="4" tint="-0.24994659260841701"/>
      </left>
      <right style="thin">
        <color auto="1"/>
      </right>
      <top style="dashed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4" tint="-0.24994659260841701"/>
      </right>
      <top/>
      <bottom style="dashed">
        <color theme="2" tint="-0.749961851863155"/>
      </bottom>
      <diagonal/>
    </border>
    <border>
      <left style="medium">
        <color theme="4" tint="-0.24994659260841701"/>
      </left>
      <right style="medium">
        <color theme="4" tint="-0.24994659260841701"/>
      </right>
      <top/>
      <bottom style="dashed">
        <color theme="2" tint="-0.749961851863155"/>
      </bottom>
      <diagonal/>
    </border>
    <border>
      <left style="medium">
        <color theme="4" tint="-0.24994659260841701"/>
      </left>
      <right style="thin">
        <color auto="1"/>
      </right>
      <top/>
      <bottom style="dashed">
        <color theme="2" tint="-0.74996185186315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60">
    <xf numFmtId="0" fontId="0" fillId="0" borderId="0" xfId="0"/>
    <xf numFmtId="49" fontId="0" fillId="0" borderId="0" xfId="0" applyNumberFormat="1" applyProtection="1">
      <protection locked="0"/>
    </xf>
    <xf numFmtId="9" fontId="0" fillId="0" borderId="1" xfId="1" applyFont="1" applyBorder="1" applyAlignme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protection locked="0"/>
    </xf>
    <xf numFmtId="9" fontId="0" fillId="0" borderId="0" xfId="1" applyFont="1" applyAlignment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0" borderId="1" xfId="0" applyNumberFormat="1" applyFont="1" applyBorder="1" applyAlignment="1" applyProtection="1">
      <alignment horizontal="center"/>
      <protection locked="0"/>
    </xf>
    <xf numFmtId="0" fontId="4" fillId="4" borderId="1" xfId="0" applyFont="1" applyFill="1" applyBorder="1" applyAlignment="1" applyProtection="1">
      <alignment horizontal="center"/>
      <protection locked="0"/>
    </xf>
    <xf numFmtId="0" fontId="9" fillId="4" borderId="1" xfId="0" applyFont="1" applyFill="1" applyBorder="1" applyAlignment="1">
      <alignment horizontal="center"/>
    </xf>
    <xf numFmtId="49" fontId="9" fillId="4" borderId="1" xfId="0" applyNumberFormat="1" applyFon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1" xfId="0" applyFill="1" applyBorder="1" applyAlignment="1">
      <alignment horizontal="center"/>
    </xf>
    <xf numFmtId="0" fontId="0" fillId="6" borderId="1" xfId="0" applyFill="1" applyBorder="1" applyProtection="1">
      <protection locked="0"/>
    </xf>
    <xf numFmtId="0" fontId="3" fillId="2" borderId="15" xfId="0" applyFont="1" applyFill="1" applyBorder="1" applyAlignment="1" applyProtection="1">
      <alignment horizontal="center"/>
    </xf>
    <xf numFmtId="9" fontId="8" fillId="2" borderId="16" xfId="1" applyFont="1" applyFill="1" applyBorder="1" applyAlignment="1" applyProtection="1">
      <alignment horizontal="center"/>
    </xf>
    <xf numFmtId="49" fontId="3" fillId="2" borderId="16" xfId="0" applyNumberFormat="1" applyFont="1" applyFill="1" applyBorder="1" applyAlignment="1" applyProtection="1">
      <alignment horizontal="center"/>
    </xf>
    <xf numFmtId="0" fontId="3" fillId="2" borderId="17" xfId="0" applyFont="1" applyFill="1" applyBorder="1" applyAlignment="1" applyProtection="1">
      <alignment horizontal="center"/>
    </xf>
    <xf numFmtId="14" fontId="0" fillId="8" borderId="12" xfId="0" applyNumberFormat="1" applyFill="1" applyBorder="1" applyAlignment="1" applyProtection="1">
      <alignment horizontal="center"/>
    </xf>
    <xf numFmtId="9" fontId="0" fillId="8" borderId="13" xfId="1" applyFont="1" applyFill="1" applyBorder="1" applyAlignment="1" applyProtection="1">
      <alignment horizontal="center"/>
    </xf>
    <xf numFmtId="0" fontId="0" fillId="8" borderId="13" xfId="0" applyNumberFormat="1" applyFill="1" applyBorder="1" applyAlignment="1" applyProtection="1">
      <alignment horizontal="center"/>
    </xf>
    <xf numFmtId="0" fontId="0" fillId="8" borderId="14" xfId="0" applyFill="1" applyBorder="1" applyAlignment="1" applyProtection="1">
      <alignment horizontal="center"/>
    </xf>
    <xf numFmtId="14" fontId="0" fillId="8" borderId="6" xfId="0" applyNumberFormat="1" applyFill="1" applyBorder="1" applyAlignment="1" applyProtection="1">
      <alignment horizontal="center"/>
    </xf>
    <xf numFmtId="9" fontId="0" fillId="8" borderId="7" xfId="1" applyFont="1" applyFill="1" applyBorder="1" applyAlignment="1" applyProtection="1">
      <alignment horizontal="center"/>
    </xf>
    <xf numFmtId="49" fontId="0" fillId="8" borderId="7" xfId="0" applyNumberFormat="1" applyFill="1" applyBorder="1" applyAlignment="1" applyProtection="1">
      <alignment horizontal="center"/>
    </xf>
    <xf numFmtId="0" fontId="0" fillId="8" borderId="8" xfId="0" applyFill="1" applyBorder="1" applyAlignment="1" applyProtection="1">
      <alignment horizontal="center"/>
    </xf>
    <xf numFmtId="0" fontId="0" fillId="8" borderId="6" xfId="0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</xf>
    <xf numFmtId="9" fontId="0" fillId="8" borderId="10" xfId="1" applyFont="1" applyFill="1" applyBorder="1" applyAlignment="1" applyProtection="1">
      <alignment horizontal="center"/>
    </xf>
    <xf numFmtId="49" fontId="0" fillId="8" borderId="10" xfId="0" applyNumberFormat="1" applyFill="1" applyBorder="1" applyAlignment="1" applyProtection="1">
      <alignment horizontal="center"/>
    </xf>
    <xf numFmtId="0" fontId="0" fillId="8" borderId="11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" xfId="0" applyFill="1" applyBorder="1" applyProtection="1">
      <protection locked="0"/>
    </xf>
    <xf numFmtId="0" fontId="0" fillId="0" borderId="0" xfId="0" applyBorder="1" applyProtection="1">
      <protection locked="0"/>
    </xf>
    <xf numFmtId="0" fontId="4" fillId="4" borderId="4" xfId="0" applyFont="1" applyFill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5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20" xfId="0" applyFill="1" applyBorder="1" applyAlignment="1" applyProtection="1">
      <alignment horizontal="center"/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21" xfId="0" applyFill="1" applyBorder="1" applyAlignment="1" applyProtection="1">
      <alignment horizontal="center"/>
      <protection locked="0"/>
    </xf>
    <xf numFmtId="0" fontId="0" fillId="3" borderId="2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23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protection locked="0"/>
    </xf>
    <xf numFmtId="0" fontId="0" fillId="0" borderId="1" xfId="1" applyNumberFormat="1" applyFont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5" fillId="9" borderId="0" xfId="0" applyFont="1" applyFill="1" applyProtection="1">
      <protection locked="0"/>
    </xf>
  </cellXfs>
  <cellStyles count="2">
    <cellStyle name="百分比" xfId="1" builtinId="5"/>
    <cellStyle name="常规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0</xdr:rowOff>
    </xdr:from>
    <xdr:to>
      <xdr:col>8</xdr:col>
      <xdr:colOff>504825</xdr:colOff>
      <xdr:row>5</xdr:row>
      <xdr:rowOff>47624</xdr:rowOff>
    </xdr:to>
    <xdr:sp macro="" textlink="">
      <xdr:nvSpPr>
        <xdr:cNvPr id="2" name="文本框 1"/>
        <xdr:cNvSpPr txBox="1"/>
      </xdr:nvSpPr>
      <xdr:spPr>
        <a:xfrm>
          <a:off x="8296275" y="2190749"/>
          <a:ext cx="2819400" cy="1895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单元格默认是锁定的</a:t>
          </a:r>
          <a:endParaRPr lang="en-US" altLang="zh-CN" sz="1100"/>
        </a:p>
        <a:p>
          <a:r>
            <a:rPr lang="zh-CN" altLang="en-US" sz="1100"/>
            <a:t>只有锁定的才能才</a:t>
          </a:r>
          <a:endParaRPr lang="en-US" altLang="zh-CN" sz="1100"/>
        </a:p>
        <a:p>
          <a:r>
            <a:rPr lang="zh-CN" altLang="en-US" sz="1100"/>
            <a:t>能被保护</a:t>
          </a:r>
          <a:endParaRPr lang="en-US" altLang="zh-CN" sz="1100"/>
        </a:p>
        <a:p>
          <a:r>
            <a:rPr lang="zh-CN" altLang="en-US" sz="1100"/>
            <a:t>使用条件格式可以给数据等区分突出</a:t>
          </a:r>
          <a:endParaRPr lang="en-US" altLang="zh-CN" sz="1100"/>
        </a:p>
        <a:p>
          <a:r>
            <a:rPr lang="zh-CN" altLang="en-US" sz="1100"/>
            <a:t>还有其他条件格式突出</a:t>
          </a:r>
          <a:endParaRPr lang="en-US" altLang="zh-CN" sz="1100"/>
        </a:p>
        <a:p>
          <a:endParaRPr lang="zh-CN" altLang="en-US" sz="1100"/>
        </a:p>
      </xdr:txBody>
    </xdr:sp>
    <xdr:clientData/>
  </xdr:twoCellAnchor>
  <xdr:twoCellAnchor>
    <xdr:from>
      <xdr:col>4</xdr:col>
      <xdr:colOff>285750</xdr:colOff>
      <xdr:row>24</xdr:row>
      <xdr:rowOff>28575</xdr:rowOff>
    </xdr:from>
    <xdr:to>
      <xdr:col>9</xdr:col>
      <xdr:colOff>114300</xdr:colOff>
      <xdr:row>45</xdr:row>
      <xdr:rowOff>76200</xdr:rowOff>
    </xdr:to>
    <xdr:sp macro="" textlink="">
      <xdr:nvSpPr>
        <xdr:cNvPr id="3" name="文本框 2"/>
        <xdr:cNvSpPr txBox="1"/>
      </xdr:nvSpPr>
      <xdr:spPr>
        <a:xfrm>
          <a:off x="8153400" y="4629150"/>
          <a:ext cx="3257550" cy="3848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round /doundup/rounddown </a:t>
          </a:r>
          <a:r>
            <a:rPr lang="zh-CN" altLang="en-US" sz="1100"/>
            <a:t>为小数点取舍</a:t>
          </a:r>
          <a:endParaRPr lang="en-US" altLang="zh-CN" sz="1100"/>
        </a:p>
        <a:p>
          <a:r>
            <a:rPr lang="en-US" altLang="zh-CN" sz="1100"/>
            <a:t>lift</a:t>
          </a:r>
          <a:r>
            <a:rPr lang="zh-CN" altLang="en-US" sz="1100"/>
            <a:t>为字符截取，意味着从左边开始截取几位字符</a:t>
          </a:r>
          <a:endParaRPr lang="en-US" altLang="zh-CN" sz="1100"/>
        </a:p>
        <a:p>
          <a:endParaRPr lang="en-US" altLang="zh-CN" sz="1100"/>
        </a:p>
        <a:p>
          <a:r>
            <a:rPr lang="en-US" altLang="zh-CN" sz="1100"/>
            <a:t>countif</a:t>
          </a:r>
          <a:r>
            <a:rPr lang="en-US" altLang="zh-CN" sz="1100" baseline="0"/>
            <a:t> </a:t>
          </a:r>
          <a:r>
            <a:rPr lang="zh-CN" altLang="en-US" sz="1100" baseline="0"/>
            <a:t>条件计数</a:t>
          </a:r>
          <a:endParaRPr lang="en-US" altLang="zh-CN" sz="1100" baseline="0"/>
        </a:p>
        <a:p>
          <a:endParaRPr lang="en-US" altLang="zh-CN" sz="1100" baseline="0"/>
        </a:p>
        <a:p>
          <a:r>
            <a:rPr lang="en-US" altLang="zh-CN" sz="1100" baseline="0"/>
            <a:t>sumif </a:t>
          </a:r>
          <a:r>
            <a:rPr lang="zh-CN" altLang="en-US" sz="1100" baseline="0"/>
            <a:t>条件求和</a:t>
          </a:r>
          <a:endParaRPr lang="en-US" altLang="zh-CN" sz="1100" baseline="0"/>
        </a:p>
        <a:p>
          <a:endParaRPr lang="en-US" altLang="zh-CN" sz="1100" baseline="0"/>
        </a:p>
        <a:p>
          <a:r>
            <a:rPr lang="en-US" altLang="zh-CN" sz="1100" baseline="0"/>
            <a:t>sumifs </a:t>
          </a:r>
          <a:r>
            <a:rPr lang="zh-CN" altLang="en-US" sz="1100" baseline="0"/>
            <a:t>多条件求和</a:t>
          </a:r>
          <a:endParaRPr lang="en-US" altLang="zh-CN" sz="1100" baseline="0"/>
        </a:p>
        <a:p>
          <a:endParaRPr lang="en-US" altLang="zh-CN" sz="1100" baseline="0"/>
        </a:p>
        <a:p>
          <a:r>
            <a:rPr lang="en-US" altLang="zh-CN" sz="1100" baseline="0"/>
            <a:t>countifs </a:t>
          </a:r>
          <a:r>
            <a:rPr lang="zh-CN" altLang="en-US" sz="1100" baseline="0"/>
            <a:t>多条件技术：加和区域，条件区域</a:t>
          </a:r>
          <a:r>
            <a:rPr lang="en-US" altLang="zh-CN" sz="1100" baseline="0"/>
            <a:t>1</a:t>
          </a:r>
          <a:r>
            <a:rPr lang="zh-CN" altLang="en-US" sz="1100" baseline="0"/>
            <a:t>，条件</a:t>
          </a:r>
          <a:r>
            <a:rPr lang="en-US" altLang="zh-CN" sz="1100" baseline="0"/>
            <a:t>1</a:t>
          </a:r>
          <a:r>
            <a:rPr lang="zh-CN" altLang="en-US" sz="1100" baseline="0"/>
            <a:t>；条件区域</a:t>
          </a:r>
          <a:r>
            <a:rPr lang="en-US" altLang="zh-CN" sz="1100" baseline="0"/>
            <a:t>2</a:t>
          </a:r>
          <a:r>
            <a:rPr lang="zh-CN" altLang="en-US" sz="1100" baseline="0"/>
            <a:t>，条件</a:t>
          </a:r>
          <a:r>
            <a:rPr lang="en-US" altLang="zh-CN" sz="1100" baseline="0"/>
            <a:t>2</a:t>
          </a:r>
        </a:p>
        <a:p>
          <a:endParaRPr lang="en-US" altLang="zh-CN" sz="1100" baseline="0"/>
        </a:p>
        <a:p>
          <a:endParaRPr lang="en-US" altLang="zh-CN" sz="1100" baseline="0"/>
        </a:p>
        <a:p>
          <a:r>
            <a:rPr lang="en-US" altLang="zh-CN" sz="1100" baseline="0"/>
            <a:t>if </a:t>
          </a:r>
          <a:r>
            <a:rPr lang="zh-CN" altLang="en-US" sz="1100" baseline="0"/>
            <a:t>条件判断：如果怎么样：就为什么，否则就为什么。</a:t>
          </a:r>
          <a:endParaRPr lang="en-US" altLang="zh-CN" sz="1100" baseline="0"/>
        </a:p>
        <a:p>
          <a:endParaRPr lang="en-US" altLang="zh-CN" sz="1100" baseline="0"/>
        </a:p>
        <a:p>
          <a:r>
            <a:rPr lang="en-US" altLang="zh-CN" sz="1100" baseline="0"/>
            <a:t>if</a:t>
          </a:r>
          <a:r>
            <a:rPr lang="zh-CN" altLang="en-US" sz="1100" baseline="0"/>
            <a:t>嵌套使用</a:t>
          </a:r>
          <a:endParaRPr lang="en-US" altLang="zh-CN" sz="1100" baseline="0"/>
        </a:p>
        <a:p>
          <a:endParaRPr lang="en-US" altLang="zh-CN" sz="1100" baseline="0"/>
        </a:p>
        <a:p>
          <a:r>
            <a:rPr lang="en-US" altLang="zh-CN" sz="1100" baseline="0"/>
            <a:t>vlookup </a:t>
          </a:r>
          <a:r>
            <a:rPr lang="zh-CN" altLang="en-US" sz="1100" baseline="0"/>
            <a:t>查找引用 ：也就是查找对应特征的某个信息</a:t>
          </a:r>
          <a:endParaRPr lang="en-US" altLang="zh-CN" sz="1100" baseline="0"/>
        </a:p>
        <a:p>
          <a:r>
            <a:rPr lang="en-US" altLang="zh-CN" sz="1100" baseline="0"/>
            <a:t>lookup  </a:t>
          </a:r>
          <a:r>
            <a:rPr lang="zh-CN" altLang="en-US" sz="1100" baseline="0"/>
            <a:t>区域选择要加绝对引用 也就是选中使用</a:t>
          </a:r>
          <a:r>
            <a:rPr lang="en-US" altLang="zh-CN" sz="1100" baseline="0"/>
            <a:t>F4</a:t>
          </a:r>
        </a:p>
      </xdr:txBody>
    </xdr:sp>
    <xdr:clientData/>
  </xdr:twoCellAnchor>
  <xdr:twoCellAnchor>
    <xdr:from>
      <xdr:col>2</xdr:col>
      <xdr:colOff>66675</xdr:colOff>
      <xdr:row>26</xdr:row>
      <xdr:rowOff>85725</xdr:rowOff>
    </xdr:from>
    <xdr:to>
      <xdr:col>4</xdr:col>
      <xdr:colOff>200025</xdr:colOff>
      <xdr:row>26</xdr:row>
      <xdr:rowOff>114300</xdr:rowOff>
    </xdr:to>
    <xdr:cxnSp macro="">
      <xdr:nvCxnSpPr>
        <xdr:cNvPr id="5" name="直接箭头连接符 4"/>
        <xdr:cNvCxnSpPr/>
      </xdr:nvCxnSpPr>
      <xdr:spPr>
        <a:xfrm>
          <a:off x="2381250" y="5048250"/>
          <a:ext cx="5686425" cy="285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590550</xdr:colOff>
      <xdr:row>36</xdr:row>
      <xdr:rowOff>38100</xdr:rowOff>
    </xdr:from>
    <xdr:to>
      <xdr:col>3</xdr:col>
      <xdr:colOff>600075</xdr:colOff>
      <xdr:row>40</xdr:row>
      <xdr:rowOff>133350</xdr:rowOff>
    </xdr:to>
    <xdr:sp macro="" textlink="">
      <xdr:nvSpPr>
        <xdr:cNvPr id="6" name="文本框 5"/>
        <xdr:cNvSpPr txBox="1"/>
      </xdr:nvSpPr>
      <xdr:spPr>
        <a:xfrm>
          <a:off x="2905125" y="6810375"/>
          <a:ext cx="2638425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使用 </a:t>
          </a:r>
          <a:r>
            <a:rPr lang="en-US" altLang="zh-CN" sz="1100"/>
            <a:t>*</a:t>
          </a:r>
          <a:r>
            <a:rPr lang="zh-CN" altLang="en-US" sz="1100"/>
            <a:t>号来模糊匹配</a:t>
          </a:r>
        </a:p>
      </xdr:txBody>
    </xdr:sp>
    <xdr:clientData/>
  </xdr:twoCellAnchor>
  <xdr:twoCellAnchor>
    <xdr:from>
      <xdr:col>2</xdr:col>
      <xdr:colOff>180975</xdr:colOff>
      <xdr:row>46</xdr:row>
      <xdr:rowOff>66675</xdr:rowOff>
    </xdr:from>
    <xdr:to>
      <xdr:col>3</xdr:col>
      <xdr:colOff>600075</xdr:colOff>
      <xdr:row>57</xdr:row>
      <xdr:rowOff>28575</xdr:rowOff>
    </xdr:to>
    <xdr:sp macro="" textlink="">
      <xdr:nvSpPr>
        <xdr:cNvPr id="7" name="文本框 6"/>
        <xdr:cNvSpPr txBox="1"/>
      </xdr:nvSpPr>
      <xdr:spPr>
        <a:xfrm>
          <a:off x="2495550" y="8648700"/>
          <a:ext cx="3048000" cy="1952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监视端口和方案管理</a:t>
          </a:r>
          <a:endParaRPr lang="en-US" altLang="zh-CN" sz="1100"/>
        </a:p>
        <a:p>
          <a:r>
            <a:rPr lang="zh-CN" altLang="en-US" sz="1100"/>
            <a:t>也就是所在一个表格中修改数据，为了方便查看另一个表格的变化</a:t>
          </a:r>
          <a:endParaRPr lang="en-US" altLang="zh-CN" sz="1100"/>
        </a:p>
        <a:p>
          <a:r>
            <a:rPr lang="zh-CN" altLang="en-US" sz="1100"/>
            <a:t>监视端口在公式选项卡中</a:t>
          </a:r>
          <a:endParaRPr lang="en-US" altLang="zh-CN" sz="1100"/>
        </a:p>
        <a:p>
          <a:r>
            <a:rPr lang="zh-CN" altLang="en-US" sz="1100"/>
            <a:t>方案管理为数据选项卡的模拟分析</a:t>
          </a:r>
          <a:endParaRPr lang="en-US" altLang="zh-CN" sz="1100"/>
        </a:p>
        <a:p>
          <a:endParaRPr lang="zh-CN" altLang="en-US" sz="1100"/>
        </a:p>
      </xdr:txBody>
    </xdr:sp>
    <xdr:clientData/>
  </xdr:twoCellAnchor>
  <xdr:twoCellAnchor>
    <xdr:from>
      <xdr:col>3</xdr:col>
      <xdr:colOff>542925</xdr:colOff>
      <xdr:row>42</xdr:row>
      <xdr:rowOff>28575</xdr:rowOff>
    </xdr:from>
    <xdr:to>
      <xdr:col>4</xdr:col>
      <xdr:colOff>0</xdr:colOff>
      <xdr:row>48</xdr:row>
      <xdr:rowOff>133350</xdr:rowOff>
    </xdr:to>
    <xdr:sp macro="" textlink="">
      <xdr:nvSpPr>
        <xdr:cNvPr id="8" name="文本框 7"/>
        <xdr:cNvSpPr txBox="1"/>
      </xdr:nvSpPr>
      <xdr:spPr>
        <a:xfrm>
          <a:off x="5486400" y="8001000"/>
          <a:ext cx="2381250" cy="1190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高亮选型框，：设置需要设置的单元格使用数据选项卡的验证数据，选择序列，找到需要高亮的区域然后再开始选项中找到条件格式，选择新建，然后选择公式判定，输入</a:t>
          </a:r>
          <a:endParaRPr lang="en-US" altLang="zh-CN" sz="1100"/>
        </a:p>
        <a:p>
          <a:r>
            <a:rPr lang="en-US" altLang="zh-CN" sz="1100"/>
            <a:t>=$A15</a:t>
          </a:r>
          <a:r>
            <a:rPr lang="en-US" altLang="zh-CN" sz="1100" baseline="0"/>
            <a:t>=$E$13</a:t>
          </a:r>
          <a:r>
            <a:rPr lang="zh-CN" altLang="en-US" sz="1100" baseline="0"/>
            <a:t>即可设置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1"/>
  <sheetViews>
    <sheetView tabSelected="1" topLeftCell="A34" zoomScaleNormal="100" workbookViewId="0">
      <selection activeCell="F49" sqref="F49"/>
    </sheetView>
  </sheetViews>
  <sheetFormatPr defaultRowHeight="14.25" x14ac:dyDescent="0.2"/>
  <cols>
    <col min="1" max="1" width="19.375" style="3" customWidth="1"/>
    <col min="2" max="2" width="11" style="5" customWidth="1"/>
    <col min="3" max="3" width="34.5" style="1" customWidth="1"/>
    <col min="4" max="4" width="38.375" style="3" customWidth="1"/>
    <col min="5" max="16384" width="9" style="3"/>
  </cols>
  <sheetData>
    <row r="1" spans="1:10" ht="18.75" customHeight="1" thickBot="1" x14ac:dyDescent="0.3">
      <c r="A1" s="19" t="s">
        <v>8</v>
      </c>
      <c r="B1" s="20" t="s">
        <v>0</v>
      </c>
      <c r="C1" s="21" t="s">
        <v>1</v>
      </c>
      <c r="D1" s="22" t="s">
        <v>2</v>
      </c>
      <c r="G1" s="4"/>
      <c r="H1" s="4"/>
    </row>
    <row r="2" spans="1:10" x14ac:dyDescent="0.2">
      <c r="A2" s="23">
        <v>43717</v>
      </c>
      <c r="B2" s="24">
        <v>0.12</v>
      </c>
      <c r="C2" s="25">
        <v>1.31235645213461E+20</v>
      </c>
      <c r="D2" s="26" t="s">
        <v>3</v>
      </c>
      <c r="G2" s="4"/>
      <c r="H2" s="4"/>
    </row>
    <row r="3" spans="1:10" x14ac:dyDescent="0.2">
      <c r="A3" s="27">
        <v>43718</v>
      </c>
      <c r="B3" s="28">
        <v>5.21E-2</v>
      </c>
      <c r="C3" s="29" t="s">
        <v>6</v>
      </c>
      <c r="D3" s="30" t="s">
        <v>4</v>
      </c>
      <c r="G3" s="4"/>
      <c r="H3" s="4"/>
    </row>
    <row r="4" spans="1:10" x14ac:dyDescent="0.2">
      <c r="A4" s="27">
        <v>43719</v>
      </c>
      <c r="B4" s="28">
        <v>0.01</v>
      </c>
      <c r="C4" s="29" t="s">
        <v>7</v>
      </c>
      <c r="D4" s="30" t="s">
        <v>5</v>
      </c>
      <c r="G4" s="4"/>
      <c r="H4" s="4"/>
    </row>
    <row r="5" spans="1:10" x14ac:dyDescent="0.2">
      <c r="A5" s="27">
        <v>43720</v>
      </c>
      <c r="B5" s="28">
        <v>0.02</v>
      </c>
      <c r="C5" s="29"/>
      <c r="D5" s="30" t="s">
        <v>4</v>
      </c>
      <c r="G5" s="4"/>
      <c r="H5" s="4"/>
    </row>
    <row r="6" spans="1:10" x14ac:dyDescent="0.2">
      <c r="A6" s="27">
        <v>43721</v>
      </c>
      <c r="B6" s="28">
        <v>0.05</v>
      </c>
      <c r="C6" s="29"/>
      <c r="D6" s="30" t="s">
        <v>3</v>
      </c>
      <c r="G6" s="4"/>
      <c r="H6" s="4"/>
    </row>
    <row r="7" spans="1:10" x14ac:dyDescent="0.2">
      <c r="A7" s="27">
        <v>43722</v>
      </c>
      <c r="B7" s="28">
        <v>0.06</v>
      </c>
      <c r="C7" s="29"/>
      <c r="D7" s="30" t="s">
        <v>4</v>
      </c>
      <c r="F7" s="52" t="s">
        <v>41</v>
      </c>
      <c r="G7" s="53"/>
      <c r="H7" s="4" t="s">
        <v>42</v>
      </c>
    </row>
    <row r="8" spans="1:10" x14ac:dyDescent="0.2">
      <c r="A8" s="27">
        <v>43723</v>
      </c>
      <c r="B8" s="28">
        <v>7.0000000000000007E-2</v>
      </c>
      <c r="C8" s="29"/>
      <c r="D8" s="30" t="s">
        <v>4</v>
      </c>
      <c r="F8" s="37">
        <f>IF(C15&gt;60,ROUND((C15-60)/10,1),0)</f>
        <v>2.9</v>
      </c>
      <c r="G8" s="54"/>
      <c r="H8" s="4" t="s">
        <v>43</v>
      </c>
    </row>
    <row r="9" spans="1:10" x14ac:dyDescent="0.2">
      <c r="A9" s="31"/>
      <c r="B9" s="28">
        <v>0.01</v>
      </c>
      <c r="C9" s="29"/>
      <c r="D9" s="30"/>
      <c r="F9" t="s">
        <v>48</v>
      </c>
      <c r="G9"/>
      <c r="H9" s="3" t="s">
        <v>44</v>
      </c>
      <c r="I9" s="3" t="s">
        <v>45</v>
      </c>
    </row>
    <row r="10" spans="1:10" x14ac:dyDescent="0.2">
      <c r="A10" s="31"/>
      <c r="B10" s="28">
        <v>0.02</v>
      </c>
      <c r="C10" s="29"/>
      <c r="D10" s="30"/>
      <c r="F10" s="58" t="s">
        <v>46</v>
      </c>
      <c r="G10" s="58" t="s">
        <v>47</v>
      </c>
      <c r="I10" s="36" t="s">
        <v>39</v>
      </c>
      <c r="J10" s="36"/>
    </row>
    <row r="11" spans="1:10" x14ac:dyDescent="0.2">
      <c r="A11" s="31"/>
      <c r="B11" s="28">
        <v>0.05</v>
      </c>
      <c r="C11" s="29"/>
      <c r="D11" s="30"/>
      <c r="F11" s="57" t="s">
        <v>50</v>
      </c>
      <c r="G11" s="56">
        <f>VLOOKUP(F11,$A$14:$C$23,3,0)</f>
        <v>56.664999999999999</v>
      </c>
      <c r="I11" s="37">
        <f>SUMIF(D15:D23,"&gt;3500")</f>
        <v>24066</v>
      </c>
      <c r="J11" s="37"/>
    </row>
    <row r="12" spans="1:10" ht="15" thickBot="1" x14ac:dyDescent="0.25">
      <c r="A12" s="32"/>
      <c r="B12" s="33">
        <v>0.12</v>
      </c>
      <c r="C12" s="34"/>
      <c r="D12" s="35"/>
      <c r="E12" s="3" t="s">
        <v>57</v>
      </c>
      <c r="F12" s="57" t="s">
        <v>51</v>
      </c>
      <c r="G12" s="56">
        <f t="shared" ref="G12:G13" si="0">VLOOKUP(F12,$A$14:$C$23,3,0)</f>
        <v>88.564999999999998</v>
      </c>
      <c r="I12" s="38"/>
      <c r="J12" s="38"/>
    </row>
    <row r="13" spans="1:10" ht="23.25" x14ac:dyDescent="0.35">
      <c r="E13" s="59" t="s">
        <v>12</v>
      </c>
      <c r="F13" s="57" t="s">
        <v>49</v>
      </c>
      <c r="G13" s="56">
        <f t="shared" si="0"/>
        <v>88.564999999999998</v>
      </c>
    </row>
    <row r="14" spans="1:10" ht="15.75" x14ac:dyDescent="0.25">
      <c r="A14" s="13" t="s">
        <v>17</v>
      </c>
      <c r="B14" s="14" t="s">
        <v>18</v>
      </c>
      <c r="C14" s="15" t="s">
        <v>19</v>
      </c>
      <c r="D14" s="39" t="s">
        <v>20</v>
      </c>
      <c r="E14" s="46" t="s">
        <v>21</v>
      </c>
      <c r="F14" s="47" t="s">
        <v>22</v>
      </c>
      <c r="G14" s="47" t="s">
        <v>23</v>
      </c>
      <c r="H14" s="48" t="s">
        <v>40</v>
      </c>
    </row>
    <row r="15" spans="1:10" ht="15.75" x14ac:dyDescent="0.25">
      <c r="A15" s="10" t="s">
        <v>49</v>
      </c>
      <c r="B15" s="11">
        <v>54</v>
      </c>
      <c r="C15" s="12">
        <v>88.564999999999998</v>
      </c>
      <c r="D15" s="40">
        <v>2000</v>
      </c>
      <c r="E15" s="43">
        <f>ROUND(C15,1)</f>
        <v>88.6</v>
      </c>
      <c r="F15" s="44">
        <f>ROUNDUP(C15,1)</f>
        <v>88.6</v>
      </c>
      <c r="G15" s="44">
        <f>ROUNDDOWN(C15,1)</f>
        <v>88.5</v>
      </c>
      <c r="H15" s="45" t="str">
        <f>IF(C15:C23&gt;90,"优秀","一般")</f>
        <v>一般</v>
      </c>
    </row>
    <row r="16" spans="1:10" ht="15.75" x14ac:dyDescent="0.25">
      <c r="A16" s="10" t="s">
        <v>15</v>
      </c>
      <c r="B16" s="11">
        <v>52</v>
      </c>
      <c r="C16" s="12">
        <v>56.664999999999999</v>
      </c>
      <c r="D16" s="40">
        <v>3000</v>
      </c>
      <c r="E16" s="43">
        <f t="shared" ref="E16:E23" si="1">ROUND(C16,1)</f>
        <v>56.7</v>
      </c>
      <c r="F16" s="44">
        <f t="shared" ref="F16:F23" si="2">ROUNDUP(C16,1)</f>
        <v>56.7</v>
      </c>
      <c r="G16" s="44">
        <f t="shared" ref="G16:G23" si="3">ROUNDDOWN(C16,1)</f>
        <v>56.6</v>
      </c>
      <c r="H16" s="45" t="str">
        <f t="shared" ref="H16:H23" si="4">IF(C16:C24&gt;90,"优秀","一般")</f>
        <v>一般</v>
      </c>
      <c r="I16" s="41" t="s">
        <v>33</v>
      </c>
      <c r="J16" s="36"/>
    </row>
    <row r="17" spans="1:10" ht="15.75" x14ac:dyDescent="0.25">
      <c r="A17" s="10" t="s">
        <v>10</v>
      </c>
      <c r="B17" s="11">
        <v>20</v>
      </c>
      <c r="C17" s="12">
        <v>77.665000000000006</v>
      </c>
      <c r="D17" s="40">
        <v>5222</v>
      </c>
      <c r="E17" s="43">
        <f t="shared" si="1"/>
        <v>77.7</v>
      </c>
      <c r="F17" s="44">
        <f t="shared" si="2"/>
        <v>77.699999999999989</v>
      </c>
      <c r="G17" s="44">
        <f t="shared" si="3"/>
        <v>77.599999999999994</v>
      </c>
      <c r="H17" s="45" t="str">
        <f t="shared" si="4"/>
        <v>一般</v>
      </c>
      <c r="I17" s="41">
        <f>COUNTIF(D15:D23,"&gt;3500")</f>
        <v>5</v>
      </c>
      <c r="J17" s="36"/>
    </row>
    <row r="18" spans="1:10" ht="15.75" x14ac:dyDescent="0.25">
      <c r="A18" s="10" t="s">
        <v>11</v>
      </c>
      <c r="B18" s="11">
        <v>50</v>
      </c>
      <c r="C18" s="12">
        <v>98.234999999999999</v>
      </c>
      <c r="D18" s="40">
        <v>4000</v>
      </c>
      <c r="E18" s="43">
        <f t="shared" si="1"/>
        <v>98.2</v>
      </c>
      <c r="F18" s="44">
        <f t="shared" si="2"/>
        <v>98.3</v>
      </c>
      <c r="G18" s="44">
        <f t="shared" si="3"/>
        <v>98.2</v>
      </c>
      <c r="H18" s="45" t="str">
        <f t="shared" si="4"/>
        <v>优秀</v>
      </c>
    </row>
    <row r="19" spans="1:10" ht="15.75" x14ac:dyDescent="0.25">
      <c r="A19" s="10" t="s">
        <v>12</v>
      </c>
      <c r="B19" s="11">
        <v>49</v>
      </c>
      <c r="C19" s="12">
        <v>90.555999999999997</v>
      </c>
      <c r="D19" s="40">
        <v>2313</v>
      </c>
      <c r="E19" s="43">
        <f t="shared" si="1"/>
        <v>90.6</v>
      </c>
      <c r="F19" s="44">
        <f t="shared" si="2"/>
        <v>90.6</v>
      </c>
      <c r="G19" s="44">
        <f t="shared" si="3"/>
        <v>90.5</v>
      </c>
      <c r="H19" s="45" t="str">
        <f t="shared" si="4"/>
        <v>优秀</v>
      </c>
      <c r="I19" s="42" t="s">
        <v>34</v>
      </c>
      <c r="J19" s="37" t="s">
        <v>35</v>
      </c>
    </row>
    <row r="20" spans="1:10" ht="15.75" x14ac:dyDescent="0.25">
      <c r="A20" s="10" t="s">
        <v>13</v>
      </c>
      <c r="B20" s="11">
        <v>52</v>
      </c>
      <c r="C20" s="12">
        <v>56.561</v>
      </c>
      <c r="D20" s="40">
        <v>5119</v>
      </c>
      <c r="E20" s="43">
        <f t="shared" si="1"/>
        <v>56.6</v>
      </c>
      <c r="F20" s="44">
        <f t="shared" si="2"/>
        <v>56.6</v>
      </c>
      <c r="G20" s="44">
        <f t="shared" si="3"/>
        <v>56.5</v>
      </c>
      <c r="H20" s="45" t="str">
        <f t="shared" si="4"/>
        <v>一般</v>
      </c>
      <c r="I20" s="42" t="s">
        <v>36</v>
      </c>
      <c r="J20" s="37">
        <f>COUNTIF(A15:A23,I20)</f>
        <v>2</v>
      </c>
    </row>
    <row r="21" spans="1:10" ht="15.75" x14ac:dyDescent="0.25">
      <c r="A21" s="10" t="s">
        <v>14</v>
      </c>
      <c r="B21" s="11">
        <v>35</v>
      </c>
      <c r="C21" s="12">
        <v>97.658000000000001</v>
      </c>
      <c r="D21" s="40">
        <v>5601</v>
      </c>
      <c r="E21" s="43">
        <f t="shared" si="1"/>
        <v>97.7</v>
      </c>
      <c r="F21" s="44">
        <f t="shared" si="2"/>
        <v>97.699999999999989</v>
      </c>
      <c r="G21" s="44">
        <f t="shared" si="3"/>
        <v>97.6</v>
      </c>
      <c r="H21" s="45" t="str">
        <f t="shared" si="4"/>
        <v>优秀</v>
      </c>
      <c r="I21" s="42" t="s">
        <v>37</v>
      </c>
      <c r="J21" s="37">
        <f t="shared" ref="J21:J22" si="5">COUNTIF(A16:A24,I21)</f>
        <v>1</v>
      </c>
    </row>
    <row r="22" spans="1:10" ht="15.75" x14ac:dyDescent="0.25">
      <c r="A22" s="10" t="s">
        <v>15</v>
      </c>
      <c r="B22" s="11">
        <v>55</v>
      </c>
      <c r="C22" s="12">
        <v>69.986999999999995</v>
      </c>
      <c r="D22" s="40">
        <v>4124</v>
      </c>
      <c r="E22" s="43">
        <f t="shared" si="1"/>
        <v>70</v>
      </c>
      <c r="F22" s="44">
        <f t="shared" si="2"/>
        <v>70</v>
      </c>
      <c r="G22" s="44">
        <f t="shared" si="3"/>
        <v>69.900000000000006</v>
      </c>
      <c r="H22" s="45" t="str">
        <f t="shared" si="4"/>
        <v>一般</v>
      </c>
      <c r="I22" s="42" t="s">
        <v>38</v>
      </c>
      <c r="J22" s="37">
        <f t="shared" si="5"/>
        <v>1</v>
      </c>
    </row>
    <row r="23" spans="1:10" ht="15.75" x14ac:dyDescent="0.25">
      <c r="A23" s="10" t="s">
        <v>16</v>
      </c>
      <c r="B23" s="11">
        <v>55</v>
      </c>
      <c r="C23" s="12">
        <v>96.567999999999998</v>
      </c>
      <c r="D23" s="40">
        <v>1214</v>
      </c>
      <c r="E23" s="49">
        <f t="shared" si="1"/>
        <v>96.6</v>
      </c>
      <c r="F23" s="50">
        <f t="shared" si="2"/>
        <v>96.6</v>
      </c>
      <c r="G23" s="50">
        <f t="shared" si="3"/>
        <v>96.5</v>
      </c>
      <c r="H23" s="51" t="str">
        <f t="shared" si="4"/>
        <v>优秀</v>
      </c>
      <c r="J23" s="6"/>
    </row>
    <row r="24" spans="1:10" x14ac:dyDescent="0.2">
      <c r="A24" s="16" t="s">
        <v>32</v>
      </c>
      <c r="B24" s="17" t="str">
        <f>LEFT(A24,3)</f>
        <v>是啊h</v>
      </c>
      <c r="C24" s="9"/>
      <c r="D24" s="8"/>
    </row>
    <row r="25" spans="1:10" x14ac:dyDescent="0.2">
      <c r="A25" s="18" t="s">
        <v>24</v>
      </c>
      <c r="B25" s="17" t="str">
        <f t="shared" ref="B25:B32" si="6">LEFT(A25,3)</f>
        <v>动画设</v>
      </c>
      <c r="C25" s="7"/>
      <c r="D25" s="6"/>
    </row>
    <row r="26" spans="1:10" x14ac:dyDescent="0.2">
      <c r="A26" s="18" t="s">
        <v>25</v>
      </c>
      <c r="B26" s="17" t="str">
        <f t="shared" si="6"/>
        <v>djs</v>
      </c>
      <c r="C26" s="7"/>
      <c r="D26" s="6"/>
    </row>
    <row r="27" spans="1:10" x14ac:dyDescent="0.2">
      <c r="A27" s="18" t="s">
        <v>26</v>
      </c>
      <c r="B27" s="17" t="str">
        <f t="shared" si="6"/>
        <v>但是肯</v>
      </c>
      <c r="C27" s="7"/>
      <c r="D27" s="6"/>
    </row>
    <row r="28" spans="1:10" x14ac:dyDescent="0.2">
      <c r="A28" s="18" t="s">
        <v>27</v>
      </c>
      <c r="B28" s="17" t="str">
        <f t="shared" si="6"/>
        <v>的就是</v>
      </c>
      <c r="C28" s="7"/>
      <c r="D28" s="6"/>
    </row>
    <row r="29" spans="1:10" x14ac:dyDescent="0.2">
      <c r="A29" s="18" t="s">
        <v>28</v>
      </c>
      <c r="B29" s="17" t="str">
        <f t="shared" si="6"/>
        <v>教师的</v>
      </c>
      <c r="C29" s="7"/>
      <c r="D29" s="6"/>
    </row>
    <row r="30" spans="1:10" x14ac:dyDescent="0.2">
      <c r="A30" s="18" t="s">
        <v>29</v>
      </c>
      <c r="B30" s="17" t="str">
        <f t="shared" si="6"/>
        <v>不得好</v>
      </c>
      <c r="C30" s="7"/>
      <c r="D30" s="6"/>
    </row>
    <row r="31" spans="1:10" x14ac:dyDescent="0.2">
      <c r="A31" s="18" t="s">
        <v>30</v>
      </c>
      <c r="B31" s="17" t="str">
        <f t="shared" si="6"/>
        <v>就是看</v>
      </c>
      <c r="C31" s="7"/>
      <c r="D31" s="6"/>
    </row>
    <row r="32" spans="1:10" x14ac:dyDescent="0.2">
      <c r="A32" s="18" t="s">
        <v>31</v>
      </c>
      <c r="B32" s="17" t="str">
        <f t="shared" si="6"/>
        <v>离开是</v>
      </c>
      <c r="C32" s="7"/>
      <c r="D32" s="6"/>
    </row>
    <row r="35" spans="1:2" x14ac:dyDescent="0.2">
      <c r="A35" s="3" t="s">
        <v>54</v>
      </c>
    </row>
    <row r="36" spans="1:2" x14ac:dyDescent="0.2">
      <c r="A36" s="6" t="s">
        <v>52</v>
      </c>
      <c r="B36" s="2" t="s">
        <v>53</v>
      </c>
    </row>
    <row r="37" spans="1:2" x14ac:dyDescent="0.2">
      <c r="A37" s="6" t="s">
        <v>55</v>
      </c>
      <c r="B37" s="55">
        <f>VLOOKUP("*"&amp;A37,$A$14:$D$23,4,0)</f>
        <v>2000</v>
      </c>
    </row>
    <row r="38" spans="1:2" x14ac:dyDescent="0.2">
      <c r="A38" s="6" t="s">
        <v>56</v>
      </c>
      <c r="B38" s="55">
        <f>VLOOKUP("*"&amp;A38,$A$14:$D$23,4,0)</f>
        <v>3000</v>
      </c>
    </row>
    <row r="39" spans="1:2" x14ac:dyDescent="0.2">
      <c r="A39" s="6"/>
      <c r="B39" s="2"/>
    </row>
    <row r="40" spans="1:2" x14ac:dyDescent="0.2">
      <c r="A40" s="6"/>
      <c r="B40" s="2"/>
    </row>
    <row r="41" spans="1:2" x14ac:dyDescent="0.2">
      <c r="A41" s="6"/>
      <c r="B41" s="2"/>
    </row>
  </sheetData>
  <scenarios current="0" show="0">
    <scenario name="s" locked="1" count="24" user="作者" comment="创建者 作者 日期 2019/2/15">
      <inputCells r="A15" val="小刘"/>
      <inputCells r="B15" val="54"/>
      <inputCells r="C15" val="88.565"/>
      <inputCells r="A16" val="小华"/>
      <inputCells r="B16" val="52"/>
      <inputCells r="C16" val="56.665"/>
      <inputCells r="A17" val="嗨"/>
      <inputCells r="B17" val="20"/>
      <inputCells r="C17" val="77.665"/>
      <inputCells r="A18" val="小唐"/>
      <inputCells r="B18" val="50"/>
      <inputCells r="C18" val="98.235"/>
      <inputCells r="A19" val="小陈"/>
      <inputCells r="B19" val="49"/>
      <inputCells r="C19" val="90.556"/>
      <inputCells r="A20" val="小光"/>
      <inputCells r="B20" val="52"/>
      <inputCells r="C20" val="56.561"/>
      <inputCells r="A21" val="笑话"/>
      <inputCells r="B21" val="35"/>
      <inputCells r="C21" val="97.658"/>
      <inputCells r="A22" val="小华"/>
      <inputCells r="B22" val="55"/>
      <inputCells r="C22" val="69.987"/>
    </scenario>
  </scenarios>
  <autoFilter ref="A14:D14"/>
  <mergeCells count="4">
    <mergeCell ref="I16:J16"/>
    <mergeCell ref="I17:J17"/>
    <mergeCell ref="I10:J10"/>
    <mergeCell ref="F7:G7"/>
  </mergeCells>
  <phoneticPr fontId="2" type="noConversion"/>
  <conditionalFormatting sqref="C13">
    <cfRule type="uniqueValues" dxfId="5" priority="7"/>
  </conditionalFormatting>
  <conditionalFormatting sqref="A15:D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expression" dxfId="4" priority="1">
      <formula>$A15=$E$13</formula>
    </cfRule>
  </conditionalFormatting>
  <dataValidations count="1">
    <dataValidation type="list" allowBlank="1" showInputMessage="1" showErrorMessage="1" sqref="E13">
      <formula1>$A$15:$A$23</formula1>
    </dataValidation>
  </dataValidations>
  <pageMargins left="0.7" right="0.7" top="0.75" bottom="0.75" header="0.3" footer="0.3"/>
  <pageSetup paperSize="9" orientation="portrait" r:id="rId1"/>
  <cellWatches>
    <cellWatch r="B15"/>
    <cellWatch r="B16"/>
    <cellWatch r="B17"/>
    <cellWatch r="B18"/>
    <cellWatch r="B19"/>
    <cellWatch r="B20"/>
    <cellWatch r="B21"/>
    <cellWatch r="B22"/>
    <cellWatch r="B23"/>
  </cellWatches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B64F34E-9FA0-4F1A-9CB8-5893503AFC48}">
            <xm:f>NOT(ISERROR(SEARCH($H$14,E14)))</xm:f>
            <xm:f>$H$14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E14:H23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B1" sqref="B1"/>
    </sheetView>
  </sheetViews>
  <sheetFormatPr defaultRowHeight="14.25" x14ac:dyDescent="0.2"/>
  <sheetData>
    <row r="1" spans="1:1" x14ac:dyDescent="0.2">
      <c r="A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2019-02-15T09:59:05Z</dcterms:modified>
</cp:coreProperties>
</file>