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\SENAC\"/>
    </mc:Choice>
  </mc:AlternateContent>
  <bookViews>
    <workbookView xWindow="0" yWindow="0" windowWidth="15480" windowHeight="7605"/>
  </bookViews>
  <sheets>
    <sheet name="PIANO" sheetId="1" r:id="rId1"/>
    <sheet name="VIOLÃO" sheetId="2" r:id="rId2"/>
  </sheets>
  <definedNames>
    <definedName name="escaleta">PIANO!$BF$1:$CT$8</definedName>
    <definedName name="OITAVA1">PIANO!$DD$1:$DE$12</definedName>
    <definedName name="OITAVA2">PIANO!$DD$13:$DE$24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4" i="1" l="1"/>
  <c r="V8" i="2"/>
  <c r="V7" i="2"/>
  <c r="V6" i="2"/>
  <c r="V5" i="2"/>
  <c r="V4" i="2"/>
  <c r="V3" i="2"/>
  <c r="CC2" i="2"/>
  <c r="CC3" i="2" s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C23" i="2" s="1"/>
  <c r="CC24" i="2" s="1"/>
  <c r="CA2" i="2"/>
  <c r="CA3" i="2" s="1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CA23" i="2" s="1"/>
  <c r="CA24" i="2" s="1"/>
  <c r="V2" i="2"/>
  <c r="W2" i="2" s="1"/>
  <c r="X1" i="2"/>
  <c r="B6" i="2" s="1"/>
  <c r="C8" i="2" s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BB8" i="1"/>
  <c r="BB7" i="1"/>
  <c r="BB6" i="1"/>
  <c r="BB5" i="1"/>
  <c r="BB4" i="1"/>
  <c r="BB3" i="1"/>
  <c r="BB2" i="1"/>
  <c r="BD1" i="1"/>
  <c r="BE1" i="1" s="1"/>
  <c r="W3" i="2" l="1"/>
  <c r="W4" i="2" s="1"/>
  <c r="W5" i="2" s="1"/>
  <c r="W6" i="2" s="1"/>
  <c r="W7" i="2" s="1"/>
  <c r="W8" i="2" s="1"/>
  <c r="Y1" i="2"/>
  <c r="X2" i="2" s="1"/>
  <c r="BD2" i="1"/>
  <c r="B13" i="1" s="1"/>
  <c r="D12" i="1"/>
  <c r="B12" i="1"/>
  <c r="C6" i="2" l="1"/>
  <c r="Y2" i="2"/>
  <c r="X3" i="2" s="1"/>
  <c r="D14" i="1"/>
  <c r="D16" i="1" s="1"/>
  <c r="D6" i="2" l="1"/>
  <c r="C9" i="2" s="1"/>
  <c r="Y3" i="2"/>
  <c r="X4" i="2" s="1"/>
  <c r="E6" i="2" l="1"/>
  <c r="Y4" i="2"/>
  <c r="X5" i="2" s="1"/>
  <c r="F6" i="2" l="1"/>
  <c r="C10" i="2" s="1"/>
  <c r="Y5" i="2"/>
  <c r="X6" i="2" s="1"/>
  <c r="Y6" i="2" l="1"/>
  <c r="X7" i="2" s="1"/>
  <c r="G6" i="2"/>
  <c r="H6" i="2" l="1"/>
  <c r="C11" i="2" s="1"/>
  <c r="Y7" i="2"/>
  <c r="X8" i="2" s="1"/>
  <c r="Y8" i="2" l="1"/>
  <c r="I6" i="2"/>
  <c r="BC2" i="1" l="1"/>
  <c r="BC3" i="1" s="1"/>
  <c r="BC4" i="1" s="1"/>
  <c r="BC5" i="1" s="1"/>
  <c r="BC6" i="1" s="1"/>
  <c r="BC7" i="1" s="1"/>
  <c r="BC8" i="1" s="1"/>
  <c r="BE2" i="1" l="1"/>
  <c r="BD3" i="1" l="1"/>
  <c r="B14" i="1" s="1"/>
  <c r="AP14" i="1" s="1"/>
  <c r="BE3" i="1" l="1"/>
  <c r="BD4" i="1" l="1"/>
  <c r="BE4" i="1" s="1"/>
  <c r="BD5" i="1" l="1"/>
  <c r="BE5" i="1" s="1"/>
  <c r="B15" i="1"/>
  <c r="B16" i="1" l="1"/>
  <c r="AS14" i="1" s="1"/>
  <c r="BD6" i="1"/>
  <c r="B17" i="1" s="1"/>
  <c r="K5" i="1" l="1"/>
  <c r="AF5" i="1" s="1"/>
  <c r="T5" i="1"/>
  <c r="AO5" i="1" s="1"/>
  <c r="W5" i="1"/>
  <c r="AR5" i="1" s="1"/>
  <c r="BE6" i="1"/>
  <c r="BD7" i="1" s="1"/>
  <c r="BE7" i="1" s="1"/>
  <c r="B18" i="1" l="1"/>
  <c r="G5" i="1" s="1"/>
  <c r="AB5" i="1" s="1"/>
  <c r="BD8" i="1"/>
  <c r="BE8" i="1" s="1"/>
  <c r="P5" i="1" l="1"/>
  <c r="AK5" i="1" s="1"/>
  <c r="N5" i="1"/>
  <c r="AI5" i="1" s="1"/>
  <c r="AH7" i="1" s="1"/>
  <c r="Z5" i="1"/>
  <c r="AU5" i="1" s="1"/>
  <c r="L5" i="1"/>
  <c r="AG5" i="1" s="1"/>
  <c r="I5" i="1"/>
  <c r="AD5" i="1" s="1"/>
  <c r="X5" i="1"/>
  <c r="AS5" i="1" s="1"/>
  <c r="R5" i="1"/>
  <c r="AM5" i="1" s="1"/>
  <c r="U5" i="1"/>
  <c r="AP5" i="1" s="1"/>
  <c r="M7" i="1" l="1"/>
  <c r="AD7" i="1"/>
  <c r="I7" i="1"/>
  <c r="V7" i="1"/>
  <c r="AQ7" i="1"/>
  <c r="J7" i="1"/>
  <c r="AE7" i="1"/>
  <c r="S7" i="1"/>
  <c r="AN7" i="1"/>
  <c r="AM7" i="1"/>
  <c r="R7" i="1"/>
  <c r="AT7" i="1"/>
  <c r="Y7" i="1"/>
</calcChain>
</file>

<file path=xl/sharedStrings.xml><?xml version="1.0" encoding="utf-8"?>
<sst xmlns="http://schemas.openxmlformats.org/spreadsheetml/2006/main" count="190" uniqueCount="36">
  <si>
    <t>MAIOR</t>
  </si>
  <si>
    <t>MENOR</t>
  </si>
  <si>
    <t>Menor Harmônica</t>
  </si>
  <si>
    <t>Menor Melódica</t>
  </si>
  <si>
    <t>Jônio</t>
  </si>
  <si>
    <t>Dórico</t>
  </si>
  <si>
    <t>Frígio</t>
  </si>
  <si>
    <t>Lídio</t>
  </si>
  <si>
    <t>Mixolídio</t>
  </si>
  <si>
    <t>Eólio</t>
  </si>
  <si>
    <t>Lócrio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</si>
  <si>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</si>
  <si>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</si>
  <si>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</si>
  <si>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</si>
  <si>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</si>
  <si>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</si>
  <si>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</si>
  <si>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</si>
  <si>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</si>
  <si>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</si>
  <si>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</si>
  <si>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</si>
  <si>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1ª OITAVA</t>
  </si>
  <si>
    <t>2ª OITAVA</t>
  </si>
  <si>
    <t>1° GRAU</t>
  </si>
  <si>
    <t>2° GRAU</t>
  </si>
  <si>
    <t>3° GRAU</t>
  </si>
  <si>
    <t>4° GRAU</t>
  </si>
  <si>
    <t>5° GRAU</t>
  </si>
  <si>
    <t>6° GRAU</t>
  </si>
  <si>
    <t>7° GRAU</t>
  </si>
  <si>
    <t>NOTA</t>
  </si>
  <si>
    <t>ESCALA</t>
  </si>
  <si>
    <t>Acorde</t>
  </si>
  <si>
    <t>ACORDE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</si>
</sst>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gradientFill>
        <stop position="0">
          <color theme="1" tint="0.34900967436750391"/>
        </stop>
        <stop position="1">
          <color theme="1" tint="5.0965910824915313E-2"/>
        </stop>
      </gradientFill>
    </fill>
    <fill>
      <gradientFill degree="90">
        <stop position="0">
          <color theme="1" tint="0.25098422193060094"/>
        </stop>
        <stop position="1">
          <color theme="1" tint="5.0965910824915313E-2"/>
        </stop>
      </gradientFill>
    </fill>
    <fill>
      <gradientFill degree="90">
        <stop position="0">
          <color theme="0"/>
        </stop>
        <stop position="1">
          <color theme="1" tint="0.25098422193060094"/>
        </stop>
      </gradientFill>
    </fill>
    <fill>
      <gradientFill degree="270">
        <stop position="0">
          <color theme="0"/>
        </stop>
        <stop position="1">
          <color theme="1" tint="5.0965910824915313E-2"/>
        </stop>
      </gradientFill>
    </fill>
    <fill>
      <gradientFill>
        <stop position="0">
          <color theme="1" tint="0.1490218817712943"/>
        </stop>
        <stop position="0.5">
          <color theme="1" tint="5.0965910824915313E-2"/>
        </stop>
        <stop position="1">
          <color theme="1" tint="0.1490218817712943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 diagonalDown="1">
      <left/>
      <right/>
      <top/>
      <bottom/>
      <diagonal style="medium">
        <color auto="1"/>
      </diagonal>
    </border>
    <border diagonalUp="1">
      <left/>
      <right/>
      <top/>
      <bottom/>
      <diagonal style="medium">
        <color auto="1"/>
      </diagonal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theme="0"/>
      </left>
      <right/>
      <top style="double">
        <color theme="0"/>
      </top>
      <bottom style="double">
        <color theme="0" tint="-0.34998626667073579"/>
      </bottom>
      <diagonal/>
    </border>
    <border>
      <left/>
      <right/>
      <top style="double">
        <color theme="0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/>
      </top>
      <bottom style="double">
        <color theme="0" tint="-0.34998626667073579"/>
      </bottom>
      <diagonal/>
    </border>
    <border>
      <left style="double">
        <color theme="0"/>
      </left>
      <right style="double">
        <color theme="0" tint="-0.24994659260841701"/>
      </right>
      <top style="double">
        <color theme="0"/>
      </top>
      <bottom/>
      <diagonal/>
    </border>
    <border>
      <left style="double">
        <color theme="0"/>
      </left>
      <right style="double">
        <color theme="0" tint="-0.24994659260841701"/>
      </right>
      <top/>
      <bottom/>
      <diagonal/>
    </border>
    <border>
      <left style="double">
        <color theme="0"/>
      </left>
      <right style="double">
        <color theme="0" tint="-0.24994659260841701"/>
      </right>
      <top/>
      <bottom style="double">
        <color theme="0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double">
        <color theme="0" tint="-0.14996795556505021"/>
      </left>
      <right style="double">
        <color theme="0"/>
      </right>
      <top style="double">
        <color theme="0" tint="-0.14996795556505021"/>
      </top>
      <bottom style="double">
        <color theme="0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 style="double">
        <color theme="0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 tint="-0.24994659260841701"/>
      </left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/>
      </bottom>
      <diagonal/>
    </border>
    <border>
      <left/>
      <right/>
      <top style="double">
        <color theme="0" tint="-0.24994659260841701"/>
      </top>
      <bottom style="double">
        <color theme="0"/>
      </bottom>
      <diagonal/>
    </border>
    <border>
      <left/>
      <right style="double">
        <color theme="0"/>
      </right>
      <top style="double">
        <color theme="0" tint="-0.24994659260841701"/>
      </top>
      <bottom style="double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9" xfId="0" applyFill="1" applyBorder="1"/>
    <xf numFmtId="0" fontId="0" fillId="0" borderId="10" xfId="0" applyFill="1" applyBorder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7" borderId="0" xfId="0" applyFill="1"/>
    <xf numFmtId="0" fontId="0" fillId="8" borderId="0" xfId="0" applyFill="1"/>
    <xf numFmtId="0" fontId="0" fillId="9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3" xfId="0" applyFill="1" applyBorder="1"/>
    <xf numFmtId="0" fontId="0" fillId="10" borderId="12" xfId="0" applyFill="1" applyBorder="1"/>
    <xf numFmtId="0" fontId="0" fillId="10" borderId="14" xfId="0" applyFill="1" applyBorder="1"/>
    <xf numFmtId="0" fontId="0" fillId="11" borderId="0" xfId="0" applyFill="1"/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0" xfId="0" applyFill="1" applyAlignment="1">
      <alignment horizontal="left" indent="1"/>
    </xf>
    <xf numFmtId="0" fontId="0" fillId="11" borderId="23" xfId="0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25" xfId="0" applyFill="1" applyBorder="1"/>
    <xf numFmtId="0" fontId="0" fillId="11" borderId="25" xfId="0" applyFill="1" applyBorder="1" applyAlignment="1">
      <alignment horizontal="left" indent="1"/>
    </xf>
    <xf numFmtId="0" fontId="3" fillId="8" borderId="2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left" vertical="center" indent="1"/>
    </xf>
    <xf numFmtId="0" fontId="3" fillId="11" borderId="2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center" vertical="center"/>
    </xf>
    <xf numFmtId="0" fontId="6" fillId="21" borderId="26" xfId="0" applyFont="1" applyFill="1" applyBorder="1" applyAlignment="1">
      <alignment horizontal="center"/>
    </xf>
    <xf numFmtId="0" fontId="0" fillId="21" borderId="29" xfId="0" applyFill="1" applyBorder="1"/>
    <xf numFmtId="0" fontId="0" fillId="21" borderId="30" xfId="0" applyFill="1" applyBorder="1" applyAlignment="1">
      <alignment horizontal="center"/>
    </xf>
    <xf numFmtId="0" fontId="0" fillId="21" borderId="31" xfId="0" applyFill="1" applyBorder="1"/>
    <xf numFmtId="0" fontId="0" fillId="21" borderId="32" xfId="0" applyFill="1" applyBorder="1" applyAlignment="1">
      <alignment horizontal="center"/>
    </xf>
    <xf numFmtId="0" fontId="5" fillId="21" borderId="27" xfId="0" applyFont="1" applyFill="1" applyBorder="1" applyAlignment="1">
      <alignment horizontal="center"/>
    </xf>
    <xf numFmtId="0" fontId="5" fillId="21" borderId="28" xfId="0" applyFont="1" applyFill="1" applyBorder="1" applyAlignment="1">
      <alignment horizontal="center"/>
    </xf>
    <xf numFmtId="0" fontId="0" fillId="21" borderId="34" xfId="0" applyFill="1" applyBorder="1" applyAlignment="1">
      <alignment horizontal="center"/>
    </xf>
    <xf numFmtId="0" fontId="0" fillId="21" borderId="35" xfId="0" applyFill="1" applyBorder="1" applyAlignment="1">
      <alignment horizontal="center"/>
    </xf>
    <xf numFmtId="0" fontId="5" fillId="21" borderId="33" xfId="0" applyFont="1" applyFill="1" applyBorder="1" applyAlignment="1">
      <alignment horizontal="center"/>
    </xf>
    <xf numFmtId="0" fontId="5" fillId="21" borderId="34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theme="0" tint="-0.24994659260841701"/>
      </font>
      <fill>
        <gradientFill>
          <stop position="0">
            <color theme="0" tint="-0.49803155613879818"/>
          </stop>
          <stop position="0.5">
            <color theme="0" tint="-0.25098422193060094"/>
          </stop>
          <stop position="1">
            <color theme="0" tint="-0.49803155613879818"/>
          </stop>
        </gradientFill>
      </fill>
      <border>
        <left style="thin">
          <color theme="0" tint="-4.9989318521683403E-2"/>
        </left>
        <right style="thin">
          <color theme="0" tint="-4.9989318521683403E-2"/>
        </right>
        <bottom style="thin">
          <color theme="0" tint="-4.9989318521683403E-2"/>
        </bottom>
        <vertical/>
        <horizontal/>
      </border>
    </dxf>
    <dxf>
      <font>
        <color theme="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7" tint="-0.24994659260841701"/>
      </font>
      <fill>
        <gradientFill>
          <stop position="0">
            <color theme="7" tint="-0.49803155613879818"/>
          </stop>
          <stop position="0.5">
            <color theme="7" tint="-0.25098422193060094"/>
          </stop>
          <stop position="1">
            <color theme="7" tint="-0.49803155613879818"/>
          </stop>
        </gradientFill>
      </fill>
      <border>
        <left style="thin">
          <color theme="0" tint="-4.9989318521683403E-2"/>
        </left>
        <right style="thin">
          <color theme="0" tint="-4.9989318521683403E-2"/>
        </right>
        <bottom style="thin">
          <color theme="0" tint="-4.9989318521683403E-2"/>
        </bottom>
        <vertical/>
        <horizontal/>
      </border>
    </dxf>
    <dxf>
      <font>
        <color theme="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3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3</xdr:row>
      <xdr:rowOff>108862</xdr:rowOff>
    </xdr:from>
    <xdr:to>
      <xdr:col>1</xdr:col>
      <xdr:colOff>0</xdr:colOff>
      <xdr:row>35</xdr:row>
      <xdr:rowOff>163285</xdr:rowOff>
    </xdr:to>
    <xdr:sp macro="" textlink="">
      <xdr:nvSpPr>
        <xdr:cNvPr id="2" name="Fluxograma: Atraso 1"/>
        <xdr:cNvSpPr/>
      </xdr:nvSpPr>
      <xdr:spPr>
        <a:xfrm>
          <a:off x="2" y="680362"/>
          <a:ext cx="609598" cy="4997898"/>
        </a:xfrm>
        <a:prstGeom prst="flowChartDelay">
          <a:avLst/>
        </a:prstGeom>
        <a:solidFill>
          <a:schemeClr val="accent6">
            <a:lumMod val="50000"/>
            <a:alpha val="22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13</xdr:row>
      <xdr:rowOff>9525</xdr:rowOff>
    </xdr:from>
    <xdr:to>
      <xdr:col>13</xdr:col>
      <xdr:colOff>323850</xdr:colOff>
      <xdr:row>26</xdr:row>
      <xdr:rowOff>19049</xdr:rowOff>
    </xdr:to>
    <xdr:sp macro="" textlink="">
      <xdr:nvSpPr>
        <xdr:cNvPr id="3" name="Retângulo 2"/>
        <xdr:cNvSpPr/>
      </xdr:nvSpPr>
      <xdr:spPr>
        <a:xfrm>
          <a:off x="0" y="2562225"/>
          <a:ext cx="8248650" cy="1257299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</xdr:colOff>
      <xdr:row>12</xdr:row>
      <xdr:rowOff>95250</xdr:rowOff>
    </xdr:from>
    <xdr:to>
      <xdr:col>14</xdr:col>
      <xdr:colOff>0</xdr:colOff>
      <xdr:row>26</xdr:row>
      <xdr:rowOff>104779</xdr:rowOff>
    </xdr:to>
    <xdr:sp macro="" textlink="">
      <xdr:nvSpPr>
        <xdr:cNvPr id="4" name="Retângulo com Canto Aparado do Mesmo Lado 3"/>
        <xdr:cNvSpPr/>
      </xdr:nvSpPr>
      <xdr:spPr>
        <a:xfrm rot="16200000">
          <a:off x="7505700" y="2876553"/>
          <a:ext cx="1447804" cy="609597"/>
        </a:xfrm>
        <a:prstGeom prst="snip2SameRect">
          <a:avLst>
            <a:gd name="adj1" fmla="val 18306"/>
            <a:gd name="adj2" fmla="val 0"/>
          </a:avLst>
        </a:prstGeom>
        <a:solidFill>
          <a:schemeClr val="accent3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2"/>
  <sheetViews>
    <sheetView tabSelected="1" workbookViewId="0">
      <pane ySplit="19" topLeftCell="A20" activePane="bottomLeft" state="frozen"/>
      <selection pane="bottomLeft"/>
    </sheetView>
  </sheetViews>
  <sheetFormatPr defaultColWidth="0" defaultRowHeight="15" zeroHeight="1" x14ac:dyDescent="0.25"/>
  <cols>
    <col min="1" max="1" width="2.42578125" customWidth="1"/>
    <col min="2" max="2" width="2.5703125" customWidth="1"/>
    <col min="3" max="3" width="18" customWidth="1"/>
    <col min="4" max="4" width="4" hidden="1" customWidth="1"/>
    <col min="5" max="5" width="4" customWidth="1"/>
    <col min="6" max="48" width="1.28515625" style="1" customWidth="1"/>
    <col min="49" max="49" width="9.140625" customWidth="1"/>
    <col min="50" max="16384" width="9.140625" hidden="1"/>
  </cols>
  <sheetData>
    <row r="1" spans="1:113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BD1" t="str">
        <f>C3</f>
        <v>C</v>
      </c>
      <c r="BE1">
        <f>VLOOKUP(BD1,$DD$1:$DE$12,2,0)</f>
        <v>0.5</v>
      </c>
      <c r="BF1" s="12" t="s">
        <v>0</v>
      </c>
      <c r="BG1" s="7" t="s">
        <v>1</v>
      </c>
      <c r="BH1" s="7" t="s">
        <v>2</v>
      </c>
      <c r="BI1" s="7" t="s">
        <v>3</v>
      </c>
      <c r="BJ1" s="7" t="s">
        <v>4</v>
      </c>
      <c r="BK1" s="7" t="s">
        <v>5</v>
      </c>
      <c r="BL1" s="7" t="s">
        <v>6</v>
      </c>
      <c r="BM1" s="7" t="s">
        <v>7</v>
      </c>
      <c r="BN1" s="7" t="s">
        <v>8</v>
      </c>
      <c r="BO1" s="7" t="s">
        <v>9</v>
      </c>
      <c r="BP1" s="7" t="s">
        <v>10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DC1">
        <v>0.5</v>
      </c>
      <c r="DD1" s="9" t="s">
        <v>11</v>
      </c>
      <c r="DE1">
        <v>0.5</v>
      </c>
      <c r="DH1" s="9"/>
    </row>
    <row r="2" spans="1:113" ht="5.25" customHeight="1" thickBo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BB2">
        <f>HLOOKUP(C5,escaleta,2,0)</f>
        <v>1</v>
      </c>
      <c r="BC2">
        <f>BB2</f>
        <v>1</v>
      </c>
      <c r="BD2" t="str">
        <f>VLOOKUP(BE1+BB2,$DC:$DD,2,0)</f>
        <v>D</v>
      </c>
      <c r="BE2">
        <f t="shared" ref="BE2:BE8" si="0">VLOOKUP(BD2,$DD$1:$DE$24,2,0)</f>
        <v>1.5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0.5</v>
      </c>
      <c r="BM2" s="7">
        <v>1</v>
      </c>
      <c r="BN2" s="7">
        <v>1</v>
      </c>
      <c r="BO2" s="7">
        <v>1</v>
      </c>
      <c r="BP2" s="7">
        <v>0.5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DC2">
        <f>DC1+0.5</f>
        <v>1</v>
      </c>
      <c r="DD2" s="10" t="s">
        <v>12</v>
      </c>
      <c r="DE2">
        <f>DE1+0.5</f>
        <v>1</v>
      </c>
      <c r="DH2" s="10"/>
    </row>
    <row r="3" spans="1:113" ht="15" customHeight="1" thickTop="1" thickBot="1" x14ac:dyDescent="0.3">
      <c r="A3" s="14"/>
      <c r="B3" s="14"/>
      <c r="C3" s="60" t="s">
        <v>11</v>
      </c>
      <c r="D3" s="14"/>
      <c r="E3" s="14"/>
      <c r="F3" s="4"/>
      <c r="G3" s="13"/>
      <c r="H3" s="13"/>
      <c r="I3" s="41" t="s">
        <v>12</v>
      </c>
      <c r="J3" s="41"/>
      <c r="K3" s="13"/>
      <c r="L3" s="41" t="s">
        <v>14</v>
      </c>
      <c r="M3" s="41"/>
      <c r="N3" s="13"/>
      <c r="O3" s="13"/>
      <c r="P3" s="13"/>
      <c r="Q3" s="13"/>
      <c r="R3" s="41" t="s">
        <v>17</v>
      </c>
      <c r="S3" s="41"/>
      <c r="T3" s="13"/>
      <c r="U3" s="41" t="s">
        <v>19</v>
      </c>
      <c r="V3" s="41"/>
      <c r="W3" s="13"/>
      <c r="X3" s="41" t="s">
        <v>21</v>
      </c>
      <c r="Y3" s="41"/>
      <c r="Z3" s="13"/>
      <c r="AA3" s="13"/>
      <c r="AB3" s="13"/>
      <c r="AC3" s="13"/>
      <c r="AD3" s="41" t="s">
        <v>12</v>
      </c>
      <c r="AE3" s="41"/>
      <c r="AF3" s="13"/>
      <c r="AG3" s="41" t="s">
        <v>14</v>
      </c>
      <c r="AH3" s="41"/>
      <c r="AI3" s="13"/>
      <c r="AJ3" s="13"/>
      <c r="AK3" s="13"/>
      <c r="AL3" s="13"/>
      <c r="AM3" s="41" t="s">
        <v>17</v>
      </c>
      <c r="AN3" s="41"/>
      <c r="AO3" s="13"/>
      <c r="AP3" s="41" t="s">
        <v>19</v>
      </c>
      <c r="AQ3" s="41"/>
      <c r="AR3" s="13"/>
      <c r="AS3" s="41" t="s">
        <v>21</v>
      </c>
      <c r="AT3" s="41"/>
      <c r="AU3" s="13"/>
      <c r="AV3" s="13"/>
      <c r="AW3" s="14"/>
      <c r="BB3">
        <f>HLOOKUP(C5,escaleta,3,0)</f>
        <v>1</v>
      </c>
      <c r="BC3">
        <f>BC2+BB3</f>
        <v>2</v>
      </c>
      <c r="BD3" t="str">
        <f t="shared" ref="BD3:BD8" si="1">VLOOKUP(BE2+BB3,$DC:$DD,2,0)</f>
        <v>E</v>
      </c>
      <c r="BE3">
        <f t="shared" si="0"/>
        <v>2.5</v>
      </c>
      <c r="BF3" s="7">
        <v>1</v>
      </c>
      <c r="BG3" s="7">
        <v>0.5</v>
      </c>
      <c r="BH3" s="7">
        <v>0.5</v>
      </c>
      <c r="BI3" s="7">
        <v>0.5</v>
      </c>
      <c r="BJ3" s="7">
        <v>1</v>
      </c>
      <c r="BK3" s="7">
        <v>0.5</v>
      </c>
      <c r="BL3" s="7">
        <v>1</v>
      </c>
      <c r="BM3" s="7">
        <v>0.5</v>
      </c>
      <c r="BN3" s="7">
        <v>1</v>
      </c>
      <c r="BO3" s="7">
        <v>0.5</v>
      </c>
      <c r="BP3" s="7">
        <v>1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DC3">
        <f t="shared" ref="DC3:DE18" si="2">DC2+0.5</f>
        <v>1.5</v>
      </c>
      <c r="DD3" s="9" t="s">
        <v>13</v>
      </c>
      <c r="DE3">
        <f t="shared" si="2"/>
        <v>1.5</v>
      </c>
      <c r="DH3" s="9"/>
    </row>
    <row r="4" spans="1:113" ht="15" customHeight="1" thickTop="1" thickBot="1" x14ac:dyDescent="0.3">
      <c r="A4" s="14"/>
      <c r="B4" s="14"/>
      <c r="C4" s="14"/>
      <c r="D4" s="14"/>
      <c r="E4" s="14"/>
      <c r="F4" s="6"/>
      <c r="G4" s="40" t="s">
        <v>11</v>
      </c>
      <c r="H4" s="40"/>
      <c r="I4" s="40"/>
      <c r="J4" s="40" t="s">
        <v>13</v>
      </c>
      <c r="K4" s="40"/>
      <c r="L4" s="40"/>
      <c r="M4" s="40" t="s">
        <v>15</v>
      </c>
      <c r="N4" s="40"/>
      <c r="O4" s="40"/>
      <c r="P4" s="40" t="s">
        <v>16</v>
      </c>
      <c r="Q4" s="40"/>
      <c r="R4" s="40"/>
      <c r="S4" s="40" t="s">
        <v>18</v>
      </c>
      <c r="T4" s="40"/>
      <c r="U4" s="40"/>
      <c r="V4" s="40" t="s">
        <v>20</v>
      </c>
      <c r="W4" s="40"/>
      <c r="X4" s="40"/>
      <c r="Y4" s="40" t="s">
        <v>22</v>
      </c>
      <c r="Z4" s="40"/>
      <c r="AA4" s="40"/>
      <c r="AB4" s="40" t="s">
        <v>11</v>
      </c>
      <c r="AC4" s="40"/>
      <c r="AD4" s="40"/>
      <c r="AE4" s="40" t="s">
        <v>13</v>
      </c>
      <c r="AF4" s="40"/>
      <c r="AG4" s="40"/>
      <c r="AH4" s="40" t="s">
        <v>15</v>
      </c>
      <c r="AI4" s="40"/>
      <c r="AJ4" s="40"/>
      <c r="AK4" s="40" t="s">
        <v>16</v>
      </c>
      <c r="AL4" s="40"/>
      <c r="AM4" s="40"/>
      <c r="AN4" s="40" t="s">
        <v>18</v>
      </c>
      <c r="AO4" s="40"/>
      <c r="AP4" s="40"/>
      <c r="AQ4" s="40" t="s">
        <v>20</v>
      </c>
      <c r="AR4" s="40"/>
      <c r="AS4" s="40"/>
      <c r="AT4" s="40" t="s">
        <v>22</v>
      </c>
      <c r="AU4" s="40"/>
      <c r="AV4" s="40"/>
      <c r="AW4" s="14"/>
      <c r="BB4">
        <f>HLOOKUP(C5,escaleta,4,0)</f>
        <v>0.5</v>
      </c>
      <c r="BC4">
        <f t="shared" ref="BC4:BC8" si="3">BC3+BB4</f>
        <v>2.5</v>
      </c>
      <c r="BD4" t="str">
        <f t="shared" si="1"/>
        <v>F</v>
      </c>
      <c r="BE4">
        <f t="shared" si="0"/>
        <v>3</v>
      </c>
      <c r="BF4" s="7">
        <v>0.5</v>
      </c>
      <c r="BG4" s="7">
        <v>1</v>
      </c>
      <c r="BH4" s="7">
        <v>1</v>
      </c>
      <c r="BI4" s="7">
        <v>1</v>
      </c>
      <c r="BJ4" s="7">
        <v>0.5</v>
      </c>
      <c r="BK4" s="7">
        <v>1</v>
      </c>
      <c r="BL4" s="7">
        <v>1</v>
      </c>
      <c r="BM4" s="7">
        <v>1</v>
      </c>
      <c r="BN4" s="7">
        <v>0.5</v>
      </c>
      <c r="BO4" s="7">
        <v>1</v>
      </c>
      <c r="BP4" s="7">
        <v>1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DC4">
        <f t="shared" si="2"/>
        <v>2</v>
      </c>
      <c r="DD4" s="10" t="s">
        <v>14</v>
      </c>
      <c r="DE4">
        <f t="shared" si="2"/>
        <v>2</v>
      </c>
      <c r="DH4" s="10"/>
    </row>
    <row r="5" spans="1:113" ht="15" customHeight="1" thickTop="1" thickBot="1" x14ac:dyDescent="0.3">
      <c r="A5" s="14"/>
      <c r="B5" s="14"/>
      <c r="C5" s="60" t="s">
        <v>0</v>
      </c>
      <c r="D5" s="14"/>
      <c r="E5" s="14"/>
      <c r="F5" s="6"/>
      <c r="G5" s="48">
        <f>IF(ISERROR(IF(VLOOKUP(G$4,OITAVA1,2,0)=VLOOKUP(G$4,$B:$D,3,0),1,0)),0,IF(VLOOKUP(G$4,OITAVA1,2,0)=VLOOKUP(G$4,$B:$D,3,0),1,0))</f>
        <v>1</v>
      </c>
      <c r="H5" s="42"/>
      <c r="I5" s="54">
        <f>IF(ISERROR(IF(VLOOKUP(I$3,OITAVA1,2,0)=VLOOKUP(I$3,$B:$D,3,0),1,0)),0,IF(VLOOKUP(I$3,OITAVA1,2,0)=VLOOKUP(I$3,$B:$D,3,0),1,0))</f>
        <v>0</v>
      </c>
      <c r="J5" s="55"/>
      <c r="K5" s="51">
        <f>IF(ISERROR(IF(VLOOKUP(J$4,OITAVA1,2,0)=VLOOKUP(J$4,$B:$D,3,0),1,0)),0,IF(VLOOKUP(J$4,OITAVA1,2,0)=VLOOKUP(J$4,$B:$D,3,0),1,0))</f>
        <v>0</v>
      </c>
      <c r="L5" s="54">
        <f>IF(ISERROR(IF(VLOOKUP(L$3,OITAVA1,2,0)=VLOOKUP(L$3,$B:$D,3,0),1,0)),0,IF(VLOOKUP(L$3,OITAVA1,2,0)=VLOOKUP(L$3,$B:$D,3,0),1,0))</f>
        <v>0</v>
      </c>
      <c r="M5" s="55"/>
      <c r="N5" s="42">
        <f>IF(ISERROR(IF(VLOOKUP(M$4,OITAVA1,2,0)=VLOOKUP(M$4,$B:$D,3,0),1,0)),0,IF(VLOOKUP(M$4,OITAVA1,2,0)=VLOOKUP(M$4,$B:$D,3,0),1,0))</f>
        <v>1</v>
      </c>
      <c r="O5" s="43"/>
      <c r="P5" s="48">
        <f>IF(ISERROR(IF(VLOOKUP(P$4,OITAVA1,2,0)=VLOOKUP(P$4,$B:$D,3,0),1,0)),0,IF(VLOOKUP(P$4,OITAVA1,2,0)=VLOOKUP(P$4,$B:$D,3,0),1,0))</f>
        <v>0</v>
      </c>
      <c r="Q5" s="42"/>
      <c r="R5" s="54">
        <f>IF(ISERROR(IF(VLOOKUP(R$3,OITAVA1,2,0)=VLOOKUP(R$3,$B:$D,3,0),1,0)),0,IF(VLOOKUP(R$3,OITAVA1,2,0)=VLOOKUP(R$3,$B:$D,3,0),1,0))</f>
        <v>0</v>
      </c>
      <c r="S5" s="55"/>
      <c r="T5" s="51">
        <f>IF(ISERROR(IF(VLOOKUP(S$4,OITAVA1,2,0)=VLOOKUP(S$4,$B:$D,3,0),1,0)),0,IF(VLOOKUP(S$4,OITAVA1,2,0)=VLOOKUP(S$4,$B:$D,3,0),1,0))</f>
        <v>1</v>
      </c>
      <c r="U5" s="54">
        <f>IF(ISERROR(IF(VLOOKUP(U$3,OITAVA1,2,0)=VLOOKUP(U$3,$B:$D,3,0),1,0)),0,IF(VLOOKUP(U$3,OITAVA1,2,0)=VLOOKUP(U$3,$B:$D,3,0),1,0))</f>
        <v>0</v>
      </c>
      <c r="V5" s="55"/>
      <c r="W5" s="51">
        <f>IF(ISERROR(IF(VLOOKUP(V$4,OITAVA1,2,0)=VLOOKUP(V$4,$B:$D,3,0),1,0)),0,IF(VLOOKUP(V$4,OITAVA1,2,0)=VLOOKUP(V$4,$B:$D,3,0),1,0))</f>
        <v>0</v>
      </c>
      <c r="X5" s="54">
        <f>IF(ISERROR(IF(VLOOKUP(X$3,OITAVA1,2,0)=VLOOKUP(X$3,$B:$D,3,0),1,0)),0,IF(VLOOKUP(X$3,OITAVA1,2,0)=VLOOKUP(X$3,$B:$D,3,0),1,0))</f>
        <v>0</v>
      </c>
      <c r="Y5" s="55"/>
      <c r="Z5" s="42">
        <f>IF(ISERROR(IF(VLOOKUP(Y$4,OITAVA1,2,0)=VLOOKUP(Y$4,$B:$D,3,0),1,0)),0,IF(VLOOKUP(Y$4,OITAVA1,2,0)=VLOOKUP(Y$4,$B:$D,3,0),1,0))</f>
        <v>0</v>
      </c>
      <c r="AA5" s="43"/>
      <c r="AB5" s="48">
        <f>IF(G5=1,0,IF(ISERROR(IF(VLOOKUP(AB$4,OITAVA2,2,0)=VLOOKUP(AB$4,$B:$D,3,0),1,0)),0,IF(VLOOKUP(AB$4,OITAVA2,2,0)=VLOOKUP(AB$4,$B:$D,3,0),1,0)))</f>
        <v>0</v>
      </c>
      <c r="AC5" s="42"/>
      <c r="AD5" s="54">
        <f>IF(I5=1,0,IF(ISERROR(IF(VLOOKUP(AD$3,OITAVA2,2,0)=VLOOKUP(AD$3,$B:$D,3,0),1,0)),0,IF(VLOOKUP(AD$3,OITAVA2,2,0)=VLOOKUP(AD$3,$B:$D,3,0),1,0)))</f>
        <v>0</v>
      </c>
      <c r="AE5" s="55"/>
      <c r="AF5" s="51">
        <f>IF(K5=1,0,IF(ISERROR(IF(VLOOKUP(AE$4,OITAVA2,2,0)=VLOOKUP(AE$4,$B:$D,3,0),1,0)),0,IF(VLOOKUP(AE$4,OITAVA2,2,0)=VLOOKUP(AE$4,$B:$D,3,0),1,0)))</f>
        <v>0</v>
      </c>
      <c r="AG5" s="54">
        <f>IF(L5=1,0,IF(ISERROR(IF(VLOOKUP(AG$3,OITAVA2,2,0)=VLOOKUP(AG$3,$B:$D,3,0),1,0)),0,IF(VLOOKUP(AG$3,OITAVA2,2,0)=VLOOKUP(AG$3,$B:$D,3,0),1,0)))</f>
        <v>0</v>
      </c>
      <c r="AH5" s="55"/>
      <c r="AI5" s="42">
        <f>IF(N5=1,0,IF(ISERROR(IF(VLOOKUP(AH$4,OITAVA2,2,0)=VLOOKUP(AH$4,$B:$D,3,0),1,0)),0,IF(VLOOKUP(AH$4,OITAVA2,2,0)=VLOOKUP(AH$4,$B:$D,3,0),1,0)))</f>
        <v>0</v>
      </c>
      <c r="AJ5" s="43"/>
      <c r="AK5" s="48">
        <f>IF(P5=1,0,IF(ISERROR(IF(VLOOKUP(AK$4,OITAVA2,2,0)=VLOOKUP(AK$4,$B:$D,3,0),1,0)),0,IF(VLOOKUP(AK$4,OITAVA2,2,0)=VLOOKUP(AK$4,$B:$D,3,0),1,0)))</f>
        <v>0</v>
      </c>
      <c r="AL5" s="42"/>
      <c r="AM5" s="54">
        <f>IF(R5=1,0,IF(ISERROR(IF(VLOOKUP(AM$3,OITAVA2,2,0)=VLOOKUP(AM$3,$B:$D,3,0),1,0)),0,IF(VLOOKUP(AM$3,OITAVA2,2,0)=VLOOKUP(AM$3,$B:$D,3,0),1,0)))</f>
        <v>0</v>
      </c>
      <c r="AN5" s="55"/>
      <c r="AO5" s="51">
        <f>IF(T5=1,0,IF(ISERROR(IF(VLOOKUP(AN$4,OITAVA2,2,0)=VLOOKUP(AN$4,$B:$D,3,0),1,0)),0,IF(VLOOKUP(AN$4,OITAVA2,2,0)=VLOOKUP(AN$4,$B:$D,3,0),1,0)))</f>
        <v>0</v>
      </c>
      <c r="AP5" s="54">
        <f>IF(U5=1,0,IF(ISERROR(IF(VLOOKUP(AP$3,OITAVA2,2,0)=VLOOKUP(AP$3,$B:$D,3,0),1,0)),0,IF(VLOOKUP(AP$3,OITAVA2,2,0)=VLOOKUP(AP$3,$B:$D,3,0),1,0)))</f>
        <v>0</v>
      </c>
      <c r="AQ5" s="55"/>
      <c r="AR5" s="51">
        <f>IF(W5=1,0,IF(ISERROR(IF(VLOOKUP(AQ$4,OITAVA2,2,0)=VLOOKUP(AQ$4,$B:$D,3,0),1,0)),0,IF(VLOOKUP(AQ$4,OITAVA2,2,0)=VLOOKUP(AQ$4,$B:$D,3,0),1,0)))</f>
        <v>0</v>
      </c>
      <c r="AS5" s="54">
        <f>IF(X5=1,0,IF(ISERROR(IF(VLOOKUP(AS$3,OITAVA2,2,0)=VLOOKUP(AS$3,$B:$D,3,0),1,0)),0,IF(VLOOKUP(AS$3,OITAVA2,2,0)=VLOOKUP(AS$3,$B:$D,3,0),1,0)))</f>
        <v>0</v>
      </c>
      <c r="AT5" s="55"/>
      <c r="AU5" s="42">
        <f>IF(Z5=1,0,IF(ISERROR(IF(VLOOKUP(AT$4,OITAVA2,2,0)=VLOOKUP(AT$4,$B:$D,3,0),1,0)),0,IF(VLOOKUP(AT$4,OITAVA2,2,0)=VLOOKUP(AT$4,$B:$D,3,0),1,0)))</f>
        <v>0</v>
      </c>
      <c r="AV5" s="43"/>
      <c r="AW5" s="14"/>
      <c r="BB5">
        <f>HLOOKUP(C5,escaleta,5,0)</f>
        <v>1</v>
      </c>
      <c r="BC5">
        <f t="shared" si="3"/>
        <v>3.5</v>
      </c>
      <c r="BD5" t="str">
        <f t="shared" si="1"/>
        <v>G</v>
      </c>
      <c r="BE5">
        <f t="shared" si="0"/>
        <v>4</v>
      </c>
      <c r="BF5" s="7">
        <v>1</v>
      </c>
      <c r="BG5" s="7">
        <v>1</v>
      </c>
      <c r="BH5" s="7">
        <v>1</v>
      </c>
      <c r="BI5" s="7">
        <v>1</v>
      </c>
      <c r="BJ5" s="7">
        <v>1</v>
      </c>
      <c r="BK5" s="7">
        <v>1</v>
      </c>
      <c r="BL5" s="7">
        <v>1</v>
      </c>
      <c r="BM5" s="7">
        <v>0.5</v>
      </c>
      <c r="BN5" s="7">
        <v>1</v>
      </c>
      <c r="BO5" s="7">
        <v>1</v>
      </c>
      <c r="BP5" s="7">
        <v>0.5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DC5">
        <f t="shared" si="2"/>
        <v>2.5</v>
      </c>
      <c r="DD5" s="9" t="s">
        <v>15</v>
      </c>
      <c r="DE5">
        <f t="shared" si="2"/>
        <v>2.5</v>
      </c>
      <c r="DH5" s="9"/>
    </row>
    <row r="6" spans="1:113" ht="33" customHeight="1" thickTop="1" x14ac:dyDescent="0.25">
      <c r="A6" s="14"/>
      <c r="B6" s="14"/>
      <c r="C6" s="14"/>
      <c r="D6" s="14"/>
      <c r="E6" s="14"/>
      <c r="F6" s="6"/>
      <c r="G6" s="49"/>
      <c r="H6" s="44"/>
      <c r="I6" s="56"/>
      <c r="J6" s="57"/>
      <c r="K6" s="52"/>
      <c r="L6" s="56"/>
      <c r="M6" s="57"/>
      <c r="N6" s="44"/>
      <c r="O6" s="45"/>
      <c r="P6" s="49"/>
      <c r="Q6" s="44"/>
      <c r="R6" s="56"/>
      <c r="S6" s="57"/>
      <c r="T6" s="52"/>
      <c r="U6" s="56"/>
      <c r="V6" s="57"/>
      <c r="W6" s="52"/>
      <c r="X6" s="56"/>
      <c r="Y6" s="57"/>
      <c r="Z6" s="44"/>
      <c r="AA6" s="45"/>
      <c r="AB6" s="49"/>
      <c r="AC6" s="44"/>
      <c r="AD6" s="56"/>
      <c r="AE6" s="57"/>
      <c r="AF6" s="52"/>
      <c r="AG6" s="56"/>
      <c r="AH6" s="57"/>
      <c r="AI6" s="44"/>
      <c r="AJ6" s="45"/>
      <c r="AK6" s="49"/>
      <c r="AL6" s="44"/>
      <c r="AM6" s="56"/>
      <c r="AN6" s="57"/>
      <c r="AO6" s="52"/>
      <c r="AP6" s="56"/>
      <c r="AQ6" s="57"/>
      <c r="AR6" s="52"/>
      <c r="AS6" s="56"/>
      <c r="AT6" s="57"/>
      <c r="AU6" s="44"/>
      <c r="AV6" s="45"/>
      <c r="AW6" s="14"/>
      <c r="BB6" s="8">
        <f>HLOOKUP(C5,escaleta,6,0)</f>
        <v>1</v>
      </c>
      <c r="BC6" s="8">
        <f t="shared" si="3"/>
        <v>4.5</v>
      </c>
      <c r="BD6" t="str">
        <f t="shared" si="1"/>
        <v>A</v>
      </c>
      <c r="BE6" s="8">
        <f t="shared" si="0"/>
        <v>5</v>
      </c>
      <c r="BF6" s="7">
        <v>1</v>
      </c>
      <c r="BG6" s="7">
        <v>0.5</v>
      </c>
      <c r="BH6" s="7">
        <v>0.5</v>
      </c>
      <c r="BI6" s="7">
        <v>1</v>
      </c>
      <c r="BJ6" s="7">
        <v>1</v>
      </c>
      <c r="BK6" s="7">
        <v>1</v>
      </c>
      <c r="BL6" s="7">
        <v>0.5</v>
      </c>
      <c r="BM6" s="7">
        <v>1</v>
      </c>
      <c r="BN6" s="7">
        <v>1</v>
      </c>
      <c r="BO6" s="7">
        <v>0.5</v>
      </c>
      <c r="BP6" s="7">
        <v>1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DC6">
        <f t="shared" si="2"/>
        <v>3</v>
      </c>
      <c r="DD6" s="9" t="s">
        <v>16</v>
      </c>
      <c r="DE6">
        <f t="shared" si="2"/>
        <v>3</v>
      </c>
      <c r="DH6" s="9"/>
    </row>
    <row r="7" spans="1:113" ht="15" customHeight="1" thickBot="1" x14ac:dyDescent="0.3">
      <c r="A7" s="14"/>
      <c r="B7" s="14"/>
      <c r="C7" s="14"/>
      <c r="D7" s="14"/>
      <c r="E7" s="14"/>
      <c r="F7" s="6"/>
      <c r="G7" s="50"/>
      <c r="H7" s="46"/>
      <c r="I7" s="3">
        <f>G5</f>
        <v>1</v>
      </c>
      <c r="J7" s="50">
        <f>K5</f>
        <v>0</v>
      </c>
      <c r="K7" s="46"/>
      <c r="L7" s="47"/>
      <c r="M7" s="2">
        <f>N5</f>
        <v>1</v>
      </c>
      <c r="N7" s="46"/>
      <c r="O7" s="47"/>
      <c r="P7" s="50"/>
      <c r="Q7" s="46"/>
      <c r="R7" s="3">
        <f>P5</f>
        <v>0</v>
      </c>
      <c r="S7" s="50">
        <f>T5</f>
        <v>1</v>
      </c>
      <c r="T7" s="46"/>
      <c r="U7" s="47"/>
      <c r="V7" s="50">
        <f>W5</f>
        <v>0</v>
      </c>
      <c r="W7" s="46"/>
      <c r="X7" s="47"/>
      <c r="Y7" s="2">
        <f>Z5</f>
        <v>0</v>
      </c>
      <c r="Z7" s="46"/>
      <c r="AA7" s="47"/>
      <c r="AB7" s="50"/>
      <c r="AC7" s="46"/>
      <c r="AD7" s="3">
        <f>AB5</f>
        <v>0</v>
      </c>
      <c r="AE7" s="50">
        <f>AF5</f>
        <v>0</v>
      </c>
      <c r="AF7" s="46"/>
      <c r="AG7" s="47"/>
      <c r="AH7" s="2">
        <f>AI5</f>
        <v>0</v>
      </c>
      <c r="AI7" s="46"/>
      <c r="AJ7" s="47"/>
      <c r="AK7" s="50"/>
      <c r="AL7" s="46"/>
      <c r="AM7" s="3">
        <f>AK5</f>
        <v>0</v>
      </c>
      <c r="AN7" s="50">
        <f>AO5</f>
        <v>0</v>
      </c>
      <c r="AO7" s="46"/>
      <c r="AP7" s="47"/>
      <c r="AQ7" s="50">
        <f>AR5</f>
        <v>0</v>
      </c>
      <c r="AR7" s="46"/>
      <c r="AS7" s="47"/>
      <c r="AT7" s="2">
        <f>AU5</f>
        <v>0</v>
      </c>
      <c r="AU7" s="46"/>
      <c r="AV7" s="47"/>
      <c r="AW7" s="14"/>
      <c r="BB7">
        <f>HLOOKUP(C5,escaleta,7,0)</f>
        <v>1</v>
      </c>
      <c r="BC7">
        <f t="shared" si="3"/>
        <v>5.5</v>
      </c>
      <c r="BD7" t="str">
        <f t="shared" si="1"/>
        <v>B</v>
      </c>
      <c r="BE7">
        <f t="shared" si="0"/>
        <v>6</v>
      </c>
      <c r="BF7" s="7">
        <v>1</v>
      </c>
      <c r="BG7" s="7">
        <v>1</v>
      </c>
      <c r="BH7" s="7">
        <v>1.5</v>
      </c>
      <c r="BI7" s="7">
        <v>1</v>
      </c>
      <c r="BJ7" s="7">
        <v>1</v>
      </c>
      <c r="BK7" s="7">
        <v>0.5</v>
      </c>
      <c r="BL7" s="7">
        <v>1</v>
      </c>
      <c r="BM7" s="7">
        <v>1</v>
      </c>
      <c r="BN7" s="7">
        <v>0.5</v>
      </c>
      <c r="BO7" s="7">
        <v>1</v>
      </c>
      <c r="BP7" s="7">
        <v>1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DC7">
        <f t="shared" si="2"/>
        <v>3.5</v>
      </c>
      <c r="DD7" s="10" t="s">
        <v>17</v>
      </c>
      <c r="DE7">
        <f t="shared" si="2"/>
        <v>3.5</v>
      </c>
      <c r="DH7" s="10"/>
    </row>
    <row r="8" spans="1:113" ht="4.5" customHeight="1" thickTop="1" x14ac:dyDescent="0.25">
      <c r="A8" s="14"/>
      <c r="B8" s="14"/>
      <c r="C8" s="14"/>
      <c r="D8" s="14"/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14"/>
      <c r="BB8" s="8">
        <f>HLOOKUP(C5,escaleta,8,0)</f>
        <v>0.5</v>
      </c>
      <c r="BC8" s="8">
        <f t="shared" si="3"/>
        <v>6</v>
      </c>
      <c r="BD8" t="str">
        <f t="shared" si="1"/>
        <v>C</v>
      </c>
      <c r="BE8" s="8">
        <f t="shared" si="0"/>
        <v>0.5</v>
      </c>
      <c r="BF8" s="7">
        <v>0.5</v>
      </c>
      <c r="BG8" s="7">
        <v>1</v>
      </c>
      <c r="BH8" s="7">
        <v>0.5</v>
      </c>
      <c r="BI8" s="7">
        <v>0.5</v>
      </c>
      <c r="BJ8" s="7">
        <v>0.5</v>
      </c>
      <c r="BK8" s="7">
        <v>1</v>
      </c>
      <c r="BL8" s="7">
        <v>1</v>
      </c>
      <c r="BM8" s="7">
        <v>0.5</v>
      </c>
      <c r="BN8" s="7">
        <v>0.5</v>
      </c>
      <c r="BO8" s="7">
        <v>0.5</v>
      </c>
      <c r="BP8" s="7">
        <v>0.5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DC8">
        <f t="shared" si="2"/>
        <v>4</v>
      </c>
      <c r="DD8" s="9" t="s">
        <v>18</v>
      </c>
      <c r="DE8">
        <f t="shared" si="2"/>
        <v>4</v>
      </c>
      <c r="DH8" s="9"/>
    </row>
    <row r="9" spans="1:113" ht="4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DC9">
        <f t="shared" si="2"/>
        <v>4.5</v>
      </c>
      <c r="DD9" s="10" t="s">
        <v>19</v>
      </c>
      <c r="DE9">
        <f t="shared" si="2"/>
        <v>4.5</v>
      </c>
      <c r="DH9" s="10"/>
    </row>
    <row r="10" spans="1:113" ht="6.75" customHeight="1" thickBot="1" x14ac:dyDescent="0.3">
      <c r="A10" s="14"/>
      <c r="B10" s="14"/>
      <c r="C10" s="14"/>
      <c r="D10" s="14"/>
      <c r="E10" s="14"/>
      <c r="F10" s="14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9"/>
      <c r="AB10" s="17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9"/>
      <c r="AW10" s="14"/>
      <c r="DC10">
        <f t="shared" si="2"/>
        <v>5</v>
      </c>
      <c r="DD10" s="9" t="s">
        <v>20</v>
      </c>
      <c r="DE10">
        <f t="shared" si="2"/>
        <v>5</v>
      </c>
      <c r="DH10" s="9"/>
    </row>
    <row r="11" spans="1:113" ht="15" customHeight="1" thickTop="1" x14ac:dyDescent="0.25">
      <c r="A11" s="14"/>
      <c r="B11" s="65" t="s">
        <v>33</v>
      </c>
      <c r="C11" s="66"/>
      <c r="D11" s="14"/>
      <c r="E11" s="14"/>
      <c r="F11" s="14"/>
      <c r="G11" s="14"/>
      <c r="H11" s="53" t="s">
        <v>23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14"/>
      <c r="AB11" s="14"/>
      <c r="AC11" s="53" t="s">
        <v>24</v>
      </c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14"/>
      <c r="AW11" s="14"/>
      <c r="DC11">
        <f t="shared" si="2"/>
        <v>5.5</v>
      </c>
      <c r="DD11" s="10" t="s">
        <v>21</v>
      </c>
      <c r="DE11">
        <f t="shared" si="2"/>
        <v>5.5</v>
      </c>
      <c r="DH11" s="10"/>
    </row>
    <row r="12" spans="1:113" ht="15" customHeight="1" x14ac:dyDescent="0.25">
      <c r="A12" s="14"/>
      <c r="B12" s="61" t="str">
        <f>BD1</f>
        <v>C</v>
      </c>
      <c r="C12" s="62" t="s">
        <v>25</v>
      </c>
      <c r="D12" s="14">
        <f>BE1</f>
        <v>0.5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DC12">
        <f t="shared" si="2"/>
        <v>6</v>
      </c>
      <c r="DD12" s="9" t="s">
        <v>22</v>
      </c>
      <c r="DE12">
        <f t="shared" si="2"/>
        <v>6</v>
      </c>
      <c r="DH12" s="9"/>
    </row>
    <row r="13" spans="1:113" ht="15" customHeight="1" thickBot="1" x14ac:dyDescent="0.3">
      <c r="A13" s="14"/>
      <c r="B13" s="61" t="str">
        <f t="shared" ref="B13:B18" si="4">BD2</f>
        <v>D</v>
      </c>
      <c r="C13" s="62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DC13">
        <f t="shared" si="2"/>
        <v>6.5</v>
      </c>
      <c r="DD13" s="9" t="s">
        <v>11</v>
      </c>
      <c r="DE13">
        <f t="shared" si="2"/>
        <v>6.5</v>
      </c>
      <c r="DH13" s="9"/>
    </row>
    <row r="14" spans="1:113" ht="15" customHeight="1" thickTop="1" thickBot="1" x14ac:dyDescent="0.3">
      <c r="A14" s="14"/>
      <c r="B14" s="61" t="str">
        <f t="shared" si="4"/>
        <v>E</v>
      </c>
      <c r="C14" s="62" t="s">
        <v>27</v>
      </c>
      <c r="D14" s="14">
        <f>D12+BB2+BB3</f>
        <v>2.5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69" t="s">
        <v>35</v>
      </c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67" t="str">
        <f>B12</f>
        <v>C</v>
      </c>
      <c r="AN14" s="67"/>
      <c r="AO14" s="67"/>
      <c r="AP14" s="67" t="str">
        <f>B14</f>
        <v>E</v>
      </c>
      <c r="AQ14" s="67"/>
      <c r="AR14" s="67"/>
      <c r="AS14" s="67" t="str">
        <f>B16</f>
        <v>G</v>
      </c>
      <c r="AT14" s="67"/>
      <c r="AU14" s="68"/>
      <c r="AV14" s="14"/>
      <c r="AW14" s="14"/>
      <c r="DC14">
        <f t="shared" si="2"/>
        <v>7</v>
      </c>
      <c r="DD14" s="10" t="s">
        <v>12</v>
      </c>
      <c r="DE14">
        <f t="shared" si="2"/>
        <v>7</v>
      </c>
      <c r="DH14" s="10"/>
    </row>
    <row r="15" spans="1:113" ht="15" customHeight="1" thickTop="1" x14ac:dyDescent="0.25">
      <c r="A15" s="14"/>
      <c r="B15" s="61" t="str">
        <f t="shared" si="4"/>
        <v>F</v>
      </c>
      <c r="C15" s="62" t="s">
        <v>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>
        <f t="shared" si="2"/>
        <v>7.5</v>
      </c>
      <c r="DD15" s="11" t="s">
        <v>13</v>
      </c>
      <c r="DE15" s="8">
        <f t="shared" si="2"/>
        <v>7.5</v>
      </c>
      <c r="DF15" s="8"/>
      <c r="DG15" s="8"/>
      <c r="DH15" s="11"/>
      <c r="DI15" s="8"/>
    </row>
    <row r="16" spans="1:113" ht="15" customHeight="1" x14ac:dyDescent="0.25">
      <c r="A16" s="14"/>
      <c r="B16" s="61" t="str">
        <f t="shared" si="4"/>
        <v>G</v>
      </c>
      <c r="C16" s="62" t="s">
        <v>29</v>
      </c>
      <c r="D16" s="14">
        <f>D14+BB4+BB5</f>
        <v>4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DC16">
        <f t="shared" si="2"/>
        <v>8</v>
      </c>
      <c r="DD16" s="10" t="s">
        <v>14</v>
      </c>
      <c r="DE16">
        <f t="shared" si="2"/>
        <v>8</v>
      </c>
      <c r="DH16" s="10"/>
    </row>
    <row r="17" spans="1:113" ht="15" customHeight="1" x14ac:dyDescent="0.25">
      <c r="A17" s="14"/>
      <c r="B17" s="61" t="str">
        <f t="shared" si="4"/>
        <v>A</v>
      </c>
      <c r="C17" s="62" t="s">
        <v>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>
        <f t="shared" si="2"/>
        <v>8.5</v>
      </c>
      <c r="DD17" s="11" t="s">
        <v>15</v>
      </c>
      <c r="DE17" s="8">
        <f t="shared" si="2"/>
        <v>8.5</v>
      </c>
      <c r="DF17" s="8"/>
      <c r="DG17" s="8"/>
      <c r="DH17" s="11"/>
      <c r="DI17" s="8"/>
    </row>
    <row r="18" spans="1:113" s="14" customFormat="1" ht="15" customHeight="1" thickBot="1" x14ac:dyDescent="0.3">
      <c r="B18" s="63" t="str">
        <f t="shared" si="4"/>
        <v>B</v>
      </c>
      <c r="C18" s="64" t="s">
        <v>31</v>
      </c>
      <c r="DC18" s="14">
        <f t="shared" si="2"/>
        <v>9</v>
      </c>
      <c r="DD18" s="16" t="s">
        <v>16</v>
      </c>
      <c r="DE18" s="14">
        <f t="shared" si="2"/>
        <v>9</v>
      </c>
      <c r="DH18" s="16"/>
    </row>
    <row r="19" spans="1:113" s="14" customFormat="1" ht="15" customHeight="1" thickTop="1" x14ac:dyDescent="0.25">
      <c r="DC19" s="14">
        <f t="shared" ref="DC19:DE24" si="5">DC18+0.5</f>
        <v>9.5</v>
      </c>
      <c r="DD19" s="16" t="s">
        <v>17</v>
      </c>
      <c r="DE19" s="14">
        <f t="shared" si="5"/>
        <v>9.5</v>
      </c>
      <c r="DH19" s="16"/>
    </row>
    <row r="20" spans="1:113" s="14" customFormat="1" ht="15" hidden="1" customHeight="1" x14ac:dyDescent="0.25">
      <c r="DC20" s="14">
        <f t="shared" si="5"/>
        <v>10</v>
      </c>
      <c r="DD20" s="16" t="s">
        <v>18</v>
      </c>
      <c r="DE20" s="14">
        <f t="shared" si="5"/>
        <v>10</v>
      </c>
      <c r="DH20" s="16"/>
    </row>
    <row r="21" spans="1:113" s="14" customFormat="1" ht="15" hidden="1" customHeight="1" x14ac:dyDescent="0.25">
      <c r="DC21" s="14">
        <f t="shared" si="5"/>
        <v>10.5</v>
      </c>
      <c r="DD21" s="16" t="s">
        <v>19</v>
      </c>
      <c r="DE21" s="14">
        <f t="shared" si="5"/>
        <v>10.5</v>
      </c>
      <c r="DH21" s="16"/>
    </row>
    <row r="22" spans="1:113" s="14" customFormat="1" ht="15" hidden="1" customHeight="1" x14ac:dyDescent="0.25">
      <c r="DC22" s="14">
        <f t="shared" si="5"/>
        <v>11</v>
      </c>
      <c r="DD22" s="16" t="s">
        <v>20</v>
      </c>
      <c r="DE22" s="14">
        <f t="shared" si="5"/>
        <v>11</v>
      </c>
      <c r="DH22" s="16"/>
    </row>
    <row r="23" spans="1:113" s="14" customFormat="1" ht="15" hidden="1" customHeight="1" x14ac:dyDescent="0.25">
      <c r="DC23" s="14">
        <f t="shared" si="5"/>
        <v>11.5</v>
      </c>
      <c r="DD23" s="16" t="s">
        <v>21</v>
      </c>
      <c r="DE23" s="14">
        <f t="shared" si="5"/>
        <v>11.5</v>
      </c>
      <c r="DH23" s="16"/>
    </row>
    <row r="24" spans="1:113" s="14" customFormat="1" hidden="1" x14ac:dyDescent="0.25">
      <c r="DC24" s="14">
        <f t="shared" si="5"/>
        <v>12</v>
      </c>
      <c r="DD24" s="16" t="s">
        <v>22</v>
      </c>
      <c r="DE24" s="14">
        <f t="shared" si="5"/>
        <v>12</v>
      </c>
      <c r="DH24" s="16"/>
    </row>
    <row r="25" spans="1:113" s="14" customFormat="1" hidden="1" x14ac:dyDescent="0.25"/>
    <row r="26" spans="1:113" s="14" customFormat="1" hidden="1" x14ac:dyDescent="0.25"/>
    <row r="27" spans="1:113" s="14" customFormat="1" ht="9.75" hidden="1" customHeight="1" x14ac:dyDescent="0.25"/>
    <row r="28" spans="1:113" s="14" customFormat="1" ht="6" hidden="1" customHeight="1" x14ac:dyDescent="0.25"/>
    <row r="29" spans="1:113" s="14" customFormat="1" hidden="1" x14ac:dyDescent="0.25"/>
    <row r="30" spans="1:113" ht="47.25" hidden="1" customHeight="1" x14ac:dyDescent="0.25">
      <c r="B30" s="14"/>
      <c r="C30" s="14"/>
      <c r="D30" s="14"/>
      <c r="E30" s="14"/>
    </row>
    <row r="31" spans="1:113" ht="31.5" hidden="1" customHeight="1" x14ac:dyDescent="0.25">
      <c r="B31" s="14"/>
      <c r="C31" s="14"/>
      <c r="D31" s="14"/>
      <c r="E31" s="14"/>
    </row>
    <row r="32" spans="1:113" ht="5.25" hidden="1" customHeight="1" x14ac:dyDescent="0.25">
      <c r="B32" s="14"/>
      <c r="C32" s="14"/>
      <c r="D32" s="14"/>
      <c r="E32" s="14"/>
    </row>
    <row r="33" spans="2:5" ht="5.25" hidden="1" customHeight="1" x14ac:dyDescent="0.25">
      <c r="B33" s="14"/>
      <c r="C33" s="14"/>
      <c r="D33" s="14"/>
      <c r="E33" s="14"/>
    </row>
    <row r="34" spans="2:5" ht="6.75" hidden="1" customHeight="1" x14ac:dyDescent="0.25">
      <c r="B34" s="14"/>
      <c r="C34" s="14"/>
      <c r="D34" s="14"/>
      <c r="E34" s="14"/>
    </row>
    <row r="35" spans="2:5" hidden="1" x14ac:dyDescent="0.25">
      <c r="B35" s="14"/>
      <c r="C35" s="14"/>
      <c r="D35" s="14"/>
      <c r="E35" s="14"/>
    </row>
    <row r="36" spans="2:5" hidden="1" x14ac:dyDescent="0.25">
      <c r="B36" s="14"/>
      <c r="C36" s="14"/>
      <c r="D36" s="14"/>
      <c r="E36" s="14"/>
    </row>
    <row r="37" spans="2:5" hidden="1" x14ac:dyDescent="0.25">
      <c r="B37" s="14"/>
      <c r="C37" s="14"/>
      <c r="D37" s="14"/>
      <c r="E37" s="14"/>
    </row>
    <row r="38" spans="2:5" hidden="1" x14ac:dyDescent="0.25">
      <c r="B38" s="14"/>
      <c r="C38" s="14"/>
      <c r="D38" s="14"/>
      <c r="E38" s="14"/>
    </row>
    <row r="39" spans="2:5" hidden="1" x14ac:dyDescent="0.25">
      <c r="B39" s="14"/>
      <c r="C39" s="14"/>
      <c r="D39" s="14"/>
      <c r="E39" s="14"/>
    </row>
    <row r="40" spans="2:5" hidden="1" x14ac:dyDescent="0.25">
      <c r="B40" s="14"/>
      <c r="C40" s="14"/>
      <c r="D40" s="14"/>
      <c r="E40" s="14"/>
    </row>
    <row r="41" spans="2:5" hidden="1" x14ac:dyDescent="0.25">
      <c r="B41" s="14"/>
      <c r="C41" s="14"/>
      <c r="D41" s="14"/>
      <c r="E41" s="14"/>
    </row>
    <row r="42" spans="2:5" hidden="1" x14ac:dyDescent="0.25">
      <c r="B42" s="14"/>
      <c r="C42" s="14"/>
      <c r="D42" s="14"/>
      <c r="E42" s="14"/>
    </row>
  </sheetData>
  <mergeCells count="61">
    <mergeCell ref="B11:C11"/>
    <mergeCell ref="AB14:AL14"/>
    <mergeCell ref="H11:Z11"/>
    <mergeCell ref="AC11:AU11"/>
    <mergeCell ref="X5:Y6"/>
    <mergeCell ref="AD5:AE6"/>
    <mergeCell ref="AG5:AH6"/>
    <mergeCell ref="AM5:AN6"/>
    <mergeCell ref="AP5:AQ6"/>
    <mergeCell ref="AS5:AT6"/>
    <mergeCell ref="I5:J6"/>
    <mergeCell ref="L5:M6"/>
    <mergeCell ref="R5:S6"/>
    <mergeCell ref="U5:V6"/>
    <mergeCell ref="G5:H7"/>
    <mergeCell ref="J7:L7"/>
    <mergeCell ref="K5:K6"/>
    <mergeCell ref="N5:O7"/>
    <mergeCell ref="P5:Q7"/>
    <mergeCell ref="S7:U7"/>
    <mergeCell ref="T5:T6"/>
    <mergeCell ref="V7:X7"/>
    <mergeCell ref="W5:W6"/>
    <mergeCell ref="AN7:AP7"/>
    <mergeCell ref="AO5:AO6"/>
    <mergeCell ref="AQ7:AS7"/>
    <mergeCell ref="AR5:AR6"/>
    <mergeCell ref="Z5:AA7"/>
    <mergeCell ref="AB5:AC7"/>
    <mergeCell ref="AE7:AG7"/>
    <mergeCell ref="AF5:AF6"/>
    <mergeCell ref="AI5:AJ7"/>
    <mergeCell ref="AU5:AV7"/>
    <mergeCell ref="G4:I4"/>
    <mergeCell ref="I3:J3"/>
    <mergeCell ref="J4:L4"/>
    <mergeCell ref="L3:M3"/>
    <mergeCell ref="M4:O4"/>
    <mergeCell ref="P4:R4"/>
    <mergeCell ref="S4:U4"/>
    <mergeCell ref="V4:X4"/>
    <mergeCell ref="Y4:AA4"/>
    <mergeCell ref="AB4:AD4"/>
    <mergeCell ref="AE4:AG4"/>
    <mergeCell ref="AH4:AJ4"/>
    <mergeCell ref="AK4:AM4"/>
    <mergeCell ref="AN4:AP4"/>
    <mergeCell ref="AK5:AL7"/>
    <mergeCell ref="AM14:AO14"/>
    <mergeCell ref="AP14:AR14"/>
    <mergeCell ref="AS14:AU14"/>
    <mergeCell ref="AQ4:AS4"/>
    <mergeCell ref="AT4:AV4"/>
    <mergeCell ref="R3:S3"/>
    <mergeCell ref="U3:V3"/>
    <mergeCell ref="X3:Y3"/>
    <mergeCell ref="AD3:AE3"/>
    <mergeCell ref="AG3:AH3"/>
    <mergeCell ref="AM3:AN3"/>
    <mergeCell ref="AP3:AQ3"/>
    <mergeCell ref="AS3:AT3"/>
  </mergeCells>
  <conditionalFormatting sqref="G5:H7 K5:K6 I7:M7 N5:Q7 T5:T6 W5:W6 R7:Y7 Z5:AC7 AF5:AF6 AD7:AH7 AI5:AL7 AO5:AO6 AR5:AR6 AU5:AV7 AM7:AT7">
    <cfRule type="cellIs" dxfId="5" priority="3" operator="equal">
      <formula>1</formula>
    </cfRule>
  </conditionalFormatting>
  <conditionalFormatting sqref="G5:H7 K5:K6 I7:M7 N5:Q7 T5:T6 W5:W6 R7:Y7 Z5:AC7 AF5:AF6 AD7:AH7 AI5:AL7 AO5:AO6 AR5:AR6 AU5:AV7 AM7:AT7">
    <cfRule type="cellIs" dxfId="4" priority="2" operator="equal">
      <formula>0</formula>
    </cfRule>
  </conditionalFormatting>
  <conditionalFormatting sqref="I5:J6 L5:M6 R5:S6 U5:V6 X5:Y6 AD5:AE6 AG5:AH6 AM5:AN6 AP5:AQ6 AS5:AT6">
    <cfRule type="cellIs" dxfId="3" priority="1" operator="equal">
      <formula>1</formula>
    </cfRule>
  </conditionalFormatting>
  <dataValidations count="2">
    <dataValidation type="list" allowBlank="1" showInputMessage="1" showErrorMessage="1" sqref="C5">
      <formula1>$BF$1:$BP$1</formula1>
    </dataValidation>
    <dataValidation type="list" allowBlank="1" showInputMessage="1" showErrorMessage="1" sqref="C3">
      <formula1>$DD$1:$DD$12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1"/>
  <sheetViews>
    <sheetView workbookViewId="0">
      <selection activeCell="C2" sqref="C2"/>
    </sheetView>
  </sheetViews>
  <sheetFormatPr defaultColWidth="9.140625" defaultRowHeight="15" x14ac:dyDescent="0.25"/>
  <cols>
    <col min="1" max="20" width="9.140625" style="20" customWidth="1"/>
    <col min="21" max="26" width="9.140625" customWidth="1"/>
    <col min="27" max="77" width="9.140625" hidden="1" customWidth="1"/>
    <col min="78" max="110" width="9.140625" customWidth="1"/>
  </cols>
  <sheetData>
    <row r="1" spans="2:81" x14ac:dyDescent="0.25">
      <c r="X1" t="str">
        <f>C2</f>
        <v>D</v>
      </c>
      <c r="Y1">
        <f>VLOOKUP(X1,$CB$1:$CC$12,2,0)</f>
        <v>1.5</v>
      </c>
      <c r="Z1" s="7" t="s">
        <v>0</v>
      </c>
      <c r="AA1" s="7" t="s">
        <v>1</v>
      </c>
      <c r="AB1" s="7" t="s">
        <v>2</v>
      </c>
      <c r="AC1" s="7" t="s">
        <v>3</v>
      </c>
      <c r="AD1" s="7" t="s">
        <v>4</v>
      </c>
      <c r="AE1" s="7" t="s">
        <v>5</v>
      </c>
      <c r="AF1" s="7" t="s">
        <v>6</v>
      </c>
      <c r="AG1" s="7" t="s">
        <v>7</v>
      </c>
      <c r="AH1" s="7" t="s">
        <v>8</v>
      </c>
      <c r="AI1" s="7" t="s">
        <v>9</v>
      </c>
      <c r="AJ1" s="7" t="s">
        <v>10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CA1">
        <v>0.5</v>
      </c>
      <c r="CB1" s="9" t="s">
        <v>11</v>
      </c>
      <c r="CC1">
        <v>0.5</v>
      </c>
    </row>
    <row r="2" spans="2:81" x14ac:dyDescent="0.25">
      <c r="B2" s="20" t="s">
        <v>32</v>
      </c>
      <c r="C2" s="21" t="s">
        <v>13</v>
      </c>
      <c r="V2">
        <f>HLOOKUP(C4,escaleta,2,0)</f>
        <v>1</v>
      </c>
      <c r="W2">
        <f>V2</f>
        <v>1</v>
      </c>
      <c r="X2" t="str">
        <f>VLOOKUP(Y1+W2,CA:CB,2,0)</f>
        <v>E</v>
      </c>
      <c r="Y2">
        <f t="shared" ref="Y2:Y8" si="0">VLOOKUP(X2,$CB$1:$CC$24,2,0)</f>
        <v>2.5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0.5</v>
      </c>
      <c r="AG2" s="7">
        <v>1</v>
      </c>
      <c r="AH2" s="7">
        <v>1</v>
      </c>
      <c r="AI2" s="7">
        <v>1</v>
      </c>
      <c r="AJ2" s="7">
        <v>0.5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CA2">
        <f>CA1+0.5</f>
        <v>1</v>
      </c>
      <c r="CB2" s="10" t="s">
        <v>12</v>
      </c>
      <c r="CC2">
        <f>CC1+0.5</f>
        <v>1</v>
      </c>
    </row>
    <row r="3" spans="2:81" x14ac:dyDescent="0.25">
      <c r="C3" s="22"/>
      <c r="V3">
        <f>HLOOKUP(C4,escaleta,3,0)</f>
        <v>1</v>
      </c>
      <c r="W3">
        <f>W2+V3</f>
        <v>2</v>
      </c>
      <c r="X3" t="str">
        <f t="shared" ref="X3:X8" si="1">VLOOKUP(Y2+V3,CA:CB,2,0)</f>
        <v>F#</v>
      </c>
      <c r="Y3">
        <f t="shared" si="0"/>
        <v>3.5</v>
      </c>
      <c r="Z3" s="7">
        <v>1</v>
      </c>
      <c r="AA3" s="7">
        <v>0.5</v>
      </c>
      <c r="AB3" s="7">
        <v>0.5</v>
      </c>
      <c r="AC3" s="7">
        <v>0.5</v>
      </c>
      <c r="AD3" s="7">
        <v>1</v>
      </c>
      <c r="AE3" s="7">
        <v>0.5</v>
      </c>
      <c r="AF3" s="7">
        <v>1</v>
      </c>
      <c r="AG3" s="7">
        <v>0.5</v>
      </c>
      <c r="AH3" s="7">
        <v>1</v>
      </c>
      <c r="AI3" s="7">
        <v>0.5</v>
      </c>
      <c r="AJ3" s="7">
        <v>1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CA3">
        <f t="shared" ref="CA3:CC18" si="2">CA2+0.5</f>
        <v>1.5</v>
      </c>
      <c r="CB3" s="9" t="s">
        <v>13</v>
      </c>
      <c r="CC3">
        <f t="shared" si="2"/>
        <v>1.5</v>
      </c>
    </row>
    <row r="4" spans="2:81" x14ac:dyDescent="0.25">
      <c r="B4" s="20" t="s">
        <v>33</v>
      </c>
      <c r="C4" s="58" t="s">
        <v>0</v>
      </c>
      <c r="D4" s="58"/>
      <c r="E4" s="58"/>
      <c r="V4">
        <f>HLOOKUP(C4,escaleta,4,0)</f>
        <v>0.5</v>
      </c>
      <c r="W4">
        <f t="shared" ref="W4:W8" si="3">W3+V4</f>
        <v>2.5</v>
      </c>
      <c r="X4" t="str">
        <f t="shared" si="1"/>
        <v>G</v>
      </c>
      <c r="Y4">
        <f t="shared" si="0"/>
        <v>4</v>
      </c>
      <c r="Z4" s="7">
        <v>0.5</v>
      </c>
      <c r="AA4" s="7">
        <v>1</v>
      </c>
      <c r="AB4" s="7">
        <v>1</v>
      </c>
      <c r="AC4" s="7">
        <v>1</v>
      </c>
      <c r="AD4" s="7">
        <v>0.5</v>
      </c>
      <c r="AE4" s="7">
        <v>1</v>
      </c>
      <c r="AF4" s="7">
        <v>1</v>
      </c>
      <c r="AG4" s="7">
        <v>1</v>
      </c>
      <c r="AH4" s="7">
        <v>0.5</v>
      </c>
      <c r="AI4" s="7">
        <v>1</v>
      </c>
      <c r="AJ4" s="7">
        <v>1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CA4">
        <f t="shared" si="2"/>
        <v>2</v>
      </c>
      <c r="CB4" s="10" t="s">
        <v>14</v>
      </c>
      <c r="CC4">
        <f t="shared" si="2"/>
        <v>2</v>
      </c>
    </row>
    <row r="5" spans="2:81" ht="15.75" thickBot="1" x14ac:dyDescent="0.3">
      <c r="V5">
        <f>HLOOKUP(C4,escaleta,5,0)</f>
        <v>1</v>
      </c>
      <c r="W5">
        <f t="shared" si="3"/>
        <v>3.5</v>
      </c>
      <c r="X5" t="str">
        <f t="shared" si="1"/>
        <v>A</v>
      </c>
      <c r="Y5">
        <f t="shared" si="0"/>
        <v>5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0.5</v>
      </c>
      <c r="AH5" s="7">
        <v>1</v>
      </c>
      <c r="AI5" s="7">
        <v>1</v>
      </c>
      <c r="AJ5" s="7">
        <v>0.5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CA5">
        <f t="shared" si="2"/>
        <v>2.5</v>
      </c>
      <c r="CB5" s="9" t="s">
        <v>15</v>
      </c>
      <c r="CC5">
        <f t="shared" si="2"/>
        <v>2.5</v>
      </c>
    </row>
    <row r="6" spans="2:81" ht="16.5" thickTop="1" thickBot="1" x14ac:dyDescent="0.3">
      <c r="B6" s="23" t="str">
        <f>X1</f>
        <v>D</v>
      </c>
      <c r="C6" s="24" t="str">
        <f>X2</f>
        <v>E</v>
      </c>
      <c r="D6" s="25" t="str">
        <f>X3</f>
        <v>F#</v>
      </c>
      <c r="E6" s="26" t="str">
        <f>X4</f>
        <v>G</v>
      </c>
      <c r="F6" s="27" t="str">
        <f>X5</f>
        <v>A</v>
      </c>
      <c r="G6" s="28" t="str">
        <f>X6</f>
        <v>B</v>
      </c>
      <c r="H6" s="29" t="str">
        <f>X7</f>
        <v>C#</v>
      </c>
      <c r="I6" s="30" t="str">
        <f>X8</f>
        <v>D</v>
      </c>
      <c r="V6" s="8">
        <f>HLOOKUP(C4,escaleta,6,0)</f>
        <v>1</v>
      </c>
      <c r="W6" s="8">
        <f t="shared" si="3"/>
        <v>4.5</v>
      </c>
      <c r="X6" s="8" t="str">
        <f t="shared" si="1"/>
        <v>B</v>
      </c>
      <c r="Y6" s="8">
        <f t="shared" si="0"/>
        <v>6</v>
      </c>
      <c r="Z6" s="7">
        <v>1</v>
      </c>
      <c r="AA6" s="7">
        <v>0.5</v>
      </c>
      <c r="AB6" s="7">
        <v>0.5</v>
      </c>
      <c r="AC6" s="7">
        <v>1</v>
      </c>
      <c r="AD6" s="7">
        <v>1</v>
      </c>
      <c r="AE6" s="7">
        <v>1</v>
      </c>
      <c r="AF6" s="7">
        <v>0.5</v>
      </c>
      <c r="AG6" s="7">
        <v>1</v>
      </c>
      <c r="AH6" s="7">
        <v>1</v>
      </c>
      <c r="AI6" s="7">
        <v>0.5</v>
      </c>
      <c r="AJ6" s="7">
        <v>1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CA6">
        <f t="shared" si="2"/>
        <v>3</v>
      </c>
      <c r="CB6" s="9" t="s">
        <v>16</v>
      </c>
      <c r="CC6">
        <f t="shared" si="2"/>
        <v>3</v>
      </c>
    </row>
    <row r="7" spans="2:81" ht="16.5" thickTop="1" thickBot="1" x14ac:dyDescent="0.3">
      <c r="V7">
        <f>HLOOKUP(C4,escaleta,7,0)</f>
        <v>1</v>
      </c>
      <c r="W7">
        <f t="shared" si="3"/>
        <v>5.5</v>
      </c>
      <c r="X7" t="str">
        <f t="shared" si="1"/>
        <v>C#</v>
      </c>
      <c r="Y7">
        <f t="shared" si="0"/>
        <v>1</v>
      </c>
      <c r="Z7" s="7">
        <v>1</v>
      </c>
      <c r="AA7" s="7">
        <v>1</v>
      </c>
      <c r="AB7" s="7">
        <v>1.5</v>
      </c>
      <c r="AC7" s="7">
        <v>1</v>
      </c>
      <c r="AD7" s="7">
        <v>1</v>
      </c>
      <c r="AE7" s="7">
        <v>0.5</v>
      </c>
      <c r="AF7" s="7">
        <v>1</v>
      </c>
      <c r="AG7" s="7">
        <v>1</v>
      </c>
      <c r="AH7" s="7">
        <v>0.5</v>
      </c>
      <c r="AI7" s="7">
        <v>1</v>
      </c>
      <c r="AJ7" s="7">
        <v>1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CA7">
        <f t="shared" si="2"/>
        <v>3.5</v>
      </c>
      <c r="CB7" s="10" t="s">
        <v>17</v>
      </c>
      <c r="CC7">
        <f t="shared" si="2"/>
        <v>3.5</v>
      </c>
    </row>
    <row r="8" spans="2:81" ht="15.75" thickTop="1" x14ac:dyDescent="0.25">
      <c r="B8" s="59" t="s">
        <v>34</v>
      </c>
      <c r="C8" s="31" t="str">
        <f>B6</f>
        <v>D</v>
      </c>
      <c r="N8" s="32"/>
      <c r="V8" s="8">
        <f>HLOOKUP(C4,escaleta,8,0)</f>
        <v>0.5</v>
      </c>
      <c r="W8" s="8">
        <f t="shared" si="3"/>
        <v>6</v>
      </c>
      <c r="X8" s="8" t="str">
        <f t="shared" si="1"/>
        <v>D</v>
      </c>
      <c r="Y8" s="8">
        <f t="shared" si="0"/>
        <v>1.5</v>
      </c>
      <c r="Z8" s="7">
        <v>0.5</v>
      </c>
      <c r="AA8" s="7">
        <v>1</v>
      </c>
      <c r="AB8" s="7">
        <v>0.5</v>
      </c>
      <c r="AC8" s="7">
        <v>0.5</v>
      </c>
      <c r="AD8" s="7">
        <v>0.5</v>
      </c>
      <c r="AE8" s="7">
        <v>1</v>
      </c>
      <c r="AF8" s="7">
        <v>1</v>
      </c>
      <c r="AG8" s="7">
        <v>0.5</v>
      </c>
      <c r="AH8" s="7">
        <v>0.5</v>
      </c>
      <c r="AI8" s="7">
        <v>0.5</v>
      </c>
      <c r="AJ8" s="7">
        <v>0.5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CA8">
        <f t="shared" si="2"/>
        <v>4</v>
      </c>
      <c r="CB8" s="9" t="s">
        <v>18</v>
      </c>
      <c r="CC8">
        <f t="shared" si="2"/>
        <v>4</v>
      </c>
    </row>
    <row r="9" spans="2:81" x14ac:dyDescent="0.25">
      <c r="B9" s="59"/>
      <c r="C9" s="33" t="str">
        <f>D6</f>
        <v>F#</v>
      </c>
      <c r="N9" s="32"/>
      <c r="CA9">
        <f t="shared" si="2"/>
        <v>4.5</v>
      </c>
      <c r="CB9" s="10" t="s">
        <v>19</v>
      </c>
      <c r="CC9">
        <f t="shared" si="2"/>
        <v>4.5</v>
      </c>
    </row>
    <row r="10" spans="2:81" x14ac:dyDescent="0.25">
      <c r="B10" s="59"/>
      <c r="C10" s="33" t="str">
        <f>F6</f>
        <v>A</v>
      </c>
      <c r="N10" s="32"/>
      <c r="CA10">
        <f t="shared" si="2"/>
        <v>5</v>
      </c>
      <c r="CB10" s="9" t="s">
        <v>20</v>
      </c>
      <c r="CC10">
        <f t="shared" si="2"/>
        <v>5</v>
      </c>
    </row>
    <row r="11" spans="2:81" ht="15.75" thickBot="1" x14ac:dyDescent="0.3">
      <c r="B11" s="59"/>
      <c r="C11" s="34" t="str">
        <f>H6</f>
        <v>C#</v>
      </c>
      <c r="N11" s="32"/>
      <c r="CA11">
        <f t="shared" si="2"/>
        <v>5.5</v>
      </c>
      <c r="CB11" s="10" t="s">
        <v>21</v>
      </c>
      <c r="CC11">
        <f t="shared" si="2"/>
        <v>5.5</v>
      </c>
    </row>
    <row r="12" spans="2:81" ht="15.75" thickTop="1" x14ac:dyDescent="0.25">
      <c r="N12" s="32"/>
      <c r="CA12">
        <f t="shared" si="2"/>
        <v>6</v>
      </c>
      <c r="CB12" s="9" t="s">
        <v>22</v>
      </c>
      <c r="CC12">
        <f t="shared" si="2"/>
        <v>6</v>
      </c>
    </row>
    <row r="13" spans="2:81" x14ac:dyDescent="0.25">
      <c r="N13" s="32"/>
      <c r="CA13">
        <f t="shared" si="2"/>
        <v>6.5</v>
      </c>
      <c r="CB13" s="9" t="s">
        <v>11</v>
      </c>
      <c r="CC13">
        <f t="shared" si="2"/>
        <v>6.5</v>
      </c>
    </row>
    <row r="14" spans="2:81" x14ac:dyDescent="0.25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CA14">
        <f t="shared" si="2"/>
        <v>7</v>
      </c>
      <c r="CB14" s="10" t="s">
        <v>12</v>
      </c>
      <c r="CC14">
        <f t="shared" si="2"/>
        <v>7</v>
      </c>
    </row>
    <row r="15" spans="2:81" s="8" customFormat="1" x14ac:dyDescent="0.25">
      <c r="B15" s="37" t="s">
        <v>15</v>
      </c>
      <c r="C15" s="37" t="s">
        <v>14</v>
      </c>
      <c r="D15" s="37" t="s">
        <v>13</v>
      </c>
      <c r="E15" s="37" t="s">
        <v>12</v>
      </c>
      <c r="F15" s="37" t="s">
        <v>11</v>
      </c>
      <c r="G15" s="37" t="s">
        <v>22</v>
      </c>
      <c r="H15" s="37" t="s">
        <v>21</v>
      </c>
      <c r="I15" s="37" t="s">
        <v>20</v>
      </c>
      <c r="J15" s="37" t="s">
        <v>19</v>
      </c>
      <c r="K15" s="37" t="s">
        <v>18</v>
      </c>
      <c r="L15" s="37" t="s">
        <v>17</v>
      </c>
      <c r="M15" s="37" t="s">
        <v>16</v>
      </c>
      <c r="N15" s="38" t="s">
        <v>15</v>
      </c>
      <c r="CA15" s="8">
        <f t="shared" si="2"/>
        <v>7.5</v>
      </c>
      <c r="CB15" s="11" t="s">
        <v>13</v>
      </c>
      <c r="CC15" s="8">
        <f t="shared" si="2"/>
        <v>7.5</v>
      </c>
    </row>
    <row r="16" spans="2:81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8"/>
      <c r="CA16">
        <f t="shared" si="2"/>
        <v>8</v>
      </c>
      <c r="CB16" s="10" t="s">
        <v>14</v>
      </c>
      <c r="CC16">
        <f t="shared" si="2"/>
        <v>8</v>
      </c>
    </row>
    <row r="17" spans="2:81" s="8" customFormat="1" x14ac:dyDescent="0.25">
      <c r="B17" s="37" t="s">
        <v>20</v>
      </c>
      <c r="C17" s="37" t="s">
        <v>19</v>
      </c>
      <c r="D17" s="37" t="s">
        <v>18</v>
      </c>
      <c r="E17" s="37" t="s">
        <v>17</v>
      </c>
      <c r="F17" s="37" t="s">
        <v>16</v>
      </c>
      <c r="G17" s="37" t="s">
        <v>15</v>
      </c>
      <c r="H17" s="37" t="s">
        <v>14</v>
      </c>
      <c r="I17" s="37" t="s">
        <v>13</v>
      </c>
      <c r="J17" s="37" t="s">
        <v>12</v>
      </c>
      <c r="K17" s="37" t="s">
        <v>11</v>
      </c>
      <c r="L17" s="37" t="s">
        <v>22</v>
      </c>
      <c r="M17" s="37" t="s">
        <v>21</v>
      </c>
      <c r="N17" s="38" t="s">
        <v>20</v>
      </c>
      <c r="CA17" s="8">
        <f t="shared" si="2"/>
        <v>8.5</v>
      </c>
      <c r="CB17" s="11" t="s">
        <v>15</v>
      </c>
      <c r="CC17" s="8">
        <f t="shared" si="2"/>
        <v>8.5</v>
      </c>
    </row>
    <row r="18" spans="2:8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8"/>
      <c r="CA18">
        <f t="shared" si="2"/>
        <v>9</v>
      </c>
      <c r="CB18" s="9" t="s">
        <v>16</v>
      </c>
      <c r="CC18">
        <f t="shared" si="2"/>
        <v>9</v>
      </c>
    </row>
    <row r="19" spans="2:81" s="8" customFormat="1" x14ac:dyDescent="0.25">
      <c r="B19" s="37" t="s">
        <v>13</v>
      </c>
      <c r="C19" s="37" t="s">
        <v>12</v>
      </c>
      <c r="D19" s="37" t="s">
        <v>11</v>
      </c>
      <c r="E19" s="37" t="s">
        <v>22</v>
      </c>
      <c r="F19" s="37" t="s">
        <v>21</v>
      </c>
      <c r="G19" s="37" t="s">
        <v>20</v>
      </c>
      <c r="H19" s="37" t="s">
        <v>19</v>
      </c>
      <c r="I19" s="37" t="s">
        <v>18</v>
      </c>
      <c r="J19" s="37" t="s">
        <v>17</v>
      </c>
      <c r="K19" s="37" t="s">
        <v>16</v>
      </c>
      <c r="L19" s="37" t="s">
        <v>15</v>
      </c>
      <c r="M19" s="37" t="s">
        <v>14</v>
      </c>
      <c r="N19" s="38" t="s">
        <v>13</v>
      </c>
      <c r="CA19" s="8">
        <f t="shared" ref="CA19:CC24" si="4">CA18+0.5</f>
        <v>9.5</v>
      </c>
      <c r="CB19" s="11" t="s">
        <v>17</v>
      </c>
      <c r="CC19" s="8">
        <f t="shared" si="4"/>
        <v>9.5</v>
      </c>
    </row>
    <row r="20" spans="2:81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8"/>
      <c r="CA20">
        <f t="shared" si="4"/>
        <v>10</v>
      </c>
      <c r="CB20" s="9" t="s">
        <v>18</v>
      </c>
      <c r="CC20">
        <f t="shared" si="4"/>
        <v>10</v>
      </c>
    </row>
    <row r="21" spans="2:81" s="8" customFormat="1" x14ac:dyDescent="0.25">
      <c r="B21" s="37" t="s">
        <v>18</v>
      </c>
      <c r="C21" s="37" t="s">
        <v>17</v>
      </c>
      <c r="D21" s="37" t="s">
        <v>16</v>
      </c>
      <c r="E21" s="37" t="s">
        <v>15</v>
      </c>
      <c r="F21" s="37" t="s">
        <v>14</v>
      </c>
      <c r="G21" s="37" t="s">
        <v>13</v>
      </c>
      <c r="H21" s="37" t="s">
        <v>12</v>
      </c>
      <c r="I21" s="37" t="s">
        <v>11</v>
      </c>
      <c r="J21" s="37" t="s">
        <v>22</v>
      </c>
      <c r="K21" s="37" t="s">
        <v>21</v>
      </c>
      <c r="L21" s="37" t="s">
        <v>20</v>
      </c>
      <c r="M21" s="37" t="s">
        <v>19</v>
      </c>
      <c r="N21" s="38" t="s">
        <v>18</v>
      </c>
      <c r="CA21" s="8">
        <f t="shared" si="4"/>
        <v>10.5</v>
      </c>
      <c r="CB21" s="11" t="s">
        <v>19</v>
      </c>
      <c r="CC21" s="8">
        <f t="shared" si="4"/>
        <v>10.5</v>
      </c>
    </row>
    <row r="22" spans="2:8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8"/>
      <c r="CA22">
        <f t="shared" si="4"/>
        <v>11</v>
      </c>
      <c r="CB22" s="9" t="s">
        <v>20</v>
      </c>
      <c r="CC22">
        <f t="shared" si="4"/>
        <v>11</v>
      </c>
    </row>
    <row r="23" spans="2:81" s="8" customFormat="1" x14ac:dyDescent="0.25">
      <c r="B23" s="37" t="s">
        <v>22</v>
      </c>
      <c r="C23" s="37" t="s">
        <v>21</v>
      </c>
      <c r="D23" s="37" t="s">
        <v>20</v>
      </c>
      <c r="E23" s="37" t="s">
        <v>19</v>
      </c>
      <c r="F23" s="37" t="s">
        <v>18</v>
      </c>
      <c r="G23" s="37" t="s">
        <v>17</v>
      </c>
      <c r="H23" s="37" t="s">
        <v>16</v>
      </c>
      <c r="I23" s="37" t="s">
        <v>15</v>
      </c>
      <c r="J23" s="37" t="s">
        <v>14</v>
      </c>
      <c r="K23" s="37" t="s">
        <v>13</v>
      </c>
      <c r="L23" s="37" t="s">
        <v>12</v>
      </c>
      <c r="M23" s="37" t="s">
        <v>11</v>
      </c>
      <c r="N23" s="38" t="s">
        <v>22</v>
      </c>
      <c r="CA23" s="8">
        <f t="shared" si="4"/>
        <v>11.5</v>
      </c>
      <c r="CB23" s="11" t="s">
        <v>21</v>
      </c>
      <c r="CC23" s="8">
        <f t="shared" si="4"/>
        <v>11.5</v>
      </c>
    </row>
    <row r="24" spans="2:8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8"/>
      <c r="CA24">
        <f t="shared" si="4"/>
        <v>12</v>
      </c>
      <c r="CB24" s="9" t="s">
        <v>22</v>
      </c>
      <c r="CC24">
        <f t="shared" si="4"/>
        <v>12</v>
      </c>
    </row>
    <row r="25" spans="2:81" s="8" customFormat="1" x14ac:dyDescent="0.25">
      <c r="B25" s="37" t="s">
        <v>15</v>
      </c>
      <c r="C25" s="37" t="s">
        <v>14</v>
      </c>
      <c r="D25" s="37" t="s">
        <v>13</v>
      </c>
      <c r="E25" s="37" t="s">
        <v>12</v>
      </c>
      <c r="F25" s="37" t="s">
        <v>11</v>
      </c>
      <c r="G25" s="37" t="s">
        <v>22</v>
      </c>
      <c r="H25" s="37" t="s">
        <v>21</v>
      </c>
      <c r="I25" s="37" t="s">
        <v>20</v>
      </c>
      <c r="J25" s="37" t="s">
        <v>19</v>
      </c>
      <c r="K25" s="37" t="s">
        <v>18</v>
      </c>
      <c r="L25" s="37" t="s">
        <v>17</v>
      </c>
      <c r="M25" s="37" t="s">
        <v>16</v>
      </c>
      <c r="N25" s="38" t="s">
        <v>15</v>
      </c>
    </row>
    <row r="26" spans="2:81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</row>
    <row r="27" spans="2:81" x14ac:dyDescent="0.25">
      <c r="N27" s="32"/>
    </row>
    <row r="28" spans="2:81" x14ac:dyDescent="0.25">
      <c r="N28" s="32"/>
    </row>
    <row r="29" spans="2:81" x14ac:dyDescent="0.25">
      <c r="N29" s="32"/>
    </row>
    <row r="30" spans="2:81" x14ac:dyDescent="0.25">
      <c r="N30" s="32"/>
    </row>
    <row r="31" spans="2:81" x14ac:dyDescent="0.25">
      <c r="N31" s="32"/>
    </row>
  </sheetData>
  <mergeCells count="2">
    <mergeCell ref="C4:E4"/>
    <mergeCell ref="B8:B11"/>
  </mergeCells>
  <conditionalFormatting sqref="B15:M25">
    <cfRule type="cellIs" dxfId="12" priority="1" operator="equal">
      <formula>$H$6</formula>
    </cfRule>
    <cfRule type="cellIs" dxfId="11" priority="2" operator="equal">
      <formula>$G$6</formula>
    </cfRule>
    <cfRule type="cellIs" dxfId="10" priority="3" operator="equal">
      <formula>$F$6</formula>
    </cfRule>
    <cfRule type="cellIs" dxfId="9" priority="4" operator="equal">
      <formula>$E$6</formula>
    </cfRule>
    <cfRule type="cellIs" dxfId="8" priority="5" operator="equal">
      <formula>$D$6</formula>
    </cfRule>
    <cfRule type="cellIs" dxfId="7" priority="6" operator="equal">
      <formula>$C$6</formula>
    </cfRule>
    <cfRule type="cellIs" dxfId="6" priority="7" operator="equal">
      <formula>$B$6</formula>
    </cfRule>
  </conditionalFormatting>
  <dataValidations count="2">
    <dataValidation type="list" allowBlank="1" showInputMessage="1" showErrorMessage="1" sqref="C4">
      <formula1>$Z$1:$BN$1</formula1>
    </dataValidation>
    <dataValidation type="list" allowBlank="1" showInputMessage="1" showErrorMessage="1" sqref="C2">
      <formula1>$CB$1:$CB$12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PIANO</vt:lpstr>
      <vt:lpstr>VIOLÃO</vt:lpstr>
      <vt:lpstr>escaleta</vt:lpstr>
      <vt:lpstr>OITAVA1</vt:lpstr>
      <vt:lpstr>OITAVA2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Inri Mauricio Graciolli</dc:creator>
  <cp:lastModifiedBy>Inri Mauricio Graciolli</cp:lastModifiedBy>
  <dcterms:created xsi:type="dcterms:W3CDTF">2013-09-25T17:01:47Z</dcterms:created>
  <dcterms:modified xsi:type="dcterms:W3CDTF">2013-09-27T16:40:53Z</dcterms:modified>
</cp:coreProperties>
</file>