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thereum Dati Storici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<sst xmlns="http://schemas.openxmlformats.org/spreadsheetml/2006/main" count="231" uniqueCount="231">
  <si>
    <t xml:space="preserve">id</t>
  </si>
  <si>
    <t xml:space="preserve">Date</t>
  </si>
  <si>
    <t xml:space="preserve">Price</t>
  </si>
  <si>
    <t xml:space="preserve">01.04.2016</t>
  </si>
  <si>
    <t xml:space="preserve">8,87</t>
  </si>
  <si>
    <t xml:space="preserve">01.05.2016</t>
  </si>
  <si>
    <t xml:space="preserve">14,01</t>
  </si>
  <si>
    <t xml:space="preserve">Monthly mean</t>
  </si>
  <si>
    <t xml:space="preserve">01.06.2016</t>
  </si>
  <si>
    <t xml:space="preserve">12,50</t>
  </si>
  <si>
    <t xml:space="preserve">Monthly stdev</t>
  </si>
  <si>
    <t xml:space="preserve">01.07.2016</t>
  </si>
  <si>
    <t xml:space="preserve">11,86</t>
  </si>
  <si>
    <t xml:space="preserve">01.08.2016</t>
  </si>
  <si>
    <t xml:space="preserve">11,63</t>
  </si>
  <si>
    <t xml:space="preserve">Yearly mean</t>
  </si>
  <si>
    <t xml:space="preserve">01.09.2016</t>
  </si>
  <si>
    <t xml:space="preserve">13,30</t>
  </si>
  <si>
    <t xml:space="preserve">Yearly stdev</t>
  </si>
  <si>
    <t xml:space="preserve">01.10.2016</t>
  </si>
  <si>
    <t xml:space="preserve">10,96</t>
  </si>
  <si>
    <t xml:space="preserve">01.11.2016</t>
  </si>
  <si>
    <t xml:space="preserve">8,62</t>
  </si>
  <si>
    <t xml:space="preserve">01.12.2016</t>
  </si>
  <si>
    <t xml:space="preserve">8,00</t>
  </si>
  <si>
    <t xml:space="preserve">01.01.2017</t>
  </si>
  <si>
    <t xml:space="preserve">10,71</t>
  </si>
  <si>
    <t xml:space="preserve">Combine 50/50 with silver</t>
  </si>
  <si>
    <t xml:space="preserve">01.02.2017</t>
  </si>
  <si>
    <t xml:space="preserve">15,86</t>
  </si>
  <si>
    <t xml:space="preserve">mean</t>
  </si>
  <si>
    <t xml:space="preserve">01.03.2017</t>
  </si>
  <si>
    <t xml:space="preserve">49,72</t>
  </si>
  <si>
    <t xml:space="preserve">stdev</t>
  </si>
  <si>
    <t xml:space="preserve">Assuming 0 correlation</t>
  </si>
  <si>
    <t xml:space="preserve">01.04.2017</t>
  </si>
  <si>
    <t xml:space="preserve">83,51</t>
  </si>
  <si>
    <t xml:space="preserve">01.05.2017</t>
  </si>
  <si>
    <t xml:space="preserve">218,34</t>
  </si>
  <si>
    <t xml:space="preserve">01.06.2017</t>
  </si>
  <si>
    <t xml:space="preserve">275,62</t>
  </si>
  <si>
    <t xml:space="preserve">01.07.2017</t>
  </si>
  <si>
    <t xml:space="preserve">200,81</t>
  </si>
  <si>
    <t xml:space="preserve">01.08.2017</t>
  </si>
  <si>
    <t xml:space="preserve">387,30</t>
  </si>
  <si>
    <t xml:space="preserve">01.09.2017</t>
  </si>
  <si>
    <t xml:space="preserve">303,44</t>
  </si>
  <si>
    <t xml:space="preserve">01.10.2017</t>
  </si>
  <si>
    <t xml:space="preserve">303,69</t>
  </si>
  <si>
    <t xml:space="preserve">01.11.2017</t>
  </si>
  <si>
    <t xml:space="preserve">432,21</t>
  </si>
  <si>
    <t xml:space="preserve">01.12.2017</t>
  </si>
  <si>
    <t xml:space="preserve">736,77</t>
  </si>
  <si>
    <t xml:space="preserve">01.01.2018</t>
  </si>
  <si>
    <t xml:space="preserve">1.118,08</t>
  </si>
  <si>
    <t xml:space="preserve">01.02.2018</t>
  </si>
  <si>
    <t xml:space="preserve">852,49</t>
  </si>
  <si>
    <t xml:space="preserve">01.03.2018</t>
  </si>
  <si>
    <t xml:space="preserve">393,96</t>
  </si>
  <si>
    <t xml:space="preserve">01.04.2018</t>
  </si>
  <si>
    <t xml:space="preserve">670,07</t>
  </si>
  <si>
    <t xml:space="preserve">01.05.2018</t>
  </si>
  <si>
    <t xml:space="preserve">577,87</t>
  </si>
  <si>
    <t xml:space="preserve">01.06.2018</t>
  </si>
  <si>
    <t xml:space="preserve">452,67</t>
  </si>
  <si>
    <t xml:space="preserve">01.07.2018</t>
  </si>
  <si>
    <t xml:space="preserve">431,50</t>
  </si>
  <si>
    <t xml:space="preserve">01.08.2018</t>
  </si>
  <si>
    <t xml:space="preserve">281,94</t>
  </si>
  <si>
    <t xml:space="preserve">01.09.2018</t>
  </si>
  <si>
    <t xml:space="preserve">232,80</t>
  </si>
  <si>
    <t xml:space="preserve">01.10.2018</t>
  </si>
  <si>
    <t xml:space="preserve">198,59</t>
  </si>
  <si>
    <t xml:space="preserve">01.11.2018</t>
  </si>
  <si>
    <t xml:space="preserve">113,77</t>
  </si>
  <si>
    <t xml:space="preserve">01.12.2018</t>
  </si>
  <si>
    <t xml:space="preserve">131,90</t>
  </si>
  <si>
    <t xml:space="preserve">01.01.2019</t>
  </si>
  <si>
    <t xml:space="preserve">106,71</t>
  </si>
  <si>
    <t xml:space="preserve">01.02.2019</t>
  </si>
  <si>
    <t xml:space="preserve">135,47</t>
  </si>
  <si>
    <t xml:space="preserve">01.03.2019</t>
  </si>
  <si>
    <t xml:space="preserve">141,79</t>
  </si>
  <si>
    <t xml:space="preserve">01.04.2019</t>
  </si>
  <si>
    <t xml:space="preserve">161,80</t>
  </si>
  <si>
    <t xml:space="preserve">01.05.2019</t>
  </si>
  <si>
    <t xml:space="preserve">267,99</t>
  </si>
  <si>
    <t xml:space="preserve">01.06.2019</t>
  </si>
  <si>
    <t xml:space="preserve">292,21</t>
  </si>
  <si>
    <t xml:space="preserve">01.07.2019</t>
  </si>
  <si>
    <t xml:space="preserve">217,23</t>
  </si>
  <si>
    <t xml:space="preserve">01.08.2019</t>
  </si>
  <si>
    <t xml:space="preserve">171,62</t>
  </si>
  <si>
    <t xml:space="preserve">01.09.2019</t>
  </si>
  <si>
    <t xml:space="preserve">180,35</t>
  </si>
  <si>
    <t xml:space="preserve">01.10.2019</t>
  </si>
  <si>
    <t xml:space="preserve">182,37</t>
  </si>
  <si>
    <t xml:space="preserve">01.11.2019</t>
  </si>
  <si>
    <t xml:space="preserve">151,95</t>
  </si>
  <si>
    <t xml:space="preserve">01.12.2019</t>
  </si>
  <si>
    <t xml:space="preserve">129,21</t>
  </si>
  <si>
    <t xml:space="preserve">01.01.2020</t>
  </si>
  <si>
    <t xml:space="preserve">179,91</t>
  </si>
  <si>
    <t xml:space="preserve">01.02.2020</t>
  </si>
  <si>
    <t xml:space="preserve">217,52</t>
  </si>
  <si>
    <t xml:space="preserve">01.03.2020</t>
  </si>
  <si>
    <t xml:space="preserve">132,86</t>
  </si>
  <si>
    <t xml:space="preserve">01.04.2020</t>
  </si>
  <si>
    <t xml:space="preserve">206,22</t>
  </si>
  <si>
    <t xml:space="preserve">01.05.2020</t>
  </si>
  <si>
    <t xml:space="preserve">231,81</t>
  </si>
  <si>
    <t xml:space="preserve">01.06.2020</t>
  </si>
  <si>
    <t xml:space="preserve">225,63</t>
  </si>
  <si>
    <t xml:space="preserve">01.07.2020</t>
  </si>
  <si>
    <t xml:space="preserve">346,51</t>
  </si>
  <si>
    <t xml:space="preserve">01.08.2020</t>
  </si>
  <si>
    <t xml:space="preserve">433,90</t>
  </si>
  <si>
    <t xml:space="preserve">01.09.2020</t>
  </si>
  <si>
    <t xml:space="preserve">359,39</t>
  </si>
  <si>
    <t xml:space="preserve">01.10.2020</t>
  </si>
  <si>
    <t xml:space="preserve">386,42</t>
  </si>
  <si>
    <t xml:space="preserve">01.11.2020</t>
  </si>
  <si>
    <t xml:space="preserve">615,92</t>
  </si>
  <si>
    <t xml:space="preserve">01.12.2020</t>
  </si>
  <si>
    <t xml:space="preserve">735,94</t>
  </si>
  <si>
    <t xml:space="preserve">01.01.2021</t>
  </si>
  <si>
    <t xml:space="preserve">1.312,73</t>
  </si>
  <si>
    <t xml:space="preserve">01.02.2021</t>
  </si>
  <si>
    <t xml:space="preserve">1.418,76</t>
  </si>
  <si>
    <t xml:space="preserve">01.03.2021</t>
  </si>
  <si>
    <t xml:space="preserve">1.917,99</t>
  </si>
  <si>
    <t xml:space="preserve">01.04.2021</t>
  </si>
  <si>
    <t xml:space="preserve">2.772,78</t>
  </si>
  <si>
    <t xml:space="preserve">01.05.2021</t>
  </si>
  <si>
    <t xml:space="preserve">2.708,47</t>
  </si>
  <si>
    <t xml:space="preserve">01.06.2021</t>
  </si>
  <si>
    <t xml:space="preserve">2.273,84</t>
  </si>
  <si>
    <t xml:space="preserve">01.07.2021</t>
  </si>
  <si>
    <t xml:space="preserve">2.532,19</t>
  </si>
  <si>
    <t xml:space="preserve">01.08.2021</t>
  </si>
  <si>
    <t xml:space="preserve">3.430,74</t>
  </si>
  <si>
    <t xml:space="preserve">01.09.2021</t>
  </si>
  <si>
    <t xml:space="preserve">3.000,59</t>
  </si>
  <si>
    <t xml:space="preserve">01.10.2021</t>
  </si>
  <si>
    <t xml:space="preserve">4.287,56</t>
  </si>
  <si>
    <t xml:space="preserve">01.11.2021</t>
  </si>
  <si>
    <t xml:space="preserve">4.628,90</t>
  </si>
  <si>
    <t xml:space="preserve">01.12.2021</t>
  </si>
  <si>
    <t xml:space="preserve">3.677,85</t>
  </si>
  <si>
    <t xml:space="preserve">01.01.2022</t>
  </si>
  <si>
    <t xml:space="preserve">2.686,82</t>
  </si>
  <si>
    <t xml:space="preserve">01.02.2022</t>
  </si>
  <si>
    <t xml:space="preserve">2.922,50</t>
  </si>
  <si>
    <t xml:space="preserve">01.03.2022</t>
  </si>
  <si>
    <t xml:space="preserve">3.282,35</t>
  </si>
  <si>
    <t xml:space="preserve">01.04.2022</t>
  </si>
  <si>
    <t xml:space="preserve">2.727,18</t>
  </si>
  <si>
    <t xml:space="preserve">01.05.2022</t>
  </si>
  <si>
    <t xml:space="preserve">1.941,79</t>
  </si>
  <si>
    <t xml:space="preserve">01.06.2022</t>
  </si>
  <si>
    <t xml:space="preserve">1.069,05</t>
  </si>
  <si>
    <t xml:space="preserve">01.07.2022</t>
  </si>
  <si>
    <t xml:space="preserve">1.680,00</t>
  </si>
  <si>
    <t xml:space="preserve">01.08.2022</t>
  </si>
  <si>
    <t xml:space="preserve">1.555,12</t>
  </si>
  <si>
    <t xml:space="preserve">01.09.2022</t>
  </si>
  <si>
    <t xml:space="preserve">1.328,73</t>
  </si>
  <si>
    <t xml:space="preserve">01.10.2022</t>
  </si>
  <si>
    <t xml:space="preserve">1.572,89</t>
  </si>
  <si>
    <t xml:space="preserve">01.11.2022</t>
  </si>
  <si>
    <t xml:space="preserve">1.294,41</t>
  </si>
  <si>
    <t xml:space="preserve">01.12.2022</t>
  </si>
  <si>
    <t xml:space="preserve">1.195,67</t>
  </si>
  <si>
    <t xml:space="preserve">01.01.2023</t>
  </si>
  <si>
    <t xml:space="preserve">1.585,27</t>
  </si>
  <si>
    <t xml:space="preserve">01.02.2023</t>
  </si>
  <si>
    <t xml:space="preserve">1.604,69</t>
  </si>
  <si>
    <t xml:space="preserve">01.03.2023</t>
  </si>
  <si>
    <t xml:space="preserve">1.821,62</t>
  </si>
  <si>
    <t xml:space="preserve">01.04.2023</t>
  </si>
  <si>
    <t xml:space="preserve">1.868,88</t>
  </si>
  <si>
    <t xml:space="preserve">01.05.2023</t>
  </si>
  <si>
    <t xml:space="preserve">1.873,63</t>
  </si>
  <si>
    <t xml:space="preserve">01.06.2023</t>
  </si>
  <si>
    <t xml:space="preserve">1.933,80</t>
  </si>
  <si>
    <t xml:space="preserve">01.07.2023</t>
  </si>
  <si>
    <t xml:space="preserve">1.856,17</t>
  </si>
  <si>
    <t xml:space="preserve">01.08.2023</t>
  </si>
  <si>
    <t xml:space="preserve">1.645,82</t>
  </si>
  <si>
    <t xml:space="preserve">01.09.2023</t>
  </si>
  <si>
    <t xml:space="preserve">1.670,92</t>
  </si>
  <si>
    <t xml:space="preserve">01.10.2023</t>
  </si>
  <si>
    <t xml:space="preserve">1.815,13</t>
  </si>
  <si>
    <t xml:space="preserve">01.11.2023</t>
  </si>
  <si>
    <t xml:space="preserve">2.051,56</t>
  </si>
  <si>
    <t xml:space="preserve">01.12.2023</t>
  </si>
  <si>
    <t xml:space="preserve">2.281,90</t>
  </si>
  <si>
    <t xml:space="preserve">01.01.2024</t>
  </si>
  <si>
    <t xml:space="preserve">2.283,14</t>
  </si>
  <si>
    <t xml:space="preserve">01.02.2024</t>
  </si>
  <si>
    <t xml:space="preserve">3.339,26</t>
  </si>
  <si>
    <t xml:space="preserve">01.03.2024</t>
  </si>
  <si>
    <t xml:space="preserve">3.647,09</t>
  </si>
  <si>
    <t xml:space="preserve">01.04.2024</t>
  </si>
  <si>
    <t xml:space="preserve">3.014,41</t>
  </si>
  <si>
    <t xml:space="preserve">01.05.2024</t>
  </si>
  <si>
    <t xml:space="preserve">3.762,66</t>
  </si>
  <si>
    <t xml:space="preserve">01.06.2024</t>
  </si>
  <si>
    <t xml:space="preserve">3.437,84</t>
  </si>
  <si>
    <t xml:space="preserve">01.07.2024</t>
  </si>
  <si>
    <t xml:space="preserve">3.231,84</t>
  </si>
  <si>
    <t xml:space="preserve">01.08.2024</t>
  </si>
  <si>
    <t xml:space="preserve">2.513,56</t>
  </si>
  <si>
    <t xml:space="preserve">01.09.2024</t>
  </si>
  <si>
    <t xml:space="preserve">2.603,48</t>
  </si>
  <si>
    <t xml:space="preserve">01.10.2024</t>
  </si>
  <si>
    <t xml:space="preserve">2.519,14</t>
  </si>
  <si>
    <t xml:space="preserve">01.11.2024</t>
  </si>
  <si>
    <t xml:space="preserve">3.702,97</t>
  </si>
  <si>
    <t xml:space="preserve">01.12.2024</t>
  </si>
  <si>
    <t xml:space="preserve">3.337,80</t>
  </si>
  <si>
    <t xml:space="preserve">01.01.2025</t>
  </si>
  <si>
    <t xml:space="preserve">3.298,69</t>
  </si>
  <si>
    <t xml:space="preserve">01.02.2025</t>
  </si>
  <si>
    <t xml:space="preserve">2.236,41</t>
  </si>
  <si>
    <t xml:space="preserve">01.03.2025</t>
  </si>
  <si>
    <t xml:space="preserve">1.821,95</t>
  </si>
  <si>
    <t xml:space="preserve">01.04.2025</t>
  </si>
  <si>
    <t xml:space="preserve">1.793,58</t>
  </si>
  <si>
    <t xml:space="preserve">01.05.2025</t>
  </si>
  <si>
    <t xml:space="preserve">2.615,45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</si>
</sst>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0"/>
    <numFmt numFmtId="166" formatCode="0.00%"/>
    <numFmt numFmtId="167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J21" activeCellId="0" sqref="J2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0.48"/>
    <col collapsed="false" customWidth="true" hidden="false" outlineLevel="0" max="3" min="3" style="1" width="8.52"/>
    <col collapsed="false" customWidth="true" hidden="false" outlineLevel="0" max="7" min="7" style="1" width="14.86"/>
    <col collapsed="false" customWidth="true" hidden="false" outlineLevel="0" max="8" min="8" style="1" width="13.22"/>
    <col collapsed="false" customWidth="false" hidden="false" outlineLevel="0" max="9" min="9" style="2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B2" s="1" t="s">
        <v>3</v>
      </c>
      <c r="C2" s="1" t="s">
        <v>4</v>
      </c>
    </row>
    <row r="3" customFormat="false" ht="12.8" hidden="false" customHeight="false" outlineLevel="0" collapsed="false">
      <c r="B3" s="1" t="s">
        <v>5</v>
      </c>
      <c r="C3" s="1" t="s">
        <v>6</v>
      </c>
      <c r="D3" s="1" t="n">
        <f aca="false">(C3-C2)/C2</f>
        <v>0.579481397970688</v>
      </c>
      <c r="G3" s="1" t="s">
        <v>7</v>
      </c>
      <c r="H3" s="3" t="n">
        <f aca="false">AVERAGE(D3:D111)</f>
        <v>0.106696389766405</v>
      </c>
      <c r="I3" s="2" t="n">
        <f aca="false">H3</f>
        <v>0.106696389766405</v>
      </c>
    </row>
    <row r="4" customFormat="false" ht="12.8" hidden="false" customHeight="false" outlineLevel="0" collapsed="false">
      <c r="B4" s="1" t="s">
        <v>8</v>
      </c>
      <c r="C4" s="1" t="s">
        <v>9</v>
      </c>
      <c r="D4" s="1" t="n">
        <f aca="false">(C4-C3)/C3</f>
        <v>-0.107780157030692</v>
      </c>
      <c r="G4" s="1" t="s">
        <v>10</v>
      </c>
      <c r="H4" s="3" t="n">
        <f aca="false">STDEV(D3:D111)</f>
        <v>0.384514689689373</v>
      </c>
      <c r="I4" s="2" t="n">
        <f aca="false">H4</f>
        <v>0.384514689689373</v>
      </c>
    </row>
    <row r="5" customFormat="false" ht="12.8" hidden="false" customHeight="false" outlineLevel="0" collapsed="false">
      <c r="B5" s="1" t="s">
        <v>11</v>
      </c>
      <c r="C5" s="1" t="s">
        <v>12</v>
      </c>
      <c r="D5" s="1" t="n">
        <f aca="false">(C5-C4)/C4</f>
        <v>-0.0512</v>
      </c>
    </row>
    <row r="6" customFormat="false" ht="12.8" hidden="false" customHeight="false" outlineLevel="0" collapsed="false">
      <c r="B6" s="1" t="s">
        <v>13</v>
      </c>
      <c r="C6" s="1" t="s">
        <v>14</v>
      </c>
      <c r="D6" s="1" t="n">
        <f aca="false">(C6-C5)/C5</f>
        <v>-0.0193929173693085</v>
      </c>
      <c r="G6" s="1" t="s">
        <v>15</v>
      </c>
      <c r="H6" s="3" t="n">
        <f aca="false">(1+H3)^12-1</f>
        <v>2.37552958290165</v>
      </c>
      <c r="I6" s="2" t="n">
        <f aca="false">H6</f>
        <v>2.37552958290165</v>
      </c>
    </row>
    <row r="7" customFormat="false" ht="12.8" hidden="false" customHeight="false" outlineLevel="0" collapsed="false">
      <c r="B7" s="1" t="s">
        <v>16</v>
      </c>
      <c r="C7" s="1" t="s">
        <v>17</v>
      </c>
      <c r="D7" s="1" t="n">
        <f aca="false">(C7-C6)/C6</f>
        <v>0.143594153052451</v>
      </c>
      <c r="G7" s="1" t="s">
        <v>18</v>
      </c>
      <c r="H7" s="3" t="n">
        <f aca="false">H4*SQRT(12)</f>
        <v>1.33199795759715</v>
      </c>
      <c r="I7" s="2" t="n">
        <f aca="false">H7</f>
        <v>1.33199795759715</v>
      </c>
    </row>
    <row r="8" customFormat="false" ht="12.8" hidden="false" customHeight="false" outlineLevel="0" collapsed="false">
      <c r="B8" s="1" t="s">
        <v>19</v>
      </c>
      <c r="C8" s="1" t="s">
        <v>20</v>
      </c>
      <c r="D8" s="1" t="n">
        <f aca="false">(C8-C7)/C7</f>
        <v>-0.17593984962406</v>
      </c>
    </row>
    <row r="9" customFormat="false" ht="12.8" hidden="false" customHeight="false" outlineLevel="0" collapsed="false">
      <c r="B9" s="1" t="s">
        <v>21</v>
      </c>
      <c r="C9" s="1" t="s">
        <v>22</v>
      </c>
      <c r="D9" s="1" t="n">
        <f aca="false">(C9-C8)/C8</f>
        <v>-0.213503649635037</v>
      </c>
    </row>
    <row r="10" customFormat="false" ht="12.8" hidden="false" customHeight="false" outlineLevel="0" collapsed="false">
      <c r="B10" s="1" t="s">
        <v>23</v>
      </c>
      <c r="C10" s="1" t="s">
        <v>24</v>
      </c>
      <c r="D10" s="1" t="n">
        <f aca="false">(C10-C9)/C9</f>
        <v>-0.0719257540603247</v>
      </c>
    </row>
    <row r="11" customFormat="false" ht="12.8" hidden="false" customHeight="false" outlineLevel="0" collapsed="false">
      <c r="B11" s="1" t="s">
        <v>25</v>
      </c>
      <c r="C11" s="1" t="s">
        <v>26</v>
      </c>
      <c r="D11" s="1" t="n">
        <f aca="false">(C11-C10)/C10</f>
        <v>0.33875</v>
      </c>
      <c r="G11" s="1" t="s">
        <v>27</v>
      </c>
    </row>
    <row r="12" customFormat="false" ht="12.8" hidden="false" customHeight="false" outlineLevel="0" collapsed="false">
      <c r="B12" s="1" t="s">
        <v>28</v>
      </c>
      <c r="C12" s="1" t="s">
        <v>29</v>
      </c>
      <c r="D12" s="1" t="n">
        <f aca="false">(C12-C11)/C11</f>
        <v>0.480859010270775</v>
      </c>
      <c r="G12" s="1" t="s">
        <v>30</v>
      </c>
      <c r="H12" s="4" t="n">
        <f aca="false">I6*0.5+0.112*0.5</f>
        <v>1.24376479145083</v>
      </c>
    </row>
    <row r="13" customFormat="false" ht="12.8" hidden="false" customHeight="false" outlineLevel="0" collapsed="false">
      <c r="B13" s="1" t="s">
        <v>31</v>
      </c>
      <c r="C13" s="1" t="s">
        <v>32</v>
      </c>
      <c r="D13" s="1" t="n">
        <f aca="false">(C13-C12)/C12</f>
        <v>2.13493064312736</v>
      </c>
      <c r="G13" s="1" t="s">
        <v>33</v>
      </c>
      <c r="H13" s="5" t="n">
        <v>0.680494</v>
      </c>
      <c r="I13" s="2" t="s">
        <v>34</v>
      </c>
    </row>
    <row r="14" customFormat="false" ht="12.8" hidden="false" customHeight="false" outlineLevel="0" collapsed="false">
      <c r="B14" s="1" t="s">
        <v>35</v>
      </c>
      <c r="C14" s="1" t="s">
        <v>36</v>
      </c>
      <c r="D14" s="1" t="n">
        <f aca="false">(C14-C13)/C13</f>
        <v>0.679605792437651</v>
      </c>
    </row>
    <row r="15" customFormat="false" ht="12.8" hidden="false" customHeight="false" outlineLevel="0" collapsed="false">
      <c r="B15" s="1" t="s">
        <v>37</v>
      </c>
      <c r="C15" s="1" t="s">
        <v>38</v>
      </c>
      <c r="D15" s="1" t="n">
        <f aca="false">(C15-C14)/C14</f>
        <v>1.61453718117591</v>
      </c>
    </row>
    <row r="16" customFormat="false" ht="12.8" hidden="false" customHeight="false" outlineLevel="0" collapsed="false">
      <c r="B16" s="1" t="s">
        <v>39</v>
      </c>
      <c r="C16" s="1" t="s">
        <v>40</v>
      </c>
      <c r="D16" s="1" t="n">
        <f aca="false">(C16-C15)/C15</f>
        <v>0.262343134560777</v>
      </c>
    </row>
    <row r="17" customFormat="false" ht="12.8" hidden="false" customHeight="false" outlineLevel="0" collapsed="false">
      <c r="B17" s="1" t="s">
        <v>41</v>
      </c>
      <c r="C17" s="1" t="s">
        <v>42</v>
      </c>
      <c r="D17" s="1" t="n">
        <f aca="false">(C17-C16)/C16</f>
        <v>-0.271424424932879</v>
      </c>
    </row>
    <row r="18" customFormat="false" ht="12.8" hidden="false" customHeight="false" outlineLevel="0" collapsed="false">
      <c r="B18" s="1" t="s">
        <v>43</v>
      </c>
      <c r="C18" s="1" t="s">
        <v>44</v>
      </c>
      <c r="D18" s="1" t="n">
        <f aca="false">(C18-C17)/C17</f>
        <v>0.928688810318211</v>
      </c>
    </row>
    <row r="19" customFormat="false" ht="12.8" hidden="false" customHeight="false" outlineLevel="0" collapsed="false">
      <c r="B19" s="1" t="s">
        <v>45</v>
      </c>
      <c r="C19" s="1" t="s">
        <v>46</v>
      </c>
      <c r="D19" s="1" t="n">
        <f aca="false">(C19-C18)/C18</f>
        <v>-0.216524657887942</v>
      </c>
    </row>
    <row r="20" customFormat="false" ht="12.8" hidden="false" customHeight="false" outlineLevel="0" collapsed="false">
      <c r="B20" s="1" t="s">
        <v>47</v>
      </c>
      <c r="C20" s="1" t="s">
        <v>48</v>
      </c>
      <c r="D20" s="1" t="n">
        <f aca="false">(C20-C19)/C19</f>
        <v>0.000823886105984709</v>
      </c>
    </row>
    <row r="21" customFormat="false" ht="12.8" hidden="false" customHeight="false" outlineLevel="0" collapsed="false">
      <c r="B21" s="1" t="s">
        <v>49</v>
      </c>
      <c r="C21" s="1" t="s">
        <v>50</v>
      </c>
      <c r="D21" s="1" t="n">
        <f aca="false">(C21-C20)/C20</f>
        <v>0.423194705126939</v>
      </c>
    </row>
    <row r="22" customFormat="false" ht="12.8" hidden="false" customHeight="false" outlineLevel="0" collapsed="false">
      <c r="B22" s="1" t="s">
        <v>51</v>
      </c>
      <c r="C22" s="1" t="s">
        <v>52</v>
      </c>
      <c r="D22" s="1" t="n">
        <f aca="false">(C22-C21)/C21</f>
        <v>0.704657458180051</v>
      </c>
    </row>
    <row r="23" customFormat="false" ht="12.8" hidden="false" customHeight="false" outlineLevel="0" collapsed="false">
      <c r="B23" s="1" t="s">
        <v>53</v>
      </c>
      <c r="C23" s="1" t="s">
        <v>54</v>
      </c>
      <c r="D23" s="1" t="n">
        <f aca="false">(C23-C22)/C22</f>
        <v>0.517542788115694</v>
      </c>
    </row>
    <row r="24" customFormat="false" ht="12.8" hidden="false" customHeight="false" outlineLevel="0" collapsed="false">
      <c r="B24" s="1" t="s">
        <v>55</v>
      </c>
      <c r="C24" s="1" t="s">
        <v>56</v>
      </c>
      <c r="D24" s="1" t="n">
        <f aca="false">(C24-C23)/C23</f>
        <v>-0.237541141957642</v>
      </c>
    </row>
    <row r="25" customFormat="false" ht="12.8" hidden="false" customHeight="false" outlineLevel="0" collapsed="false">
      <c r="B25" s="1" t="s">
        <v>57</v>
      </c>
      <c r="C25" s="1" t="s">
        <v>58</v>
      </c>
      <c r="D25" s="1" t="n">
        <f aca="false">(C25-C24)/C24</f>
        <v>-0.537871411981372</v>
      </c>
    </row>
    <row r="26" customFormat="false" ht="12.8" hidden="false" customHeight="false" outlineLevel="0" collapsed="false">
      <c r="B26" s="1" t="s">
        <v>59</v>
      </c>
      <c r="C26" s="1" t="s">
        <v>60</v>
      </c>
      <c r="D26" s="1" t="n">
        <f aca="false">(C26-C25)/C25</f>
        <v>0.700857955122348</v>
      </c>
    </row>
    <row r="27" customFormat="false" ht="12.8" hidden="false" customHeight="false" outlineLevel="0" collapsed="false">
      <c r="B27" s="1" t="s">
        <v>61</v>
      </c>
      <c r="C27" s="1" t="s">
        <v>62</v>
      </c>
      <c r="D27" s="1" t="n">
        <f aca="false">(C27-C26)/C26</f>
        <v>-0.137597564433567</v>
      </c>
    </row>
    <row r="28" customFormat="false" ht="12.8" hidden="false" customHeight="false" outlineLevel="0" collapsed="false">
      <c r="B28" s="1" t="s">
        <v>63</v>
      </c>
      <c r="C28" s="1" t="s">
        <v>64</v>
      </c>
      <c r="D28" s="1" t="n">
        <f aca="false">(C28-C27)/C27</f>
        <v>-0.216657725786076</v>
      </c>
    </row>
    <row r="29" customFormat="false" ht="12.8" hidden="false" customHeight="false" outlineLevel="0" collapsed="false">
      <c r="B29" s="1" t="s">
        <v>65</v>
      </c>
      <c r="C29" s="1" t="s">
        <v>66</v>
      </c>
      <c r="D29" s="1" t="n">
        <f aca="false">(C29-C28)/C28</f>
        <v>-0.0467669604789361</v>
      </c>
    </row>
    <row r="30" customFormat="false" ht="12.8" hidden="false" customHeight="false" outlineLevel="0" collapsed="false">
      <c r="B30" s="1" t="s">
        <v>67</v>
      </c>
      <c r="C30" s="1" t="s">
        <v>68</v>
      </c>
      <c r="D30" s="1" t="n">
        <f aca="false">(C30-C29)/C29</f>
        <v>-0.346604866743917</v>
      </c>
    </row>
    <row r="31" customFormat="false" ht="12.8" hidden="false" customHeight="false" outlineLevel="0" collapsed="false">
      <c r="B31" s="1" t="s">
        <v>69</v>
      </c>
      <c r="C31" s="1" t="s">
        <v>70</v>
      </c>
      <c r="D31" s="1" t="n">
        <f aca="false">(C31-C30)/C30</f>
        <v>-0.174292402638859</v>
      </c>
    </row>
    <row r="32" customFormat="false" ht="12.8" hidden="false" customHeight="false" outlineLevel="0" collapsed="false">
      <c r="B32" s="1" t="s">
        <v>71</v>
      </c>
      <c r="C32" s="1" t="s">
        <v>72</v>
      </c>
      <c r="D32" s="1" t="n">
        <f aca="false">(C32-C31)/C31</f>
        <v>-0.146950171821306</v>
      </c>
    </row>
    <row r="33" customFormat="false" ht="12.8" hidden="false" customHeight="false" outlineLevel="0" collapsed="false">
      <c r="B33" s="1" t="s">
        <v>73</v>
      </c>
      <c r="C33" s="1" t="s">
        <v>74</v>
      </c>
      <c r="D33" s="1" t="n">
        <f aca="false">(C33-C32)/C32</f>
        <v>-0.427111133491112</v>
      </c>
    </row>
    <row r="34" customFormat="false" ht="12.8" hidden="false" customHeight="false" outlineLevel="0" collapsed="false">
      <c r="B34" s="1" t="s">
        <v>75</v>
      </c>
      <c r="C34" s="1" t="s">
        <v>76</v>
      </c>
      <c r="D34" s="1" t="n">
        <f aca="false">(C34-C33)/C33</f>
        <v>0.159356596642349</v>
      </c>
    </row>
    <row r="35" customFormat="false" ht="12.8" hidden="false" customHeight="false" outlineLevel="0" collapsed="false">
      <c r="B35" s="1" t="s">
        <v>77</v>
      </c>
      <c r="C35" s="1" t="s">
        <v>78</v>
      </c>
      <c r="D35" s="1" t="n">
        <f aca="false">(C35-C34)/C34</f>
        <v>-0.190978013646702</v>
      </c>
    </row>
    <row r="36" customFormat="false" ht="12.8" hidden="false" customHeight="false" outlineLevel="0" collapsed="false">
      <c r="B36" s="1" t="s">
        <v>79</v>
      </c>
      <c r="C36" s="1" t="s">
        <v>80</v>
      </c>
      <c r="D36" s="1" t="n">
        <f aca="false">(C36-C35)/C35</f>
        <v>0.269515509324337</v>
      </c>
    </row>
    <row r="37" customFormat="false" ht="12.8" hidden="false" customHeight="false" outlineLevel="0" collapsed="false">
      <c r="B37" s="1" t="s">
        <v>81</v>
      </c>
      <c r="C37" s="1" t="s">
        <v>82</v>
      </c>
      <c r="D37" s="1" t="n">
        <f aca="false">(C37-C36)/C36</f>
        <v>0.0466523953642872</v>
      </c>
    </row>
    <row r="38" customFormat="false" ht="12.8" hidden="false" customHeight="false" outlineLevel="0" collapsed="false">
      <c r="B38" s="1" t="s">
        <v>83</v>
      </c>
      <c r="C38" s="1" t="s">
        <v>84</v>
      </c>
      <c r="D38" s="1" t="n">
        <f aca="false">(C38-C37)/C37</f>
        <v>0.141124197757247</v>
      </c>
    </row>
    <row r="39" customFormat="false" ht="12.8" hidden="false" customHeight="false" outlineLevel="0" collapsed="false">
      <c r="B39" s="1" t="s">
        <v>85</v>
      </c>
      <c r="C39" s="1" t="s">
        <v>86</v>
      </c>
      <c r="D39" s="1" t="n">
        <f aca="false">(C39-C38)/C38</f>
        <v>0.656304079110012</v>
      </c>
    </row>
    <row r="40" customFormat="false" ht="12.8" hidden="false" customHeight="false" outlineLevel="0" collapsed="false">
      <c r="B40" s="1" t="s">
        <v>87</v>
      </c>
      <c r="C40" s="1" t="s">
        <v>88</v>
      </c>
      <c r="D40" s="1" t="n">
        <f aca="false">(C40-C39)/C39</f>
        <v>0.0903765065860665</v>
      </c>
    </row>
    <row r="41" customFormat="false" ht="12.8" hidden="false" customHeight="false" outlineLevel="0" collapsed="false">
      <c r="B41" s="1" t="s">
        <v>89</v>
      </c>
      <c r="C41" s="1" t="s">
        <v>90</v>
      </c>
      <c r="D41" s="1" t="n">
        <f aca="false">(C41-C40)/C40</f>
        <v>-0.256596283494747</v>
      </c>
    </row>
    <row r="42" customFormat="false" ht="12.8" hidden="false" customHeight="false" outlineLevel="0" collapsed="false">
      <c r="B42" s="1" t="s">
        <v>91</v>
      </c>
      <c r="C42" s="1" t="s">
        <v>92</v>
      </c>
      <c r="D42" s="1" t="n">
        <f aca="false">(C42-C41)/C41</f>
        <v>-0.209961791649404</v>
      </c>
    </row>
    <row r="43" customFormat="false" ht="12.8" hidden="false" customHeight="false" outlineLevel="0" collapsed="false">
      <c r="B43" s="1" t="s">
        <v>93</v>
      </c>
      <c r="C43" s="1" t="s">
        <v>94</v>
      </c>
      <c r="D43" s="1" t="n">
        <f aca="false">(C43-C42)/C42</f>
        <v>0.0508681971798158</v>
      </c>
    </row>
    <row r="44" customFormat="false" ht="12.8" hidden="false" customHeight="false" outlineLevel="0" collapsed="false">
      <c r="B44" s="1" t="s">
        <v>95</v>
      </c>
      <c r="C44" s="1" t="s">
        <v>96</v>
      </c>
      <c r="D44" s="1" t="n">
        <f aca="false">(C44-C43)/C43</f>
        <v>0.0112004435819241</v>
      </c>
    </row>
    <row r="45" customFormat="false" ht="12.8" hidden="false" customHeight="false" outlineLevel="0" collapsed="false">
      <c r="B45" s="1" t="s">
        <v>97</v>
      </c>
      <c r="C45" s="1" t="s">
        <v>98</v>
      </c>
      <c r="D45" s="1" t="n">
        <f aca="false">(C45-C44)/C44</f>
        <v>-0.166803750616878</v>
      </c>
    </row>
    <row r="46" customFormat="false" ht="12.8" hidden="false" customHeight="false" outlineLevel="0" collapsed="false">
      <c r="B46" s="1" t="s">
        <v>99</v>
      </c>
      <c r="C46" s="1" t="s">
        <v>100</v>
      </c>
      <c r="D46" s="1" t="n">
        <f aca="false">(C46-C45)/C45</f>
        <v>-0.149654491609082</v>
      </c>
    </row>
    <row r="47" customFormat="false" ht="12.8" hidden="false" customHeight="false" outlineLevel="0" collapsed="false">
      <c r="B47" s="1" t="s">
        <v>101</v>
      </c>
      <c r="C47" s="1" t="s">
        <v>102</v>
      </c>
      <c r="D47" s="1" t="n">
        <f aca="false">(C47-C46)/C46</f>
        <v>0.392384490364523</v>
      </c>
    </row>
    <row r="48" customFormat="false" ht="12.8" hidden="false" customHeight="false" outlineLevel="0" collapsed="false">
      <c r="B48" s="1" t="s">
        <v>103</v>
      </c>
      <c r="C48" s="1" t="s">
        <v>104</v>
      </c>
      <c r="D48" s="1" t="n">
        <f aca="false">(C48-C47)/C47</f>
        <v>0.209048968928909</v>
      </c>
    </row>
    <row r="49" customFormat="false" ht="12.8" hidden="false" customHeight="false" outlineLevel="0" collapsed="false">
      <c r="B49" s="1" t="s">
        <v>105</v>
      </c>
      <c r="C49" s="1" t="s">
        <v>106</v>
      </c>
      <c r="D49" s="1" t="n">
        <f aca="false">(C49-C48)/C48</f>
        <v>-0.389205590290548</v>
      </c>
    </row>
    <row r="50" customFormat="false" ht="12.8" hidden="false" customHeight="false" outlineLevel="0" collapsed="false">
      <c r="B50" s="1" t="s">
        <v>107</v>
      </c>
      <c r="C50" s="1" t="s">
        <v>108</v>
      </c>
      <c r="D50" s="1" t="n">
        <f aca="false">(C50-C49)/C49</f>
        <v>0.552160168598525</v>
      </c>
    </row>
    <row r="51" customFormat="false" ht="12.8" hidden="false" customHeight="false" outlineLevel="0" collapsed="false">
      <c r="B51" s="1" t="s">
        <v>109</v>
      </c>
      <c r="C51" s="1" t="s">
        <v>110</v>
      </c>
      <c r="D51" s="1" t="n">
        <f aca="false">(C51-C50)/C50</f>
        <v>0.124090776840268</v>
      </c>
    </row>
    <row r="52" customFormat="false" ht="12.8" hidden="false" customHeight="false" outlineLevel="0" collapsed="false">
      <c r="B52" s="1" t="s">
        <v>111</v>
      </c>
      <c r="C52" s="1" t="s">
        <v>112</v>
      </c>
      <c r="D52" s="1" t="n">
        <f aca="false">(C52-C51)/C51</f>
        <v>-0.0266597644622752</v>
      </c>
    </row>
    <row r="53" customFormat="false" ht="12.8" hidden="false" customHeight="false" outlineLevel="0" collapsed="false">
      <c r="B53" s="1" t="s">
        <v>113</v>
      </c>
      <c r="C53" s="1" t="s">
        <v>114</v>
      </c>
      <c r="D53" s="1" t="n">
        <f aca="false">(C53-C52)/C52</f>
        <v>0.535744360235784</v>
      </c>
    </row>
    <row r="54" customFormat="false" ht="12.8" hidden="false" customHeight="false" outlineLevel="0" collapsed="false">
      <c r="B54" s="1" t="s">
        <v>115</v>
      </c>
      <c r="C54" s="1" t="s">
        <v>116</v>
      </c>
      <c r="D54" s="1" t="n">
        <f aca="false">(C54-C53)/C53</f>
        <v>0.252200513693688</v>
      </c>
    </row>
    <row r="55" customFormat="false" ht="12.8" hidden="false" customHeight="false" outlineLevel="0" collapsed="false">
      <c r="B55" s="1" t="s">
        <v>117</v>
      </c>
      <c r="C55" s="1" t="s">
        <v>118</v>
      </c>
      <c r="D55" s="1" t="n">
        <f aca="false">(C55-C54)/C54</f>
        <v>-0.17172159483752</v>
      </c>
    </row>
    <row r="56" customFormat="false" ht="12.8" hidden="false" customHeight="false" outlineLevel="0" collapsed="false">
      <c r="B56" s="1" t="s">
        <v>119</v>
      </c>
      <c r="C56" s="1" t="s">
        <v>120</v>
      </c>
      <c r="D56" s="1" t="n">
        <f aca="false">(C56-C55)/C55</f>
        <v>0.0752107738111802</v>
      </c>
    </row>
    <row r="57" customFormat="false" ht="12.8" hidden="false" customHeight="false" outlineLevel="0" collapsed="false">
      <c r="B57" s="1" t="s">
        <v>121</v>
      </c>
      <c r="C57" s="1" t="s">
        <v>122</v>
      </c>
      <c r="D57" s="1" t="n">
        <f aca="false">(C57-C56)/C56</f>
        <v>0.593913358521816</v>
      </c>
    </row>
    <row r="58" customFormat="false" ht="12.8" hidden="false" customHeight="false" outlineLevel="0" collapsed="false">
      <c r="B58" s="1" t="s">
        <v>123</v>
      </c>
      <c r="C58" s="1" t="s">
        <v>124</v>
      </c>
      <c r="D58" s="1" t="n">
        <f aca="false">(C58-C57)/C57</f>
        <v>0.194862969216782</v>
      </c>
    </row>
    <row r="59" customFormat="false" ht="12.8" hidden="false" customHeight="false" outlineLevel="0" collapsed="false">
      <c r="B59" s="1" t="s">
        <v>125</v>
      </c>
      <c r="C59" s="1" t="s">
        <v>126</v>
      </c>
      <c r="D59" s="1" t="n">
        <f aca="false">(C59-C58)/C58</f>
        <v>0.783745957550887</v>
      </c>
    </row>
    <row r="60" customFormat="false" ht="12.8" hidden="false" customHeight="false" outlineLevel="0" collapsed="false">
      <c r="B60" s="1" t="s">
        <v>127</v>
      </c>
      <c r="C60" s="1" t="s">
        <v>128</v>
      </c>
      <c r="D60" s="1" t="n">
        <f aca="false">(C60-C59)/C59</f>
        <v>0.0807706078172968</v>
      </c>
    </row>
    <row r="61" customFormat="false" ht="12.8" hidden="false" customHeight="false" outlineLevel="0" collapsed="false">
      <c r="B61" s="1" t="s">
        <v>129</v>
      </c>
      <c r="C61" s="1" t="s">
        <v>130</v>
      </c>
      <c r="D61" s="1" t="n">
        <f aca="false">(C61-C60)/C60</f>
        <v>0.35187769601624</v>
      </c>
    </row>
    <row r="62" customFormat="false" ht="12.8" hidden="false" customHeight="false" outlineLevel="0" collapsed="false">
      <c r="B62" s="1" t="s">
        <v>131</v>
      </c>
      <c r="C62" s="1" t="s">
        <v>132</v>
      </c>
      <c r="D62" s="1" t="n">
        <f aca="false">(C62-C61)/C61</f>
        <v>0.445669685451958</v>
      </c>
    </row>
    <row r="63" customFormat="false" ht="12.8" hidden="false" customHeight="false" outlineLevel="0" collapsed="false">
      <c r="B63" s="1" t="s">
        <v>133</v>
      </c>
      <c r="C63" s="1" t="s">
        <v>134</v>
      </c>
      <c r="D63" s="1" t="n">
        <f aca="false">(C63-C62)/C62</f>
        <v>-0.0231933294383256</v>
      </c>
    </row>
    <row r="64" customFormat="false" ht="12.8" hidden="false" customHeight="false" outlineLevel="0" collapsed="false">
      <c r="B64" s="1" t="s">
        <v>135</v>
      </c>
      <c r="C64" s="1" t="s">
        <v>136</v>
      </c>
      <c r="D64" s="1" t="n">
        <f aca="false">(C64-C63)/C63</f>
        <v>-0.160470671633801</v>
      </c>
    </row>
    <row r="65" customFormat="false" ht="12.8" hidden="false" customHeight="false" outlineLevel="0" collapsed="false">
      <c r="B65" s="1" t="s">
        <v>137</v>
      </c>
      <c r="C65" s="1" t="s">
        <v>138</v>
      </c>
      <c r="D65" s="1" t="n">
        <f aca="false">(C65-C64)/C64</f>
        <v>0.113618372444851</v>
      </c>
    </row>
    <row r="66" customFormat="false" ht="12.8" hidden="false" customHeight="false" outlineLevel="0" collapsed="false">
      <c r="B66" s="1" t="s">
        <v>139</v>
      </c>
      <c r="C66" s="1" t="s">
        <v>140</v>
      </c>
      <c r="D66" s="1" t="n">
        <f aca="false">(C66-C65)/C65</f>
        <v>0.354850939305502</v>
      </c>
    </row>
    <row r="67" customFormat="false" ht="12.8" hidden="false" customHeight="false" outlineLevel="0" collapsed="false">
      <c r="B67" s="1" t="s">
        <v>141</v>
      </c>
      <c r="C67" s="1" t="s">
        <v>142</v>
      </c>
      <c r="D67" s="1" t="n">
        <f aca="false">(C67-C66)/C66</f>
        <v>-0.125381113112623</v>
      </c>
    </row>
    <row r="68" customFormat="false" ht="12.8" hidden="false" customHeight="false" outlineLevel="0" collapsed="false">
      <c r="B68" s="1" t="s">
        <v>143</v>
      </c>
      <c r="C68" s="1" t="s">
        <v>144</v>
      </c>
      <c r="D68" s="1" t="n">
        <f aca="false">(C68-C67)/C67</f>
        <v>0.428905648555784</v>
      </c>
    </row>
    <row r="69" customFormat="false" ht="12.8" hidden="false" customHeight="false" outlineLevel="0" collapsed="false">
      <c r="B69" s="1" t="s">
        <v>145</v>
      </c>
      <c r="C69" s="1" t="s">
        <v>146</v>
      </c>
      <c r="D69" s="1" t="n">
        <f aca="false">(C69-C68)/C68</f>
        <v>0.0796117138885518</v>
      </c>
    </row>
    <row r="70" customFormat="false" ht="12.8" hidden="false" customHeight="false" outlineLevel="0" collapsed="false">
      <c r="B70" s="1" t="s">
        <v>147</v>
      </c>
      <c r="C70" s="1" t="s">
        <v>148</v>
      </c>
      <c r="D70" s="1" t="n">
        <f aca="false">(C70-C69)/C69</f>
        <v>-0.205459180366826</v>
      </c>
    </row>
    <row r="71" customFormat="false" ht="12.8" hidden="false" customHeight="false" outlineLevel="0" collapsed="false">
      <c r="B71" s="1" t="s">
        <v>149</v>
      </c>
      <c r="C71" s="1" t="s">
        <v>150</v>
      </c>
      <c r="D71" s="1" t="n">
        <f aca="false">(C71-C70)/C70</f>
        <v>-0.269459058961078</v>
      </c>
    </row>
    <row r="72" customFormat="false" ht="12.8" hidden="false" customHeight="false" outlineLevel="0" collapsed="false">
      <c r="B72" s="1" t="s">
        <v>151</v>
      </c>
      <c r="C72" s="1" t="s">
        <v>152</v>
      </c>
      <c r="D72" s="1" t="n">
        <f aca="false">(C72-C71)/C71</f>
        <v>0.0877170781816422</v>
      </c>
    </row>
    <row r="73" customFormat="false" ht="12.8" hidden="false" customHeight="false" outlineLevel="0" collapsed="false">
      <c r="B73" s="1" t="s">
        <v>153</v>
      </c>
      <c r="C73" s="1" t="s">
        <v>154</v>
      </c>
      <c r="D73" s="1" t="n">
        <f aca="false">(C73-C72)/C72</f>
        <v>0.123130881094953</v>
      </c>
    </row>
    <row r="74" customFormat="false" ht="12.8" hidden="false" customHeight="false" outlineLevel="0" collapsed="false">
      <c r="B74" s="1" t="s">
        <v>155</v>
      </c>
      <c r="C74" s="1" t="s">
        <v>156</v>
      </c>
      <c r="D74" s="1" t="n">
        <f aca="false">(C74-C73)/C73</f>
        <v>-0.169137965177388</v>
      </c>
    </row>
    <row r="75" customFormat="false" ht="12.8" hidden="false" customHeight="false" outlineLevel="0" collapsed="false">
      <c r="B75" s="1" t="s">
        <v>157</v>
      </c>
      <c r="C75" s="1" t="s">
        <v>158</v>
      </c>
      <c r="D75" s="1" t="n">
        <f aca="false">(C75-C74)/C74</f>
        <v>-0.287986124861579</v>
      </c>
    </row>
    <row r="76" customFormat="false" ht="12.8" hidden="false" customHeight="false" outlineLevel="0" collapsed="false">
      <c r="B76" s="1" t="s">
        <v>159</v>
      </c>
      <c r="C76" s="1" t="s">
        <v>160</v>
      </c>
      <c r="D76" s="1" t="n">
        <f aca="false">(C76-C75)/C75</f>
        <v>-0.449451279489543</v>
      </c>
    </row>
    <row r="77" customFormat="false" ht="12.8" hidden="false" customHeight="false" outlineLevel="0" collapsed="false">
      <c r="B77" s="1" t="s">
        <v>161</v>
      </c>
      <c r="C77" s="1" t="s">
        <v>162</v>
      </c>
      <c r="D77" s="1" t="n">
        <f aca="false">(C77-C76)/C76</f>
        <v>0.571488704924933</v>
      </c>
    </row>
    <row r="78" customFormat="false" ht="12.8" hidden="false" customHeight="false" outlineLevel="0" collapsed="false">
      <c r="B78" s="1" t="s">
        <v>163</v>
      </c>
      <c r="C78" s="1" t="s">
        <v>164</v>
      </c>
      <c r="D78" s="1" t="n">
        <f aca="false">(C78-C77)/C77</f>
        <v>-0.0743333333333334</v>
      </c>
    </row>
    <row r="79" customFormat="false" ht="12.8" hidden="false" customHeight="false" outlineLevel="0" collapsed="false">
      <c r="B79" s="1" t="s">
        <v>165</v>
      </c>
      <c r="C79" s="1" t="s">
        <v>166</v>
      </c>
      <c r="D79" s="1" t="n">
        <f aca="false">(C79-C78)/C78</f>
        <v>-0.14557719018468</v>
      </c>
    </row>
    <row r="80" customFormat="false" ht="12.8" hidden="false" customHeight="false" outlineLevel="0" collapsed="false">
      <c r="B80" s="1" t="s">
        <v>167</v>
      </c>
      <c r="C80" s="1" t="s">
        <v>168</v>
      </c>
      <c r="D80" s="1" t="n">
        <f aca="false">(C80-C79)/C79</f>
        <v>0.183754412107802</v>
      </c>
    </row>
    <row r="81" customFormat="false" ht="12.8" hidden="false" customHeight="false" outlineLevel="0" collapsed="false">
      <c r="B81" s="1" t="s">
        <v>169</v>
      </c>
      <c r="C81" s="1" t="s">
        <v>170</v>
      </c>
      <c r="D81" s="1" t="n">
        <f aca="false">(C81-C80)/C80</f>
        <v>-0.177049889057722</v>
      </c>
    </row>
    <row r="82" customFormat="false" ht="12.8" hidden="false" customHeight="false" outlineLevel="0" collapsed="false">
      <c r="B82" s="1" t="s">
        <v>171</v>
      </c>
      <c r="C82" s="1" t="s">
        <v>172</v>
      </c>
      <c r="D82" s="1" t="n">
        <f aca="false">(C82-C81)/C81</f>
        <v>-0.0762818581438648</v>
      </c>
    </row>
    <row r="83" customFormat="false" ht="12.8" hidden="false" customHeight="false" outlineLevel="0" collapsed="false">
      <c r="B83" s="1" t="s">
        <v>173</v>
      </c>
      <c r="C83" s="1" t="s">
        <v>174</v>
      </c>
      <c r="D83" s="1" t="n">
        <f aca="false">(C83-C82)/C82</f>
        <v>0.32584241471309</v>
      </c>
    </row>
    <row r="84" customFormat="false" ht="12.8" hidden="false" customHeight="false" outlineLevel="0" collapsed="false">
      <c r="B84" s="1" t="s">
        <v>175</v>
      </c>
      <c r="C84" s="1" t="s">
        <v>176</v>
      </c>
      <c r="D84" s="1" t="n">
        <f aca="false">(C84-C83)/C83</f>
        <v>0.0122502791322614</v>
      </c>
    </row>
    <row r="85" customFormat="false" ht="12.8" hidden="false" customHeight="false" outlineLevel="0" collapsed="false">
      <c r="B85" s="1" t="s">
        <v>177</v>
      </c>
      <c r="C85" s="1" t="s">
        <v>178</v>
      </c>
      <c r="D85" s="1" t="n">
        <f aca="false">(C85-C84)/C84</f>
        <v>0.135184989000991</v>
      </c>
    </row>
    <row r="86" customFormat="false" ht="12.8" hidden="false" customHeight="false" outlineLevel="0" collapsed="false">
      <c r="B86" s="1" t="s">
        <v>179</v>
      </c>
      <c r="C86" s="1" t="s">
        <v>180</v>
      </c>
      <c r="D86" s="1" t="n">
        <f aca="false">(C86-C85)/C85</f>
        <v>0.0259439400094423</v>
      </c>
    </row>
    <row r="87" customFormat="false" ht="12.8" hidden="false" customHeight="false" outlineLevel="0" collapsed="false">
      <c r="B87" s="1" t="s">
        <v>181</v>
      </c>
      <c r="C87" s="1" t="s">
        <v>182</v>
      </c>
      <c r="D87" s="1" t="n">
        <f aca="false">(C87-C86)/C86</f>
        <v>0.00254162921107829</v>
      </c>
    </row>
    <row r="88" customFormat="false" ht="12.8" hidden="false" customHeight="false" outlineLevel="0" collapsed="false">
      <c r="B88" s="1" t="s">
        <v>183</v>
      </c>
      <c r="C88" s="1" t="s">
        <v>184</v>
      </c>
      <c r="D88" s="1" t="n">
        <f aca="false">(C88-C87)/C87</f>
        <v>0.0321141313920037</v>
      </c>
    </row>
    <row r="89" customFormat="false" ht="12.8" hidden="false" customHeight="false" outlineLevel="0" collapsed="false">
      <c r="B89" s="1" t="s">
        <v>185</v>
      </c>
      <c r="C89" s="1" t="s">
        <v>186</v>
      </c>
      <c r="D89" s="1" t="n">
        <f aca="false">(C89-C88)/C88</f>
        <v>-0.040143758403144</v>
      </c>
    </row>
    <row r="90" customFormat="false" ht="12.8" hidden="false" customHeight="false" outlineLevel="0" collapsed="false">
      <c r="B90" s="1" t="s">
        <v>187</v>
      </c>
      <c r="C90" s="1" t="s">
        <v>188</v>
      </c>
      <c r="D90" s="1" t="n">
        <f aca="false">(C90-C89)/C89</f>
        <v>-0.113324749349467</v>
      </c>
    </row>
    <row r="91" customFormat="false" ht="12.8" hidden="false" customHeight="false" outlineLevel="0" collapsed="false">
      <c r="B91" s="1" t="s">
        <v>189</v>
      </c>
      <c r="C91" s="1" t="s">
        <v>190</v>
      </c>
      <c r="D91" s="1" t="n">
        <f aca="false">(C91-C90)/C90</f>
        <v>0.0152507564618246</v>
      </c>
    </row>
    <row r="92" customFormat="false" ht="12.8" hidden="false" customHeight="false" outlineLevel="0" collapsed="false">
      <c r="B92" s="1" t="s">
        <v>191</v>
      </c>
      <c r="C92" s="1" t="s">
        <v>192</v>
      </c>
      <c r="D92" s="1" t="n">
        <f aca="false">(C92-C91)/C91</f>
        <v>0.0863057477317885</v>
      </c>
    </row>
    <row r="93" customFormat="false" ht="12.8" hidden="false" customHeight="false" outlineLevel="0" collapsed="false">
      <c r="B93" s="1" t="s">
        <v>193</v>
      </c>
      <c r="C93" s="1" t="s">
        <v>194</v>
      </c>
      <c r="D93" s="1" t="n">
        <f aca="false">(C93-C92)/C92</f>
        <v>0.130255133241145</v>
      </c>
    </row>
    <row r="94" customFormat="false" ht="12.8" hidden="false" customHeight="false" outlineLevel="0" collapsed="false">
      <c r="B94" s="1" t="s">
        <v>195</v>
      </c>
      <c r="C94" s="1" t="s">
        <v>196</v>
      </c>
      <c r="D94" s="1" t="n">
        <f aca="false">(C94-C93)/C93</f>
        <v>0.112275536664782</v>
      </c>
    </row>
    <row r="95" customFormat="false" ht="12.8" hidden="false" customHeight="false" outlineLevel="0" collapsed="false">
      <c r="B95" s="1" t="s">
        <v>197</v>
      </c>
      <c r="C95" s="1" t="s">
        <v>198</v>
      </c>
      <c r="D95" s="1" t="n">
        <f aca="false">(C95-C94)/C94</f>
        <v>0.000543406810114283</v>
      </c>
    </row>
    <row r="96" customFormat="false" ht="12.8" hidden="false" customHeight="false" outlineLevel="0" collapsed="false">
      <c r="B96" s="1" t="s">
        <v>199</v>
      </c>
      <c r="C96" s="1" t="s">
        <v>200</v>
      </c>
      <c r="D96" s="1" t="n">
        <f aca="false">(C96-C95)/C95</f>
        <v>0.462573473374388</v>
      </c>
    </row>
    <row r="97" customFormat="false" ht="12.8" hidden="false" customHeight="false" outlineLevel="0" collapsed="false">
      <c r="B97" s="1" t="s">
        <v>201</v>
      </c>
      <c r="C97" s="1" t="s">
        <v>202</v>
      </c>
      <c r="D97" s="1" t="n">
        <f aca="false">(C97-C96)/C96</f>
        <v>0.0921850949012655</v>
      </c>
    </row>
    <row r="98" customFormat="false" ht="12.8" hidden="false" customHeight="false" outlineLevel="0" collapsed="false">
      <c r="B98" s="1" t="s">
        <v>203</v>
      </c>
      <c r="C98" s="1" t="s">
        <v>204</v>
      </c>
      <c r="D98" s="1" t="n">
        <f aca="false">(C98-C97)/C97</f>
        <v>-0.173475291259607</v>
      </c>
    </row>
    <row r="99" customFormat="false" ht="12.8" hidden="false" customHeight="false" outlineLevel="0" collapsed="false">
      <c r="B99" s="1" t="s">
        <v>205</v>
      </c>
      <c r="C99" s="1" t="s">
        <v>206</v>
      </c>
      <c r="D99" s="1" t="n">
        <f aca="false">(C99-C98)/C98</f>
        <v>0.248224362313023</v>
      </c>
    </row>
    <row r="100" customFormat="false" ht="12.8" hidden="false" customHeight="false" outlineLevel="0" collapsed="false">
      <c r="B100" s="1" t="s">
        <v>207</v>
      </c>
      <c r="C100" s="1" t="s">
        <v>208</v>
      </c>
      <c r="D100" s="1" t="n">
        <f aca="false">(C100-C99)/C99</f>
        <v>-0.0863272259518531</v>
      </c>
    </row>
    <row r="101" customFormat="false" ht="12.8" hidden="false" customHeight="false" outlineLevel="0" collapsed="false">
      <c r="B101" s="1" t="s">
        <v>209</v>
      </c>
      <c r="C101" s="1" t="s">
        <v>210</v>
      </c>
      <c r="D101" s="1" t="n">
        <f aca="false">(C101-C100)/C100</f>
        <v>-0.0599213459614176</v>
      </c>
    </row>
    <row r="102" customFormat="false" ht="12.8" hidden="false" customHeight="false" outlineLevel="0" collapsed="false">
      <c r="B102" s="1" t="s">
        <v>211</v>
      </c>
      <c r="C102" s="1" t="s">
        <v>212</v>
      </c>
      <c r="D102" s="1" t="n">
        <f aca="false">(C102-C101)/C101</f>
        <v>-0.22225110153968</v>
      </c>
    </row>
    <row r="103" customFormat="false" ht="12.8" hidden="false" customHeight="false" outlineLevel="0" collapsed="false">
      <c r="B103" s="1" t="s">
        <v>213</v>
      </c>
      <c r="C103" s="1" t="s">
        <v>214</v>
      </c>
      <c r="D103" s="1" t="n">
        <f aca="false">(C103-C102)/C102</f>
        <v>0.0357739620299496</v>
      </c>
    </row>
    <row r="104" customFormat="false" ht="12.8" hidden="false" customHeight="false" outlineLevel="0" collapsed="false">
      <c r="B104" s="1" t="s">
        <v>215</v>
      </c>
      <c r="C104" s="1" t="s">
        <v>216</v>
      </c>
      <c r="D104" s="1" t="n">
        <f aca="false">(C104-C103)/C103</f>
        <v>-0.0323951019404797</v>
      </c>
    </row>
    <row r="105" customFormat="false" ht="12.8" hidden="false" customHeight="false" outlineLevel="0" collapsed="false">
      <c r="B105" s="1" t="s">
        <v>217</v>
      </c>
      <c r="C105" s="1" t="s">
        <v>218</v>
      </c>
      <c r="D105" s="1" t="n">
        <f aca="false">(C105-C104)/C104</f>
        <v>0.469934183888152</v>
      </c>
    </row>
    <row r="106" customFormat="false" ht="12.8" hidden="false" customHeight="false" outlineLevel="0" collapsed="false">
      <c r="B106" s="1" t="s">
        <v>219</v>
      </c>
      <c r="C106" s="1" t="s">
        <v>220</v>
      </c>
      <c r="D106" s="1" t="n">
        <f aca="false">(C106-C105)/C105</f>
        <v>-0.0986154357178156</v>
      </c>
    </row>
    <row r="107" customFormat="false" ht="12.8" hidden="false" customHeight="false" outlineLevel="0" collapsed="false">
      <c r="B107" s="1" t="s">
        <v>221</v>
      </c>
      <c r="C107" s="1" t="s">
        <v>222</v>
      </c>
      <c r="D107" s="1" t="n">
        <f aca="false">(C107-C106)/C106</f>
        <v>-0.0117172988195818</v>
      </c>
    </row>
    <row r="108" customFormat="false" ht="12.8" hidden="false" customHeight="false" outlineLevel="0" collapsed="false">
      <c r="B108" s="1" t="s">
        <v>223</v>
      </c>
      <c r="C108" s="1" t="s">
        <v>224</v>
      </c>
      <c r="D108" s="1" t="n">
        <f aca="false">(C108-C107)/C107</f>
        <v>-0.322030866798638</v>
      </c>
    </row>
    <row r="109" customFormat="false" ht="12.8" hidden="false" customHeight="false" outlineLevel="0" collapsed="false">
      <c r="B109" s="1" t="s">
        <v>225</v>
      </c>
      <c r="C109" s="1" t="s">
        <v>226</v>
      </c>
      <c r="D109" s="1" t="n">
        <f aca="false">(C109-C108)/C108</f>
        <v>-0.185323800197638</v>
      </c>
    </row>
    <row r="110" customFormat="false" ht="12.8" hidden="false" customHeight="false" outlineLevel="0" collapsed="false">
      <c r="B110" s="1" t="s">
        <v>227</v>
      </c>
      <c r="C110" s="1" t="s">
        <v>228</v>
      </c>
      <c r="D110" s="1" t="n">
        <f aca="false">(C110-C109)/C109</f>
        <v>-0.0155712286286672</v>
      </c>
    </row>
    <row r="111" customFormat="false" ht="12.8" hidden="false" customHeight="false" outlineLevel="0" collapsed="false">
      <c r="B111" s="1" t="s">
        <v>229</v>
      </c>
      <c r="C111" s="1" t="s">
        <v>230</v>
      </c>
      <c r="D111" s="1" t="n">
        <f aca="false">(C111-C110)/C110</f>
        <v>0.45822879380903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2025-05-28T12:29:14Z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