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 tabRatio="773" firstSheet="2" activeTab="10"/>
  </bookViews>
  <sheets>
    <sheet name="power-baseline" sheetId="1" r:id="rId1"/>
    <sheet name="pi3-memtester" sheetId="10" r:id="rId2"/>
    <sheet name="pi2-memtester" sheetId="9" r:id="rId3"/>
    <sheet name="B+-memtester" sheetId="6" r:id="rId4"/>
    <sheet name="pi3-nbench" sheetId="2" r:id="rId5"/>
    <sheet name="pi2-nbench" sheetId="7" r:id="rId6"/>
    <sheet name="B+-nbench" sheetId="5" r:id="rId7"/>
    <sheet name="pi3-sysbench" sheetId="3" r:id="rId8"/>
    <sheet name="pi2-sysbench" sheetId="8" r:id="rId9"/>
    <sheet name="B+-sysbench" sheetId="4" r:id="rId10"/>
    <sheet name="Comparison Percentage" sheetId="11" r:id="rId11"/>
  </sheets>
  <calcPr calcId="125725"/>
</workbook>
</file>

<file path=xl/calcChain.xml><?xml version="1.0" encoding="utf-8"?>
<calcChain xmlns="http://schemas.openxmlformats.org/spreadsheetml/2006/main">
  <c r="C22" i="11"/>
  <c r="C23"/>
  <c r="C21"/>
  <c r="C19"/>
  <c r="C20"/>
  <c r="C18"/>
  <c r="F3" i="6"/>
  <c r="F4"/>
  <c r="F2"/>
  <c r="F3" i="9"/>
  <c r="F4"/>
  <c r="F2"/>
  <c r="F3" i="10"/>
  <c r="F4"/>
  <c r="F2"/>
  <c r="B3" i="11"/>
  <c r="H15"/>
  <c r="H12"/>
  <c r="H8"/>
  <c r="H5"/>
  <c r="F3"/>
  <c r="D9" i="4"/>
  <c r="D24"/>
  <c r="D24" i="8"/>
  <c r="D9"/>
  <c r="D24" i="3"/>
  <c r="D9"/>
  <c r="F14" i="11"/>
  <c r="F15"/>
  <c r="F13"/>
  <c r="F10"/>
  <c r="F11"/>
  <c r="F12"/>
  <c r="F7"/>
  <c r="F8"/>
  <c r="F6"/>
  <c r="F4"/>
  <c r="F5"/>
  <c r="B7"/>
  <c r="B6"/>
  <c r="B4"/>
</calcChain>
</file>

<file path=xl/sharedStrings.xml><?xml version="1.0" encoding="utf-8"?>
<sst xmlns="http://schemas.openxmlformats.org/spreadsheetml/2006/main" count="358" uniqueCount="101">
  <si>
    <t>U</t>
  </si>
  <si>
    <t>I</t>
  </si>
  <si>
    <t>C</t>
  </si>
  <si>
    <t>P</t>
  </si>
  <si>
    <t>W</t>
  </si>
  <si>
    <t>V</t>
  </si>
  <si>
    <t>A</t>
  </si>
  <si>
    <t>nbench</t>
  </si>
  <si>
    <t>http://www.tux.org/~mayer/linux/bmark.html</t>
  </si>
  <si>
    <t>00074</t>
  </si>
  <si>
    <t>test</t>
  </si>
  <si>
    <t>iterations/sec</t>
  </si>
  <si>
    <t>old index pentium 90*</t>
  </si>
  <si>
    <t>new index amd k/233*</t>
  </si>
  <si>
    <t>numeric sort</t>
  </si>
  <si>
    <t>string sort</t>
  </si>
  <si>
    <t>bitfield</t>
  </si>
  <si>
    <t>fp emulation</t>
  </si>
  <si>
    <t>fourier</t>
  </si>
  <si>
    <t>assignment</t>
  </si>
  <si>
    <t>idea</t>
  </si>
  <si>
    <t>huffman</t>
  </si>
  <si>
    <t>neural net</t>
  </si>
  <si>
    <t>lu decomposition</t>
  </si>
  <si>
    <t>integer index</t>
  </si>
  <si>
    <t>floating-point index</t>
  </si>
  <si>
    <t>baseline msdos</t>
  </si>
  <si>
    <t>cpu l2 cache</t>
  </si>
  <si>
    <t>os</t>
  </si>
  <si>
    <t>c compiler</t>
  </si>
  <si>
    <t>libc</t>
  </si>
  <si>
    <t>memory index</t>
  </si>
  <si>
    <t>baseline linux</t>
  </si>
  <si>
    <t>Pentium* 90, 256kb l2-cache, watcom* compile 10.0</t>
  </si>
  <si>
    <t>linux 4.1.17-v7+</t>
  </si>
  <si>
    <t>gcc version 4.9.2 raspbian 4.9.2-10</t>
  </si>
  <si>
    <t>libc2.19.so</t>
  </si>
  <si>
    <t>amd k6/233, 512kb l2-cache, gcc 2.7.2.3, libc-5.4.38</t>
  </si>
  <si>
    <t>sysbench --num-threads=1 --test=cpu --cpu-max-prime=20000 --validate run</t>
  </si>
  <si>
    <t>Total time</t>
  </si>
  <si>
    <t>total number of events</t>
  </si>
  <si>
    <t>total time taken by event execution</t>
  </si>
  <si>
    <t>per request statistics</t>
  </si>
  <si>
    <t>min</t>
  </si>
  <si>
    <t>avg</t>
  </si>
  <si>
    <t>max</t>
  </si>
  <si>
    <t>approx 95 percentile</t>
  </si>
  <si>
    <t>thread fairness</t>
  </si>
  <si>
    <t>events avg/stddev</t>
  </si>
  <si>
    <t>execution time avg/stddev</t>
  </si>
  <si>
    <t>10000.0000/0.00</t>
  </si>
  <si>
    <t>477.0463/0.00</t>
  </si>
  <si>
    <t>sysbench --num-threads=4 --test=cpu --cpu-max-prime=20000 --validate run</t>
  </si>
  <si>
    <t>2500.0000/4.24</t>
  </si>
  <si>
    <t>119.4395/0.01</t>
  </si>
  <si>
    <t>ms</t>
  </si>
  <si>
    <t>1318.8617/0.00</t>
  </si>
  <si>
    <t>s</t>
  </si>
  <si>
    <t>2500.0000/0.00</t>
  </si>
  <si>
    <t>3121.3623/0.09</t>
  </si>
  <si>
    <t>Pi2</t>
  </si>
  <si>
    <t>real</t>
  </si>
  <si>
    <t>m</t>
  </si>
  <si>
    <t>user</t>
  </si>
  <si>
    <t>sys</t>
  </si>
  <si>
    <t>time memtester 256M 1</t>
  </si>
  <si>
    <t>01203</t>
  </si>
  <si>
    <t>8.1978e+07</t>
  </si>
  <si>
    <t>cpu</t>
  </si>
  <si>
    <t>armv6-compatible processor rev 7 v61</t>
  </si>
  <si>
    <t>1.1182e+08</t>
  </si>
  <si>
    <t>4 cpu armv7 processor rev 5 (v71)</t>
  </si>
  <si>
    <t>10000/0.00</t>
  </si>
  <si>
    <t>768.6289/0.00</t>
  </si>
  <si>
    <t>2500.0000/7.04</t>
  </si>
  <si>
    <t>191.8535/0.02</t>
  </si>
  <si>
    <t>Bplus</t>
  </si>
  <si>
    <t>Sysbench</t>
  </si>
  <si>
    <t>Pi3 vs B+</t>
  </si>
  <si>
    <t>Pi3 vs Pi2</t>
  </si>
  <si>
    <t>Total Time</t>
  </si>
  <si>
    <t>Per request, 4 threads</t>
  </si>
  <si>
    <t>1 thread</t>
  </si>
  <si>
    <t>Per request, 1 thread</t>
  </si>
  <si>
    <t>4 thread</t>
  </si>
  <si>
    <t>max-min</t>
  </si>
  <si>
    <t>nBench</t>
  </si>
  <si>
    <t>memTester</t>
  </si>
  <si>
    <t>total</t>
  </si>
  <si>
    <t>% diff</t>
  </si>
  <si>
    <t>00100</t>
  </si>
  <si>
    <t>Connected</t>
  </si>
  <si>
    <t>Dell USB Keyboard</t>
  </si>
  <si>
    <t>HDMI to DVI adapter</t>
  </si>
  <si>
    <t>2A 5V PSU</t>
  </si>
  <si>
    <t>5.19v</t>
  </si>
  <si>
    <t>00006</t>
  </si>
  <si>
    <t>mAh</t>
  </si>
  <si>
    <t>00102</t>
  </si>
  <si>
    <t>00003</t>
  </si>
  <si>
    <t>Pi3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</si>
</sst>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2" sqref="A2"/>
    </sheetView>
  </sheetViews>
  <sheetFormatPr defaultRowHeight="15"/>
  <cols>
    <col min="1" max="1" width="5.7109375" bestFit="1" customWidth="1"/>
    <col min="4" max="4" width="2.140625" bestFit="1" customWidth="1"/>
  </cols>
  <sheetData>
    <row r="1" spans="1:9">
      <c r="A1" t="s">
        <v>100</v>
      </c>
    </row>
    <row r="2" spans="1:9">
      <c r="B2">
        <v>5.19</v>
      </c>
      <c r="C2" t="s">
        <v>5</v>
      </c>
      <c r="E2">
        <v>1.141</v>
      </c>
      <c r="F2" t="s">
        <v>4</v>
      </c>
    </row>
    <row r="3" spans="1:9">
      <c r="B3">
        <v>0.22</v>
      </c>
      <c r="C3" t="s">
        <v>6</v>
      </c>
      <c r="E3" s="4" t="s">
        <v>96</v>
      </c>
      <c r="F3" t="s">
        <v>97</v>
      </c>
      <c r="I3" s="2" t="s">
        <v>91</v>
      </c>
    </row>
    <row r="4" spans="1:9">
      <c r="I4" t="s">
        <v>92</v>
      </c>
    </row>
    <row r="5" spans="1:9">
      <c r="A5" t="s">
        <v>60</v>
      </c>
      <c r="I5" t="s">
        <v>93</v>
      </c>
    </row>
    <row r="6" spans="1:9">
      <c r="B6">
        <v>5.19</v>
      </c>
      <c r="C6" t="s">
        <v>5</v>
      </c>
      <c r="E6">
        <v>1.038</v>
      </c>
      <c r="F6" t="s">
        <v>4</v>
      </c>
      <c r="I6" t="s">
        <v>94</v>
      </c>
    </row>
    <row r="7" spans="1:9">
      <c r="B7">
        <v>0.2</v>
      </c>
      <c r="C7" t="s">
        <v>6</v>
      </c>
      <c r="E7" s="4" t="s">
        <v>98</v>
      </c>
      <c r="F7" t="s">
        <v>97</v>
      </c>
    </row>
    <row r="9" spans="1:9">
      <c r="A9" t="s">
        <v>76</v>
      </c>
    </row>
    <row r="10" spans="1:9">
      <c r="B10" t="s">
        <v>95</v>
      </c>
      <c r="C10" t="s">
        <v>5</v>
      </c>
      <c r="E10">
        <v>0.98599999999999999</v>
      </c>
      <c r="F10" t="s">
        <v>4</v>
      </c>
    </row>
    <row r="11" spans="1:9">
      <c r="B11">
        <v>0.19</v>
      </c>
      <c r="C11" t="s">
        <v>6</v>
      </c>
      <c r="E11" s="4" t="s">
        <v>99</v>
      </c>
      <c r="F11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26" sqref="F26"/>
    </sheetView>
  </sheetViews>
  <sheetFormatPr defaultRowHeight="15"/>
  <sheetData>
    <row r="1" spans="1:7">
      <c r="A1" t="s">
        <v>65</v>
      </c>
      <c r="F1" s="2" t="s">
        <v>88</v>
      </c>
    </row>
    <row r="2" spans="1:7">
      <c r="A2" t="s">
        <v>61</v>
      </c>
      <c r="B2">
        <v>8</v>
      </c>
      <c r="C2" t="s">
        <v>62</v>
      </c>
      <c r="D2">
        <v>37.078000000000003</v>
      </c>
      <c r="E2" t="s">
        <v>57</v>
      </c>
      <c r="F2">
        <f>(B2*60)+D2</f>
        <v>517.07799999999997</v>
      </c>
      <c r="G2" t="s">
        <v>57</v>
      </c>
    </row>
    <row r="3" spans="1:7">
      <c r="A3" t="s">
        <v>63</v>
      </c>
      <c r="B3">
        <v>8</v>
      </c>
      <c r="C3" t="s">
        <v>62</v>
      </c>
      <c r="D3">
        <v>35.53</v>
      </c>
      <c r="E3" t="s">
        <v>57</v>
      </c>
      <c r="F3">
        <f t="shared" ref="F3:F4" si="0">(B3*60)+D3</f>
        <v>515.53</v>
      </c>
    </row>
    <row r="4" spans="1:7">
      <c r="A4" t="s">
        <v>64</v>
      </c>
      <c r="B4">
        <v>0</v>
      </c>
      <c r="C4" t="s">
        <v>62</v>
      </c>
      <c r="D4">
        <v>1.49</v>
      </c>
      <c r="E4" t="s">
        <v>57</v>
      </c>
      <c r="F4">
        <f t="shared" si="0"/>
        <v>1.49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1" sqref="F1"/>
    </sheetView>
  </sheetViews>
  <sheetFormatPr defaultRowHeight="15"/>
  <sheetData>
    <row r="1" spans="1:7">
      <c r="A1" t="s">
        <v>65</v>
      </c>
      <c r="F1" s="2" t="s">
        <v>88</v>
      </c>
    </row>
    <row r="2" spans="1:7">
      <c r="A2" t="s">
        <v>61</v>
      </c>
      <c r="B2">
        <v>23</v>
      </c>
      <c r="C2" t="s">
        <v>62</v>
      </c>
      <c r="D2">
        <v>41.972999999999999</v>
      </c>
      <c r="E2" t="s">
        <v>57</v>
      </c>
      <c r="F2">
        <f>(B2*60)+D2</f>
        <v>1421.973</v>
      </c>
      <c r="G2" t="s">
        <v>57</v>
      </c>
    </row>
    <row r="3" spans="1:7">
      <c r="A3" t="s">
        <v>63</v>
      </c>
      <c r="B3">
        <v>23</v>
      </c>
      <c r="C3" t="s">
        <v>62</v>
      </c>
      <c r="D3">
        <v>39.07</v>
      </c>
      <c r="E3" t="s">
        <v>57</v>
      </c>
      <c r="F3">
        <f t="shared" ref="F3:F4" si="0">(B3*60)+D3</f>
        <v>1419.07</v>
      </c>
      <c r="G3" t="s">
        <v>57</v>
      </c>
    </row>
    <row r="4" spans="1:7">
      <c r="A4" t="s">
        <v>64</v>
      </c>
      <c r="B4">
        <v>0</v>
      </c>
      <c r="C4" t="s">
        <v>62</v>
      </c>
      <c r="D4">
        <v>2.4900000000000002</v>
      </c>
      <c r="E4" t="s">
        <v>57</v>
      </c>
      <c r="F4">
        <f t="shared" si="0"/>
        <v>2.4900000000000002</v>
      </c>
      <c r="G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C27" sqref="C27"/>
    </sheetView>
  </sheetViews>
  <sheetFormatPr defaultRowHeight="15"/>
  <sheetData>
    <row r="1" spans="1:7">
      <c r="A1" t="s">
        <v>65</v>
      </c>
      <c r="F1" s="2" t="s">
        <v>88</v>
      </c>
    </row>
    <row r="2" spans="1:7">
      <c r="A2" t="s">
        <v>61</v>
      </c>
      <c r="B2">
        <v>76</v>
      </c>
      <c r="C2" t="s">
        <v>62</v>
      </c>
      <c r="D2">
        <v>23.295999999999999</v>
      </c>
      <c r="E2" t="s">
        <v>57</v>
      </c>
      <c r="F2">
        <f>(B2*60)+D2</f>
        <v>4583.2960000000003</v>
      </c>
      <c r="G2" t="s">
        <v>57</v>
      </c>
    </row>
    <row r="3" spans="1:7">
      <c r="A3" t="s">
        <v>63</v>
      </c>
      <c r="B3">
        <v>76</v>
      </c>
      <c r="C3" t="s">
        <v>62</v>
      </c>
      <c r="D3">
        <v>10.85</v>
      </c>
      <c r="E3" t="s">
        <v>57</v>
      </c>
      <c r="F3">
        <f t="shared" ref="F3:F4" si="0">(B3*60)+D3</f>
        <v>4570.8500000000004</v>
      </c>
      <c r="G3" t="s">
        <v>57</v>
      </c>
    </row>
    <row r="4" spans="1:7">
      <c r="A4" t="s">
        <v>64</v>
      </c>
      <c r="B4">
        <v>0</v>
      </c>
      <c r="C4" t="s">
        <v>62</v>
      </c>
      <c r="D4">
        <v>3.06</v>
      </c>
      <c r="E4" t="s">
        <v>57</v>
      </c>
      <c r="F4">
        <f t="shared" si="0"/>
        <v>3.06</v>
      </c>
      <c r="G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topLeftCell="A4" workbookViewId="0">
      <selection activeCell="A25" sqref="A25:B27"/>
    </sheetView>
  </sheetViews>
  <sheetFormatPr defaultRowHeight="15"/>
  <cols>
    <col min="1" max="1" width="19" bestFit="1" customWidth="1"/>
    <col min="2" max="2" width="43.5703125" bestFit="1" customWidth="1"/>
    <col min="3" max="3" width="21" bestFit="1" customWidth="1"/>
    <col min="4" max="4" width="21.140625" bestFit="1" customWidth="1"/>
  </cols>
  <sheetData>
    <row r="1" spans="1:6">
      <c r="A1" t="s">
        <v>7</v>
      </c>
      <c r="B1" t="s">
        <v>8</v>
      </c>
    </row>
    <row r="2" spans="1:6">
      <c r="A2" t="s">
        <v>0</v>
      </c>
      <c r="B2">
        <v>5.18</v>
      </c>
      <c r="C2" t="s">
        <v>5</v>
      </c>
      <c r="D2" t="s">
        <v>3</v>
      </c>
      <c r="E2">
        <v>1.9159999999999999</v>
      </c>
      <c r="F2" t="s">
        <v>4</v>
      </c>
    </row>
    <row r="3" spans="1:6">
      <c r="A3" t="s">
        <v>1</v>
      </c>
      <c r="B3">
        <v>0.37</v>
      </c>
      <c r="C3" t="s">
        <v>6</v>
      </c>
      <c r="D3" t="s">
        <v>2</v>
      </c>
      <c r="E3" s="1" t="s">
        <v>9</v>
      </c>
    </row>
    <row r="5" spans="1:6">
      <c r="A5" t="s">
        <v>10</v>
      </c>
      <c r="B5" t="s">
        <v>11</v>
      </c>
      <c r="C5" t="s">
        <v>12</v>
      </c>
      <c r="D5" t="s">
        <v>13</v>
      </c>
    </row>
    <row r="6" spans="1:6">
      <c r="A6" t="s">
        <v>14</v>
      </c>
      <c r="B6">
        <v>698.24</v>
      </c>
      <c r="C6">
        <v>17.91</v>
      </c>
      <c r="D6">
        <v>5.88</v>
      </c>
    </row>
    <row r="7" spans="1:6">
      <c r="A7" t="s">
        <v>15</v>
      </c>
      <c r="B7">
        <v>69.935000000000002</v>
      </c>
      <c r="C7">
        <v>31.25</v>
      </c>
      <c r="D7">
        <v>4.84</v>
      </c>
    </row>
    <row r="8" spans="1:6">
      <c r="A8" t="s">
        <v>16</v>
      </c>
      <c r="B8" s="1"/>
      <c r="C8">
        <v>34.26</v>
      </c>
      <c r="D8">
        <v>7.16</v>
      </c>
    </row>
    <row r="9" spans="1:6">
      <c r="A9" t="s">
        <v>17</v>
      </c>
      <c r="B9">
        <v>1331.23</v>
      </c>
      <c r="C9">
        <v>62.97</v>
      </c>
      <c r="D9">
        <v>14.53</v>
      </c>
    </row>
    <row r="10" spans="1:6">
      <c r="A10" t="s">
        <v>18</v>
      </c>
      <c r="B10">
        <v>6555.3</v>
      </c>
      <c r="C10">
        <v>7.46</v>
      </c>
      <c r="D10">
        <v>4.1900000000000004</v>
      </c>
    </row>
    <row r="11" spans="1:6">
      <c r="A11" t="s">
        <v>19</v>
      </c>
      <c r="B11">
        <v>10.5</v>
      </c>
      <c r="C11">
        <v>39.950000000000003</v>
      </c>
      <c r="D11">
        <v>10.36</v>
      </c>
    </row>
    <row r="12" spans="1:6">
      <c r="A12" t="s">
        <v>20</v>
      </c>
      <c r="B12">
        <v>2000.6</v>
      </c>
      <c r="C12">
        <v>30.6</v>
      </c>
      <c r="D12">
        <v>9.09</v>
      </c>
    </row>
    <row r="13" spans="1:6">
      <c r="A13" t="s">
        <v>21</v>
      </c>
      <c r="B13">
        <v>944.41</v>
      </c>
      <c r="C13">
        <v>26.19</v>
      </c>
      <c r="D13">
        <v>8.36</v>
      </c>
    </row>
    <row r="14" spans="1:6">
      <c r="A14" t="s">
        <v>22</v>
      </c>
      <c r="B14">
        <v>10.228999999999999</v>
      </c>
      <c r="C14">
        <v>16.43</v>
      </c>
      <c r="D14">
        <v>6.91</v>
      </c>
    </row>
    <row r="15" spans="1:6">
      <c r="A15" t="s">
        <v>23</v>
      </c>
      <c r="B15">
        <v>405.53</v>
      </c>
      <c r="C15">
        <v>21.01</v>
      </c>
      <c r="D15">
        <v>15.17</v>
      </c>
    </row>
    <row r="17" spans="1:2">
      <c r="A17" t="s">
        <v>24</v>
      </c>
      <c r="B17">
        <v>32.542000000000002</v>
      </c>
    </row>
    <row r="18" spans="1:2">
      <c r="A18" t="s">
        <v>25</v>
      </c>
      <c r="B18">
        <v>13.704000000000001</v>
      </c>
    </row>
    <row r="19" spans="1:2">
      <c r="A19" t="s">
        <v>26</v>
      </c>
      <c r="B19" t="s">
        <v>33</v>
      </c>
    </row>
    <row r="21" spans="1:2">
      <c r="A21" t="s">
        <v>27</v>
      </c>
    </row>
    <row r="22" spans="1:2">
      <c r="A22" t="s">
        <v>28</v>
      </c>
      <c r="B22" t="s">
        <v>34</v>
      </c>
    </row>
    <row r="23" spans="1:2">
      <c r="A23" t="s">
        <v>29</v>
      </c>
      <c r="B23" t="s">
        <v>35</v>
      </c>
    </row>
    <row r="24" spans="1:2">
      <c r="A24" t="s">
        <v>30</v>
      </c>
      <c r="B24" t="s">
        <v>36</v>
      </c>
    </row>
    <row r="25" spans="1:2">
      <c r="A25" t="s">
        <v>31</v>
      </c>
      <c r="B25">
        <v>7.1050000000000004</v>
      </c>
    </row>
    <row r="26" spans="1:2">
      <c r="A26" t="s">
        <v>24</v>
      </c>
      <c r="B26">
        <v>8.9760000000000009</v>
      </c>
    </row>
    <row r="27" spans="1:2">
      <c r="A27" t="s">
        <v>25</v>
      </c>
      <c r="B27">
        <v>7.601</v>
      </c>
    </row>
    <row r="28" spans="1:2">
      <c r="A28" t="s">
        <v>32</v>
      </c>
      <c r="B28" t="s">
        <v>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topLeftCell="A4" workbookViewId="0">
      <selection activeCell="A25" sqref="A25:B27"/>
    </sheetView>
  </sheetViews>
  <sheetFormatPr defaultRowHeight="15"/>
  <cols>
    <col min="1" max="1" width="19" bestFit="1" customWidth="1"/>
    <col min="2" max="2" width="47.7109375" bestFit="1" customWidth="1"/>
    <col min="3" max="3" width="21" bestFit="1" customWidth="1"/>
    <col min="4" max="4" width="21.140625" bestFit="1" customWidth="1"/>
  </cols>
  <sheetData>
    <row r="1" spans="1:6">
      <c r="A1" t="s">
        <v>7</v>
      </c>
      <c r="B1" t="s">
        <v>8</v>
      </c>
    </row>
    <row r="2" spans="1:6">
      <c r="A2" t="s">
        <v>0</v>
      </c>
      <c r="B2">
        <v>5.19</v>
      </c>
      <c r="C2" t="s">
        <v>5</v>
      </c>
      <c r="D2" t="s">
        <v>3</v>
      </c>
      <c r="E2">
        <v>1.34</v>
      </c>
      <c r="F2" t="s">
        <v>4</v>
      </c>
    </row>
    <row r="3" spans="1:6">
      <c r="A3" t="s">
        <v>1</v>
      </c>
      <c r="B3">
        <v>0.26</v>
      </c>
      <c r="C3" t="s">
        <v>6</v>
      </c>
      <c r="D3" t="s">
        <v>2</v>
      </c>
      <c r="E3" s="1" t="s">
        <v>90</v>
      </c>
    </row>
    <row r="5" spans="1:6">
      <c r="A5" t="s">
        <v>10</v>
      </c>
      <c r="B5" t="s">
        <v>11</v>
      </c>
      <c r="C5" t="s">
        <v>12</v>
      </c>
      <c r="D5" t="s">
        <v>13</v>
      </c>
    </row>
    <row r="6" spans="1:6">
      <c r="A6" t="s">
        <v>14</v>
      </c>
      <c r="B6">
        <v>412.58</v>
      </c>
      <c r="C6">
        <v>10.58</v>
      </c>
      <c r="D6">
        <v>3.47</v>
      </c>
    </row>
    <row r="7" spans="1:6">
      <c r="A7" t="s">
        <v>15</v>
      </c>
      <c r="B7">
        <v>37.756999999999998</v>
      </c>
      <c r="C7">
        <v>16.87</v>
      </c>
      <c r="D7">
        <v>2.61</v>
      </c>
    </row>
    <row r="8" spans="1:6">
      <c r="A8" t="s">
        <v>16</v>
      </c>
      <c r="B8" s="1" t="s">
        <v>70</v>
      </c>
      <c r="C8">
        <v>19.18</v>
      </c>
      <c r="D8">
        <v>4.01</v>
      </c>
    </row>
    <row r="9" spans="1:6">
      <c r="A9" t="s">
        <v>17</v>
      </c>
      <c r="B9">
        <v>83.533000000000001</v>
      </c>
      <c r="C9">
        <v>40.08</v>
      </c>
      <c r="D9">
        <v>9.25</v>
      </c>
    </row>
    <row r="10" spans="1:6">
      <c r="A10" t="s">
        <v>18</v>
      </c>
      <c r="B10">
        <v>4021.6</v>
      </c>
      <c r="C10">
        <v>4.57</v>
      </c>
      <c r="D10">
        <v>2.57</v>
      </c>
    </row>
    <row r="11" spans="1:6">
      <c r="A11" t="s">
        <v>19</v>
      </c>
      <c r="B11">
        <v>7.1041999999999996</v>
      </c>
      <c r="C11">
        <v>27.03</v>
      </c>
      <c r="D11">
        <v>7.01</v>
      </c>
    </row>
    <row r="12" spans="1:6">
      <c r="A12" t="s">
        <v>20</v>
      </c>
      <c r="B12">
        <v>1297.7</v>
      </c>
      <c r="C12">
        <v>19.850000000000001</v>
      </c>
      <c r="D12">
        <v>5.89</v>
      </c>
    </row>
    <row r="13" spans="1:6">
      <c r="A13" t="s">
        <v>21</v>
      </c>
      <c r="B13">
        <v>680.5</v>
      </c>
      <c r="C13">
        <v>18.87</v>
      </c>
      <c r="D13">
        <v>6.03</v>
      </c>
    </row>
    <row r="14" spans="1:6">
      <c r="A14" t="s">
        <v>22</v>
      </c>
      <c r="B14">
        <v>5.9522000000000004</v>
      </c>
      <c r="C14">
        <v>9.56</v>
      </c>
      <c r="D14">
        <v>4.0199999999999996</v>
      </c>
    </row>
    <row r="15" spans="1:6">
      <c r="A15" t="s">
        <v>23</v>
      </c>
      <c r="B15">
        <v>239.85</v>
      </c>
      <c r="C15">
        <v>12.43</v>
      </c>
      <c r="D15">
        <v>8.9700000000000006</v>
      </c>
    </row>
    <row r="17" spans="1:2">
      <c r="A17" t="s">
        <v>24</v>
      </c>
      <c r="B17">
        <v>20.236000000000001</v>
      </c>
    </row>
    <row r="18" spans="1:2">
      <c r="A18" t="s">
        <v>25</v>
      </c>
      <c r="B18">
        <v>8.16</v>
      </c>
    </row>
    <row r="19" spans="1:2">
      <c r="A19" t="s">
        <v>26</v>
      </c>
      <c r="B19" t="s">
        <v>33</v>
      </c>
    </row>
    <row r="20" spans="1:2">
      <c r="A20" t="s">
        <v>68</v>
      </c>
      <c r="B20" t="s">
        <v>71</v>
      </c>
    </row>
    <row r="21" spans="1:2">
      <c r="A21" t="s">
        <v>27</v>
      </c>
    </row>
    <row r="22" spans="1:2">
      <c r="A22" t="s">
        <v>28</v>
      </c>
      <c r="B22" t="s">
        <v>34</v>
      </c>
    </row>
    <row r="23" spans="1:2">
      <c r="A23" t="s">
        <v>29</v>
      </c>
      <c r="B23" t="s">
        <v>35</v>
      </c>
    </row>
    <row r="24" spans="1:2">
      <c r="A24" t="s">
        <v>30</v>
      </c>
      <c r="B24" t="s">
        <v>36</v>
      </c>
    </row>
    <row r="25" spans="1:2">
      <c r="A25" t="s">
        <v>31</v>
      </c>
      <c r="B25">
        <v>4.1859999999999999</v>
      </c>
    </row>
    <row r="26" spans="1:2">
      <c r="A26" t="s">
        <v>24</v>
      </c>
      <c r="B26">
        <v>5.8120000000000003</v>
      </c>
    </row>
    <row r="27" spans="1:2">
      <c r="A27" t="s">
        <v>25</v>
      </c>
      <c r="B27">
        <v>4.5259999999999998</v>
      </c>
    </row>
    <row r="28" spans="1:2">
      <c r="A28" t="s">
        <v>32</v>
      </c>
      <c r="B28" t="s">
        <v>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topLeftCell="A4" workbookViewId="0">
      <selection activeCell="A25" sqref="A25:B27"/>
    </sheetView>
  </sheetViews>
  <sheetFormatPr defaultRowHeight="15"/>
  <cols>
    <col min="1" max="1" width="19" bestFit="1" customWidth="1"/>
    <col min="2" max="2" width="47.7109375" bestFit="1" customWidth="1"/>
    <col min="3" max="3" width="21" bestFit="1" customWidth="1"/>
    <col min="4" max="4" width="21.140625" bestFit="1" customWidth="1"/>
  </cols>
  <sheetData>
    <row r="1" spans="1:6">
      <c r="A1" t="s">
        <v>7</v>
      </c>
      <c r="B1" t="s">
        <v>8</v>
      </c>
    </row>
    <row r="2" spans="1:6">
      <c r="A2" t="s">
        <v>0</v>
      </c>
      <c r="B2">
        <v>5.19</v>
      </c>
      <c r="C2" t="s">
        <v>5</v>
      </c>
      <c r="D2" t="s">
        <v>3</v>
      </c>
      <c r="E2">
        <v>1.41</v>
      </c>
      <c r="F2" t="s">
        <v>4</v>
      </c>
    </row>
    <row r="3" spans="1:6">
      <c r="A3" t="s">
        <v>1</v>
      </c>
      <c r="B3">
        <v>0.22</v>
      </c>
      <c r="C3" t="s">
        <v>6</v>
      </c>
      <c r="D3" t="s">
        <v>2</v>
      </c>
      <c r="E3" s="1" t="s">
        <v>66</v>
      </c>
    </row>
    <row r="5" spans="1:6">
      <c r="A5" t="s">
        <v>10</v>
      </c>
      <c r="B5" t="s">
        <v>11</v>
      </c>
      <c r="C5" t="s">
        <v>12</v>
      </c>
      <c r="D5" t="s">
        <v>13</v>
      </c>
    </row>
    <row r="6" spans="1:6">
      <c r="A6" t="s">
        <v>14</v>
      </c>
      <c r="B6">
        <v>210.8</v>
      </c>
      <c r="C6">
        <v>5.41</v>
      </c>
      <c r="D6">
        <v>1.78</v>
      </c>
    </row>
    <row r="7" spans="1:6">
      <c r="A7" t="s">
        <v>15</v>
      </c>
      <c r="B7">
        <v>31.321999999999999</v>
      </c>
      <c r="C7">
        <v>14</v>
      </c>
      <c r="D7">
        <v>2.17</v>
      </c>
    </row>
    <row r="8" spans="1:6">
      <c r="A8" t="s">
        <v>16</v>
      </c>
      <c r="B8" s="1" t="s">
        <v>67</v>
      </c>
      <c r="C8">
        <v>14.06</v>
      </c>
      <c r="D8">
        <v>2.94</v>
      </c>
    </row>
    <row r="9" spans="1:6">
      <c r="A9" t="s">
        <v>17</v>
      </c>
      <c r="B9">
        <v>43.923999999999999</v>
      </c>
      <c r="C9">
        <v>21.08</v>
      </c>
      <c r="D9">
        <v>4.8600000000000003</v>
      </c>
    </row>
    <row r="10" spans="1:6">
      <c r="A10" t="s">
        <v>18</v>
      </c>
      <c r="B10">
        <v>1939.2</v>
      </c>
      <c r="C10">
        <v>2.21</v>
      </c>
      <c r="D10">
        <v>1.24</v>
      </c>
    </row>
    <row r="11" spans="1:6">
      <c r="A11" t="s">
        <v>19</v>
      </c>
      <c r="B11">
        <v>2.492</v>
      </c>
      <c r="C11">
        <v>9.48</v>
      </c>
      <c r="D11">
        <v>2.46</v>
      </c>
    </row>
    <row r="12" spans="1:6">
      <c r="A12" t="s">
        <v>20</v>
      </c>
      <c r="B12">
        <v>712.35</v>
      </c>
      <c r="C12">
        <v>10.9</v>
      </c>
      <c r="D12">
        <v>3.23</v>
      </c>
    </row>
    <row r="13" spans="1:6">
      <c r="A13" t="s">
        <v>21</v>
      </c>
      <c r="B13">
        <v>428.41</v>
      </c>
      <c r="C13">
        <v>11.88</v>
      </c>
      <c r="D13">
        <v>3.79</v>
      </c>
    </row>
    <row r="14" spans="1:6">
      <c r="A14" t="s">
        <v>22</v>
      </c>
      <c r="B14">
        <v>2.8170000000000002</v>
      </c>
      <c r="C14">
        <v>4.53</v>
      </c>
      <c r="D14">
        <v>1.9</v>
      </c>
    </row>
    <row r="15" spans="1:6">
      <c r="A15" t="s">
        <v>23</v>
      </c>
      <c r="B15">
        <v>75.772000000000006</v>
      </c>
      <c r="C15">
        <v>3.93</v>
      </c>
      <c r="D15">
        <v>2.83</v>
      </c>
    </row>
    <row r="17" spans="1:2">
      <c r="A17" t="s">
        <v>24</v>
      </c>
      <c r="B17">
        <v>11.555999999999999</v>
      </c>
    </row>
    <row r="18" spans="1:2">
      <c r="A18" t="s">
        <v>25</v>
      </c>
      <c r="B18">
        <v>3.3959999999999999</v>
      </c>
    </row>
    <row r="19" spans="1:2">
      <c r="A19" t="s">
        <v>26</v>
      </c>
      <c r="B19" t="s">
        <v>33</v>
      </c>
    </row>
    <row r="20" spans="1:2">
      <c r="A20" t="s">
        <v>68</v>
      </c>
      <c r="B20" t="s">
        <v>69</v>
      </c>
    </row>
    <row r="21" spans="1:2">
      <c r="A21" t="s">
        <v>27</v>
      </c>
    </row>
    <row r="22" spans="1:2">
      <c r="A22" t="s">
        <v>28</v>
      </c>
      <c r="B22" t="s">
        <v>34</v>
      </c>
    </row>
    <row r="23" spans="1:2">
      <c r="A23" t="s">
        <v>29</v>
      </c>
      <c r="B23" t="s">
        <v>35</v>
      </c>
    </row>
    <row r="24" spans="1:2">
      <c r="A24" t="s">
        <v>30</v>
      </c>
      <c r="B24" t="s">
        <v>36</v>
      </c>
    </row>
    <row r="25" spans="1:2">
      <c r="A25" t="s">
        <v>31</v>
      </c>
      <c r="B25">
        <v>2.5009999999999999</v>
      </c>
    </row>
    <row r="26" spans="1:2">
      <c r="A26" t="s">
        <v>24</v>
      </c>
      <c r="B26">
        <v>3.2080000000000002</v>
      </c>
    </row>
    <row r="27" spans="1:2">
      <c r="A27" t="s">
        <v>25</v>
      </c>
      <c r="B27">
        <v>1.8839999999999999</v>
      </c>
    </row>
    <row r="28" spans="1:2">
      <c r="A28" t="s">
        <v>32</v>
      </c>
      <c r="B28" t="s">
        <v>37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D24" sqref="D24:E24"/>
    </sheetView>
  </sheetViews>
  <sheetFormatPr defaultRowHeight="15"/>
  <cols>
    <col min="1" max="1" width="69.7109375" bestFit="1" customWidth="1"/>
  </cols>
  <sheetData>
    <row r="1" spans="1:5">
      <c r="A1" t="s">
        <v>38</v>
      </c>
    </row>
    <row r="3" spans="1:5">
      <c r="A3" t="s">
        <v>39</v>
      </c>
      <c r="B3">
        <v>477.06169999999997</v>
      </c>
      <c r="C3" t="s">
        <v>57</v>
      </c>
    </row>
    <row r="4" spans="1:5">
      <c r="A4" t="s">
        <v>40</v>
      </c>
      <c r="B4">
        <v>10000</v>
      </c>
    </row>
    <row r="5" spans="1:5">
      <c r="A5" t="s">
        <v>41</v>
      </c>
      <c r="B5">
        <v>477.04629999999997</v>
      </c>
    </row>
    <row r="6" spans="1:5">
      <c r="A6" t="s">
        <v>42</v>
      </c>
    </row>
    <row r="7" spans="1:5">
      <c r="A7" t="s">
        <v>43</v>
      </c>
      <c r="B7">
        <v>47.69</v>
      </c>
      <c r="C7" t="s">
        <v>55</v>
      </c>
    </row>
    <row r="8" spans="1:5">
      <c r="A8" t="s">
        <v>44</v>
      </c>
      <c r="B8">
        <v>47.7</v>
      </c>
      <c r="C8" t="s">
        <v>55</v>
      </c>
    </row>
    <row r="9" spans="1:5">
      <c r="A9" t="s">
        <v>45</v>
      </c>
      <c r="B9">
        <v>49.91</v>
      </c>
      <c r="C9" t="s">
        <v>55</v>
      </c>
      <c r="D9">
        <f>B9-B7</f>
        <v>2.2199999999999989</v>
      </c>
      <c r="E9" t="s">
        <v>55</v>
      </c>
    </row>
    <row r="10" spans="1:5">
      <c r="A10" t="s">
        <v>46</v>
      </c>
      <c r="B10">
        <v>47.7</v>
      </c>
      <c r="C10" t="s">
        <v>55</v>
      </c>
    </row>
    <row r="12" spans="1:5">
      <c r="A12" t="s">
        <v>47</v>
      </c>
    </row>
    <row r="13" spans="1:5">
      <c r="A13" t="s">
        <v>48</v>
      </c>
      <c r="B13" t="s">
        <v>50</v>
      </c>
    </row>
    <row r="14" spans="1:5">
      <c r="A14" t="s">
        <v>49</v>
      </c>
      <c r="B14" t="s">
        <v>51</v>
      </c>
    </row>
    <row r="16" spans="1:5">
      <c r="A16" t="s">
        <v>52</v>
      </c>
    </row>
    <row r="18" spans="1:5">
      <c r="A18" t="s">
        <v>39</v>
      </c>
      <c r="B18">
        <v>119.4716</v>
      </c>
      <c r="C18" t="s">
        <v>57</v>
      </c>
    </row>
    <row r="19" spans="1:5">
      <c r="A19" t="s">
        <v>40</v>
      </c>
      <c r="B19">
        <v>10000</v>
      </c>
    </row>
    <row r="20" spans="1:5">
      <c r="A20" t="s">
        <v>41</v>
      </c>
      <c r="B20">
        <v>477.75799999999998</v>
      </c>
    </row>
    <row r="21" spans="1:5">
      <c r="A21" t="s">
        <v>42</v>
      </c>
    </row>
    <row r="22" spans="1:5">
      <c r="A22" t="s">
        <v>43</v>
      </c>
      <c r="B22">
        <v>47.69</v>
      </c>
      <c r="C22" t="s">
        <v>55</v>
      </c>
    </row>
    <row r="23" spans="1:5">
      <c r="A23" t="s">
        <v>44</v>
      </c>
      <c r="B23">
        <v>47.78</v>
      </c>
      <c r="C23" t="s">
        <v>55</v>
      </c>
    </row>
    <row r="24" spans="1:5">
      <c r="A24" t="s">
        <v>45</v>
      </c>
      <c r="B24">
        <v>59.04</v>
      </c>
      <c r="C24" t="s">
        <v>55</v>
      </c>
      <c r="D24">
        <f>B24-B22</f>
        <v>11.350000000000001</v>
      </c>
      <c r="E24" t="s">
        <v>57</v>
      </c>
    </row>
    <row r="25" spans="1:5">
      <c r="A25" t="s">
        <v>46</v>
      </c>
      <c r="B25">
        <v>47.89</v>
      </c>
      <c r="C25" t="s">
        <v>55</v>
      </c>
    </row>
    <row r="27" spans="1:5">
      <c r="A27" t="s">
        <v>47</v>
      </c>
    </row>
    <row r="28" spans="1:5">
      <c r="A28" t="s">
        <v>48</v>
      </c>
      <c r="B28" t="s">
        <v>53</v>
      </c>
    </row>
    <row r="29" spans="1:5">
      <c r="A29" t="s">
        <v>49</v>
      </c>
      <c r="B29" t="s">
        <v>54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D24" sqref="D24:E24"/>
    </sheetView>
  </sheetViews>
  <sheetFormatPr defaultRowHeight="15"/>
  <cols>
    <col min="1" max="1" width="69.7109375" bestFit="1" customWidth="1"/>
  </cols>
  <sheetData>
    <row r="1" spans="1:5">
      <c r="A1" t="s">
        <v>38</v>
      </c>
    </row>
    <row r="3" spans="1:5">
      <c r="A3" t="s">
        <v>39</v>
      </c>
      <c r="B3">
        <v>768.64760000000001</v>
      </c>
      <c r="C3" t="s">
        <v>57</v>
      </c>
    </row>
    <row r="4" spans="1:5">
      <c r="A4" t="s">
        <v>40</v>
      </c>
      <c r="B4">
        <v>10000</v>
      </c>
    </row>
    <row r="5" spans="1:5">
      <c r="A5" t="s">
        <v>41</v>
      </c>
      <c r="B5">
        <v>768.62890000000004</v>
      </c>
    </row>
    <row r="6" spans="1:5">
      <c r="A6" t="s">
        <v>42</v>
      </c>
    </row>
    <row r="7" spans="1:5">
      <c r="A7" t="s">
        <v>43</v>
      </c>
      <c r="B7">
        <v>76.42</v>
      </c>
      <c r="C7" t="s">
        <v>55</v>
      </c>
    </row>
    <row r="8" spans="1:5">
      <c r="A8" t="s">
        <v>44</v>
      </c>
      <c r="B8">
        <v>76.86</v>
      </c>
      <c r="C8" t="s">
        <v>55</v>
      </c>
    </row>
    <row r="9" spans="1:5">
      <c r="A9" t="s">
        <v>45</v>
      </c>
      <c r="B9">
        <v>82.15</v>
      </c>
      <c r="C9" t="s">
        <v>55</v>
      </c>
      <c r="D9">
        <f>B9-B7</f>
        <v>5.730000000000004</v>
      </c>
      <c r="E9" t="s">
        <v>55</v>
      </c>
    </row>
    <row r="10" spans="1:5">
      <c r="A10" t="s">
        <v>46</v>
      </c>
      <c r="B10">
        <v>76.98</v>
      </c>
      <c r="C10" t="s">
        <v>55</v>
      </c>
    </row>
    <row r="12" spans="1:5">
      <c r="A12" t="s">
        <v>47</v>
      </c>
    </row>
    <row r="13" spans="1:5">
      <c r="A13" t="s">
        <v>48</v>
      </c>
      <c r="B13" t="s">
        <v>72</v>
      </c>
    </row>
    <row r="14" spans="1:5">
      <c r="A14" t="s">
        <v>49</v>
      </c>
      <c r="B14" t="s">
        <v>73</v>
      </c>
    </row>
    <row r="16" spans="1:5">
      <c r="A16" t="s">
        <v>52</v>
      </c>
    </row>
    <row r="18" spans="1:5">
      <c r="A18" t="s">
        <v>39</v>
      </c>
      <c r="B18">
        <v>191.8972</v>
      </c>
      <c r="C18" t="s">
        <v>57</v>
      </c>
    </row>
    <row r="19" spans="1:5">
      <c r="A19" t="s">
        <v>40</v>
      </c>
      <c r="B19">
        <v>10000</v>
      </c>
    </row>
    <row r="20" spans="1:5">
      <c r="A20" t="s">
        <v>41</v>
      </c>
      <c r="B20">
        <v>767.41409999999996</v>
      </c>
    </row>
    <row r="21" spans="1:5">
      <c r="A21" t="s">
        <v>42</v>
      </c>
    </row>
    <row r="22" spans="1:5">
      <c r="A22" t="s">
        <v>43</v>
      </c>
      <c r="B22">
        <v>76.38</v>
      </c>
      <c r="C22" t="s">
        <v>55</v>
      </c>
    </row>
    <row r="23" spans="1:5">
      <c r="A23" t="s">
        <v>44</v>
      </c>
      <c r="B23">
        <v>76.739999999999995</v>
      </c>
      <c r="C23" t="s">
        <v>55</v>
      </c>
    </row>
    <row r="24" spans="1:5">
      <c r="A24" t="s">
        <v>45</v>
      </c>
      <c r="B24">
        <v>101.45</v>
      </c>
      <c r="C24" t="s">
        <v>55</v>
      </c>
      <c r="D24">
        <f>B24-B22</f>
        <v>25.070000000000007</v>
      </c>
      <c r="E24" t="s">
        <v>55</v>
      </c>
    </row>
    <row r="25" spans="1:5">
      <c r="A25" t="s">
        <v>46</v>
      </c>
      <c r="B25">
        <v>76.98</v>
      </c>
      <c r="C25" t="s">
        <v>55</v>
      </c>
    </row>
    <row r="27" spans="1:5">
      <c r="A27" t="s">
        <v>47</v>
      </c>
    </row>
    <row r="28" spans="1:5">
      <c r="A28" t="s">
        <v>48</v>
      </c>
      <c r="B28" t="s">
        <v>74</v>
      </c>
    </row>
    <row r="29" spans="1:5">
      <c r="A29" t="s">
        <v>49</v>
      </c>
      <c r="B29" t="s">
        <v>75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E24" sqref="D24:E24"/>
    </sheetView>
  </sheetViews>
  <sheetFormatPr defaultRowHeight="15"/>
  <cols>
    <col min="1" max="1" width="69.7109375" bestFit="1" customWidth="1"/>
  </cols>
  <sheetData>
    <row r="1" spans="1:5">
      <c r="A1" t="s">
        <v>38</v>
      </c>
    </row>
    <row r="3" spans="1:5">
      <c r="A3" t="s">
        <v>39</v>
      </c>
      <c r="B3">
        <v>1318.9326000000001</v>
      </c>
      <c r="C3" t="s">
        <v>57</v>
      </c>
    </row>
    <row r="4" spans="1:5">
      <c r="A4" t="s">
        <v>40</v>
      </c>
      <c r="B4">
        <v>10000</v>
      </c>
    </row>
    <row r="5" spans="1:5">
      <c r="A5" t="s">
        <v>41</v>
      </c>
      <c r="B5">
        <v>1318.8616999999999</v>
      </c>
    </row>
    <row r="6" spans="1:5">
      <c r="A6" t="s">
        <v>42</v>
      </c>
    </row>
    <row r="7" spans="1:5">
      <c r="A7" t="s">
        <v>43</v>
      </c>
      <c r="B7">
        <v>131.59</v>
      </c>
      <c r="C7" t="s">
        <v>55</v>
      </c>
    </row>
    <row r="8" spans="1:5">
      <c r="A8" t="s">
        <v>44</v>
      </c>
      <c r="B8">
        <v>131.88999999999999</v>
      </c>
      <c r="C8" t="s">
        <v>55</v>
      </c>
    </row>
    <row r="9" spans="1:5">
      <c r="A9" t="s">
        <v>45</v>
      </c>
      <c r="B9">
        <v>300.23</v>
      </c>
      <c r="C9" t="s">
        <v>55</v>
      </c>
      <c r="D9">
        <f>B9-B7</f>
        <v>168.64000000000001</v>
      </c>
      <c r="E9" t="s">
        <v>55</v>
      </c>
    </row>
    <row r="10" spans="1:5">
      <c r="A10" t="s">
        <v>46</v>
      </c>
      <c r="B10">
        <v>132.07</v>
      </c>
      <c r="C10" t="s">
        <v>55</v>
      </c>
    </row>
    <row r="12" spans="1:5">
      <c r="A12" t="s">
        <v>47</v>
      </c>
    </row>
    <row r="13" spans="1:5">
      <c r="A13" t="s">
        <v>48</v>
      </c>
      <c r="B13" t="s">
        <v>50</v>
      </c>
    </row>
    <row r="14" spans="1:5">
      <c r="A14" t="s">
        <v>49</v>
      </c>
      <c r="B14" t="s">
        <v>56</v>
      </c>
    </row>
    <row r="16" spans="1:5">
      <c r="A16" t="s">
        <v>52</v>
      </c>
    </row>
    <row r="18" spans="1:5">
      <c r="A18" t="s">
        <v>39</v>
      </c>
      <c r="B18">
        <v>1321.4929</v>
      </c>
      <c r="C18" t="s">
        <v>57</v>
      </c>
    </row>
    <row r="19" spans="1:5">
      <c r="A19" t="s">
        <v>40</v>
      </c>
      <c r="B19">
        <v>10000</v>
      </c>
    </row>
    <row r="20" spans="1:5">
      <c r="A20" t="s">
        <v>41</v>
      </c>
      <c r="B20">
        <v>5285.4492</v>
      </c>
    </row>
    <row r="21" spans="1:5">
      <c r="A21" t="s">
        <v>42</v>
      </c>
    </row>
    <row r="22" spans="1:5">
      <c r="A22" t="s">
        <v>43</v>
      </c>
      <c r="B22">
        <v>412.94</v>
      </c>
      <c r="C22" t="s">
        <v>55</v>
      </c>
    </row>
    <row r="23" spans="1:5">
      <c r="A23" t="s">
        <v>44</v>
      </c>
      <c r="B23">
        <v>528.54</v>
      </c>
      <c r="C23" t="s">
        <v>55</v>
      </c>
    </row>
    <row r="24" spans="1:5">
      <c r="A24" t="s">
        <v>45</v>
      </c>
      <c r="B24">
        <v>573</v>
      </c>
      <c r="C24" t="s">
        <v>55</v>
      </c>
      <c r="D24">
        <f>B24-B22</f>
        <v>160.06</v>
      </c>
      <c r="E24" t="s">
        <v>55</v>
      </c>
    </row>
    <row r="25" spans="1:5">
      <c r="A25" t="s">
        <v>46</v>
      </c>
      <c r="B25">
        <v>552.33000000000004</v>
      </c>
      <c r="C25" t="s">
        <v>55</v>
      </c>
    </row>
    <row r="27" spans="1:5">
      <c r="A27" t="s">
        <v>47</v>
      </c>
    </row>
    <row r="28" spans="1:5">
      <c r="A28" t="s">
        <v>48</v>
      </c>
      <c r="B28" t="s">
        <v>58</v>
      </c>
    </row>
    <row r="29" spans="1:5">
      <c r="A29" t="s">
        <v>49</v>
      </c>
      <c r="B29" t="s">
        <v>59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K28" sqref="K28"/>
    </sheetView>
  </sheetViews>
  <sheetFormatPr defaultRowHeight="15"/>
  <cols>
    <col min="1" max="1" width="14.85546875" customWidth="1"/>
    <col min="2" max="2" width="10.28515625" bestFit="1" customWidth="1"/>
    <col min="5" max="5" width="11.140625" customWidth="1"/>
  </cols>
  <sheetData>
    <row r="1" spans="1:10">
      <c r="A1" s="2" t="s">
        <v>77</v>
      </c>
      <c r="J1" s="2" t="s">
        <v>86</v>
      </c>
    </row>
    <row r="2" spans="1:10">
      <c r="A2" t="s">
        <v>80</v>
      </c>
      <c r="B2" s="2" t="s">
        <v>82</v>
      </c>
      <c r="D2" t="s">
        <v>83</v>
      </c>
      <c r="F2" s="2" t="s">
        <v>89</v>
      </c>
    </row>
    <row r="3" spans="1:10">
      <c r="A3" s="2" t="s">
        <v>78</v>
      </c>
      <c r="B3">
        <f>((('pi3-sysbench'!B3-'B+-sysbench'!B3)/(('pi3-sysbench'!B3+'B+-sysbench'!B3)/2))*100)*-1</f>
        <v>93.749840965530922</v>
      </c>
      <c r="D3" t="s">
        <v>78</v>
      </c>
      <c r="E3" s="2" t="s">
        <v>43</v>
      </c>
      <c r="F3">
        <f>((('pi3-sysbench'!B7-'B+-sysbench'!B7)/(('pi3-sysbench'!B7+'B+-sysbench'!B7)/2))*100)*-1</f>
        <v>93.596608656849625</v>
      </c>
    </row>
    <row r="4" spans="1:10">
      <c r="A4" s="2" t="s">
        <v>79</v>
      </c>
      <c r="B4">
        <f>(('pi3-sysbench'!B3-'pi2-sysbench'!B3)/(('pi3-sysbench'!B3+'pi2-sysbench'!B3)/2))*100*-1</f>
        <v>46.814437365122032</v>
      </c>
      <c r="E4" s="2" t="s">
        <v>44</v>
      </c>
      <c r="F4">
        <f>((('pi3-sysbench'!B8-'B+-sysbench'!B8)/(('pi3-sysbench'!B8+'B+-sysbench'!B8)/2))*100)*-1</f>
        <v>93.758004343226233</v>
      </c>
      <c r="H4" s="2" t="s">
        <v>89</v>
      </c>
    </row>
    <row r="5" spans="1:10">
      <c r="B5" s="2" t="s">
        <v>84</v>
      </c>
      <c r="E5" s="2" t="s">
        <v>45</v>
      </c>
      <c r="F5">
        <f>((('pi3-sysbench'!B9-'B+-sysbench'!B9)/(('pi3-sysbench'!B9+'B+-sysbench'!B9)/2))*100)*-1</f>
        <v>142.98280687724912</v>
      </c>
      <c r="G5" s="2" t="s">
        <v>85</v>
      </c>
      <c r="H5">
        <f>((('pi3-sysbench'!D9-'B+-sysbench'!D9)/(('pi3-sysbench'!D9+'B+-sysbench'!D9)/2))*100)*-1</f>
        <v>194.80276249561044</v>
      </c>
    </row>
    <row r="6" spans="1:10">
      <c r="A6" s="2" t="s">
        <v>78</v>
      </c>
      <c r="B6">
        <f>(('pi3-sysbench'!B18-'B+-sysbench'!B18)/(('pi3-sysbench'!B18+'B+-sysbench'!B18)/2))*100*-1</f>
        <v>166.83565764458456</v>
      </c>
      <c r="D6" t="s">
        <v>79</v>
      </c>
      <c r="E6" s="2" t="s">
        <v>43</v>
      </c>
      <c r="F6">
        <f>((('pi3-sysbench'!B7-'pi2-sysbench'!B7)/(('pi3-sysbench'!B7+'pi2-sysbench'!B7)/2))*100)*-1</f>
        <v>46.297639191040211</v>
      </c>
    </row>
    <row r="7" spans="1:10">
      <c r="A7" s="2" t="s">
        <v>79</v>
      </c>
      <c r="B7">
        <f>(('pi3-sysbench'!B18-'pi2-sysbench'!B18)/(('pi3-sysbench'!B18+'pi2-sysbench'!B18)/2))*100*-1</f>
        <v>46.52078178674293</v>
      </c>
      <c r="E7" s="2" t="s">
        <v>44</v>
      </c>
      <c r="F7">
        <f>((('pi3-sysbench'!B8-'pi2-sysbench'!B8)/(('pi3-sysbench'!B8+'pi2-sysbench'!B8)/2))*100)*-1</f>
        <v>46.820809248554909</v>
      </c>
    </row>
    <row r="8" spans="1:10">
      <c r="E8" s="2" t="s">
        <v>45</v>
      </c>
      <c r="F8">
        <f>((('pi3-sysbench'!B9-'pi2-sysbench'!B9)/(('pi3-sysbench'!B9+'pi2-sysbench'!B9)/2))*100)*-1</f>
        <v>48.826291079812215</v>
      </c>
      <c r="G8" s="2" t="s">
        <v>85</v>
      </c>
      <c r="H8">
        <f>((('pi3-sysbench'!D9-'pi2-sysbench'!D9)/(('pi3-sysbench'!D9+'pi2-sysbench'!D9)/2))*100)*-1</f>
        <v>88.301886792452933</v>
      </c>
    </row>
    <row r="9" spans="1:10">
      <c r="D9" t="s">
        <v>81</v>
      </c>
    </row>
    <row r="10" spans="1:10">
      <c r="D10" t="s">
        <v>78</v>
      </c>
      <c r="E10" s="2" t="s">
        <v>43</v>
      </c>
      <c r="F10">
        <f>((('pi3-sysbench'!B22-'B+-sysbench'!B22)/(('pi3-sysbench'!B22+'B+-sysbench'!B22)/2))*100)*-1</f>
        <v>158.58715237826456</v>
      </c>
    </row>
    <row r="11" spans="1:10">
      <c r="E11" s="2" t="s">
        <v>44</v>
      </c>
      <c r="F11">
        <f>((('pi3-sysbench'!B23-'B+-sysbench'!B23)/(('pi3-sysbench'!B23+'B+-sysbench'!B23)/2))*100)*-1</f>
        <v>166.83786785119378</v>
      </c>
    </row>
    <row r="12" spans="1:10">
      <c r="E12" s="2" t="s">
        <v>45</v>
      </c>
      <c r="F12">
        <f>((('pi3-sysbench'!B24-'B+-sysbench'!B24)/(('pi3-sysbench'!B24+'B+-sysbench'!B24)/2))*100)*-1</f>
        <v>162.63527624833873</v>
      </c>
      <c r="G12" s="2" t="s">
        <v>85</v>
      </c>
      <c r="H12">
        <f>((('pi3-sysbench'!D24-'B+-sysbench'!D24)/(('pi3-sysbench'!D24+'B+-sysbench'!D24)/2))*100)*-1</f>
        <v>173.51379732804389</v>
      </c>
    </row>
    <row r="13" spans="1:10">
      <c r="D13" t="s">
        <v>79</v>
      </c>
      <c r="E13" s="2" t="s">
        <v>43</v>
      </c>
      <c r="F13">
        <f>((('pi3-sysbench'!B22-'pi2-sysbench'!B22)/(('pi3-sysbench'!B22+'pi2-sysbench'!B22)/2))*100)*-1</f>
        <v>46.248085758039814</v>
      </c>
    </row>
    <row r="14" spans="1:10">
      <c r="E14" s="2" t="s">
        <v>44</v>
      </c>
      <c r="F14">
        <f>((('pi3-sysbench'!B23-'pi2-sysbench'!B23)/(('pi3-sysbench'!B23+'pi2-sysbench'!B23)/2))*100)*-1</f>
        <v>46.514616125923538</v>
      </c>
    </row>
    <row r="15" spans="1:10">
      <c r="E15" s="2" t="s">
        <v>45</v>
      </c>
      <c r="F15">
        <f>((('pi3-sysbench'!B24-'pi2-sysbench'!B24)/(('pi3-sysbench'!B24+'pi2-sysbench'!B24)/2))*100)*-1</f>
        <v>52.850644899993767</v>
      </c>
      <c r="G15" s="2" t="s">
        <v>85</v>
      </c>
      <c r="H15">
        <f>((('pi3-sysbench'!D24-'pi2-sysbench'!D24)/(('pi3-sysbench'!D24+'pi2-sysbench'!D24)/2))*100)*-1</f>
        <v>75.343218012081294</v>
      </c>
    </row>
    <row r="17" spans="1:10">
      <c r="A17" s="2" t="s">
        <v>87</v>
      </c>
      <c r="B17" s="2"/>
      <c r="C17" s="2" t="s">
        <v>89</v>
      </c>
      <c r="F17" s="2"/>
      <c r="J17" s="2"/>
    </row>
    <row r="18" spans="1:10">
      <c r="A18" s="3" t="s">
        <v>78</v>
      </c>
      <c r="B18" s="2" t="s">
        <v>61</v>
      </c>
      <c r="C18">
        <f>((('pi3-memtester'!F2-'B+-memtester'!F2)/(('pi3-memtester'!F2+'B+-memtester'!F2)/2))*100)*-1</f>
        <v>159.44783657041623</v>
      </c>
      <c r="D18" t="s">
        <v>57</v>
      </c>
      <c r="F18" s="3"/>
    </row>
    <row r="19" spans="1:10">
      <c r="B19" s="2" t="s">
        <v>63</v>
      </c>
      <c r="C19">
        <f>((('pi3-memtester'!F3-'B+-memtester'!F3)/(('pi3-memtester'!F3+'B+-memtester'!F3)/2))*100)*-1</f>
        <v>159.4580035309985</v>
      </c>
      <c r="D19" t="s">
        <v>57</v>
      </c>
      <c r="F19" s="3"/>
    </row>
    <row r="20" spans="1:10">
      <c r="B20" s="2" t="s">
        <v>64</v>
      </c>
      <c r="C20">
        <f>((('pi3-memtester'!F4-'B+-memtester'!F4)/(('pi3-memtester'!F4+'B+-memtester'!F4)/2))*100)*-1</f>
        <v>69.010989010989022</v>
      </c>
      <c r="D20" t="s">
        <v>57</v>
      </c>
      <c r="F20" s="3"/>
    </row>
    <row r="21" spans="1:10">
      <c r="A21" s="3" t="s">
        <v>79</v>
      </c>
      <c r="B21" s="2" t="s">
        <v>61</v>
      </c>
      <c r="C21">
        <f>((('pi3-memtester'!F2-'pi2-memtester'!F2)/(('pi3-memtester'!F2+'pi2-memtester'!F2)/2))*100)*-1</f>
        <v>93.333800916015107</v>
      </c>
      <c r="D21" t="s">
        <v>57</v>
      </c>
      <c r="F21" s="3"/>
    </row>
    <row r="22" spans="1:10">
      <c r="B22" s="2" t="s">
        <v>63</v>
      </c>
      <c r="C22">
        <f>((('pi3-memtester'!F3-'pi2-memtester'!F3)/(('pi3-memtester'!F3+'pi2-memtester'!F3)/2))*100)*-1</f>
        <v>93.408456528481338</v>
      </c>
      <c r="D22" t="s">
        <v>57</v>
      </c>
      <c r="F22" s="3"/>
    </row>
    <row r="23" spans="1:10">
      <c r="B23" s="2" t="s">
        <v>64</v>
      </c>
      <c r="C23">
        <f>((('pi3-memtester'!F4-'pi2-memtester'!F4)/(('pi3-memtester'!F4+'pi2-memtester'!F4)/2))*100)*-1</f>
        <v>50.251256281407045</v>
      </c>
      <c r="D23" t="s">
        <v>57</v>
      </c>
      <c r="F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power-baseline</vt:lpstr>
      <vt:lpstr>pi3-memtester</vt:lpstr>
      <vt:lpstr>pi2-memtester</vt:lpstr>
      <vt:lpstr>B+-memtester</vt:lpstr>
      <vt:lpstr>pi3-nbench</vt:lpstr>
      <vt:lpstr>pi2-nbench</vt:lpstr>
      <vt:lpstr>B+-nbench</vt:lpstr>
      <vt:lpstr>pi3-sysbench</vt:lpstr>
      <vt:lpstr>pi2-sysbench</vt:lpstr>
      <vt:lpstr>B+-sysbench</vt:lpstr>
      <vt:lpstr>Comparison Percentage</vt:lpstr>
    </vt:vector>
  </TitlesOfParts>
  <Company>Premier Farnell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G. Stanton</dc:creator>
  <cp:lastModifiedBy>Christopher G. Stanton</cp:lastModifiedBy>
  <dcterms:created xsi:type="dcterms:W3CDTF">2016-02-20T13:40:55Z</dcterms:created>
  <dcterms:modified xsi:type="dcterms:W3CDTF">2016-02-29T01:35:25Z</dcterms:modified>
</cp:coreProperties>
</file>