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lab\book\PyCaret\"/>
    </mc:Choice>
  </mc:AlternateContent>
  <xr:revisionPtr revIDLastSave="0" documentId="13_ncr:1_{247BF749-B04C-4A30-87D6-E800D13999DC}" xr6:coauthVersionLast="36" xr6:coauthVersionMax="36" xr10:uidLastSave="{00000000-0000-0000-0000-000000000000}"/>
  <bookViews>
    <workbookView xWindow="0" yWindow="0" windowWidth="28800" windowHeight="11520" activeTab="3" xr2:uid="{00000000-000D-0000-FFFF-FFFF00000000}"/>
  </bookViews>
  <sheets>
    <sheet name="Sheet1" sheetId="1" r:id="rId1"/>
    <sheet name="결정계수_계산1" sheetId="7" r:id="rId2"/>
    <sheet name="결정계수_계산_평균" sheetId="10" r:id="rId3"/>
    <sheet name="차트용도" sheetId="9" r:id="rId4"/>
    <sheet name="결정계수_계산2" sheetId="8" r:id="rId5"/>
    <sheet name="desc" sheetId="2" r:id="rId6"/>
    <sheet name="data만들기" sheetId="3" r:id="rId7"/>
  </sheets>
  <calcPr calcId="191029"/>
</workbook>
</file>

<file path=xl/calcChain.xml><?xml version="1.0" encoding="utf-8"?>
<calcChain xmlns="http://schemas.openxmlformats.org/spreadsheetml/2006/main">
  <c r="K5" i="10" l="1"/>
  <c r="K15" i="10"/>
  <c r="J5" i="10"/>
  <c r="H20" i="10"/>
  <c r="J14" i="10"/>
  <c r="K14" i="10" s="1"/>
  <c r="I14" i="10"/>
  <c r="G14" i="10"/>
  <c r="F14" i="10"/>
  <c r="H14" i="10" s="1"/>
  <c r="F13" i="10"/>
  <c r="H13" i="10" s="1"/>
  <c r="F12" i="10"/>
  <c r="H12" i="10" s="1"/>
  <c r="F11" i="10"/>
  <c r="H11" i="10" s="1"/>
  <c r="J10" i="10"/>
  <c r="K10" i="10" s="1"/>
  <c r="F10" i="10"/>
  <c r="H10" i="10" s="1"/>
  <c r="C10" i="10"/>
  <c r="C11" i="10" s="1"/>
  <c r="J9" i="10"/>
  <c r="K9" i="10" s="1"/>
  <c r="G9" i="10"/>
  <c r="I9" i="10" s="1"/>
  <c r="F9" i="10"/>
  <c r="H9" i="10" s="1"/>
  <c r="F8" i="10"/>
  <c r="H8" i="10" s="1"/>
  <c r="F7" i="10"/>
  <c r="H7" i="10" s="1"/>
  <c r="F6" i="10"/>
  <c r="H6" i="10" s="1"/>
  <c r="C6" i="10"/>
  <c r="J6" i="10" s="1"/>
  <c r="K6" i="10" s="1"/>
  <c r="B6" i="10"/>
  <c r="B7" i="10" s="1"/>
  <c r="B8" i="10" s="1"/>
  <c r="B9" i="10" s="1"/>
  <c r="B10" i="10" s="1"/>
  <c r="B11" i="10" s="1"/>
  <c r="B12" i="10" s="1"/>
  <c r="B13" i="10" s="1"/>
  <c r="G5" i="10"/>
  <c r="I5" i="10" s="1"/>
  <c r="F5" i="10"/>
  <c r="J5" i="7"/>
  <c r="K15" i="7"/>
  <c r="K6" i="7"/>
  <c r="K7" i="7"/>
  <c r="K8" i="7"/>
  <c r="K9" i="7"/>
  <c r="K10" i="7"/>
  <c r="K11" i="7"/>
  <c r="K12" i="7"/>
  <c r="K13" i="7"/>
  <c r="K14" i="7"/>
  <c r="K5" i="7"/>
  <c r="J14" i="7"/>
  <c r="J13" i="7"/>
  <c r="J12" i="7"/>
  <c r="J11" i="7"/>
  <c r="J10" i="7"/>
  <c r="J9" i="7"/>
  <c r="J8" i="7"/>
  <c r="J7" i="7"/>
  <c r="J6" i="7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2" i="9"/>
  <c r="I2" i="9"/>
  <c r="J4" i="9"/>
  <c r="I4" i="9"/>
  <c r="H13" i="9"/>
  <c r="H12" i="9"/>
  <c r="H11" i="9"/>
  <c r="H10" i="9"/>
  <c r="H9" i="9"/>
  <c r="H8" i="9"/>
  <c r="H7" i="9"/>
  <c r="H6" i="9"/>
  <c r="H5" i="9"/>
  <c r="H4" i="9"/>
  <c r="G13" i="9"/>
  <c r="G12" i="9"/>
  <c r="G11" i="9"/>
  <c r="G10" i="9"/>
  <c r="G9" i="9"/>
  <c r="G8" i="9"/>
  <c r="G7" i="9"/>
  <c r="G6" i="9"/>
  <c r="G5" i="9"/>
  <c r="G4" i="9"/>
  <c r="F13" i="9"/>
  <c r="F12" i="9"/>
  <c r="F11" i="9"/>
  <c r="F10" i="9"/>
  <c r="F9" i="9"/>
  <c r="F8" i="9"/>
  <c r="F7" i="9"/>
  <c r="F6" i="9"/>
  <c r="F5" i="9"/>
  <c r="F4" i="9"/>
  <c r="E13" i="9"/>
  <c r="E12" i="9"/>
  <c r="E11" i="9"/>
  <c r="E10" i="9"/>
  <c r="E9" i="9"/>
  <c r="E8" i="9"/>
  <c r="E7" i="9"/>
  <c r="E6" i="9"/>
  <c r="E5" i="9"/>
  <c r="E4" i="9"/>
  <c r="D5" i="9"/>
  <c r="D6" i="9"/>
  <c r="D7" i="9"/>
  <c r="D8" i="9"/>
  <c r="D9" i="9"/>
  <c r="D10" i="9"/>
  <c r="D11" i="9"/>
  <c r="D12" i="9"/>
  <c r="D13" i="9"/>
  <c r="D4" i="9"/>
  <c r="H2" i="9"/>
  <c r="G2" i="9"/>
  <c r="F2" i="9"/>
  <c r="E2" i="9"/>
  <c r="D2" i="9"/>
  <c r="C14" i="9"/>
  <c r="C13" i="9"/>
  <c r="C12" i="9"/>
  <c r="C11" i="9"/>
  <c r="C10" i="9"/>
  <c r="C9" i="9"/>
  <c r="C8" i="9"/>
  <c r="C7" i="9"/>
  <c r="C6" i="9"/>
  <c r="C5" i="9"/>
  <c r="C2" i="9"/>
  <c r="C4" i="9"/>
  <c r="F15" i="7"/>
  <c r="G15" i="7"/>
  <c r="H20" i="7"/>
  <c r="I5" i="7"/>
  <c r="H5" i="7"/>
  <c r="F5" i="7"/>
  <c r="F14" i="7"/>
  <c r="F13" i="7"/>
  <c r="F12" i="7"/>
  <c r="F11" i="7"/>
  <c r="F10" i="7"/>
  <c r="F9" i="7"/>
  <c r="F8" i="7"/>
  <c r="F7" i="7"/>
  <c r="F6" i="7"/>
  <c r="H19" i="8"/>
  <c r="I13" i="8"/>
  <c r="H13" i="8"/>
  <c r="G13" i="8"/>
  <c r="E13" i="8"/>
  <c r="C9" i="8"/>
  <c r="G9" i="8" s="1"/>
  <c r="I9" i="8" s="1"/>
  <c r="G8" i="8"/>
  <c r="I8" i="8" s="1"/>
  <c r="E8" i="8"/>
  <c r="H8" i="8" s="1"/>
  <c r="C5" i="8"/>
  <c r="B5" i="8"/>
  <c r="B6" i="8" s="1"/>
  <c r="B7" i="8" s="1"/>
  <c r="B8" i="8" s="1"/>
  <c r="B9" i="8" s="1"/>
  <c r="B10" i="8" s="1"/>
  <c r="B11" i="8" s="1"/>
  <c r="B12" i="8" s="1"/>
  <c r="I4" i="8"/>
  <c r="G4" i="8"/>
  <c r="E4" i="8"/>
  <c r="H4" i="8" s="1"/>
  <c r="F15" i="10" l="1"/>
  <c r="C12" i="10"/>
  <c r="G11" i="10"/>
  <c r="I11" i="10" s="1"/>
  <c r="J11" i="10"/>
  <c r="K11" i="10" s="1"/>
  <c r="H5" i="10"/>
  <c r="H15" i="10" s="1"/>
  <c r="G6" i="10"/>
  <c r="C7" i="10"/>
  <c r="G10" i="10"/>
  <c r="I10" i="10" s="1"/>
  <c r="C10" i="8"/>
  <c r="C6" i="8"/>
  <c r="E9" i="8"/>
  <c r="H9" i="8" s="1"/>
  <c r="E5" i="8"/>
  <c r="H5" i="8" s="1"/>
  <c r="G5" i="8"/>
  <c r="I5" i="8" s="1"/>
  <c r="J12" i="10" l="1"/>
  <c r="K12" i="10" s="1"/>
  <c r="C13" i="10"/>
  <c r="G12" i="10"/>
  <c r="I12" i="10" s="1"/>
  <c r="G7" i="10"/>
  <c r="I7" i="10" s="1"/>
  <c r="J7" i="10"/>
  <c r="K7" i="10" s="1"/>
  <c r="C8" i="10"/>
  <c r="I6" i="10"/>
  <c r="G6" i="8"/>
  <c r="I6" i="8" s="1"/>
  <c r="E6" i="8"/>
  <c r="H6" i="8" s="1"/>
  <c r="C7" i="8"/>
  <c r="G10" i="8"/>
  <c r="I10" i="8" s="1"/>
  <c r="E10" i="8"/>
  <c r="H10" i="8" s="1"/>
  <c r="C11" i="8"/>
  <c r="G14" i="7"/>
  <c r="I14" i="7" s="1"/>
  <c r="G9" i="7"/>
  <c r="I9" i="7" s="1"/>
  <c r="G5" i="7"/>
  <c r="H14" i="7"/>
  <c r="H9" i="7"/>
  <c r="C10" i="7"/>
  <c r="C11" i="7" s="1"/>
  <c r="C12" i="7" s="1"/>
  <c r="C13" i="7" s="1"/>
  <c r="H13" i="7" s="1"/>
  <c r="C6" i="7"/>
  <c r="G6" i="7" s="1"/>
  <c r="I6" i="7" s="1"/>
  <c r="B6" i="7"/>
  <c r="B7" i="7" s="1"/>
  <c r="B8" i="7" s="1"/>
  <c r="B9" i="7" s="1"/>
  <c r="B10" i="7" s="1"/>
  <c r="B11" i="7" s="1"/>
  <c r="B12" i="7" s="1"/>
  <c r="B13" i="7" s="1"/>
  <c r="B8" i="3"/>
  <c r="B9" i="3" s="1"/>
  <c r="B10" i="3" s="1"/>
  <c r="B7" i="3"/>
  <c r="B4" i="3"/>
  <c r="B5" i="3" s="1"/>
  <c r="B3" i="3"/>
  <c r="A3" i="3"/>
  <c r="A4" i="3" s="1"/>
  <c r="A5" i="3" s="1"/>
  <c r="A6" i="3" s="1"/>
  <c r="A7" i="3" s="1"/>
  <c r="A8" i="3" s="1"/>
  <c r="A9" i="3" s="1"/>
  <c r="A10" i="3" s="1"/>
  <c r="B8" i="1"/>
  <c r="B9" i="1" s="1"/>
  <c r="B10" i="1" s="1"/>
  <c r="B7" i="1"/>
  <c r="B4" i="1"/>
  <c r="B5" i="1" s="1"/>
  <c r="B3" i="1"/>
  <c r="A3" i="1"/>
  <c r="A4" i="1" s="1"/>
  <c r="A5" i="1" s="1"/>
  <c r="A6" i="1" s="1"/>
  <c r="A7" i="1" s="1"/>
  <c r="A8" i="1" s="1"/>
  <c r="A9" i="1" s="1"/>
  <c r="A10" i="1" s="1"/>
  <c r="J8" i="10" l="1"/>
  <c r="K8" i="10" s="1"/>
  <c r="G8" i="10"/>
  <c r="I8" i="10" s="1"/>
  <c r="C15" i="10"/>
  <c r="G13" i="10"/>
  <c r="I13" i="10" s="1"/>
  <c r="I15" i="10" s="1"/>
  <c r="J13" i="10"/>
  <c r="K13" i="10" s="1"/>
  <c r="G7" i="8"/>
  <c r="E7" i="8"/>
  <c r="H7" i="8" s="1"/>
  <c r="C12" i="8"/>
  <c r="G11" i="8"/>
  <c r="I11" i="8" s="1"/>
  <c r="E11" i="8"/>
  <c r="H11" i="8" s="1"/>
  <c r="H11" i="7"/>
  <c r="G12" i="7"/>
  <c r="I12" i="7" s="1"/>
  <c r="H12" i="7"/>
  <c r="G13" i="7"/>
  <c r="I13" i="7" s="1"/>
  <c r="G10" i="7"/>
  <c r="I10" i="7" s="1"/>
  <c r="C7" i="7"/>
  <c r="H6" i="7"/>
  <c r="H10" i="7"/>
  <c r="G11" i="7"/>
  <c r="I11" i="7" s="1"/>
  <c r="G15" i="10" l="1"/>
  <c r="G12" i="8"/>
  <c r="I12" i="8" s="1"/>
  <c r="E12" i="8"/>
  <c r="H12" i="8" s="1"/>
  <c r="H14" i="8" s="1"/>
  <c r="C14" i="8"/>
  <c r="E16" i="8"/>
  <c r="I7" i="8"/>
  <c r="I14" i="8" s="1"/>
  <c r="G14" i="8"/>
  <c r="C8" i="7"/>
  <c r="G7" i="7"/>
  <c r="H7" i="7"/>
  <c r="I7" i="7" l="1"/>
  <c r="C15" i="7"/>
  <c r="G8" i="7"/>
  <c r="I8" i="7" s="1"/>
  <c r="H8" i="7"/>
  <c r="H15" i="7" s="1"/>
  <c r="I15" i="7" l="1"/>
</calcChain>
</file>

<file path=xl/sharedStrings.xml><?xml version="1.0" encoding="utf-8"?>
<sst xmlns="http://schemas.openxmlformats.org/spreadsheetml/2006/main" count="70" uniqueCount="35">
  <si>
    <t>공부시간</t>
    <phoneticPr fontId="18" type="noConversion"/>
  </si>
  <si>
    <t>성적</t>
    <phoneticPr fontId="18" type="noConversion"/>
  </si>
  <si>
    <t>오차</t>
    <phoneticPr fontId="18" type="noConversion"/>
  </si>
  <si>
    <t>예측값</t>
    <phoneticPr fontId="18" type="noConversion"/>
  </si>
  <si>
    <t>실제값-예측값</t>
    <phoneticPr fontId="18" type="noConversion"/>
  </si>
  <si>
    <t>실제값의 평균</t>
    <phoneticPr fontId="18" type="noConversion"/>
  </si>
  <si>
    <t>합계</t>
    <phoneticPr fontId="18" type="noConversion"/>
  </si>
  <si>
    <t>편차</t>
    <phoneticPr fontId="18" type="noConversion"/>
  </si>
  <si>
    <t>실제값-평균값</t>
    <phoneticPr fontId="18" type="noConversion"/>
  </si>
  <si>
    <t>오차^2</t>
    <phoneticPr fontId="18" type="noConversion"/>
  </si>
  <si>
    <t>편차^2</t>
    <phoneticPr fontId="18" type="noConversion"/>
  </si>
  <si>
    <t>=680/10</t>
    <phoneticPr fontId="18" type="noConversion"/>
  </si>
  <si>
    <t>결정계수</t>
    <phoneticPr fontId="18" type="noConversion"/>
  </si>
  <si>
    <t>=1 -  ( 144 / 2490 )</t>
    <phoneticPr fontId="18" type="noConversion"/>
  </si>
  <si>
    <t>평균값
(실제값의)</t>
    <phoneticPr fontId="18" type="noConversion"/>
  </si>
  <si>
    <t>실제값
(성적)</t>
    <phoneticPr fontId="18" type="noConversion"/>
  </si>
  <si>
    <t>실제값-평균값</t>
  </si>
  <si>
    <t>SST용</t>
    <phoneticPr fontId="18" type="noConversion"/>
  </si>
  <si>
    <t>SSR용</t>
    <phoneticPr fontId="18" type="noConversion"/>
  </si>
  <si>
    <t>예측값-평균값</t>
    <phoneticPr fontId="18" type="noConversion"/>
  </si>
  <si>
    <t>=D4-E4</t>
    <phoneticPr fontId="18" type="noConversion"/>
  </si>
  <si>
    <t>=C4-E4</t>
    <phoneticPr fontId="18" type="noConversion"/>
  </si>
  <si>
    <t>=F4^2</t>
    <phoneticPr fontId="18" type="noConversion"/>
  </si>
  <si>
    <t>=G4^2</t>
    <phoneticPr fontId="18" type="noConversion"/>
  </si>
  <si>
    <t>공부시간</t>
  </si>
  <si>
    <t>예측값</t>
  </si>
  <si>
    <t>평균값</t>
    <phoneticPr fontId="18" type="noConversion"/>
  </si>
  <si>
    <t>실제값</t>
    <phoneticPr fontId="18" type="noConversion"/>
  </si>
  <si>
    <t>(예측값-평균값)^2</t>
    <phoneticPr fontId="18" type="noConversion"/>
  </si>
  <si>
    <t>(실제값-평균값)^2</t>
    <phoneticPr fontId="18" type="noConversion"/>
  </si>
  <si>
    <t>학생</t>
    <phoneticPr fontId="18" type="noConversion"/>
  </si>
  <si>
    <t>관찰값-예측값</t>
    <phoneticPr fontId="18" type="noConversion"/>
  </si>
  <si>
    <t>=C5-D5</t>
    <phoneticPr fontId="18" type="noConversion"/>
  </si>
  <si>
    <t>=J4^2</t>
    <phoneticPr fontId="18" type="noConversion"/>
  </si>
  <si>
    <t>오차제곱합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</si>
</sst>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222222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21" fillId="34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16" fillId="34" borderId="10" xfId="0" applyFont="1" applyFill="1" applyBorder="1">
      <alignment vertical="center"/>
    </xf>
    <xf numFmtId="1" fontId="21" fillId="34" borderId="10" xfId="0" applyNumberFormat="1" applyFont="1" applyFill="1" applyBorder="1">
      <alignment vertical="center"/>
    </xf>
    <xf numFmtId="0" fontId="16" fillId="34" borderId="10" xfId="0" applyFont="1" applyFill="1" applyBorder="1" applyAlignment="1">
      <alignment horizontal="center" vertical="center"/>
    </xf>
    <xf numFmtId="2" fontId="16" fillId="34" borderId="10" xfId="0" applyNumberFormat="1" applyFont="1" applyFill="1" applyBorder="1" applyAlignment="1">
      <alignment horizontal="center" vertical="center"/>
    </xf>
    <xf numFmtId="41" fontId="16" fillId="34" borderId="10" xfId="43" applyFont="1" applyFill="1" applyBorder="1">
      <alignment vertical="center"/>
    </xf>
    <xf numFmtId="0" fontId="21" fillId="34" borderId="10" xfId="0" quotePrefix="1" applyFont="1" applyFill="1" applyBorder="1" applyAlignment="1">
      <alignment horizontal="center" vertical="center"/>
    </xf>
    <xf numFmtId="1" fontId="16" fillId="34" borderId="10" xfId="0" applyNumberFormat="1" applyFont="1" applyFill="1" applyBorder="1">
      <alignment vertical="center"/>
    </xf>
    <xf numFmtId="2" fontId="16" fillId="34" borderId="0" xfId="0" applyNumberFormat="1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3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 예측선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차트용도!$D$3</c:f>
              <c:strCache>
                <c:ptCount val="1"/>
                <c:pt idx="0">
                  <c:v>실제값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차트용도!$D$4:$D$13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C-43AA-B960-3221B5D0B674}"/>
            </c:ext>
          </c:extLst>
        </c:ser>
        <c:ser>
          <c:idx val="1"/>
          <c:order val="1"/>
          <c:tx>
            <c:strRef>
              <c:f>차트용도!$F$3</c:f>
              <c:strCache>
                <c:ptCount val="1"/>
                <c:pt idx="0">
                  <c:v>평균값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차트용도!$F$4:$F$13</c:f>
              <c:numCache>
                <c:formatCode>General</c:formatCode>
                <c:ptCount val="1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C-43AA-B960-3221B5D0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580511"/>
        <c:axId val="1162502207"/>
      </c:lineChart>
      <c:catAx>
        <c:axId val="126158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2502207"/>
        <c:crosses val="autoZero"/>
        <c:auto val="1"/>
        <c:lblAlgn val="ctr"/>
        <c:lblOffset val="100"/>
        <c:noMultiLvlLbl val="0"/>
      </c:catAx>
      <c:valAx>
        <c:axId val="1162502207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5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실제값 </a:t>
            </a:r>
            <a:r>
              <a:rPr lang="en-US" altLang="ko-KR" b="1"/>
              <a:t>vs </a:t>
            </a:r>
            <a:r>
              <a:rPr lang="ko-KR" altLang="en-US" b="1"/>
              <a:t>예측값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차트용도!$D$3</c:f>
              <c:strCache>
                <c:ptCount val="1"/>
                <c:pt idx="0">
                  <c:v>실제값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차트용도!$D$4:$D$13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F-4D7F-A49D-16921FE7A3C8}"/>
            </c:ext>
          </c:extLst>
        </c:ser>
        <c:ser>
          <c:idx val="1"/>
          <c:order val="1"/>
          <c:tx>
            <c:strRef>
              <c:f>차트용도!$E$3</c:f>
              <c:strCache>
                <c:ptCount val="1"/>
                <c:pt idx="0">
                  <c:v>예측값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차트용도!$E$4:$E$13</c:f>
              <c:numCache>
                <c:formatCode>General</c:formatCode>
                <c:ptCount val="10"/>
                <c:pt idx="0">
                  <c:v>44</c:v>
                </c:pt>
                <c:pt idx="1">
                  <c:v>49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71</c:v>
                </c:pt>
                <c:pt idx="6">
                  <c:v>76</c:v>
                </c:pt>
                <c:pt idx="7">
                  <c:v>81</c:v>
                </c:pt>
                <c:pt idx="8">
                  <c:v>87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F-4D7F-A49D-16921FE7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622511"/>
        <c:axId val="1162510943"/>
      </c:lineChart>
      <c:catAx>
        <c:axId val="126162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2510943"/>
        <c:crosses val="autoZero"/>
        <c:auto val="1"/>
        <c:lblAlgn val="ctr"/>
        <c:lblOffset val="100"/>
        <c:noMultiLvlLbl val="0"/>
      </c:catAx>
      <c:valAx>
        <c:axId val="1162510943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6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차트용도!$D$3</c:f>
              <c:strCache>
                <c:ptCount val="1"/>
                <c:pt idx="0">
                  <c:v>실제값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차트용도!$C$4:$C$13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차트용도!$D$4:$D$13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A-4ED2-BFC3-81026C58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5919"/>
        <c:axId val="142585007"/>
      </c:scatterChart>
      <c:valAx>
        <c:axId val="1425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85007"/>
        <c:crosses val="autoZero"/>
        <c:crossBetween val="midCat"/>
      </c:valAx>
      <c:valAx>
        <c:axId val="142585007"/>
        <c:scaling>
          <c:orientation val="minMax"/>
          <c:max val="10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4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534459</xdr:colOff>
      <xdr:row>13</xdr:row>
      <xdr:rowOff>86459</xdr:rowOff>
    </xdr:from>
    <xdr:to>
      <xdr:col>4</xdr:col>
      <xdr:colOff>531935</xdr:colOff>
      <xdr:row>16</xdr:row>
      <xdr:rowOff>37041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162C58A1-E73C-4B60-96B1-003F3B7D1CFE}"/>
            </a:ext>
          </a:extLst>
        </xdr:cNvPr>
        <xdr:cNvCxnSpPr/>
      </xdr:nvCxnSpPr>
      <xdr:spPr>
        <a:xfrm flipV="1">
          <a:off x="2370667" y="2838126"/>
          <a:ext cx="595435" cy="5855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358252</xdr:colOff>
      <xdr:row>20</xdr:row>
      <xdr:rowOff>21004</xdr:rowOff>
    </xdr:from>
    <xdr:to>
      <xdr:col>6</xdr:col>
      <xdr:colOff>90777</xdr:colOff>
      <xdr:row>31</xdr:row>
      <xdr:rowOff>49334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7DFF822-2A3F-4A29-9AF8-2ED4F03E2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652"/>
        <a:stretch/>
      </xdr:blipFill>
      <xdr:spPr>
        <a:xfrm>
          <a:off x="358252" y="4314581"/>
          <a:ext cx="3982140" cy="2365618"/>
        </a:xfrm>
        <a:prstGeom prst="rect">
          <a:avLst/>
        </a:prstGeom>
      </xdr:spPr>
    </xdr:pic>
    <xdr:clientData/>
  </xdr:twoCellAnchor>
  <xdr:twoCellAnchor>
    <xdr:from>
      <xdr:col>8</xdr:col>
      <xdr:colOff>303334</xdr:colOff>
      <xdr:row>18</xdr:row>
      <xdr:rowOff>52754</xdr:rowOff>
    </xdr:from>
    <xdr:to>
      <xdr:col>13</xdr:col>
      <xdr:colOff>655516</xdr:colOff>
      <xdr:row>22</xdr:row>
      <xdr:rowOff>177556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4931418D-F56C-4A2B-835A-E76C0894B95C}"/>
            </a:ext>
          </a:extLst>
        </xdr:cNvPr>
        <xdr:cNvSpPr/>
      </xdr:nvSpPr>
      <xdr:spPr>
        <a:xfrm>
          <a:off x="6318738" y="3950677"/>
          <a:ext cx="4220797" cy="945417"/>
        </a:xfrm>
        <a:prstGeom prst="roundRect">
          <a:avLst>
            <a:gd name="adj" fmla="val 4955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결정계수는 전체제곱합에서 회귀제곱합의 비율 </a:t>
          </a:r>
          <a:r>
            <a:rPr lang="en-US" altLang="ko-KR" sz="1100">
              <a:solidFill>
                <a:schemeClr val="tx1"/>
              </a:solidFill>
            </a:rPr>
            <a:t>= SSR/SST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회귀제곱합</a:t>
          </a:r>
          <a:r>
            <a:rPr lang="en-US" altLang="ko-KR" sz="1100">
              <a:solidFill>
                <a:schemeClr val="tx1"/>
              </a:solidFill>
            </a:rPr>
            <a:t>(SSR, sum of squared regression) = ∑(</a:t>
          </a:r>
          <a:r>
            <a:rPr lang="ko-KR" altLang="en-US" sz="1100">
              <a:solidFill>
                <a:schemeClr val="tx1"/>
              </a:solidFill>
            </a:rPr>
            <a:t>예측값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전체제곱합</a:t>
          </a:r>
          <a:r>
            <a:rPr lang="en-US" altLang="ko-KR" sz="1100">
              <a:solidFill>
                <a:schemeClr val="tx1"/>
              </a:solidFill>
            </a:rPr>
            <a:t>(SST, sum of squared total) = ∑(</a:t>
          </a:r>
          <a:r>
            <a:rPr lang="ko-KR" altLang="en-US" sz="1100">
              <a:solidFill>
                <a:schemeClr val="tx1"/>
              </a:solidFill>
            </a:rPr>
            <a:t>실제값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393700</xdr:colOff>
      <xdr:row>16</xdr:row>
      <xdr:rowOff>19050</xdr:rowOff>
    </xdr:from>
    <xdr:to>
      <xdr:col>5</xdr:col>
      <xdr:colOff>42334</xdr:colOff>
      <xdr:row>17</xdr:row>
      <xdr:rowOff>25400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9E7DBE61-0EAC-4EB7-8E0F-3D2CB389FD4D}"/>
            </a:ext>
          </a:extLst>
        </xdr:cNvPr>
        <xdr:cNvSpPr/>
      </xdr:nvSpPr>
      <xdr:spPr>
        <a:xfrm>
          <a:off x="1086908" y="3405717"/>
          <a:ext cx="2172759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실제값의 평균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680/10 = 68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241300</xdr:colOff>
      <xdr:row>19</xdr:row>
      <xdr:rowOff>6350</xdr:rowOff>
    </xdr:from>
    <xdr:to>
      <xdr:col>6</xdr:col>
      <xdr:colOff>984250</xdr:colOff>
      <xdr:row>20</xdr:row>
      <xdr:rowOff>12700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959EDD8D-1C7F-4F95-9BAE-D0B5F1AC6340}"/>
            </a:ext>
          </a:extLst>
        </xdr:cNvPr>
        <xdr:cNvSpPr/>
      </xdr:nvSpPr>
      <xdr:spPr>
        <a:xfrm>
          <a:off x="3473450" y="3854450"/>
          <a:ext cx="1771650" cy="3429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결정계수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2,358/2,490 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82550</xdr:colOff>
      <xdr:row>15</xdr:row>
      <xdr:rowOff>177800</xdr:rowOff>
    </xdr:from>
    <xdr:to>
      <xdr:col>7</xdr:col>
      <xdr:colOff>698500</xdr:colOff>
      <xdr:row>16</xdr:row>
      <xdr:rowOff>260350</xdr:rowOff>
    </xdr:to>
    <xdr:sp macro="" textlink="">
      <xdr:nvSpPr>
        <xdr:cNvPr id="18" name="사각형: 둥근 모서리 17">
          <a:extLst>
            <a:ext uri="{FF2B5EF4-FFF2-40B4-BE49-F238E27FC236}">
              <a16:creationId xmlns:a16="http://schemas.microsoft.com/office/drawing/2014/main" id="{D5B23347-009A-47AA-9A94-4B694AE8D1E2}"/>
            </a:ext>
          </a:extLst>
        </xdr:cNvPr>
        <xdr:cNvSpPr/>
      </xdr:nvSpPr>
      <xdr:spPr>
        <a:xfrm>
          <a:off x="5372100" y="3111500"/>
          <a:ext cx="61595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SSR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390525</xdr:colOff>
      <xdr:row>15</xdr:row>
      <xdr:rowOff>12700</xdr:rowOff>
    </xdr:from>
    <xdr:to>
      <xdr:col>7</xdr:col>
      <xdr:colOff>520700</xdr:colOff>
      <xdr:row>15</xdr:row>
      <xdr:rowOff>177800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878A156B-8D13-4248-B912-0E4CD5FC9014}"/>
            </a:ext>
          </a:extLst>
        </xdr:cNvPr>
        <xdr:cNvCxnSpPr>
          <a:stCxn id="18" idx="0"/>
        </xdr:cNvCxnSpPr>
      </xdr:nvCxnSpPr>
      <xdr:spPr>
        <a:xfrm flipV="1">
          <a:off x="5680075" y="294640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15</xdr:row>
      <xdr:rowOff>177800</xdr:rowOff>
    </xdr:from>
    <xdr:to>
      <xdr:col>8</xdr:col>
      <xdr:colOff>546100</xdr:colOff>
      <xdr:row>16</xdr:row>
      <xdr:rowOff>260350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2F01ABB5-AE73-4988-8822-E54BED3A1CBD}"/>
            </a:ext>
          </a:extLst>
        </xdr:cNvPr>
        <xdr:cNvSpPr/>
      </xdr:nvSpPr>
      <xdr:spPr>
        <a:xfrm>
          <a:off x="6146800" y="3111500"/>
          <a:ext cx="61595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SST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238125</xdr:colOff>
      <xdr:row>15</xdr:row>
      <xdr:rowOff>12700</xdr:rowOff>
    </xdr:from>
    <xdr:to>
      <xdr:col>8</xdr:col>
      <xdr:colOff>368300</xdr:colOff>
      <xdr:row>15</xdr:row>
      <xdr:rowOff>177800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715635B6-4379-4325-A5A2-5F65809F46A5}"/>
            </a:ext>
          </a:extLst>
        </xdr:cNvPr>
        <xdr:cNvCxnSpPr>
          <a:stCxn id="24" idx="0"/>
        </xdr:cNvCxnSpPr>
      </xdr:nvCxnSpPr>
      <xdr:spPr>
        <a:xfrm flipV="1">
          <a:off x="6454775" y="294640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534459</xdr:colOff>
      <xdr:row>13</xdr:row>
      <xdr:rowOff>86459</xdr:rowOff>
    </xdr:from>
    <xdr:to>
      <xdr:col>4</xdr:col>
      <xdr:colOff>531935</xdr:colOff>
      <xdr:row>16</xdr:row>
      <xdr:rowOff>37041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9086F2CD-E27C-4512-A4D1-363E6EF1A372}"/>
            </a:ext>
          </a:extLst>
        </xdr:cNvPr>
        <xdr:cNvCxnSpPr/>
      </xdr:nvCxnSpPr>
      <xdr:spPr>
        <a:xfrm flipV="1">
          <a:off x="2372784" y="2810609"/>
          <a:ext cx="597551" cy="57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358252</xdr:colOff>
      <xdr:row>20</xdr:row>
      <xdr:rowOff>21004</xdr:rowOff>
    </xdr:from>
    <xdr:to>
      <xdr:col>6</xdr:col>
      <xdr:colOff>90777</xdr:colOff>
      <xdr:row>31</xdr:row>
      <xdr:rowOff>49334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AAE2ED6-CF82-479C-A42F-A0723927E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652"/>
        <a:stretch/>
      </xdr:blipFill>
      <xdr:spPr>
        <a:xfrm>
          <a:off x="358252" y="4259629"/>
          <a:ext cx="3980675" cy="2333380"/>
        </a:xfrm>
        <a:prstGeom prst="rect">
          <a:avLst/>
        </a:prstGeom>
      </xdr:spPr>
    </xdr:pic>
    <xdr:clientData/>
  </xdr:twoCellAnchor>
  <xdr:twoCellAnchor>
    <xdr:from>
      <xdr:col>8</xdr:col>
      <xdr:colOff>303334</xdr:colOff>
      <xdr:row>18</xdr:row>
      <xdr:rowOff>52754</xdr:rowOff>
    </xdr:from>
    <xdr:to>
      <xdr:col>13</xdr:col>
      <xdr:colOff>655516</xdr:colOff>
      <xdr:row>22</xdr:row>
      <xdr:rowOff>177556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BF18CF1A-475A-4E32-9E89-87A51E7A298C}"/>
            </a:ext>
          </a:extLst>
        </xdr:cNvPr>
        <xdr:cNvSpPr/>
      </xdr:nvSpPr>
      <xdr:spPr>
        <a:xfrm>
          <a:off x="6323134" y="3900854"/>
          <a:ext cx="4371732" cy="934427"/>
        </a:xfrm>
        <a:prstGeom prst="roundRect">
          <a:avLst>
            <a:gd name="adj" fmla="val 4955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결정계수는 전체제곱합에서 회귀제곱합의 비율 </a:t>
          </a:r>
          <a:r>
            <a:rPr lang="en-US" altLang="ko-KR" sz="1100">
              <a:solidFill>
                <a:schemeClr val="tx1"/>
              </a:solidFill>
            </a:rPr>
            <a:t>= SSR/SST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회귀제곱합</a:t>
          </a:r>
          <a:r>
            <a:rPr lang="en-US" altLang="ko-KR" sz="1100">
              <a:solidFill>
                <a:schemeClr val="tx1"/>
              </a:solidFill>
            </a:rPr>
            <a:t>(SSR, sum of squared regression) = ∑(</a:t>
          </a:r>
          <a:r>
            <a:rPr lang="ko-KR" altLang="en-US" sz="1100">
              <a:solidFill>
                <a:schemeClr val="tx1"/>
              </a:solidFill>
            </a:rPr>
            <a:t>예측값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전체제곱합</a:t>
          </a:r>
          <a:r>
            <a:rPr lang="en-US" altLang="ko-KR" sz="1100">
              <a:solidFill>
                <a:schemeClr val="tx1"/>
              </a:solidFill>
            </a:rPr>
            <a:t>(SST, sum of squared total) = ∑(</a:t>
          </a:r>
          <a:r>
            <a:rPr lang="ko-KR" altLang="en-US" sz="1100">
              <a:solidFill>
                <a:schemeClr val="tx1"/>
              </a:solidFill>
            </a:rPr>
            <a:t>실제값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393700</xdr:colOff>
      <xdr:row>16</xdr:row>
      <xdr:rowOff>19050</xdr:rowOff>
    </xdr:from>
    <xdr:to>
      <xdr:col>5</xdr:col>
      <xdr:colOff>42334</xdr:colOff>
      <xdr:row>17</xdr:row>
      <xdr:rowOff>25400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80BA9C93-B559-4689-B130-E5CEFF5A7B90}"/>
            </a:ext>
          </a:extLst>
        </xdr:cNvPr>
        <xdr:cNvSpPr/>
      </xdr:nvSpPr>
      <xdr:spPr>
        <a:xfrm>
          <a:off x="1089025" y="3371850"/>
          <a:ext cx="2172759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실제값의 평균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680/10 = 68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241300</xdr:colOff>
      <xdr:row>19</xdr:row>
      <xdr:rowOff>6350</xdr:rowOff>
    </xdr:from>
    <xdr:to>
      <xdr:col>6</xdr:col>
      <xdr:colOff>984250</xdr:colOff>
      <xdr:row>20</xdr:row>
      <xdr:rowOff>12700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DECC110-3E24-482A-B980-D16B85E195DB}"/>
            </a:ext>
          </a:extLst>
        </xdr:cNvPr>
        <xdr:cNvSpPr/>
      </xdr:nvSpPr>
      <xdr:spPr>
        <a:xfrm>
          <a:off x="3460750" y="3911600"/>
          <a:ext cx="1771650" cy="339725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결정계수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2,358/2,490 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82550</xdr:colOff>
      <xdr:row>15</xdr:row>
      <xdr:rowOff>177800</xdr:rowOff>
    </xdr:from>
    <xdr:to>
      <xdr:col>7</xdr:col>
      <xdr:colOff>698500</xdr:colOff>
      <xdr:row>16</xdr:row>
      <xdr:rowOff>260350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1695316-559F-4DBA-8FBA-31FCE157215E}"/>
            </a:ext>
          </a:extLst>
        </xdr:cNvPr>
        <xdr:cNvSpPr/>
      </xdr:nvSpPr>
      <xdr:spPr>
        <a:xfrm>
          <a:off x="5359400" y="3321050"/>
          <a:ext cx="61595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SSR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390525</xdr:colOff>
      <xdr:row>15</xdr:row>
      <xdr:rowOff>12700</xdr:rowOff>
    </xdr:from>
    <xdr:to>
      <xdr:col>7</xdr:col>
      <xdr:colOff>520700</xdr:colOff>
      <xdr:row>15</xdr:row>
      <xdr:rowOff>177800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FBD5E2CE-4BE6-4DAA-AB00-ADF310D14FF8}"/>
            </a:ext>
          </a:extLst>
        </xdr:cNvPr>
        <xdr:cNvCxnSpPr>
          <a:stCxn id="7" idx="0"/>
        </xdr:cNvCxnSpPr>
      </xdr:nvCxnSpPr>
      <xdr:spPr>
        <a:xfrm flipV="1">
          <a:off x="5667375" y="315595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15</xdr:row>
      <xdr:rowOff>177800</xdr:rowOff>
    </xdr:from>
    <xdr:to>
      <xdr:col>8</xdr:col>
      <xdr:colOff>546100</xdr:colOff>
      <xdr:row>16</xdr:row>
      <xdr:rowOff>260350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C8EDF573-1C7F-45CB-9A5F-45A048839996}"/>
            </a:ext>
          </a:extLst>
        </xdr:cNvPr>
        <xdr:cNvSpPr/>
      </xdr:nvSpPr>
      <xdr:spPr>
        <a:xfrm>
          <a:off x="6019800" y="3321050"/>
          <a:ext cx="54610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SST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238125</xdr:colOff>
      <xdr:row>15</xdr:row>
      <xdr:rowOff>12700</xdr:rowOff>
    </xdr:from>
    <xdr:to>
      <xdr:col>8</xdr:col>
      <xdr:colOff>368300</xdr:colOff>
      <xdr:row>15</xdr:row>
      <xdr:rowOff>177800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121559A2-C68D-4162-8E64-D009FE148B68}"/>
            </a:ext>
          </a:extLst>
        </xdr:cNvPr>
        <xdr:cNvCxnSpPr>
          <a:stCxn id="9" idx="0"/>
        </xdr:cNvCxnSpPr>
      </xdr:nvCxnSpPr>
      <xdr:spPr>
        <a:xfrm flipV="1">
          <a:off x="6257925" y="315595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538369</xdr:colOff>
      <xdr:row>0</xdr:row>
      <xdr:rowOff>0</xdr:rowOff>
    </xdr:from>
    <xdr:to>
      <xdr:col>18</xdr:col>
      <xdr:colOff>26022</xdr:colOff>
      <xdr:row>17</xdr:row>
      <xdr:rowOff>206668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14F3F52-6394-450F-B2D7-211BF2C0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0239" y="0"/>
          <a:ext cx="4987305" cy="3726777"/>
        </a:xfrm>
        <a:prstGeom prst="rect">
          <a:avLst/>
        </a:prstGeom>
      </xdr:spPr>
    </xdr:pic>
    <xdr:clientData/>
  </xdr:twoCellAnchor>
  <xdr:twoCellAnchor>
    <xdr:from>
      <xdr:col>2</xdr:col>
      <xdr:colOff>140804</xdr:colOff>
      <xdr:row>20</xdr:row>
      <xdr:rowOff>41414</xdr:rowOff>
    </xdr:from>
    <xdr:to>
      <xdr:col>7</xdr:col>
      <xdr:colOff>720588</xdr:colOff>
      <xdr:row>40</xdr:row>
      <xdr:rowOff>124239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00479DA-030E-44AB-BE41-6042C32C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712304</xdr:colOff>
      <xdr:row>20</xdr:row>
      <xdr:rowOff>41413</xdr:rowOff>
    </xdr:from>
    <xdr:to>
      <xdr:col>11</xdr:col>
      <xdr:colOff>472108</xdr:colOff>
      <xdr:row>40</xdr:row>
      <xdr:rowOff>99391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097A0DC-3442-4CA6-BD53-89876972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608771</xdr:colOff>
      <xdr:row>2</xdr:row>
      <xdr:rowOff>144117</xdr:rowOff>
    </xdr:from>
    <xdr:to>
      <xdr:col>9</xdr:col>
      <xdr:colOff>1424609</xdr:colOff>
      <xdr:row>23</xdr:row>
      <xdr:rowOff>8282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657E7F-1CE6-4617-B7A0-F2C4ED30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351693</xdr:colOff>
      <xdr:row>1</xdr:row>
      <xdr:rowOff>373672</xdr:rowOff>
    </xdr:from>
    <xdr:to>
      <xdr:col>16</xdr:col>
      <xdr:colOff>134968</xdr:colOff>
      <xdr:row>14</xdr:row>
      <xdr:rowOff>37047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7DABCE-D184-4E68-A244-7E2C0EB04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7818" y="421297"/>
          <a:ext cx="4650550" cy="2549450"/>
        </a:xfrm>
        <a:prstGeom prst="rect">
          <a:avLst/>
        </a:prstGeom>
      </xdr:spPr>
    </xdr:pic>
    <xdr:clientData/>
  </xdr:twoCellAnchor>
  <xdr:twoCellAnchor>
    <xdr:from>
      <xdr:col>6</xdr:col>
      <xdr:colOff>153865</xdr:colOff>
      <xdr:row>13</xdr:row>
      <xdr:rowOff>146538</xdr:rowOff>
    </xdr:from>
    <xdr:to>
      <xdr:col>7</xdr:col>
      <xdr:colOff>337039</xdr:colOff>
      <xdr:row>18</xdr:row>
      <xdr:rowOff>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05D6C90-5F75-4312-A64A-A9A387DC7606}"/>
            </a:ext>
          </a:extLst>
        </xdr:cNvPr>
        <xdr:cNvCxnSpPr/>
      </xdr:nvCxnSpPr>
      <xdr:spPr>
        <a:xfrm flipH="1">
          <a:off x="4935415" y="2870688"/>
          <a:ext cx="1259499" cy="977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593480</xdr:colOff>
      <xdr:row>13</xdr:row>
      <xdr:rowOff>189035</xdr:rowOff>
    </xdr:from>
    <xdr:to>
      <xdr:col>8</xdr:col>
      <xdr:colOff>152401</xdr:colOff>
      <xdr:row>17</xdr:row>
      <xdr:rowOff>183173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F4DE737-81FC-4196-8628-420611444353}"/>
            </a:ext>
          </a:extLst>
        </xdr:cNvPr>
        <xdr:cNvCxnSpPr/>
      </xdr:nvCxnSpPr>
      <xdr:spPr>
        <a:xfrm flipH="1">
          <a:off x="5375030" y="2913185"/>
          <a:ext cx="1244846" cy="908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901212</xdr:colOff>
      <xdr:row>12</xdr:row>
      <xdr:rowOff>124558</xdr:rowOff>
    </xdr:from>
    <xdr:to>
      <xdr:col>5</xdr:col>
      <xdr:colOff>512885</xdr:colOff>
      <xdr:row>15</xdr:row>
      <xdr:rowOff>21980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F0C607C8-0559-418B-A5CD-FF67F33CAFAE}"/>
            </a:ext>
          </a:extLst>
        </xdr:cNvPr>
        <xdr:cNvCxnSpPr/>
      </xdr:nvCxnSpPr>
      <xdr:spPr>
        <a:xfrm flipV="1">
          <a:off x="3825387" y="2639158"/>
          <a:ext cx="687998" cy="5260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XFD1048576"/>
    </sheetView>
  </sheetViews>
  <sheetFormatPr defaultRowHeight="16.5" x14ac:dyDescent="0.3"/>
  <cols>
    <col min="2" max="2" width="10.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50</v>
      </c>
    </row>
    <row r="3" spans="1:2" x14ac:dyDescent="0.3">
      <c r="A3">
        <f>A2+1</f>
        <v>2</v>
      </c>
      <c r="B3">
        <f>B2+2</f>
        <v>52</v>
      </c>
    </row>
    <row r="4" spans="1:2" x14ac:dyDescent="0.3">
      <c r="A4">
        <f t="shared" ref="A4:A10" si="0">A3+1</f>
        <v>3</v>
      </c>
      <c r="B4">
        <f t="shared" ref="B4:B5" si="1">B3+2</f>
        <v>54</v>
      </c>
    </row>
    <row r="5" spans="1:2" x14ac:dyDescent="0.3">
      <c r="A5">
        <f t="shared" si="0"/>
        <v>4</v>
      </c>
      <c r="B5">
        <f t="shared" si="1"/>
        <v>56</v>
      </c>
    </row>
    <row r="6" spans="1:2" x14ac:dyDescent="0.3">
      <c r="A6">
        <f t="shared" si="0"/>
        <v>5</v>
      </c>
      <c r="B6">
        <v>60</v>
      </c>
    </row>
    <row r="7" spans="1:2" x14ac:dyDescent="0.3">
      <c r="A7">
        <f t="shared" si="0"/>
        <v>6</v>
      </c>
      <c r="B7">
        <f>B6+7</f>
        <v>67</v>
      </c>
    </row>
    <row r="8" spans="1:2" x14ac:dyDescent="0.3">
      <c r="A8">
        <f t="shared" si="0"/>
        <v>7</v>
      </c>
      <c r="B8">
        <f t="shared" ref="B8:B10" si="2">B7+7</f>
        <v>74</v>
      </c>
    </row>
    <row r="9" spans="1:2" x14ac:dyDescent="0.3">
      <c r="A9">
        <f t="shared" si="0"/>
        <v>8</v>
      </c>
      <c r="B9">
        <f t="shared" si="2"/>
        <v>81</v>
      </c>
    </row>
    <row r="10" spans="1:2" x14ac:dyDescent="0.3">
      <c r="A10">
        <f t="shared" si="0"/>
        <v>9</v>
      </c>
      <c r="B10">
        <f t="shared" si="2"/>
        <v>88</v>
      </c>
    </row>
    <row r="11" spans="1:2" x14ac:dyDescent="0.3">
      <c r="A11">
        <v>10</v>
      </c>
      <c r="B11">
        <v>98</v>
      </c>
    </row>
  </sheetData>
  <sortState ref="A2:C33">
    <sortCondition ref="B2:B33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109B-577B-4691-9EB3-807520F5AE69}">
  <dimension ref="B2:K20"/>
  <sheetViews>
    <sheetView showGridLines="0" zoomScale="130" zoomScaleNormal="130" workbookViewId="0">
      <selection activeCell="B3" sqref="B3:B4"/>
    </sheetView>
  </sheetViews>
  <sheetFormatPr defaultColWidth="9.125" defaultRowHeight="16.5" x14ac:dyDescent="0.3"/>
  <cols>
    <col min="2" max="2" width="7.625" customWidth="1"/>
    <col min="3" max="3" width="7.375" bestFit="1" customWidth="1"/>
    <col min="4" max="4" width="7.875" bestFit="1" customWidth="1"/>
    <col min="5" max="5" width="10.25" customWidth="1"/>
    <col min="6" max="7" width="13.5" customWidth="1"/>
    <col min="8" max="8" width="9.75" customWidth="1"/>
    <col min="9" max="9" width="9.25" customWidth="1"/>
    <col min="10" max="10" width="13.875" customWidth="1"/>
    <col min="11" max="11" width="11.375" customWidth="1"/>
  </cols>
  <sheetData>
    <row r="2" spans="2:11" x14ac:dyDescent="0.3">
      <c r="F2" s="6" t="s">
        <v>18</v>
      </c>
      <c r="G2" s="6" t="s">
        <v>17</v>
      </c>
      <c r="H2" s="18" t="s">
        <v>18</v>
      </c>
      <c r="I2" s="18" t="s">
        <v>17</v>
      </c>
      <c r="J2" s="6" t="s">
        <v>2</v>
      </c>
      <c r="K2" s="18" t="s">
        <v>34</v>
      </c>
    </row>
    <row r="3" spans="2:11" ht="16.5" customHeight="1" x14ac:dyDescent="0.3">
      <c r="B3" s="20" t="s">
        <v>0</v>
      </c>
      <c r="C3" s="16" t="s">
        <v>15</v>
      </c>
      <c r="D3" s="21" t="s">
        <v>3</v>
      </c>
      <c r="E3" s="16" t="s">
        <v>14</v>
      </c>
      <c r="F3" s="6" t="s">
        <v>19</v>
      </c>
      <c r="G3" s="6" t="s">
        <v>8</v>
      </c>
      <c r="H3" s="19"/>
      <c r="I3" s="19"/>
      <c r="J3" s="6" t="s">
        <v>31</v>
      </c>
      <c r="K3" s="19"/>
    </row>
    <row r="4" spans="2:11" s="3" customFormat="1" x14ac:dyDescent="0.3">
      <c r="B4" s="20"/>
      <c r="C4" s="17"/>
      <c r="D4" s="17"/>
      <c r="E4" s="17"/>
      <c r="F4" s="13" t="s">
        <v>20</v>
      </c>
      <c r="G4" s="13" t="s">
        <v>21</v>
      </c>
      <c r="H4" s="13" t="s">
        <v>22</v>
      </c>
      <c r="I4" s="13" t="s">
        <v>23</v>
      </c>
      <c r="J4" s="13" t="s">
        <v>32</v>
      </c>
      <c r="K4" s="13" t="s">
        <v>33</v>
      </c>
    </row>
    <row r="5" spans="2:11" x14ac:dyDescent="0.3">
      <c r="B5" s="4">
        <v>1</v>
      </c>
      <c r="C5" s="4">
        <v>50</v>
      </c>
      <c r="D5" s="5">
        <v>44</v>
      </c>
      <c r="E5" s="5">
        <v>68</v>
      </c>
      <c r="F5" s="5">
        <f>D5-E5</f>
        <v>-24</v>
      </c>
      <c r="G5" s="5">
        <f t="shared" ref="G5:G14" si="0">C5-E5</f>
        <v>-18</v>
      </c>
      <c r="H5" s="5">
        <f>POWER(F5,2)</f>
        <v>576</v>
      </c>
      <c r="I5" s="5">
        <f>POWER(G5,2)</f>
        <v>324</v>
      </c>
      <c r="J5" s="5">
        <f>C5-D5</f>
        <v>6</v>
      </c>
      <c r="K5" s="5">
        <f>POWER(J5,2)</f>
        <v>36</v>
      </c>
    </row>
    <row r="6" spans="2:11" x14ac:dyDescent="0.3">
      <c r="B6" s="4">
        <f>B5+1</f>
        <v>2</v>
      </c>
      <c r="C6" s="4">
        <f>C5+2</f>
        <v>52</v>
      </c>
      <c r="D6" s="5">
        <v>49</v>
      </c>
      <c r="E6" s="5">
        <v>68</v>
      </c>
      <c r="F6" s="5">
        <f t="shared" ref="F6:F14" si="1">D6-E6</f>
        <v>-19</v>
      </c>
      <c r="G6" s="5">
        <f t="shared" si="0"/>
        <v>-16</v>
      </c>
      <c r="H6" s="5">
        <f t="shared" ref="H6:H14" si="2">POWER(F6,2)</f>
        <v>361</v>
      </c>
      <c r="I6" s="5">
        <f t="shared" ref="I6:I14" si="3">POWER(G6,2)</f>
        <v>256</v>
      </c>
      <c r="J6" s="5">
        <f t="shared" ref="J6:J14" si="4">C6-D6</f>
        <v>3</v>
      </c>
      <c r="K6" s="5">
        <f t="shared" ref="K6:K14" si="5">POWER(J6,2)</f>
        <v>9</v>
      </c>
    </row>
    <row r="7" spans="2:11" x14ac:dyDescent="0.3">
      <c r="B7" s="4">
        <f t="shared" ref="B7:B13" si="6">B6+1</f>
        <v>3</v>
      </c>
      <c r="C7" s="4">
        <f t="shared" ref="C7:C8" si="7">C6+2</f>
        <v>54</v>
      </c>
      <c r="D7" s="5">
        <v>55</v>
      </c>
      <c r="E7" s="5">
        <v>68</v>
      </c>
      <c r="F7" s="5">
        <f t="shared" si="1"/>
        <v>-13</v>
      </c>
      <c r="G7" s="5">
        <f t="shared" si="0"/>
        <v>-14</v>
      </c>
      <c r="H7" s="5">
        <f t="shared" si="2"/>
        <v>169</v>
      </c>
      <c r="I7" s="5">
        <f t="shared" si="3"/>
        <v>196</v>
      </c>
      <c r="J7" s="5">
        <f t="shared" si="4"/>
        <v>-1</v>
      </c>
      <c r="K7" s="5">
        <f t="shared" si="5"/>
        <v>1</v>
      </c>
    </row>
    <row r="8" spans="2:11" x14ac:dyDescent="0.3">
      <c r="B8" s="4">
        <f t="shared" si="6"/>
        <v>4</v>
      </c>
      <c r="C8" s="4">
        <f t="shared" si="7"/>
        <v>56</v>
      </c>
      <c r="D8" s="5">
        <v>60</v>
      </c>
      <c r="E8" s="5">
        <v>68</v>
      </c>
      <c r="F8" s="5">
        <f t="shared" si="1"/>
        <v>-8</v>
      </c>
      <c r="G8" s="5">
        <f t="shared" si="0"/>
        <v>-12</v>
      </c>
      <c r="H8" s="5">
        <f t="shared" si="2"/>
        <v>64</v>
      </c>
      <c r="I8" s="5">
        <f t="shared" si="3"/>
        <v>144</v>
      </c>
      <c r="J8" s="5">
        <f t="shared" si="4"/>
        <v>-4</v>
      </c>
      <c r="K8" s="5">
        <f t="shared" si="5"/>
        <v>16</v>
      </c>
    </row>
    <row r="9" spans="2:11" x14ac:dyDescent="0.3">
      <c r="B9" s="4">
        <f t="shared" si="6"/>
        <v>5</v>
      </c>
      <c r="C9" s="4">
        <v>60</v>
      </c>
      <c r="D9" s="5">
        <v>65</v>
      </c>
      <c r="E9" s="5">
        <v>68</v>
      </c>
      <c r="F9" s="5">
        <f t="shared" si="1"/>
        <v>-3</v>
      </c>
      <c r="G9" s="5">
        <f t="shared" si="0"/>
        <v>-8</v>
      </c>
      <c r="H9" s="5">
        <f t="shared" si="2"/>
        <v>9</v>
      </c>
      <c r="I9" s="5">
        <f t="shared" si="3"/>
        <v>64</v>
      </c>
      <c r="J9" s="5">
        <f t="shared" si="4"/>
        <v>-5</v>
      </c>
      <c r="K9" s="5">
        <f t="shared" si="5"/>
        <v>25</v>
      </c>
    </row>
    <row r="10" spans="2:11" x14ac:dyDescent="0.3">
      <c r="B10" s="4">
        <f t="shared" si="6"/>
        <v>6</v>
      </c>
      <c r="C10" s="4">
        <f>C9+7</f>
        <v>67</v>
      </c>
      <c r="D10" s="5">
        <v>71</v>
      </c>
      <c r="E10" s="5">
        <v>68</v>
      </c>
      <c r="F10" s="5">
        <f t="shared" si="1"/>
        <v>3</v>
      </c>
      <c r="G10" s="5">
        <f t="shared" si="0"/>
        <v>-1</v>
      </c>
      <c r="H10" s="5">
        <f t="shared" si="2"/>
        <v>9</v>
      </c>
      <c r="I10" s="5">
        <f t="shared" si="3"/>
        <v>1</v>
      </c>
      <c r="J10" s="5">
        <f t="shared" si="4"/>
        <v>-4</v>
      </c>
      <c r="K10" s="5">
        <f t="shared" si="5"/>
        <v>16</v>
      </c>
    </row>
    <row r="11" spans="2:11" x14ac:dyDescent="0.3">
      <c r="B11" s="4">
        <f t="shared" si="6"/>
        <v>7</v>
      </c>
      <c r="C11" s="4">
        <f t="shared" ref="C11:C13" si="8">C10+7</f>
        <v>74</v>
      </c>
      <c r="D11" s="5">
        <v>76</v>
      </c>
      <c r="E11" s="5">
        <v>68</v>
      </c>
      <c r="F11" s="5">
        <f t="shared" si="1"/>
        <v>8</v>
      </c>
      <c r="G11" s="5">
        <f t="shared" si="0"/>
        <v>6</v>
      </c>
      <c r="H11" s="5">
        <f t="shared" si="2"/>
        <v>64</v>
      </c>
      <c r="I11" s="5">
        <f t="shared" si="3"/>
        <v>36</v>
      </c>
      <c r="J11" s="5">
        <f t="shared" si="4"/>
        <v>-2</v>
      </c>
      <c r="K11" s="5">
        <f t="shared" si="5"/>
        <v>4</v>
      </c>
    </row>
    <row r="12" spans="2:11" x14ac:dyDescent="0.3">
      <c r="B12" s="4">
        <f t="shared" si="6"/>
        <v>8</v>
      </c>
      <c r="C12" s="4">
        <f t="shared" si="8"/>
        <v>81</v>
      </c>
      <c r="D12" s="5">
        <v>81</v>
      </c>
      <c r="E12" s="5">
        <v>68</v>
      </c>
      <c r="F12" s="5">
        <f t="shared" si="1"/>
        <v>13</v>
      </c>
      <c r="G12" s="5">
        <f t="shared" si="0"/>
        <v>13</v>
      </c>
      <c r="H12" s="5">
        <f t="shared" si="2"/>
        <v>169</v>
      </c>
      <c r="I12" s="5">
        <f t="shared" si="3"/>
        <v>169</v>
      </c>
      <c r="J12" s="5">
        <f t="shared" si="4"/>
        <v>0</v>
      </c>
      <c r="K12" s="5">
        <f t="shared" si="5"/>
        <v>0</v>
      </c>
    </row>
    <row r="13" spans="2:11" x14ac:dyDescent="0.3">
      <c r="B13" s="4">
        <f t="shared" si="6"/>
        <v>9</v>
      </c>
      <c r="C13" s="4">
        <f t="shared" si="8"/>
        <v>88</v>
      </c>
      <c r="D13" s="5">
        <v>87</v>
      </c>
      <c r="E13" s="5">
        <v>68</v>
      </c>
      <c r="F13" s="5">
        <f t="shared" si="1"/>
        <v>19</v>
      </c>
      <c r="G13" s="5">
        <f t="shared" si="0"/>
        <v>20</v>
      </c>
      <c r="H13" s="5">
        <f t="shared" si="2"/>
        <v>361</v>
      </c>
      <c r="I13" s="5">
        <f t="shared" si="3"/>
        <v>400</v>
      </c>
      <c r="J13" s="5">
        <f t="shared" si="4"/>
        <v>1</v>
      </c>
      <c r="K13" s="5">
        <f t="shared" si="5"/>
        <v>1</v>
      </c>
    </row>
    <row r="14" spans="2:11" x14ac:dyDescent="0.3">
      <c r="B14" s="4">
        <v>10</v>
      </c>
      <c r="C14" s="4">
        <v>98</v>
      </c>
      <c r="D14" s="5">
        <v>92</v>
      </c>
      <c r="E14" s="5">
        <v>68</v>
      </c>
      <c r="F14" s="5">
        <f t="shared" si="1"/>
        <v>24</v>
      </c>
      <c r="G14" s="5">
        <f t="shared" si="0"/>
        <v>30</v>
      </c>
      <c r="H14" s="5">
        <f t="shared" si="2"/>
        <v>576</v>
      </c>
      <c r="I14" s="5">
        <f t="shared" si="3"/>
        <v>900</v>
      </c>
      <c r="J14" s="5">
        <f t="shared" si="4"/>
        <v>6</v>
      </c>
      <c r="K14" s="5">
        <f t="shared" si="5"/>
        <v>36</v>
      </c>
    </row>
    <row r="15" spans="2:11" x14ac:dyDescent="0.3">
      <c r="B15" s="8" t="s">
        <v>6</v>
      </c>
      <c r="C15" s="8">
        <f>SUM(C5:C14)</f>
        <v>680</v>
      </c>
      <c r="D15" s="8"/>
      <c r="E15" s="9"/>
      <c r="F15" s="14">
        <f>SUM(F5:F14)</f>
        <v>0</v>
      </c>
      <c r="G15" s="8">
        <f>SUM(G5:G14)</f>
        <v>0</v>
      </c>
      <c r="H15" s="12">
        <f>SUM(H5:H14)</f>
        <v>2358</v>
      </c>
      <c r="I15" s="12">
        <f>SUM(I5:I14)</f>
        <v>2490</v>
      </c>
      <c r="J15" s="12"/>
      <c r="K15" s="12">
        <f>SUM(K5:K14)</f>
        <v>144</v>
      </c>
    </row>
    <row r="17" spans="8:8" ht="22.5" customHeight="1" x14ac:dyDescent="0.3"/>
    <row r="19" spans="8:8" ht="4.5" customHeight="1" x14ac:dyDescent="0.3"/>
    <row r="20" spans="8:8" ht="26.25" customHeight="1" x14ac:dyDescent="0.3">
      <c r="H20" s="15">
        <f>2358/2490</f>
        <v>0.94698795180722894</v>
      </c>
    </row>
  </sheetData>
  <mergeCells count="7">
    <mergeCell ref="E3:E4"/>
    <mergeCell ref="H2:H3"/>
    <mergeCell ref="I2:I3"/>
    <mergeCell ref="K2:K3"/>
    <mergeCell ref="B3:B4"/>
    <mergeCell ref="D3:D4"/>
    <mergeCell ref="C3:C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AA1C-40AA-46C1-A2BF-C4F4A371FC8F}">
  <dimension ref="B2:K20"/>
  <sheetViews>
    <sheetView showGridLines="0" zoomScale="130" zoomScaleNormal="130" workbookViewId="0">
      <selection activeCell="G25" sqref="G25"/>
    </sheetView>
  </sheetViews>
  <sheetFormatPr defaultColWidth="9.125" defaultRowHeight="16.5" x14ac:dyDescent="0.3"/>
  <cols>
    <col min="2" max="2" width="7.625" customWidth="1"/>
    <col min="3" max="3" width="7.375" bestFit="1" customWidth="1"/>
    <col min="4" max="4" width="7.875" bestFit="1" customWidth="1"/>
    <col min="5" max="5" width="10.25" customWidth="1"/>
    <col min="6" max="7" width="13.5" customWidth="1"/>
    <col min="8" max="8" width="9.75" customWidth="1"/>
    <col min="9" max="9" width="9.25" customWidth="1"/>
    <col min="10" max="10" width="13.875" customWidth="1"/>
    <col min="11" max="11" width="11.375" customWidth="1"/>
  </cols>
  <sheetData>
    <row r="2" spans="2:11" x14ac:dyDescent="0.3">
      <c r="F2" s="6" t="s">
        <v>18</v>
      </c>
      <c r="G2" s="6" t="s">
        <v>17</v>
      </c>
      <c r="H2" s="18" t="s">
        <v>18</v>
      </c>
      <c r="I2" s="18" t="s">
        <v>17</v>
      </c>
      <c r="J2" s="6" t="s">
        <v>2</v>
      </c>
      <c r="K2" s="18" t="s">
        <v>34</v>
      </c>
    </row>
    <row r="3" spans="2:11" ht="16.5" customHeight="1" x14ac:dyDescent="0.3">
      <c r="B3" s="20" t="s">
        <v>0</v>
      </c>
      <c r="C3" s="16" t="s">
        <v>15</v>
      </c>
      <c r="D3" s="21" t="s">
        <v>3</v>
      </c>
      <c r="E3" s="16" t="s">
        <v>14</v>
      </c>
      <c r="F3" s="6" t="s">
        <v>19</v>
      </c>
      <c r="G3" s="6" t="s">
        <v>8</v>
      </c>
      <c r="H3" s="19"/>
      <c r="I3" s="19"/>
      <c r="J3" s="6" t="s">
        <v>31</v>
      </c>
      <c r="K3" s="19"/>
    </row>
    <row r="4" spans="2:11" s="3" customFormat="1" x14ac:dyDescent="0.3">
      <c r="B4" s="20"/>
      <c r="C4" s="17"/>
      <c r="D4" s="17"/>
      <c r="E4" s="17"/>
      <c r="F4" s="13" t="s">
        <v>20</v>
      </c>
      <c r="G4" s="13" t="s">
        <v>21</v>
      </c>
      <c r="H4" s="13" t="s">
        <v>22</v>
      </c>
      <c r="I4" s="13" t="s">
        <v>23</v>
      </c>
      <c r="J4" s="13" t="s">
        <v>32</v>
      </c>
      <c r="K4" s="13" t="s">
        <v>33</v>
      </c>
    </row>
    <row r="5" spans="2:11" x14ac:dyDescent="0.3">
      <c r="B5" s="4">
        <v>1</v>
      </c>
      <c r="C5" s="4">
        <v>50</v>
      </c>
      <c r="D5" s="5">
        <v>68</v>
      </c>
      <c r="E5" s="5">
        <v>68</v>
      </c>
      <c r="F5" s="5">
        <f>D5-E5</f>
        <v>0</v>
      </c>
      <c r="G5" s="5">
        <f t="shared" ref="G5:G14" si="0">C5-E5</f>
        <v>-18</v>
      </c>
      <c r="H5" s="5">
        <f>POWER(F5,2)</f>
        <v>0</v>
      </c>
      <c r="I5" s="5">
        <f>POWER(G5,2)</f>
        <v>324</v>
      </c>
      <c r="J5" s="5">
        <f>C5-D5</f>
        <v>-18</v>
      </c>
      <c r="K5" s="5">
        <f>POWER(J5,2)</f>
        <v>324</v>
      </c>
    </row>
    <row r="6" spans="2:11" x14ac:dyDescent="0.3">
      <c r="B6" s="4">
        <f>B5+1</f>
        <v>2</v>
      </c>
      <c r="C6" s="4">
        <f>C5+2</f>
        <v>52</v>
      </c>
      <c r="D6" s="5">
        <v>68</v>
      </c>
      <c r="E6" s="5">
        <v>68</v>
      </c>
      <c r="F6" s="5">
        <f t="shared" ref="F6:F14" si="1">D6-E6</f>
        <v>0</v>
      </c>
      <c r="G6" s="5">
        <f t="shared" si="0"/>
        <v>-16</v>
      </c>
      <c r="H6" s="5">
        <f t="shared" ref="H6:H14" si="2">POWER(F6,2)</f>
        <v>0</v>
      </c>
      <c r="I6" s="5">
        <f t="shared" ref="I6:I14" si="3">POWER(G6,2)</f>
        <v>256</v>
      </c>
      <c r="J6" s="5">
        <f t="shared" ref="J6:J14" si="4">C6-D6</f>
        <v>-16</v>
      </c>
      <c r="K6" s="5">
        <f t="shared" ref="K6:K14" si="5">POWER(J6,2)</f>
        <v>256</v>
      </c>
    </row>
    <row r="7" spans="2:11" x14ac:dyDescent="0.3">
      <c r="B7" s="4">
        <f t="shared" ref="B7:B13" si="6">B6+1</f>
        <v>3</v>
      </c>
      <c r="C7" s="4">
        <f t="shared" ref="C7:C8" si="7">C6+2</f>
        <v>54</v>
      </c>
      <c r="D7" s="5">
        <v>68</v>
      </c>
      <c r="E7" s="5">
        <v>68</v>
      </c>
      <c r="F7" s="5">
        <f t="shared" si="1"/>
        <v>0</v>
      </c>
      <c r="G7" s="5">
        <f t="shared" si="0"/>
        <v>-14</v>
      </c>
      <c r="H7" s="5">
        <f t="shared" si="2"/>
        <v>0</v>
      </c>
      <c r="I7" s="5">
        <f t="shared" si="3"/>
        <v>196</v>
      </c>
      <c r="J7" s="5">
        <f t="shared" si="4"/>
        <v>-14</v>
      </c>
      <c r="K7" s="5">
        <f t="shared" si="5"/>
        <v>196</v>
      </c>
    </row>
    <row r="8" spans="2:11" x14ac:dyDescent="0.3">
      <c r="B8" s="4">
        <f t="shared" si="6"/>
        <v>4</v>
      </c>
      <c r="C8" s="4">
        <f t="shared" si="7"/>
        <v>56</v>
      </c>
      <c r="D8" s="5">
        <v>68</v>
      </c>
      <c r="E8" s="5">
        <v>68</v>
      </c>
      <c r="F8" s="5">
        <f t="shared" si="1"/>
        <v>0</v>
      </c>
      <c r="G8" s="5">
        <f t="shared" si="0"/>
        <v>-12</v>
      </c>
      <c r="H8" s="5">
        <f t="shared" si="2"/>
        <v>0</v>
      </c>
      <c r="I8" s="5">
        <f t="shared" si="3"/>
        <v>144</v>
      </c>
      <c r="J8" s="5">
        <f t="shared" si="4"/>
        <v>-12</v>
      </c>
      <c r="K8" s="5">
        <f t="shared" si="5"/>
        <v>144</v>
      </c>
    </row>
    <row r="9" spans="2:11" x14ac:dyDescent="0.3">
      <c r="B9" s="4">
        <f t="shared" si="6"/>
        <v>5</v>
      </c>
      <c r="C9" s="4">
        <v>60</v>
      </c>
      <c r="D9" s="5">
        <v>68</v>
      </c>
      <c r="E9" s="5">
        <v>68</v>
      </c>
      <c r="F9" s="5">
        <f t="shared" si="1"/>
        <v>0</v>
      </c>
      <c r="G9" s="5">
        <f t="shared" si="0"/>
        <v>-8</v>
      </c>
      <c r="H9" s="5">
        <f t="shared" si="2"/>
        <v>0</v>
      </c>
      <c r="I9" s="5">
        <f t="shared" si="3"/>
        <v>64</v>
      </c>
      <c r="J9" s="5">
        <f t="shared" si="4"/>
        <v>-8</v>
      </c>
      <c r="K9" s="5">
        <f t="shared" si="5"/>
        <v>64</v>
      </c>
    </row>
    <row r="10" spans="2:11" x14ac:dyDescent="0.3">
      <c r="B10" s="4">
        <f t="shared" si="6"/>
        <v>6</v>
      </c>
      <c r="C10" s="4">
        <f>C9+7</f>
        <v>67</v>
      </c>
      <c r="D10" s="5">
        <v>68</v>
      </c>
      <c r="E10" s="5">
        <v>68</v>
      </c>
      <c r="F10" s="5">
        <f t="shared" si="1"/>
        <v>0</v>
      </c>
      <c r="G10" s="5">
        <f t="shared" si="0"/>
        <v>-1</v>
      </c>
      <c r="H10" s="5">
        <f t="shared" si="2"/>
        <v>0</v>
      </c>
      <c r="I10" s="5">
        <f t="shared" si="3"/>
        <v>1</v>
      </c>
      <c r="J10" s="5">
        <f t="shared" si="4"/>
        <v>-1</v>
      </c>
      <c r="K10" s="5">
        <f t="shared" si="5"/>
        <v>1</v>
      </c>
    </row>
    <row r="11" spans="2:11" x14ac:dyDescent="0.3">
      <c r="B11" s="4">
        <f t="shared" si="6"/>
        <v>7</v>
      </c>
      <c r="C11" s="4">
        <f t="shared" ref="C11:C13" si="8">C10+7</f>
        <v>74</v>
      </c>
      <c r="D11" s="5">
        <v>68</v>
      </c>
      <c r="E11" s="5">
        <v>68</v>
      </c>
      <c r="F11" s="5">
        <f t="shared" si="1"/>
        <v>0</v>
      </c>
      <c r="G11" s="5">
        <f t="shared" si="0"/>
        <v>6</v>
      </c>
      <c r="H11" s="5">
        <f t="shared" si="2"/>
        <v>0</v>
      </c>
      <c r="I11" s="5">
        <f t="shared" si="3"/>
        <v>36</v>
      </c>
      <c r="J11" s="5">
        <f t="shared" si="4"/>
        <v>6</v>
      </c>
      <c r="K11" s="5">
        <f t="shared" si="5"/>
        <v>36</v>
      </c>
    </row>
    <row r="12" spans="2:11" x14ac:dyDescent="0.3">
      <c r="B12" s="4">
        <f t="shared" si="6"/>
        <v>8</v>
      </c>
      <c r="C12" s="4">
        <f t="shared" si="8"/>
        <v>81</v>
      </c>
      <c r="D12" s="5">
        <v>68</v>
      </c>
      <c r="E12" s="5">
        <v>68</v>
      </c>
      <c r="F12" s="5">
        <f t="shared" si="1"/>
        <v>0</v>
      </c>
      <c r="G12" s="5">
        <f t="shared" si="0"/>
        <v>13</v>
      </c>
      <c r="H12" s="5">
        <f t="shared" si="2"/>
        <v>0</v>
      </c>
      <c r="I12" s="5">
        <f t="shared" si="3"/>
        <v>169</v>
      </c>
      <c r="J12" s="5">
        <f t="shared" si="4"/>
        <v>13</v>
      </c>
      <c r="K12" s="5">
        <f t="shared" si="5"/>
        <v>169</v>
      </c>
    </row>
    <row r="13" spans="2:11" x14ac:dyDescent="0.3">
      <c r="B13" s="4">
        <f t="shared" si="6"/>
        <v>9</v>
      </c>
      <c r="C13" s="4">
        <f t="shared" si="8"/>
        <v>88</v>
      </c>
      <c r="D13" s="5">
        <v>68</v>
      </c>
      <c r="E13" s="5">
        <v>68</v>
      </c>
      <c r="F13" s="5">
        <f t="shared" si="1"/>
        <v>0</v>
      </c>
      <c r="G13" s="5">
        <f t="shared" si="0"/>
        <v>20</v>
      </c>
      <c r="H13" s="5">
        <f t="shared" si="2"/>
        <v>0</v>
      </c>
      <c r="I13" s="5">
        <f t="shared" si="3"/>
        <v>400</v>
      </c>
      <c r="J13" s="5">
        <f t="shared" si="4"/>
        <v>20</v>
      </c>
      <c r="K13" s="5">
        <f t="shared" si="5"/>
        <v>400</v>
      </c>
    </row>
    <row r="14" spans="2:11" x14ac:dyDescent="0.3">
      <c r="B14" s="4">
        <v>10</v>
      </c>
      <c r="C14" s="4">
        <v>98</v>
      </c>
      <c r="D14" s="5">
        <v>68</v>
      </c>
      <c r="E14" s="5">
        <v>68</v>
      </c>
      <c r="F14" s="5">
        <f t="shared" si="1"/>
        <v>0</v>
      </c>
      <c r="G14" s="5">
        <f t="shared" si="0"/>
        <v>30</v>
      </c>
      <c r="H14" s="5">
        <f t="shared" si="2"/>
        <v>0</v>
      </c>
      <c r="I14" s="5">
        <f t="shared" si="3"/>
        <v>900</v>
      </c>
      <c r="J14" s="5">
        <f t="shared" si="4"/>
        <v>30</v>
      </c>
      <c r="K14" s="5">
        <f t="shared" si="5"/>
        <v>900</v>
      </c>
    </row>
    <row r="15" spans="2:11" x14ac:dyDescent="0.3">
      <c r="B15" s="8" t="s">
        <v>6</v>
      </c>
      <c r="C15" s="8">
        <f>SUM(C5:C14)</f>
        <v>680</v>
      </c>
      <c r="D15" s="8"/>
      <c r="E15" s="9"/>
      <c r="F15" s="14">
        <f>SUM(F5:F14)</f>
        <v>0</v>
      </c>
      <c r="G15" s="8">
        <f>SUM(G5:G14)</f>
        <v>0</v>
      </c>
      <c r="H15" s="12">
        <f>SUM(H5:H14)</f>
        <v>0</v>
      </c>
      <c r="I15" s="12">
        <f>SUM(I5:I14)</f>
        <v>2490</v>
      </c>
      <c r="J15" s="12"/>
      <c r="K15" s="12">
        <f>SUM(K5:K14)</f>
        <v>2490</v>
      </c>
    </row>
    <row r="17" spans="8:8" ht="22.5" customHeight="1" x14ac:dyDescent="0.3"/>
    <row r="19" spans="8:8" ht="4.5" customHeight="1" x14ac:dyDescent="0.3"/>
    <row r="20" spans="8:8" ht="26.25" customHeight="1" x14ac:dyDescent="0.3">
      <c r="H20" s="15">
        <f>2358/2490</f>
        <v>0.94698795180722894</v>
      </c>
    </row>
  </sheetData>
  <mergeCells count="7">
    <mergeCell ref="H2:H3"/>
    <mergeCell ref="I2:I3"/>
    <mergeCell ref="K2:K3"/>
    <mergeCell ref="B3:B4"/>
    <mergeCell ref="C3:C4"/>
    <mergeCell ref="D3:D4"/>
    <mergeCell ref="E3:E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D0F0-6BF9-4176-8C40-3684453114D5}">
  <dimension ref="B1:J14"/>
  <sheetViews>
    <sheetView tabSelected="1" topLeftCell="C1" zoomScale="115" zoomScaleNormal="115" workbookViewId="0">
      <selection activeCell="D14" sqref="D14"/>
    </sheetView>
  </sheetViews>
  <sheetFormatPr defaultRowHeight="16.5" x14ac:dyDescent="0.3"/>
  <cols>
    <col min="3" max="3" width="9.25" bestFit="1" customWidth="1"/>
    <col min="4" max="4" width="11.75" customWidth="1"/>
    <col min="5" max="5" width="7.375" bestFit="1" customWidth="1"/>
    <col min="6" max="6" width="9.875" customWidth="1"/>
    <col min="7" max="8" width="14.125" bestFit="1" customWidth="1"/>
    <col min="9" max="9" width="20.875" customWidth="1"/>
    <col min="10" max="10" width="19.125" customWidth="1"/>
  </cols>
  <sheetData>
    <row r="1" spans="2:10" x14ac:dyDescent="0.3">
      <c r="G1" s="6" t="s">
        <v>18</v>
      </c>
      <c r="H1" s="6" t="s">
        <v>17</v>
      </c>
      <c r="I1" s="6"/>
      <c r="J1" s="6"/>
    </row>
    <row r="2" spans="2:10" x14ac:dyDescent="0.3">
      <c r="C2" t="str">
        <f>결정계수_계산1!B3</f>
        <v>공부시간</v>
      </c>
      <c r="D2" t="str">
        <f>결정계수_계산1!C3</f>
        <v>실제값
(성적)</v>
      </c>
      <c r="E2" t="str">
        <f>결정계수_계산1!D3</f>
        <v>예측값</v>
      </c>
      <c r="F2" t="str">
        <f>결정계수_계산1!E3</f>
        <v>평균값
(실제값의)</v>
      </c>
      <c r="G2" t="str">
        <f>결정계수_계산1!F3</f>
        <v>예측값-평균값</v>
      </c>
      <c r="H2" t="str">
        <f>결정계수_계산1!G3</f>
        <v>실제값-평균값</v>
      </c>
      <c r="I2" t="str">
        <f>결정계수_계산1!H2</f>
        <v>SSR용</v>
      </c>
      <c r="J2" t="str">
        <f>결정계수_계산1!I2</f>
        <v>SST용</v>
      </c>
    </row>
    <row r="3" spans="2:10" x14ac:dyDescent="0.3">
      <c r="B3" s="14" t="s">
        <v>30</v>
      </c>
      <c r="C3" s="14" t="s">
        <v>24</v>
      </c>
      <c r="D3" s="14" t="s">
        <v>27</v>
      </c>
      <c r="E3" s="14" t="s">
        <v>25</v>
      </c>
      <c r="F3" s="14" t="s">
        <v>26</v>
      </c>
      <c r="G3" s="14" t="s">
        <v>19</v>
      </c>
      <c r="H3" s="14" t="s">
        <v>16</v>
      </c>
      <c r="I3" s="14" t="s">
        <v>28</v>
      </c>
      <c r="J3" s="14" t="s">
        <v>29</v>
      </c>
    </row>
    <row r="4" spans="2:10" x14ac:dyDescent="0.3">
      <c r="B4">
        <v>1</v>
      </c>
      <c r="C4">
        <f>결정계수_계산1!B5</f>
        <v>1</v>
      </c>
      <c r="D4">
        <f>결정계수_계산1!C5</f>
        <v>50</v>
      </c>
      <c r="E4">
        <f>결정계수_계산1!D5</f>
        <v>44</v>
      </c>
      <c r="F4">
        <f>결정계수_계산1!E5</f>
        <v>68</v>
      </c>
      <c r="G4">
        <f>결정계수_계산1!F5</f>
        <v>-24</v>
      </c>
      <c r="H4">
        <f>결정계수_계산1!G5</f>
        <v>-18</v>
      </c>
      <c r="I4">
        <f>결정계수_계산1!H5</f>
        <v>576</v>
      </c>
      <c r="J4">
        <f>결정계수_계산1!I5</f>
        <v>324</v>
      </c>
    </row>
    <row r="5" spans="2:10" x14ac:dyDescent="0.3">
      <c r="B5">
        <v>2</v>
      </c>
      <c r="C5">
        <f>결정계수_계산1!B6</f>
        <v>2</v>
      </c>
      <c r="D5">
        <f>결정계수_계산1!C6</f>
        <v>52</v>
      </c>
      <c r="E5">
        <f>결정계수_계산1!D6</f>
        <v>49</v>
      </c>
      <c r="F5">
        <f>결정계수_계산1!E6</f>
        <v>68</v>
      </c>
      <c r="G5">
        <f>결정계수_계산1!F6</f>
        <v>-19</v>
      </c>
      <c r="H5">
        <f>결정계수_계산1!G6</f>
        <v>-16</v>
      </c>
      <c r="I5">
        <f>결정계수_계산1!H6</f>
        <v>361</v>
      </c>
      <c r="J5">
        <f>결정계수_계산1!I6</f>
        <v>256</v>
      </c>
    </row>
    <row r="6" spans="2:10" x14ac:dyDescent="0.3">
      <c r="B6">
        <v>3</v>
      </c>
      <c r="C6">
        <f>결정계수_계산1!B7</f>
        <v>3</v>
      </c>
      <c r="D6">
        <f>결정계수_계산1!C7</f>
        <v>54</v>
      </c>
      <c r="E6">
        <f>결정계수_계산1!D7</f>
        <v>55</v>
      </c>
      <c r="F6">
        <f>결정계수_계산1!E7</f>
        <v>68</v>
      </c>
      <c r="G6">
        <f>결정계수_계산1!F7</f>
        <v>-13</v>
      </c>
      <c r="H6">
        <f>결정계수_계산1!G7</f>
        <v>-14</v>
      </c>
      <c r="I6">
        <f>결정계수_계산1!H7</f>
        <v>169</v>
      </c>
      <c r="J6">
        <f>결정계수_계산1!I7</f>
        <v>196</v>
      </c>
    </row>
    <row r="7" spans="2:10" x14ac:dyDescent="0.3">
      <c r="B7">
        <v>4</v>
      </c>
      <c r="C7">
        <f>결정계수_계산1!B8</f>
        <v>4</v>
      </c>
      <c r="D7">
        <f>결정계수_계산1!C8</f>
        <v>56</v>
      </c>
      <c r="E7">
        <f>결정계수_계산1!D8</f>
        <v>60</v>
      </c>
      <c r="F7">
        <f>결정계수_계산1!E8</f>
        <v>68</v>
      </c>
      <c r="G7">
        <f>결정계수_계산1!F8</f>
        <v>-8</v>
      </c>
      <c r="H7">
        <f>결정계수_계산1!G8</f>
        <v>-12</v>
      </c>
      <c r="I7">
        <f>결정계수_계산1!H8</f>
        <v>64</v>
      </c>
      <c r="J7">
        <f>결정계수_계산1!I8</f>
        <v>144</v>
      </c>
    </row>
    <row r="8" spans="2:10" x14ac:dyDescent="0.3">
      <c r="B8">
        <v>5</v>
      </c>
      <c r="C8">
        <f>결정계수_계산1!B9</f>
        <v>5</v>
      </c>
      <c r="D8">
        <f>결정계수_계산1!C9</f>
        <v>60</v>
      </c>
      <c r="E8">
        <f>결정계수_계산1!D9</f>
        <v>65</v>
      </c>
      <c r="F8">
        <f>결정계수_계산1!E9</f>
        <v>68</v>
      </c>
      <c r="G8">
        <f>결정계수_계산1!F9</f>
        <v>-3</v>
      </c>
      <c r="H8">
        <f>결정계수_계산1!G9</f>
        <v>-8</v>
      </c>
      <c r="I8">
        <f>결정계수_계산1!H9</f>
        <v>9</v>
      </c>
      <c r="J8">
        <f>결정계수_계산1!I9</f>
        <v>64</v>
      </c>
    </row>
    <row r="9" spans="2:10" x14ac:dyDescent="0.3">
      <c r="B9">
        <v>6</v>
      </c>
      <c r="C9">
        <f>결정계수_계산1!B10</f>
        <v>6</v>
      </c>
      <c r="D9">
        <f>결정계수_계산1!C10</f>
        <v>67</v>
      </c>
      <c r="E9">
        <f>결정계수_계산1!D10</f>
        <v>71</v>
      </c>
      <c r="F9">
        <f>결정계수_계산1!E10</f>
        <v>68</v>
      </c>
      <c r="G9">
        <f>결정계수_계산1!F10</f>
        <v>3</v>
      </c>
      <c r="H9">
        <f>결정계수_계산1!G10</f>
        <v>-1</v>
      </c>
      <c r="I9">
        <f>결정계수_계산1!H10</f>
        <v>9</v>
      </c>
      <c r="J9">
        <f>결정계수_계산1!I10</f>
        <v>1</v>
      </c>
    </row>
    <row r="10" spans="2:10" x14ac:dyDescent="0.3">
      <c r="B10">
        <v>7</v>
      </c>
      <c r="C10">
        <f>결정계수_계산1!B11</f>
        <v>7</v>
      </c>
      <c r="D10">
        <f>결정계수_계산1!C11</f>
        <v>74</v>
      </c>
      <c r="E10">
        <f>결정계수_계산1!D11</f>
        <v>76</v>
      </c>
      <c r="F10">
        <f>결정계수_계산1!E11</f>
        <v>68</v>
      </c>
      <c r="G10">
        <f>결정계수_계산1!F11</f>
        <v>8</v>
      </c>
      <c r="H10">
        <f>결정계수_계산1!G11</f>
        <v>6</v>
      </c>
      <c r="I10">
        <f>결정계수_계산1!H11</f>
        <v>64</v>
      </c>
      <c r="J10">
        <f>결정계수_계산1!I11</f>
        <v>36</v>
      </c>
    </row>
    <row r="11" spans="2:10" x14ac:dyDescent="0.3">
      <c r="B11">
        <v>8</v>
      </c>
      <c r="C11">
        <f>결정계수_계산1!B12</f>
        <v>8</v>
      </c>
      <c r="D11">
        <f>결정계수_계산1!C12</f>
        <v>81</v>
      </c>
      <c r="E11">
        <f>결정계수_계산1!D12</f>
        <v>81</v>
      </c>
      <c r="F11">
        <f>결정계수_계산1!E12</f>
        <v>68</v>
      </c>
      <c r="G11">
        <f>결정계수_계산1!F12</f>
        <v>13</v>
      </c>
      <c r="H11">
        <f>결정계수_계산1!G12</f>
        <v>13</v>
      </c>
      <c r="I11">
        <f>결정계수_계산1!H12</f>
        <v>169</v>
      </c>
      <c r="J11">
        <f>결정계수_계산1!I12</f>
        <v>169</v>
      </c>
    </row>
    <row r="12" spans="2:10" x14ac:dyDescent="0.3">
      <c r="B12">
        <v>9</v>
      </c>
      <c r="C12">
        <f>결정계수_계산1!B13</f>
        <v>9</v>
      </c>
      <c r="D12">
        <f>결정계수_계산1!C13</f>
        <v>88</v>
      </c>
      <c r="E12">
        <f>결정계수_계산1!D13</f>
        <v>87</v>
      </c>
      <c r="F12">
        <f>결정계수_계산1!E13</f>
        <v>68</v>
      </c>
      <c r="G12">
        <f>결정계수_계산1!F13</f>
        <v>19</v>
      </c>
      <c r="H12">
        <f>결정계수_계산1!G13</f>
        <v>20</v>
      </c>
      <c r="I12">
        <f>결정계수_계산1!H13</f>
        <v>361</v>
      </c>
      <c r="J12">
        <f>결정계수_계산1!I13</f>
        <v>400</v>
      </c>
    </row>
    <row r="13" spans="2:10" x14ac:dyDescent="0.3">
      <c r="B13">
        <v>10</v>
      </c>
      <c r="C13">
        <f>결정계수_계산1!B14</f>
        <v>10</v>
      </c>
      <c r="D13">
        <f>결정계수_계산1!C14</f>
        <v>98</v>
      </c>
      <c r="E13">
        <f>결정계수_계산1!D14</f>
        <v>92</v>
      </c>
      <c r="F13">
        <f>결정계수_계산1!E14</f>
        <v>68</v>
      </c>
      <c r="G13">
        <f>결정계수_계산1!F14</f>
        <v>24</v>
      </c>
      <c r="H13">
        <f>결정계수_계산1!G14</f>
        <v>30</v>
      </c>
      <c r="I13">
        <f>결정계수_계산1!H14</f>
        <v>576</v>
      </c>
      <c r="J13">
        <f>결정계수_계산1!I14</f>
        <v>900</v>
      </c>
    </row>
    <row r="14" spans="2:10" x14ac:dyDescent="0.3">
      <c r="C14" t="str">
        <f>결정계수_계산1!B15</f>
        <v>합계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3906-89F2-49DF-A67A-8EA32BA9FBDE}">
  <dimension ref="B2:I19"/>
  <sheetViews>
    <sheetView showGridLines="0" zoomScale="150" zoomScaleNormal="150" workbookViewId="0">
      <selection activeCell="H2" sqref="H2:I2"/>
    </sheetView>
  </sheetViews>
  <sheetFormatPr defaultColWidth="9.125" defaultRowHeight="16.5" x14ac:dyDescent="0.3"/>
  <cols>
    <col min="2" max="2" width="14" bestFit="1" customWidth="1"/>
    <col min="3" max="3" width="7.375" bestFit="1" customWidth="1"/>
    <col min="4" max="4" width="7.875" bestFit="1" customWidth="1"/>
    <col min="5" max="5" width="14.125" bestFit="1" customWidth="1"/>
    <col min="6" max="6" width="10.25" customWidth="1"/>
    <col min="7" max="7" width="14.125" bestFit="1" customWidth="1"/>
    <col min="8" max="8" width="8" bestFit="1" customWidth="1"/>
    <col min="9" max="9" width="8.25" bestFit="1" customWidth="1"/>
  </cols>
  <sheetData>
    <row r="2" spans="2:9" x14ac:dyDescent="0.3">
      <c r="B2" s="20" t="s">
        <v>0</v>
      </c>
      <c r="C2" s="16" t="s">
        <v>15</v>
      </c>
      <c r="D2" s="21" t="s">
        <v>3</v>
      </c>
      <c r="E2" s="6" t="s">
        <v>2</v>
      </c>
      <c r="F2" s="16" t="s">
        <v>14</v>
      </c>
      <c r="G2" s="6" t="s">
        <v>7</v>
      </c>
      <c r="H2" s="7" t="s">
        <v>9</v>
      </c>
      <c r="I2" s="7" t="s">
        <v>10</v>
      </c>
    </row>
    <row r="3" spans="2:9" s="3" customFormat="1" x14ac:dyDescent="0.3">
      <c r="B3" s="20"/>
      <c r="C3" s="17"/>
      <c r="D3" s="17"/>
      <c r="E3" s="6" t="s">
        <v>4</v>
      </c>
      <c r="F3" s="17"/>
      <c r="G3" s="6" t="s">
        <v>8</v>
      </c>
      <c r="H3" s="7"/>
      <c r="I3" s="7"/>
    </row>
    <row r="4" spans="2:9" x14ac:dyDescent="0.3">
      <c r="B4" s="4">
        <v>1</v>
      </c>
      <c r="C4" s="4">
        <v>50</v>
      </c>
      <c r="D4" s="5">
        <v>44</v>
      </c>
      <c r="E4" s="5">
        <f>C4-D4</f>
        <v>6</v>
      </c>
      <c r="F4" s="5">
        <v>68</v>
      </c>
      <c r="G4" s="5">
        <f>C4-F4</f>
        <v>-18</v>
      </c>
      <c r="H4" s="5">
        <f>POWER(E4,2)</f>
        <v>36</v>
      </c>
      <c r="I4" s="5">
        <f>POWER(G4,2)</f>
        <v>324</v>
      </c>
    </row>
    <row r="5" spans="2:9" x14ac:dyDescent="0.3">
      <c r="B5" s="4">
        <f>B4+1</f>
        <v>2</v>
      </c>
      <c r="C5" s="4">
        <f>C4+2</f>
        <v>52</v>
      </c>
      <c r="D5" s="5">
        <v>49</v>
      </c>
      <c r="E5" s="5">
        <f>C5-D5</f>
        <v>3</v>
      </c>
      <c r="F5" s="5">
        <v>68</v>
      </c>
      <c r="G5" s="5">
        <f t="shared" ref="G5:G13" si="0">C5-F5</f>
        <v>-16</v>
      </c>
      <c r="H5" s="5">
        <f t="shared" ref="H5:H13" si="1">POWER(E5,2)</f>
        <v>9</v>
      </c>
      <c r="I5" s="5">
        <f t="shared" ref="I5:I13" si="2">POWER(G5,2)</f>
        <v>256</v>
      </c>
    </row>
    <row r="6" spans="2:9" x14ac:dyDescent="0.3">
      <c r="B6" s="4">
        <f t="shared" ref="B6:B12" si="3">B5+1</f>
        <v>3</v>
      </c>
      <c r="C6" s="4">
        <f t="shared" ref="C6:C7" si="4">C5+2</f>
        <v>54</v>
      </c>
      <c r="D6" s="5">
        <v>55</v>
      </c>
      <c r="E6" s="5">
        <f t="shared" ref="E6:E13" si="5">C6-D6</f>
        <v>-1</v>
      </c>
      <c r="F6" s="5">
        <v>68</v>
      </c>
      <c r="G6" s="5">
        <f t="shared" si="0"/>
        <v>-14</v>
      </c>
      <c r="H6" s="5">
        <f t="shared" si="1"/>
        <v>1</v>
      </c>
      <c r="I6" s="5">
        <f t="shared" si="2"/>
        <v>196</v>
      </c>
    </row>
    <row r="7" spans="2:9" x14ac:dyDescent="0.3">
      <c r="B7" s="4">
        <f t="shared" si="3"/>
        <v>4</v>
      </c>
      <c r="C7" s="4">
        <f t="shared" si="4"/>
        <v>56</v>
      </c>
      <c r="D7" s="5">
        <v>60</v>
      </c>
      <c r="E7" s="5">
        <f t="shared" si="5"/>
        <v>-4</v>
      </c>
      <c r="F7" s="5">
        <v>68</v>
      </c>
      <c r="G7" s="5">
        <f t="shared" si="0"/>
        <v>-12</v>
      </c>
      <c r="H7" s="5">
        <f t="shared" si="1"/>
        <v>16</v>
      </c>
      <c r="I7" s="5">
        <f t="shared" si="2"/>
        <v>144</v>
      </c>
    </row>
    <row r="8" spans="2:9" x14ac:dyDescent="0.3">
      <c r="B8" s="4">
        <f t="shared" si="3"/>
        <v>5</v>
      </c>
      <c r="C8" s="4">
        <v>60</v>
      </c>
      <c r="D8" s="5">
        <v>65</v>
      </c>
      <c r="E8" s="5">
        <f t="shared" si="5"/>
        <v>-5</v>
      </c>
      <c r="F8" s="5">
        <v>68</v>
      </c>
      <c r="G8" s="5">
        <f t="shared" si="0"/>
        <v>-8</v>
      </c>
      <c r="H8" s="5">
        <f t="shared" si="1"/>
        <v>25</v>
      </c>
      <c r="I8" s="5">
        <f t="shared" si="2"/>
        <v>64</v>
      </c>
    </row>
    <row r="9" spans="2:9" x14ac:dyDescent="0.3">
      <c r="B9" s="4">
        <f t="shared" si="3"/>
        <v>6</v>
      </c>
      <c r="C9" s="4">
        <f>C8+7</f>
        <v>67</v>
      </c>
      <c r="D9" s="5">
        <v>71</v>
      </c>
      <c r="E9" s="5">
        <f t="shared" si="5"/>
        <v>-4</v>
      </c>
      <c r="F9" s="5">
        <v>68</v>
      </c>
      <c r="G9" s="5">
        <f t="shared" si="0"/>
        <v>-1</v>
      </c>
      <c r="H9" s="5">
        <f t="shared" si="1"/>
        <v>16</v>
      </c>
      <c r="I9" s="5">
        <f t="shared" si="2"/>
        <v>1</v>
      </c>
    </row>
    <row r="10" spans="2:9" x14ac:dyDescent="0.3">
      <c r="B10" s="4">
        <f t="shared" si="3"/>
        <v>7</v>
      </c>
      <c r="C10" s="4">
        <f t="shared" ref="C10:C12" si="6">C9+7</f>
        <v>74</v>
      </c>
      <c r="D10" s="5">
        <v>76</v>
      </c>
      <c r="E10" s="5">
        <f t="shared" si="5"/>
        <v>-2</v>
      </c>
      <c r="F10" s="5">
        <v>68</v>
      </c>
      <c r="G10" s="5">
        <f t="shared" si="0"/>
        <v>6</v>
      </c>
      <c r="H10" s="5">
        <f t="shared" si="1"/>
        <v>4</v>
      </c>
      <c r="I10" s="5">
        <f t="shared" si="2"/>
        <v>36</v>
      </c>
    </row>
    <row r="11" spans="2:9" x14ac:dyDescent="0.3">
      <c r="B11" s="4">
        <f t="shared" si="3"/>
        <v>8</v>
      </c>
      <c r="C11" s="4">
        <f t="shared" si="6"/>
        <v>81</v>
      </c>
      <c r="D11" s="5">
        <v>81</v>
      </c>
      <c r="E11" s="5">
        <f t="shared" si="5"/>
        <v>0</v>
      </c>
      <c r="F11" s="5">
        <v>68</v>
      </c>
      <c r="G11" s="5">
        <f t="shared" si="0"/>
        <v>13</v>
      </c>
      <c r="H11" s="5">
        <f t="shared" si="1"/>
        <v>0</v>
      </c>
      <c r="I11" s="5">
        <f t="shared" si="2"/>
        <v>169</v>
      </c>
    </row>
    <row r="12" spans="2:9" x14ac:dyDescent="0.3">
      <c r="B12" s="4">
        <f t="shared" si="3"/>
        <v>9</v>
      </c>
      <c r="C12" s="4">
        <f t="shared" si="6"/>
        <v>88</v>
      </c>
      <c r="D12" s="5">
        <v>87</v>
      </c>
      <c r="E12" s="5">
        <f t="shared" si="5"/>
        <v>1</v>
      </c>
      <c r="F12" s="5">
        <v>68</v>
      </c>
      <c r="G12" s="5">
        <f t="shared" si="0"/>
        <v>20</v>
      </c>
      <c r="H12" s="5">
        <f t="shared" si="1"/>
        <v>1</v>
      </c>
      <c r="I12" s="5">
        <f t="shared" si="2"/>
        <v>400</v>
      </c>
    </row>
    <row r="13" spans="2:9" x14ac:dyDescent="0.3">
      <c r="B13" s="4">
        <v>10</v>
      </c>
      <c r="C13" s="4">
        <v>98</v>
      </c>
      <c r="D13" s="5">
        <v>92</v>
      </c>
      <c r="E13" s="5">
        <f t="shared" si="5"/>
        <v>6</v>
      </c>
      <c r="F13" s="5">
        <v>68</v>
      </c>
      <c r="G13" s="5">
        <f t="shared" si="0"/>
        <v>30</v>
      </c>
      <c r="H13" s="5">
        <f t="shared" si="1"/>
        <v>36</v>
      </c>
      <c r="I13" s="5">
        <f t="shared" si="2"/>
        <v>900</v>
      </c>
    </row>
    <row r="14" spans="2:9" x14ac:dyDescent="0.3">
      <c r="B14" s="8" t="s">
        <v>6</v>
      </c>
      <c r="C14" s="8">
        <f>SUM(C4:C13)</f>
        <v>680</v>
      </c>
      <c r="D14" s="8"/>
      <c r="E14" s="8"/>
      <c r="F14" s="9"/>
      <c r="G14" s="9">
        <f>SUM(G4:G13)</f>
        <v>0</v>
      </c>
      <c r="H14" s="8">
        <f>SUM(H4:H13)</f>
        <v>144</v>
      </c>
      <c r="I14" s="12">
        <f>SUM(I4:I13)</f>
        <v>2490</v>
      </c>
    </row>
    <row r="16" spans="2:9" ht="22.5" customHeight="1" x14ac:dyDescent="0.3">
      <c r="B16" s="7" t="s">
        <v>5</v>
      </c>
      <c r="C16" s="22" t="s">
        <v>11</v>
      </c>
      <c r="D16" s="23"/>
      <c r="E16" s="10">
        <f>AVERAGE(C4:C13)</f>
        <v>68</v>
      </c>
    </row>
    <row r="19" spans="5:8" ht="26.25" customHeight="1" x14ac:dyDescent="0.3">
      <c r="E19" s="7" t="s">
        <v>12</v>
      </c>
      <c r="F19" s="24" t="s">
        <v>13</v>
      </c>
      <c r="G19" s="23"/>
      <c r="H19" s="11">
        <f>1-144/2490</f>
        <v>0.94216867469879517</v>
      </c>
    </row>
  </sheetData>
  <mergeCells count="6">
    <mergeCell ref="F19:G19"/>
    <mergeCell ref="B2:B3"/>
    <mergeCell ref="C2:C3"/>
    <mergeCell ref="D2:D3"/>
    <mergeCell ref="F2:F3"/>
    <mergeCell ref="C16:D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592A-F1FD-419B-9858-E2351AC4E719}">
  <dimension ref="B2:B13"/>
  <sheetViews>
    <sheetView workbookViewId="0">
      <selection sqref="A1:XFD1048576"/>
    </sheetView>
  </sheetViews>
  <sheetFormatPr defaultRowHeight="16.5" x14ac:dyDescent="0.3"/>
  <sheetData>
    <row r="2" spans="2:2" ht="20.25" x14ac:dyDescent="0.3">
      <c r="B2" s="1"/>
    </row>
    <row r="4" spans="2:2" ht="20.25" x14ac:dyDescent="0.3">
      <c r="B4" s="1"/>
    </row>
    <row r="5" spans="2:2" ht="20.25" x14ac:dyDescent="0.3">
      <c r="B5" s="1"/>
    </row>
    <row r="6" spans="2:2" ht="20.25" x14ac:dyDescent="0.3">
      <c r="B6" s="1"/>
    </row>
    <row r="7" spans="2:2" ht="20.25" x14ac:dyDescent="0.3">
      <c r="B7" s="1"/>
    </row>
    <row r="9" spans="2:2" ht="20.25" x14ac:dyDescent="0.3">
      <c r="B9" s="1"/>
    </row>
    <row r="10" spans="2:2" ht="20.25" x14ac:dyDescent="0.3">
      <c r="B10" s="1"/>
    </row>
    <row r="11" spans="2:2" ht="20.25" x14ac:dyDescent="0.3">
      <c r="B11" s="1"/>
    </row>
    <row r="13" spans="2:2" x14ac:dyDescent="0.3">
      <c r="B13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7E45-0462-4C7C-985A-17E8D6C28F5E}">
  <dimension ref="A1:B11"/>
  <sheetViews>
    <sheetView workbookViewId="0">
      <selection activeCell="G12" sqref="G12"/>
    </sheetView>
  </sheetViews>
  <sheetFormatPr defaultRowHeight="16.5" x14ac:dyDescent="0.3"/>
  <cols>
    <col min="2" max="2" width="10.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50</v>
      </c>
    </row>
    <row r="3" spans="1:2" x14ac:dyDescent="0.3">
      <c r="A3">
        <f>A2+1</f>
        <v>2</v>
      </c>
      <c r="B3">
        <f>B2+2</f>
        <v>52</v>
      </c>
    </row>
    <row r="4" spans="1:2" x14ac:dyDescent="0.3">
      <c r="A4">
        <f t="shared" ref="A4:A10" si="0">A3+1</f>
        <v>3</v>
      </c>
      <c r="B4">
        <f t="shared" ref="B4:B5" si="1">B3+2</f>
        <v>54</v>
      </c>
    </row>
    <row r="5" spans="1:2" x14ac:dyDescent="0.3">
      <c r="A5">
        <f t="shared" si="0"/>
        <v>4</v>
      </c>
      <c r="B5">
        <f t="shared" si="1"/>
        <v>56</v>
      </c>
    </row>
    <row r="6" spans="1:2" x14ac:dyDescent="0.3">
      <c r="A6">
        <f t="shared" si="0"/>
        <v>5</v>
      </c>
      <c r="B6">
        <v>60</v>
      </c>
    </row>
    <row r="7" spans="1:2" x14ac:dyDescent="0.3">
      <c r="A7">
        <f t="shared" si="0"/>
        <v>6</v>
      </c>
      <c r="B7">
        <f>B6+7</f>
        <v>67</v>
      </c>
    </row>
    <row r="8" spans="1:2" x14ac:dyDescent="0.3">
      <c r="A8">
        <f t="shared" si="0"/>
        <v>7</v>
      </c>
      <c r="B8">
        <f t="shared" ref="B8:B10" si="2">B7+7</f>
        <v>74</v>
      </c>
    </row>
    <row r="9" spans="1:2" x14ac:dyDescent="0.3">
      <c r="A9">
        <f t="shared" si="0"/>
        <v>8</v>
      </c>
      <c r="B9">
        <f t="shared" si="2"/>
        <v>81</v>
      </c>
    </row>
    <row r="10" spans="1:2" x14ac:dyDescent="0.3">
      <c r="A10">
        <f t="shared" si="0"/>
        <v>9</v>
      </c>
      <c r="B10">
        <f t="shared" si="2"/>
        <v>88</v>
      </c>
    </row>
    <row r="11" spans="1:2" x14ac:dyDescent="0.3">
      <c r="A11">
        <v>10</v>
      </c>
      <c r="B11">
        <v>98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결정계수_계산1</vt:lpstr>
      <vt:lpstr>결정계수_계산_평균</vt:lpstr>
      <vt:lpstr>차트용도</vt:lpstr>
      <vt:lpstr>결정계수_계산2</vt:lpstr>
      <vt:lpstr>desc</vt:lpstr>
      <vt:lpstr>data만들기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2020-10-08T23:48:21Z</dcterms:created>
  <dcterms:modified xsi:type="dcterms:W3CDTF">2020-10-11T00:28:59Z</dcterms:modified>
</cp:coreProperties>
</file>