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lab\book\PyCaret\data\"/>
    </mc:Choice>
  </mc:AlternateContent>
  <xr:revisionPtr revIDLastSave="0" documentId="13_ncr:1_{05BC007A-EEB9-41AD-9A75-3E5E6110BB42}" xr6:coauthVersionLast="36" xr6:coauthVersionMax="36" xr10:uidLastSave="{00000000-0000-0000-0000-000000000000}"/>
  <bookViews>
    <workbookView xWindow="0" yWindow="0" windowWidth="28800" windowHeight="11520" xr2:uid="{00000000-000D-0000-FFFF-FFFF00000000}"/>
  </bookViews>
  <sheets>
    <sheet name="data" sheetId="11" r:id="rId1"/>
    <sheet name="data만들기2" sheetId="12" r:id="rId2"/>
    <sheet name="결정계수_계산1" sheetId="7" r:id="rId3"/>
    <sheet name="결정계수_계산_평균" sheetId="10" r:id="rId4"/>
    <sheet name="차트용도" sheetId="9" r:id="rId5"/>
    <sheet name="결정계수_계산2" sheetId="8" r:id="rId6"/>
    <sheet name="desc" sheetId="2" r:id="rId7"/>
  </sheets>
  <calcPr calcId="191029"/>
</workbook>
</file>

<file path=xl/calcChain.xml><?xml version="1.0" encoding="utf-8"?>
<calcChain xmlns="http://schemas.openxmlformats.org/spreadsheetml/2006/main">
  <c r="K5" i="10" l="1"/>
  <c r="K15" i="10"/>
  <c r="J5" i="10"/>
  <c r="H20" i="10"/>
  <c r="J14" i="10"/>
  <c r="K14" i="10" s="1"/>
  <c r="I14" i="10"/>
  <c r="G14" i="10"/>
  <c r="F14" i="10"/>
  <c r="H14" i="10" s="1"/>
  <c r="F13" i="10"/>
  <c r="H13" i="10" s="1"/>
  <c r="F12" i="10"/>
  <c r="H12" i="10" s="1"/>
  <c r="F11" i="10"/>
  <c r="H11" i="10" s="1"/>
  <c r="J10" i="10"/>
  <c r="K10" i="10" s="1"/>
  <c r="F10" i="10"/>
  <c r="H10" i="10" s="1"/>
  <c r="C10" i="10"/>
  <c r="C11" i="10" s="1"/>
  <c r="J9" i="10"/>
  <c r="K9" i="10" s="1"/>
  <c r="G9" i="10"/>
  <c r="I9" i="10" s="1"/>
  <c r="F9" i="10"/>
  <c r="H9" i="10" s="1"/>
  <c r="F8" i="10"/>
  <c r="H8" i="10" s="1"/>
  <c r="F7" i="10"/>
  <c r="H7" i="10" s="1"/>
  <c r="F6" i="10"/>
  <c r="H6" i="10" s="1"/>
  <c r="C6" i="10"/>
  <c r="J6" i="10" s="1"/>
  <c r="K6" i="10" s="1"/>
  <c r="B6" i="10"/>
  <c r="B7" i="10" s="1"/>
  <c r="B8" i="10" s="1"/>
  <c r="B9" i="10" s="1"/>
  <c r="B10" i="10" s="1"/>
  <c r="B11" i="10" s="1"/>
  <c r="B12" i="10" s="1"/>
  <c r="B13" i="10" s="1"/>
  <c r="G5" i="10"/>
  <c r="I5" i="10" s="1"/>
  <c r="F5" i="10"/>
  <c r="J5" i="7"/>
  <c r="K15" i="7"/>
  <c r="K6" i="7"/>
  <c r="K7" i="7"/>
  <c r="K8" i="7"/>
  <c r="K9" i="7"/>
  <c r="K10" i="7"/>
  <c r="K11" i="7"/>
  <c r="K12" i="7"/>
  <c r="K13" i="7"/>
  <c r="K14" i="7"/>
  <c r="K5" i="7"/>
  <c r="J14" i="7"/>
  <c r="J13" i="7"/>
  <c r="J12" i="7"/>
  <c r="J11" i="7"/>
  <c r="J10" i="7"/>
  <c r="J9" i="7"/>
  <c r="J8" i="7"/>
  <c r="J7" i="7"/>
  <c r="J6" i="7"/>
  <c r="J13" i="9"/>
  <c r="I13" i="9"/>
  <c r="J12" i="9"/>
  <c r="I12" i="9"/>
  <c r="J11" i="9"/>
  <c r="I11" i="9"/>
  <c r="J10" i="9"/>
  <c r="I10" i="9"/>
  <c r="J9" i="9"/>
  <c r="I9" i="9"/>
  <c r="J8" i="9"/>
  <c r="I8" i="9"/>
  <c r="J7" i="9"/>
  <c r="I7" i="9"/>
  <c r="J6" i="9"/>
  <c r="I6" i="9"/>
  <c r="J5" i="9"/>
  <c r="I5" i="9"/>
  <c r="J2" i="9"/>
  <c r="I2" i="9"/>
  <c r="J4" i="9"/>
  <c r="I4" i="9"/>
  <c r="H13" i="9"/>
  <c r="H12" i="9"/>
  <c r="H11" i="9"/>
  <c r="H10" i="9"/>
  <c r="H9" i="9"/>
  <c r="H8" i="9"/>
  <c r="H7" i="9"/>
  <c r="H6" i="9"/>
  <c r="H5" i="9"/>
  <c r="H4" i="9"/>
  <c r="G13" i="9"/>
  <c r="G12" i="9"/>
  <c r="G11" i="9"/>
  <c r="G10" i="9"/>
  <c r="G9" i="9"/>
  <c r="G8" i="9"/>
  <c r="G7" i="9"/>
  <c r="G6" i="9"/>
  <c r="G5" i="9"/>
  <c r="G4" i="9"/>
  <c r="F13" i="9"/>
  <c r="F12" i="9"/>
  <c r="F11" i="9"/>
  <c r="F10" i="9"/>
  <c r="F9" i="9"/>
  <c r="F8" i="9"/>
  <c r="F7" i="9"/>
  <c r="F6" i="9"/>
  <c r="F5" i="9"/>
  <c r="F4" i="9"/>
  <c r="E13" i="9"/>
  <c r="E12" i="9"/>
  <c r="E11" i="9"/>
  <c r="E10" i="9"/>
  <c r="E9" i="9"/>
  <c r="E8" i="9"/>
  <c r="E7" i="9"/>
  <c r="E6" i="9"/>
  <c r="E5" i="9"/>
  <c r="E4" i="9"/>
  <c r="D5" i="9"/>
  <c r="D6" i="9"/>
  <c r="D7" i="9"/>
  <c r="D8" i="9"/>
  <c r="D9" i="9"/>
  <c r="D10" i="9"/>
  <c r="D11" i="9"/>
  <c r="D12" i="9"/>
  <c r="D13" i="9"/>
  <c r="D4" i="9"/>
  <c r="H2" i="9"/>
  <c r="G2" i="9"/>
  <c r="F2" i="9"/>
  <c r="E2" i="9"/>
  <c r="D2" i="9"/>
  <c r="C14" i="9"/>
  <c r="C13" i="9"/>
  <c r="C12" i="9"/>
  <c r="C11" i="9"/>
  <c r="C10" i="9"/>
  <c r="C9" i="9"/>
  <c r="C8" i="9"/>
  <c r="C7" i="9"/>
  <c r="C6" i="9"/>
  <c r="C5" i="9"/>
  <c r="C2" i="9"/>
  <c r="C4" i="9"/>
  <c r="F15" i="7"/>
  <c r="G15" i="7"/>
  <c r="H20" i="7"/>
  <c r="I5" i="7"/>
  <c r="H5" i="7"/>
  <c r="F5" i="7"/>
  <c r="F14" i="7"/>
  <c r="F13" i="7"/>
  <c r="F12" i="7"/>
  <c r="F11" i="7"/>
  <c r="F10" i="7"/>
  <c r="F9" i="7"/>
  <c r="F8" i="7"/>
  <c r="F7" i="7"/>
  <c r="F6" i="7"/>
  <c r="H19" i="8"/>
  <c r="I13" i="8"/>
  <c r="H13" i="8"/>
  <c r="G13" i="8"/>
  <c r="E13" i="8"/>
  <c r="C9" i="8"/>
  <c r="G9" i="8" s="1"/>
  <c r="I9" i="8" s="1"/>
  <c r="G8" i="8"/>
  <c r="I8" i="8" s="1"/>
  <c r="E8" i="8"/>
  <c r="H8" i="8" s="1"/>
  <c r="C5" i="8"/>
  <c r="B5" i="8"/>
  <c r="B6" i="8" s="1"/>
  <c r="B7" i="8" s="1"/>
  <c r="B8" i="8" s="1"/>
  <c r="B9" i="8" s="1"/>
  <c r="B10" i="8" s="1"/>
  <c r="B11" i="8" s="1"/>
  <c r="B12" i="8" s="1"/>
  <c r="I4" i="8"/>
  <c r="G4" i="8"/>
  <c r="E4" i="8"/>
  <c r="H4" i="8" s="1"/>
  <c r="F15" i="10" l="1"/>
  <c r="C12" i="10"/>
  <c r="G11" i="10"/>
  <c r="I11" i="10" s="1"/>
  <c r="J11" i="10"/>
  <c r="K11" i="10" s="1"/>
  <c r="H5" i="10"/>
  <c r="H15" i="10" s="1"/>
  <c r="G6" i="10"/>
  <c r="C7" i="10"/>
  <c r="G10" i="10"/>
  <c r="I10" i="10" s="1"/>
  <c r="C10" i="8"/>
  <c r="C6" i="8"/>
  <c r="E9" i="8"/>
  <c r="H9" i="8" s="1"/>
  <c r="E5" i="8"/>
  <c r="H5" i="8" s="1"/>
  <c r="G5" i="8"/>
  <c r="I5" i="8" s="1"/>
  <c r="J12" i="10" l="1"/>
  <c r="K12" i="10" s="1"/>
  <c r="C13" i="10"/>
  <c r="G12" i="10"/>
  <c r="I12" i="10" s="1"/>
  <c r="G7" i="10"/>
  <c r="I7" i="10" s="1"/>
  <c r="J7" i="10"/>
  <c r="K7" i="10" s="1"/>
  <c r="C8" i="10"/>
  <c r="I6" i="10"/>
  <c r="G6" i="8"/>
  <c r="I6" i="8" s="1"/>
  <c r="E6" i="8"/>
  <c r="H6" i="8" s="1"/>
  <c r="C7" i="8"/>
  <c r="G10" i="8"/>
  <c r="I10" i="8" s="1"/>
  <c r="E10" i="8"/>
  <c r="H10" i="8" s="1"/>
  <c r="C11" i="8"/>
  <c r="G14" i="7"/>
  <c r="I14" i="7" s="1"/>
  <c r="G9" i="7"/>
  <c r="I9" i="7" s="1"/>
  <c r="G5" i="7"/>
  <c r="H14" i="7"/>
  <c r="H9" i="7"/>
  <c r="C10" i="7"/>
  <c r="C11" i="7" s="1"/>
  <c r="C12" i="7" s="1"/>
  <c r="C13" i="7" s="1"/>
  <c r="H13" i="7" s="1"/>
  <c r="C6" i="7"/>
  <c r="G6" i="7" s="1"/>
  <c r="I6" i="7" s="1"/>
  <c r="B6" i="7"/>
  <c r="B7" i="7" s="1"/>
  <c r="B8" i="7" s="1"/>
  <c r="B9" i="7" s="1"/>
  <c r="B10" i="7" s="1"/>
  <c r="B11" i="7" s="1"/>
  <c r="B12" i="7" s="1"/>
  <c r="B13" i="7" s="1"/>
  <c r="J8" i="10" l="1"/>
  <c r="K8" i="10" s="1"/>
  <c r="G8" i="10"/>
  <c r="I8" i="10" s="1"/>
  <c r="C15" i="10"/>
  <c r="G13" i="10"/>
  <c r="I13" i="10" s="1"/>
  <c r="I15" i="10" s="1"/>
  <c r="J13" i="10"/>
  <c r="K13" i="10" s="1"/>
  <c r="G7" i="8"/>
  <c r="E7" i="8"/>
  <c r="H7" i="8" s="1"/>
  <c r="C12" i="8"/>
  <c r="G11" i="8"/>
  <c r="I11" i="8" s="1"/>
  <c r="E11" i="8"/>
  <c r="H11" i="8" s="1"/>
  <c r="H11" i="7"/>
  <c r="G12" i="7"/>
  <c r="I12" i="7" s="1"/>
  <c r="H12" i="7"/>
  <c r="G13" i="7"/>
  <c r="I13" i="7" s="1"/>
  <c r="G10" i="7"/>
  <c r="I10" i="7" s="1"/>
  <c r="C7" i="7"/>
  <c r="H6" i="7"/>
  <c r="H10" i="7"/>
  <c r="G11" i="7"/>
  <c r="I11" i="7" s="1"/>
  <c r="G15" i="10" l="1"/>
  <c r="G12" i="8"/>
  <c r="I12" i="8" s="1"/>
  <c r="E12" i="8"/>
  <c r="H12" i="8" s="1"/>
  <c r="H14" i="8" s="1"/>
  <c r="C14" i="8"/>
  <c r="E16" i="8"/>
  <c r="I7" i="8"/>
  <c r="I14" i="8" s="1"/>
  <c r="G14" i="8"/>
  <c r="C8" i="7"/>
  <c r="G7" i="7"/>
  <c r="H7" i="7"/>
  <c r="I7" i="7" l="1"/>
  <c r="C15" i="7"/>
  <c r="G8" i="7"/>
  <c r="I8" i="7" s="1"/>
  <c r="H8" i="7"/>
  <c r="H15" i="7" s="1"/>
  <c r="I15" i="7" l="1"/>
</calcChain>
</file>

<file path=xl/sharedStrings.xml><?xml version="1.0" encoding="utf-8"?>
<sst xmlns="http://schemas.openxmlformats.org/spreadsheetml/2006/main" count="77" uniqueCount="42">
  <si>
    <t>공부시간</t>
    <phoneticPr fontId="18" type="noConversion"/>
  </si>
  <si>
    <t>오차</t>
    <phoneticPr fontId="18" type="noConversion"/>
  </si>
  <si>
    <t>예측값</t>
    <phoneticPr fontId="18" type="noConversion"/>
  </si>
  <si>
    <t>실제값-예측값</t>
    <phoneticPr fontId="18" type="noConversion"/>
  </si>
  <si>
    <t>실제값의 평균</t>
    <phoneticPr fontId="18" type="noConversion"/>
  </si>
  <si>
    <t>합계</t>
    <phoneticPr fontId="18" type="noConversion"/>
  </si>
  <si>
    <t>편차</t>
    <phoneticPr fontId="18" type="noConversion"/>
  </si>
  <si>
    <t>실제값-평균값</t>
    <phoneticPr fontId="18" type="noConversion"/>
  </si>
  <si>
    <t>오차^2</t>
    <phoneticPr fontId="18" type="noConversion"/>
  </si>
  <si>
    <t>편차^2</t>
    <phoneticPr fontId="18" type="noConversion"/>
  </si>
  <si>
    <t>=680/10</t>
    <phoneticPr fontId="18" type="noConversion"/>
  </si>
  <si>
    <t>결정계수</t>
    <phoneticPr fontId="18" type="noConversion"/>
  </si>
  <si>
    <t>=1 -  ( 144 / 2490 )</t>
    <phoneticPr fontId="18" type="noConversion"/>
  </si>
  <si>
    <t>평균값
(실제값의)</t>
    <phoneticPr fontId="18" type="noConversion"/>
  </si>
  <si>
    <t>실제값
(성적)</t>
    <phoneticPr fontId="18" type="noConversion"/>
  </si>
  <si>
    <t>실제값-평균값</t>
  </si>
  <si>
    <t>SST용</t>
    <phoneticPr fontId="18" type="noConversion"/>
  </si>
  <si>
    <t>SSR용</t>
    <phoneticPr fontId="18" type="noConversion"/>
  </si>
  <si>
    <t>예측값-평균값</t>
    <phoneticPr fontId="18" type="noConversion"/>
  </si>
  <si>
    <t>=D4-E4</t>
    <phoneticPr fontId="18" type="noConversion"/>
  </si>
  <si>
    <t>=C4-E4</t>
    <phoneticPr fontId="18" type="noConversion"/>
  </si>
  <si>
    <t>=F4^2</t>
    <phoneticPr fontId="18" type="noConversion"/>
  </si>
  <si>
    <t>=G4^2</t>
    <phoneticPr fontId="18" type="noConversion"/>
  </si>
  <si>
    <t>공부시간</t>
  </si>
  <si>
    <t>예측값</t>
  </si>
  <si>
    <t>평균값</t>
    <phoneticPr fontId="18" type="noConversion"/>
  </si>
  <si>
    <t>실제값</t>
    <phoneticPr fontId="18" type="noConversion"/>
  </si>
  <si>
    <t>(예측값-평균값)^2</t>
    <phoneticPr fontId="18" type="noConversion"/>
  </si>
  <si>
    <t>(실제값-평균값)^2</t>
    <phoneticPr fontId="18" type="noConversion"/>
  </si>
  <si>
    <t>학생</t>
    <phoneticPr fontId="18" type="noConversion"/>
  </si>
  <si>
    <t>관찰값-예측값</t>
    <phoneticPr fontId="18" type="noConversion"/>
  </si>
  <si>
    <t>=C5-D5</t>
    <phoneticPr fontId="18" type="noConversion"/>
  </si>
  <si>
    <t>=J4^2</t>
    <phoneticPr fontId="18" type="noConversion"/>
  </si>
  <si>
    <t>오차제곱합</t>
    <phoneticPr fontId="18" type="noConversion"/>
  </si>
  <si>
    <t>체력</t>
  </si>
  <si>
    <t>IQ</t>
  </si>
  <si>
    <t>키</t>
  </si>
  <si>
    <t>Hair_Volume</t>
  </si>
  <si>
    <t>target</t>
  </si>
  <si>
    <t>핵심변수</t>
    <phoneticPr fontId="18" type="noConversion"/>
  </si>
  <si>
    <t>가족수</t>
    <phoneticPr fontId="18" type="noConversion"/>
  </si>
  <si>
    <t>잠재력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</si>
</sst>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rgb="FF222222"/>
      <name val="맑은 고딕"/>
      <family val="2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b/>
      <sz val="11"/>
      <name val="맑은 고딕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42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>
      <alignment vertical="center"/>
    </xf>
    <xf numFmtId="1" fontId="0" fillId="0" borderId="10" xfId="0" applyNumberFormat="1" applyBorder="1">
      <alignment vertical="center"/>
    </xf>
    <xf numFmtId="0" fontId="21" fillId="34" borderId="10" xfId="0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0" fontId="16" fillId="34" borderId="10" xfId="0" applyFont="1" applyFill="1" applyBorder="1">
      <alignment vertical="center"/>
    </xf>
    <xf numFmtId="1" fontId="21" fillId="34" borderId="10" xfId="0" applyNumberFormat="1" applyFont="1" applyFill="1" applyBorder="1">
      <alignment vertical="center"/>
    </xf>
    <xf numFmtId="0" fontId="16" fillId="34" borderId="10" xfId="0" applyFont="1" applyFill="1" applyBorder="1" applyAlignment="1">
      <alignment horizontal="center" vertical="center"/>
    </xf>
    <xf numFmtId="2" fontId="16" fillId="34" borderId="10" xfId="0" applyNumberFormat="1" applyFont="1" applyFill="1" applyBorder="1" applyAlignment="1">
      <alignment horizontal="center" vertical="center"/>
    </xf>
    <xf numFmtId="41" fontId="16" fillId="34" borderId="10" xfId="43" applyFont="1" applyFill="1" applyBorder="1">
      <alignment vertical="center"/>
    </xf>
    <xf numFmtId="0" fontId="21" fillId="34" borderId="10" xfId="0" quotePrefix="1" applyFont="1" applyFill="1" applyBorder="1" applyAlignment="1">
      <alignment horizontal="center" vertical="center"/>
    </xf>
    <xf numFmtId="1" fontId="16" fillId="34" borderId="10" xfId="0" applyNumberFormat="1" applyFont="1" applyFill="1" applyBorder="1">
      <alignment vertical="center"/>
    </xf>
    <xf numFmtId="2" fontId="16" fillId="34" borderId="0" xfId="0" applyNumberFormat="1" applyFont="1" applyFill="1" applyBorder="1" applyAlignment="1">
      <alignment horizontal="center" vertical="center"/>
    </xf>
    <xf numFmtId="0" fontId="0" fillId="0" borderId="0" xfId="0" applyAlignment="1"/>
    <xf numFmtId="0" fontId="22" fillId="0" borderId="10" xfId="0" applyFont="1" applyBorder="1" applyAlignment="1">
      <alignment horizontal="center" vertical="top"/>
    </xf>
    <xf numFmtId="0" fontId="16" fillId="33" borderId="13" xfId="0" applyFont="1" applyFill="1" applyBorder="1" applyAlignment="1">
      <alignment horizontal="center" vertical="center" wrapText="1"/>
    </xf>
    <xf numFmtId="0" fontId="16" fillId="33" borderId="14" xfId="0" applyFont="1" applyFill="1" applyBorder="1" applyAlignment="1">
      <alignment horizontal="center" vertical="center"/>
    </xf>
    <xf numFmtId="0" fontId="21" fillId="34" borderId="13" xfId="0" applyFont="1" applyFill="1" applyBorder="1" applyAlignment="1">
      <alignment horizontal="center" vertical="center"/>
    </xf>
    <xf numFmtId="0" fontId="21" fillId="34" borderId="14" xfId="0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0" fontId="16" fillId="33" borderId="13" xfId="0" applyFont="1" applyFill="1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" xfId="43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평균 예측선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차트용도!$D$3</c:f>
              <c:strCache>
                <c:ptCount val="1"/>
                <c:pt idx="0">
                  <c:v>실제값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val>
            <c:numRef>
              <c:f>차트용도!$D$4:$D$13</c:f>
              <c:numCache>
                <c:formatCode>General</c:formatCode>
                <c:ptCount val="10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60</c:v>
                </c:pt>
                <c:pt idx="5">
                  <c:v>67</c:v>
                </c:pt>
                <c:pt idx="6">
                  <c:v>74</c:v>
                </c:pt>
                <c:pt idx="7">
                  <c:v>81</c:v>
                </c:pt>
                <c:pt idx="8">
                  <c:v>88</c:v>
                </c:pt>
                <c:pt idx="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5C-43AA-B960-3221B5D0B674}"/>
            </c:ext>
          </c:extLst>
        </c:ser>
        <c:ser>
          <c:idx val="1"/>
          <c:order val="1"/>
          <c:tx>
            <c:strRef>
              <c:f>차트용도!$F$3</c:f>
              <c:strCache>
                <c:ptCount val="1"/>
                <c:pt idx="0">
                  <c:v>평균값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차트용도!$F$4:$F$13</c:f>
              <c:numCache>
                <c:formatCode>General</c:formatCode>
                <c:ptCount val="10"/>
                <c:pt idx="0">
                  <c:v>68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5C-43AA-B960-3221B5D0B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1580511"/>
        <c:axId val="1162502207"/>
      </c:lineChart>
      <c:catAx>
        <c:axId val="1261580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2502207"/>
        <c:crosses val="autoZero"/>
        <c:auto val="1"/>
        <c:lblAlgn val="ctr"/>
        <c:lblOffset val="100"/>
        <c:noMultiLvlLbl val="0"/>
      </c:catAx>
      <c:valAx>
        <c:axId val="1162502207"/>
        <c:scaling>
          <c:orientation val="minMax"/>
          <c:max val="100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158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/>
              <a:t>실제값 </a:t>
            </a:r>
            <a:r>
              <a:rPr lang="en-US" altLang="ko-KR" b="1"/>
              <a:t>vs </a:t>
            </a:r>
            <a:r>
              <a:rPr lang="ko-KR" altLang="en-US" b="1"/>
              <a:t>예측값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차트용도!$D$3</c:f>
              <c:strCache>
                <c:ptCount val="1"/>
                <c:pt idx="0">
                  <c:v>실제값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차트용도!$D$4:$D$13</c:f>
              <c:numCache>
                <c:formatCode>General</c:formatCode>
                <c:ptCount val="10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60</c:v>
                </c:pt>
                <c:pt idx="5">
                  <c:v>67</c:v>
                </c:pt>
                <c:pt idx="6">
                  <c:v>74</c:v>
                </c:pt>
                <c:pt idx="7">
                  <c:v>81</c:v>
                </c:pt>
                <c:pt idx="8">
                  <c:v>88</c:v>
                </c:pt>
                <c:pt idx="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F-4D7F-A49D-16921FE7A3C8}"/>
            </c:ext>
          </c:extLst>
        </c:ser>
        <c:ser>
          <c:idx val="1"/>
          <c:order val="1"/>
          <c:tx>
            <c:strRef>
              <c:f>차트용도!$E$3</c:f>
              <c:strCache>
                <c:ptCount val="1"/>
                <c:pt idx="0">
                  <c:v>예측값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차트용도!$E$4:$E$13</c:f>
              <c:numCache>
                <c:formatCode>General</c:formatCode>
                <c:ptCount val="10"/>
                <c:pt idx="0">
                  <c:v>44</c:v>
                </c:pt>
                <c:pt idx="1">
                  <c:v>49</c:v>
                </c:pt>
                <c:pt idx="2">
                  <c:v>55</c:v>
                </c:pt>
                <c:pt idx="3">
                  <c:v>60</c:v>
                </c:pt>
                <c:pt idx="4">
                  <c:v>65</c:v>
                </c:pt>
                <c:pt idx="5">
                  <c:v>71</c:v>
                </c:pt>
                <c:pt idx="6">
                  <c:v>76</c:v>
                </c:pt>
                <c:pt idx="7">
                  <c:v>81</c:v>
                </c:pt>
                <c:pt idx="8">
                  <c:v>87</c:v>
                </c:pt>
                <c:pt idx="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F-4D7F-A49D-16921FE7A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1622511"/>
        <c:axId val="1162510943"/>
      </c:lineChart>
      <c:catAx>
        <c:axId val="1261622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2510943"/>
        <c:crosses val="autoZero"/>
        <c:auto val="1"/>
        <c:lblAlgn val="ctr"/>
        <c:lblOffset val="100"/>
        <c:noMultiLvlLbl val="0"/>
      </c:catAx>
      <c:valAx>
        <c:axId val="1162510943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162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/>
              <a:t>산점도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차트용도!$D$3</c:f>
              <c:strCache>
                <c:ptCount val="1"/>
                <c:pt idx="0">
                  <c:v>실제값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차트용도!$C$4:$C$13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차트용도!$D$4:$D$13</c:f>
              <c:numCache>
                <c:formatCode>General</c:formatCode>
                <c:ptCount val="10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60</c:v>
                </c:pt>
                <c:pt idx="5">
                  <c:v>67</c:v>
                </c:pt>
                <c:pt idx="6">
                  <c:v>74</c:v>
                </c:pt>
                <c:pt idx="7">
                  <c:v>81</c:v>
                </c:pt>
                <c:pt idx="8">
                  <c:v>88</c:v>
                </c:pt>
                <c:pt idx="9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A-4ED2-BFC3-81026C583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45919"/>
        <c:axId val="142585007"/>
      </c:scatterChart>
      <c:valAx>
        <c:axId val="14254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585007"/>
        <c:crosses val="autoZero"/>
        <c:crossBetween val="midCat"/>
      </c:valAx>
      <c:valAx>
        <c:axId val="142585007"/>
        <c:scaling>
          <c:orientation val="minMax"/>
          <c:max val="105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545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534459</xdr:colOff>
      <xdr:row>13</xdr:row>
      <xdr:rowOff>86459</xdr:rowOff>
    </xdr:from>
    <xdr:to>
      <xdr:col>4</xdr:col>
      <xdr:colOff>531935</xdr:colOff>
      <xdr:row>16</xdr:row>
      <xdr:rowOff>37041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162C58A1-E73C-4B60-96B1-003F3B7D1CFE}"/>
            </a:ext>
          </a:extLst>
        </xdr:cNvPr>
        <xdr:cNvCxnSpPr/>
      </xdr:nvCxnSpPr>
      <xdr:spPr>
        <a:xfrm flipV="1">
          <a:off x="2370667" y="2838126"/>
          <a:ext cx="595435" cy="5855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358252</xdr:colOff>
      <xdr:row>20</xdr:row>
      <xdr:rowOff>21004</xdr:rowOff>
    </xdr:from>
    <xdr:to>
      <xdr:col>6</xdr:col>
      <xdr:colOff>90777</xdr:colOff>
      <xdr:row>31</xdr:row>
      <xdr:rowOff>49334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77DFF822-2A3F-4A29-9AF8-2ED4F03E2B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6652"/>
        <a:stretch/>
      </xdr:blipFill>
      <xdr:spPr>
        <a:xfrm>
          <a:off x="358252" y="4314581"/>
          <a:ext cx="3982140" cy="2365618"/>
        </a:xfrm>
        <a:prstGeom prst="rect">
          <a:avLst/>
        </a:prstGeom>
      </xdr:spPr>
    </xdr:pic>
    <xdr:clientData/>
  </xdr:twoCellAnchor>
  <xdr:twoCellAnchor>
    <xdr:from>
      <xdr:col>8</xdr:col>
      <xdr:colOff>303334</xdr:colOff>
      <xdr:row>18</xdr:row>
      <xdr:rowOff>52754</xdr:rowOff>
    </xdr:from>
    <xdr:to>
      <xdr:col>13</xdr:col>
      <xdr:colOff>655516</xdr:colOff>
      <xdr:row>22</xdr:row>
      <xdr:rowOff>177556</xdr:rowOff>
    </xdr:to>
    <xdr:sp macro="" textlink="">
      <xdr:nvSpPr>
        <xdr:cNvPr id="5" name="사각형: 둥근 모서리 4">
          <a:extLst>
            <a:ext uri="{FF2B5EF4-FFF2-40B4-BE49-F238E27FC236}">
              <a16:creationId xmlns:a16="http://schemas.microsoft.com/office/drawing/2014/main" id="{4931418D-F56C-4A2B-835A-E76C0894B95C}"/>
            </a:ext>
          </a:extLst>
        </xdr:cNvPr>
        <xdr:cNvSpPr/>
      </xdr:nvSpPr>
      <xdr:spPr>
        <a:xfrm>
          <a:off x="6318738" y="3950677"/>
          <a:ext cx="4220797" cy="945417"/>
        </a:xfrm>
        <a:prstGeom prst="roundRect">
          <a:avLst>
            <a:gd name="adj" fmla="val 4955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결정계수는 전체제곱합에서 회귀제곱합의 비율 </a:t>
          </a:r>
          <a:r>
            <a:rPr lang="en-US" altLang="ko-KR" sz="1100">
              <a:solidFill>
                <a:schemeClr val="tx1"/>
              </a:solidFill>
            </a:rPr>
            <a:t>= SSR/SST</a:t>
          </a:r>
        </a:p>
        <a:p>
          <a:pPr algn="l"/>
          <a:r>
            <a:rPr lang="ko-KR" altLang="en-US" sz="1100">
              <a:solidFill>
                <a:schemeClr val="tx1"/>
              </a:solidFill>
            </a:rPr>
            <a:t>회귀제곱합</a:t>
          </a:r>
          <a:r>
            <a:rPr lang="en-US" altLang="ko-KR" sz="1100">
              <a:solidFill>
                <a:schemeClr val="tx1"/>
              </a:solidFill>
            </a:rPr>
            <a:t>(SSR, sum of squared regression) = ∑(</a:t>
          </a:r>
          <a:r>
            <a:rPr lang="ko-KR" altLang="en-US" sz="1100">
              <a:solidFill>
                <a:schemeClr val="tx1"/>
              </a:solidFill>
            </a:rPr>
            <a:t>예측값</a:t>
          </a:r>
          <a:r>
            <a:rPr lang="en-US" altLang="ko-KR" sz="1100">
              <a:solidFill>
                <a:schemeClr val="tx1"/>
              </a:solidFill>
            </a:rPr>
            <a:t>-</a:t>
          </a:r>
          <a:r>
            <a:rPr lang="ko-KR" altLang="en-US" sz="1100">
              <a:solidFill>
                <a:schemeClr val="tx1"/>
              </a:solidFill>
            </a:rPr>
            <a:t>평균값</a:t>
          </a:r>
          <a:r>
            <a:rPr lang="en-US" altLang="ko-KR" sz="1100">
              <a:solidFill>
                <a:schemeClr val="tx1"/>
              </a:solidFill>
            </a:rPr>
            <a:t>)^2</a:t>
          </a:r>
        </a:p>
        <a:p>
          <a:pPr algn="l"/>
          <a:r>
            <a:rPr lang="ko-KR" altLang="en-US" sz="1100">
              <a:solidFill>
                <a:schemeClr val="tx1"/>
              </a:solidFill>
            </a:rPr>
            <a:t>전체제곱합</a:t>
          </a:r>
          <a:r>
            <a:rPr lang="en-US" altLang="ko-KR" sz="1100">
              <a:solidFill>
                <a:schemeClr val="tx1"/>
              </a:solidFill>
            </a:rPr>
            <a:t>(SST, sum of squared total) = ∑(</a:t>
          </a:r>
          <a:r>
            <a:rPr lang="ko-KR" altLang="en-US" sz="1100">
              <a:solidFill>
                <a:schemeClr val="tx1"/>
              </a:solidFill>
            </a:rPr>
            <a:t>실제값</a:t>
          </a:r>
          <a:r>
            <a:rPr lang="en-US" altLang="ko-KR" sz="1100">
              <a:solidFill>
                <a:schemeClr val="tx1"/>
              </a:solidFill>
            </a:rPr>
            <a:t>-</a:t>
          </a:r>
          <a:r>
            <a:rPr lang="ko-KR" altLang="en-US" sz="1100">
              <a:solidFill>
                <a:schemeClr val="tx1"/>
              </a:solidFill>
            </a:rPr>
            <a:t>평균값</a:t>
          </a:r>
          <a:r>
            <a:rPr lang="en-US" altLang="ko-KR" sz="1100">
              <a:solidFill>
                <a:schemeClr val="tx1"/>
              </a:solidFill>
            </a:rPr>
            <a:t>)^2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393700</xdr:colOff>
      <xdr:row>16</xdr:row>
      <xdr:rowOff>19050</xdr:rowOff>
    </xdr:from>
    <xdr:to>
      <xdr:col>5</xdr:col>
      <xdr:colOff>42334</xdr:colOff>
      <xdr:row>17</xdr:row>
      <xdr:rowOff>25400</xdr:rowOff>
    </xdr:to>
    <xdr:sp macro="" textlink="">
      <xdr:nvSpPr>
        <xdr:cNvPr id="15" name="사각형: 둥근 모서리 14">
          <a:extLst>
            <a:ext uri="{FF2B5EF4-FFF2-40B4-BE49-F238E27FC236}">
              <a16:creationId xmlns:a16="http://schemas.microsoft.com/office/drawing/2014/main" id="{9E7DBE61-0EAC-4EB7-8E0F-3D2CB389FD4D}"/>
            </a:ext>
          </a:extLst>
        </xdr:cNvPr>
        <xdr:cNvSpPr/>
      </xdr:nvSpPr>
      <xdr:spPr>
        <a:xfrm>
          <a:off x="1086908" y="3405717"/>
          <a:ext cx="2172759" cy="292100"/>
        </a:xfrm>
        <a:prstGeom prst="roundRect">
          <a:avLst>
            <a:gd name="adj" fmla="val 20173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none" tIns="0" bIns="0" rtlCol="0" anchor="t"/>
        <a:lstStyle/>
        <a:p>
          <a:pPr algn="l"/>
          <a:r>
            <a:rPr lang="ko-KR" altLang="en-US" sz="1100" b="1">
              <a:solidFill>
                <a:schemeClr val="tx1"/>
              </a:solidFill>
              <a:latin typeface="+mn-ea"/>
              <a:ea typeface="+mn-ea"/>
            </a:rPr>
            <a:t>실제값의 평균 </a:t>
          </a:r>
          <a:r>
            <a:rPr lang="en-US" altLang="ko-KR" sz="1100" b="1">
              <a:solidFill>
                <a:schemeClr val="tx1"/>
              </a:solidFill>
              <a:latin typeface="+mn-ea"/>
              <a:ea typeface="+mn-ea"/>
            </a:rPr>
            <a:t>= 680/10 = 68</a:t>
          </a:r>
          <a:endParaRPr lang="ko-KR" altLang="en-US" sz="1100" b="1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241300</xdr:colOff>
      <xdr:row>19</xdr:row>
      <xdr:rowOff>6350</xdr:rowOff>
    </xdr:from>
    <xdr:to>
      <xdr:col>6</xdr:col>
      <xdr:colOff>984250</xdr:colOff>
      <xdr:row>20</xdr:row>
      <xdr:rowOff>12700</xdr:rowOff>
    </xdr:to>
    <xdr:sp macro="" textlink="">
      <xdr:nvSpPr>
        <xdr:cNvPr id="17" name="사각형: 둥근 모서리 16">
          <a:extLst>
            <a:ext uri="{FF2B5EF4-FFF2-40B4-BE49-F238E27FC236}">
              <a16:creationId xmlns:a16="http://schemas.microsoft.com/office/drawing/2014/main" id="{959EDD8D-1C7F-4F95-9BAE-D0B5F1AC6340}"/>
            </a:ext>
          </a:extLst>
        </xdr:cNvPr>
        <xdr:cNvSpPr/>
      </xdr:nvSpPr>
      <xdr:spPr>
        <a:xfrm>
          <a:off x="3473450" y="3854450"/>
          <a:ext cx="1771650" cy="342900"/>
        </a:xfrm>
        <a:prstGeom prst="roundRect">
          <a:avLst>
            <a:gd name="adj" fmla="val 20173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none" tIns="0" bIns="0" rtlCol="0" anchor="t"/>
        <a:lstStyle/>
        <a:p>
          <a:pPr algn="l"/>
          <a:r>
            <a:rPr lang="ko-KR" altLang="en-US" sz="1100" b="1">
              <a:solidFill>
                <a:schemeClr val="tx1"/>
              </a:solidFill>
              <a:latin typeface="+mn-ea"/>
              <a:ea typeface="+mn-ea"/>
            </a:rPr>
            <a:t>결정계수 </a:t>
          </a:r>
          <a:r>
            <a:rPr lang="en-US" altLang="ko-KR" sz="1100" b="1">
              <a:solidFill>
                <a:schemeClr val="tx1"/>
              </a:solidFill>
              <a:latin typeface="+mn-ea"/>
              <a:ea typeface="+mn-ea"/>
            </a:rPr>
            <a:t>= 2,358/2,490 </a:t>
          </a:r>
          <a:endParaRPr lang="ko-KR" altLang="en-US" sz="1100" b="1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7</xdr:col>
      <xdr:colOff>82550</xdr:colOff>
      <xdr:row>15</xdr:row>
      <xdr:rowOff>177800</xdr:rowOff>
    </xdr:from>
    <xdr:to>
      <xdr:col>7</xdr:col>
      <xdr:colOff>698500</xdr:colOff>
      <xdr:row>16</xdr:row>
      <xdr:rowOff>260350</xdr:rowOff>
    </xdr:to>
    <xdr:sp macro="" textlink="">
      <xdr:nvSpPr>
        <xdr:cNvPr id="18" name="사각형: 둥근 모서리 17">
          <a:extLst>
            <a:ext uri="{FF2B5EF4-FFF2-40B4-BE49-F238E27FC236}">
              <a16:creationId xmlns:a16="http://schemas.microsoft.com/office/drawing/2014/main" id="{D5B23347-009A-47AA-9A94-4B694AE8D1E2}"/>
            </a:ext>
          </a:extLst>
        </xdr:cNvPr>
        <xdr:cNvSpPr/>
      </xdr:nvSpPr>
      <xdr:spPr>
        <a:xfrm>
          <a:off x="5372100" y="3111500"/>
          <a:ext cx="615950" cy="292100"/>
        </a:xfrm>
        <a:prstGeom prst="roundRect">
          <a:avLst>
            <a:gd name="adj" fmla="val 20173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none" tIns="0" bIns="0" rtlCol="0" anchor="t"/>
        <a:lstStyle/>
        <a:p>
          <a:pPr algn="l"/>
          <a:r>
            <a:rPr lang="en-US" altLang="ko-KR" sz="1100" b="1">
              <a:solidFill>
                <a:schemeClr val="tx1"/>
              </a:solidFill>
              <a:latin typeface="+mn-ea"/>
              <a:ea typeface="+mn-ea"/>
            </a:rPr>
            <a:t>SSR</a:t>
          </a:r>
          <a:endParaRPr lang="ko-KR" altLang="en-US" sz="1100" b="1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7</xdr:col>
      <xdr:colOff>390525</xdr:colOff>
      <xdr:row>15</xdr:row>
      <xdr:rowOff>12700</xdr:rowOff>
    </xdr:from>
    <xdr:to>
      <xdr:col>7</xdr:col>
      <xdr:colOff>520700</xdr:colOff>
      <xdr:row>15</xdr:row>
      <xdr:rowOff>177800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878A156B-8D13-4248-B912-0E4CD5FC9014}"/>
            </a:ext>
          </a:extLst>
        </xdr:cNvPr>
        <xdr:cNvCxnSpPr>
          <a:stCxn id="18" idx="0"/>
        </xdr:cNvCxnSpPr>
      </xdr:nvCxnSpPr>
      <xdr:spPr>
        <a:xfrm flipV="1">
          <a:off x="5680075" y="2946400"/>
          <a:ext cx="130175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857250</xdr:colOff>
      <xdr:row>15</xdr:row>
      <xdr:rowOff>177800</xdr:rowOff>
    </xdr:from>
    <xdr:to>
      <xdr:col>8</xdr:col>
      <xdr:colOff>546100</xdr:colOff>
      <xdr:row>16</xdr:row>
      <xdr:rowOff>260350</xdr:rowOff>
    </xdr:to>
    <xdr:sp macro="" textlink="">
      <xdr:nvSpPr>
        <xdr:cNvPr id="24" name="사각형: 둥근 모서리 23">
          <a:extLst>
            <a:ext uri="{FF2B5EF4-FFF2-40B4-BE49-F238E27FC236}">
              <a16:creationId xmlns:a16="http://schemas.microsoft.com/office/drawing/2014/main" id="{2F01ABB5-AE73-4988-8822-E54BED3A1CBD}"/>
            </a:ext>
          </a:extLst>
        </xdr:cNvPr>
        <xdr:cNvSpPr/>
      </xdr:nvSpPr>
      <xdr:spPr>
        <a:xfrm>
          <a:off x="6146800" y="3111500"/>
          <a:ext cx="615950" cy="292100"/>
        </a:xfrm>
        <a:prstGeom prst="roundRect">
          <a:avLst>
            <a:gd name="adj" fmla="val 20173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none" tIns="0" bIns="0" rtlCol="0" anchor="t"/>
        <a:lstStyle/>
        <a:p>
          <a:pPr algn="l"/>
          <a:r>
            <a:rPr lang="en-US" altLang="ko-KR" sz="1100" b="1">
              <a:solidFill>
                <a:schemeClr val="tx1"/>
              </a:solidFill>
              <a:latin typeface="+mn-ea"/>
              <a:ea typeface="+mn-ea"/>
            </a:rPr>
            <a:t>SST</a:t>
          </a:r>
          <a:endParaRPr lang="ko-KR" altLang="en-US" sz="1100" b="1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8</xdr:col>
      <xdr:colOff>238125</xdr:colOff>
      <xdr:row>15</xdr:row>
      <xdr:rowOff>12700</xdr:rowOff>
    </xdr:from>
    <xdr:to>
      <xdr:col>8</xdr:col>
      <xdr:colOff>368300</xdr:colOff>
      <xdr:row>15</xdr:row>
      <xdr:rowOff>177800</xdr:rowOff>
    </xdr:to>
    <xdr:cxnSp macro="">
      <xdr:nvCxnSpPr>
        <xdr:cNvPr id="25" name="직선 화살표 연결선 24">
          <a:extLst>
            <a:ext uri="{FF2B5EF4-FFF2-40B4-BE49-F238E27FC236}">
              <a16:creationId xmlns:a16="http://schemas.microsoft.com/office/drawing/2014/main" id="{715635B6-4379-4325-A5A2-5F65809F46A5}"/>
            </a:ext>
          </a:extLst>
        </xdr:cNvPr>
        <xdr:cNvCxnSpPr>
          <a:stCxn id="24" idx="0"/>
        </xdr:cNvCxnSpPr>
      </xdr:nvCxnSpPr>
      <xdr:spPr>
        <a:xfrm flipV="1">
          <a:off x="6454775" y="2946400"/>
          <a:ext cx="130175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534459</xdr:colOff>
      <xdr:row>13</xdr:row>
      <xdr:rowOff>86459</xdr:rowOff>
    </xdr:from>
    <xdr:to>
      <xdr:col>4</xdr:col>
      <xdr:colOff>531935</xdr:colOff>
      <xdr:row>16</xdr:row>
      <xdr:rowOff>37041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9086F2CD-E27C-4512-A4D1-363E6EF1A372}"/>
            </a:ext>
          </a:extLst>
        </xdr:cNvPr>
        <xdr:cNvCxnSpPr/>
      </xdr:nvCxnSpPr>
      <xdr:spPr>
        <a:xfrm flipV="1">
          <a:off x="2372784" y="2810609"/>
          <a:ext cx="597551" cy="57923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358252</xdr:colOff>
      <xdr:row>20</xdr:row>
      <xdr:rowOff>21004</xdr:rowOff>
    </xdr:from>
    <xdr:to>
      <xdr:col>6</xdr:col>
      <xdr:colOff>90777</xdr:colOff>
      <xdr:row>31</xdr:row>
      <xdr:rowOff>49334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AAE2ED6-CF82-479C-A42F-A0723927E7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6652"/>
        <a:stretch/>
      </xdr:blipFill>
      <xdr:spPr>
        <a:xfrm>
          <a:off x="358252" y="4259629"/>
          <a:ext cx="3980675" cy="2333380"/>
        </a:xfrm>
        <a:prstGeom prst="rect">
          <a:avLst/>
        </a:prstGeom>
      </xdr:spPr>
    </xdr:pic>
    <xdr:clientData/>
  </xdr:twoCellAnchor>
  <xdr:twoCellAnchor>
    <xdr:from>
      <xdr:col>8</xdr:col>
      <xdr:colOff>303334</xdr:colOff>
      <xdr:row>18</xdr:row>
      <xdr:rowOff>52754</xdr:rowOff>
    </xdr:from>
    <xdr:to>
      <xdr:col>13</xdr:col>
      <xdr:colOff>655516</xdr:colOff>
      <xdr:row>22</xdr:row>
      <xdr:rowOff>177556</xdr:rowOff>
    </xdr:to>
    <xdr:sp macro="" textlink="">
      <xdr:nvSpPr>
        <xdr:cNvPr id="4" name="사각형: 둥근 모서리 3">
          <a:extLst>
            <a:ext uri="{FF2B5EF4-FFF2-40B4-BE49-F238E27FC236}">
              <a16:creationId xmlns:a16="http://schemas.microsoft.com/office/drawing/2014/main" id="{BF18CF1A-475A-4E32-9E89-87A51E7A298C}"/>
            </a:ext>
          </a:extLst>
        </xdr:cNvPr>
        <xdr:cNvSpPr/>
      </xdr:nvSpPr>
      <xdr:spPr>
        <a:xfrm>
          <a:off x="6323134" y="3900854"/>
          <a:ext cx="4371732" cy="934427"/>
        </a:xfrm>
        <a:prstGeom prst="roundRect">
          <a:avLst>
            <a:gd name="adj" fmla="val 4955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결정계수는 전체제곱합에서 회귀제곱합의 비율 </a:t>
          </a:r>
          <a:r>
            <a:rPr lang="en-US" altLang="ko-KR" sz="1100">
              <a:solidFill>
                <a:schemeClr val="tx1"/>
              </a:solidFill>
            </a:rPr>
            <a:t>= SSR/SST</a:t>
          </a:r>
        </a:p>
        <a:p>
          <a:pPr algn="l"/>
          <a:r>
            <a:rPr lang="ko-KR" altLang="en-US" sz="1100">
              <a:solidFill>
                <a:schemeClr val="tx1"/>
              </a:solidFill>
            </a:rPr>
            <a:t>회귀제곱합</a:t>
          </a:r>
          <a:r>
            <a:rPr lang="en-US" altLang="ko-KR" sz="1100">
              <a:solidFill>
                <a:schemeClr val="tx1"/>
              </a:solidFill>
            </a:rPr>
            <a:t>(SSR, sum of squared regression) = ∑(</a:t>
          </a:r>
          <a:r>
            <a:rPr lang="ko-KR" altLang="en-US" sz="1100">
              <a:solidFill>
                <a:schemeClr val="tx1"/>
              </a:solidFill>
            </a:rPr>
            <a:t>예측값</a:t>
          </a:r>
          <a:r>
            <a:rPr lang="en-US" altLang="ko-KR" sz="1100">
              <a:solidFill>
                <a:schemeClr val="tx1"/>
              </a:solidFill>
            </a:rPr>
            <a:t>-</a:t>
          </a:r>
          <a:r>
            <a:rPr lang="ko-KR" altLang="en-US" sz="1100">
              <a:solidFill>
                <a:schemeClr val="tx1"/>
              </a:solidFill>
            </a:rPr>
            <a:t>평균값</a:t>
          </a:r>
          <a:r>
            <a:rPr lang="en-US" altLang="ko-KR" sz="1100">
              <a:solidFill>
                <a:schemeClr val="tx1"/>
              </a:solidFill>
            </a:rPr>
            <a:t>)^2</a:t>
          </a:r>
        </a:p>
        <a:p>
          <a:pPr algn="l"/>
          <a:r>
            <a:rPr lang="ko-KR" altLang="en-US" sz="1100">
              <a:solidFill>
                <a:schemeClr val="tx1"/>
              </a:solidFill>
            </a:rPr>
            <a:t>전체제곱합</a:t>
          </a:r>
          <a:r>
            <a:rPr lang="en-US" altLang="ko-KR" sz="1100">
              <a:solidFill>
                <a:schemeClr val="tx1"/>
              </a:solidFill>
            </a:rPr>
            <a:t>(SST, sum of squared total) = ∑(</a:t>
          </a:r>
          <a:r>
            <a:rPr lang="ko-KR" altLang="en-US" sz="1100">
              <a:solidFill>
                <a:schemeClr val="tx1"/>
              </a:solidFill>
            </a:rPr>
            <a:t>실제값</a:t>
          </a:r>
          <a:r>
            <a:rPr lang="en-US" altLang="ko-KR" sz="1100">
              <a:solidFill>
                <a:schemeClr val="tx1"/>
              </a:solidFill>
            </a:rPr>
            <a:t>-</a:t>
          </a:r>
          <a:r>
            <a:rPr lang="ko-KR" altLang="en-US" sz="1100">
              <a:solidFill>
                <a:schemeClr val="tx1"/>
              </a:solidFill>
            </a:rPr>
            <a:t>평균값</a:t>
          </a:r>
          <a:r>
            <a:rPr lang="en-US" altLang="ko-KR" sz="1100">
              <a:solidFill>
                <a:schemeClr val="tx1"/>
              </a:solidFill>
            </a:rPr>
            <a:t>)^2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393700</xdr:colOff>
      <xdr:row>16</xdr:row>
      <xdr:rowOff>19050</xdr:rowOff>
    </xdr:from>
    <xdr:to>
      <xdr:col>5</xdr:col>
      <xdr:colOff>42334</xdr:colOff>
      <xdr:row>17</xdr:row>
      <xdr:rowOff>25400</xdr:rowOff>
    </xdr:to>
    <xdr:sp macro="" textlink="">
      <xdr:nvSpPr>
        <xdr:cNvPr id="5" name="사각형: 둥근 모서리 4">
          <a:extLst>
            <a:ext uri="{FF2B5EF4-FFF2-40B4-BE49-F238E27FC236}">
              <a16:creationId xmlns:a16="http://schemas.microsoft.com/office/drawing/2014/main" id="{80BA9C93-B559-4689-B130-E5CEFF5A7B90}"/>
            </a:ext>
          </a:extLst>
        </xdr:cNvPr>
        <xdr:cNvSpPr/>
      </xdr:nvSpPr>
      <xdr:spPr>
        <a:xfrm>
          <a:off x="1089025" y="3371850"/>
          <a:ext cx="2172759" cy="292100"/>
        </a:xfrm>
        <a:prstGeom prst="roundRect">
          <a:avLst>
            <a:gd name="adj" fmla="val 20173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none" tIns="0" bIns="0" rtlCol="0" anchor="t"/>
        <a:lstStyle/>
        <a:p>
          <a:pPr algn="l"/>
          <a:r>
            <a:rPr lang="ko-KR" altLang="en-US" sz="1100" b="1">
              <a:solidFill>
                <a:schemeClr val="tx1"/>
              </a:solidFill>
              <a:latin typeface="+mn-ea"/>
              <a:ea typeface="+mn-ea"/>
            </a:rPr>
            <a:t>실제값의 평균 </a:t>
          </a:r>
          <a:r>
            <a:rPr lang="en-US" altLang="ko-KR" sz="1100" b="1">
              <a:solidFill>
                <a:schemeClr val="tx1"/>
              </a:solidFill>
              <a:latin typeface="+mn-ea"/>
              <a:ea typeface="+mn-ea"/>
            </a:rPr>
            <a:t>= 680/10 = 68</a:t>
          </a:r>
          <a:endParaRPr lang="ko-KR" altLang="en-US" sz="1100" b="1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241300</xdr:colOff>
      <xdr:row>19</xdr:row>
      <xdr:rowOff>6350</xdr:rowOff>
    </xdr:from>
    <xdr:to>
      <xdr:col>6</xdr:col>
      <xdr:colOff>984250</xdr:colOff>
      <xdr:row>20</xdr:row>
      <xdr:rowOff>12700</xdr:rowOff>
    </xdr:to>
    <xdr:sp macro="" textlink="">
      <xdr:nvSpPr>
        <xdr:cNvPr id="6" name="사각형: 둥근 모서리 5">
          <a:extLst>
            <a:ext uri="{FF2B5EF4-FFF2-40B4-BE49-F238E27FC236}">
              <a16:creationId xmlns:a16="http://schemas.microsoft.com/office/drawing/2014/main" id="{0DECC110-3E24-482A-B980-D16B85E195DB}"/>
            </a:ext>
          </a:extLst>
        </xdr:cNvPr>
        <xdr:cNvSpPr/>
      </xdr:nvSpPr>
      <xdr:spPr>
        <a:xfrm>
          <a:off x="3460750" y="3911600"/>
          <a:ext cx="1771650" cy="339725"/>
        </a:xfrm>
        <a:prstGeom prst="roundRect">
          <a:avLst>
            <a:gd name="adj" fmla="val 20173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none" tIns="0" bIns="0" rtlCol="0" anchor="t"/>
        <a:lstStyle/>
        <a:p>
          <a:pPr algn="l"/>
          <a:r>
            <a:rPr lang="ko-KR" altLang="en-US" sz="1100" b="1">
              <a:solidFill>
                <a:schemeClr val="tx1"/>
              </a:solidFill>
              <a:latin typeface="+mn-ea"/>
              <a:ea typeface="+mn-ea"/>
            </a:rPr>
            <a:t>결정계수 </a:t>
          </a:r>
          <a:r>
            <a:rPr lang="en-US" altLang="ko-KR" sz="1100" b="1">
              <a:solidFill>
                <a:schemeClr val="tx1"/>
              </a:solidFill>
              <a:latin typeface="+mn-ea"/>
              <a:ea typeface="+mn-ea"/>
            </a:rPr>
            <a:t>= 2,358/2,490 </a:t>
          </a:r>
          <a:endParaRPr lang="ko-KR" altLang="en-US" sz="1100" b="1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7</xdr:col>
      <xdr:colOff>82550</xdr:colOff>
      <xdr:row>15</xdr:row>
      <xdr:rowOff>177800</xdr:rowOff>
    </xdr:from>
    <xdr:to>
      <xdr:col>7</xdr:col>
      <xdr:colOff>698500</xdr:colOff>
      <xdr:row>16</xdr:row>
      <xdr:rowOff>260350</xdr:rowOff>
    </xdr:to>
    <xdr:sp macro="" textlink="">
      <xdr:nvSpPr>
        <xdr:cNvPr id="7" name="사각형: 둥근 모서리 6">
          <a:extLst>
            <a:ext uri="{FF2B5EF4-FFF2-40B4-BE49-F238E27FC236}">
              <a16:creationId xmlns:a16="http://schemas.microsoft.com/office/drawing/2014/main" id="{01695316-559F-4DBA-8FBA-31FCE157215E}"/>
            </a:ext>
          </a:extLst>
        </xdr:cNvPr>
        <xdr:cNvSpPr/>
      </xdr:nvSpPr>
      <xdr:spPr>
        <a:xfrm>
          <a:off x="5359400" y="3321050"/>
          <a:ext cx="615950" cy="292100"/>
        </a:xfrm>
        <a:prstGeom prst="roundRect">
          <a:avLst>
            <a:gd name="adj" fmla="val 20173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none" tIns="0" bIns="0" rtlCol="0" anchor="t"/>
        <a:lstStyle/>
        <a:p>
          <a:pPr algn="l"/>
          <a:r>
            <a:rPr lang="en-US" altLang="ko-KR" sz="1100" b="1">
              <a:solidFill>
                <a:schemeClr val="tx1"/>
              </a:solidFill>
              <a:latin typeface="+mn-ea"/>
              <a:ea typeface="+mn-ea"/>
            </a:rPr>
            <a:t>SSR</a:t>
          </a:r>
          <a:endParaRPr lang="ko-KR" altLang="en-US" sz="1100" b="1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7</xdr:col>
      <xdr:colOff>390525</xdr:colOff>
      <xdr:row>15</xdr:row>
      <xdr:rowOff>12700</xdr:rowOff>
    </xdr:from>
    <xdr:to>
      <xdr:col>7</xdr:col>
      <xdr:colOff>520700</xdr:colOff>
      <xdr:row>15</xdr:row>
      <xdr:rowOff>177800</xdr:rowOff>
    </xdr:to>
    <xdr:cxnSp macro="">
      <xdr:nvCxnSpPr>
        <xdr:cNvPr id="8" name="직선 화살표 연결선 7">
          <a:extLst>
            <a:ext uri="{FF2B5EF4-FFF2-40B4-BE49-F238E27FC236}">
              <a16:creationId xmlns:a16="http://schemas.microsoft.com/office/drawing/2014/main" id="{FBD5E2CE-4BE6-4DAA-AB00-ADF310D14FF8}"/>
            </a:ext>
          </a:extLst>
        </xdr:cNvPr>
        <xdr:cNvCxnSpPr>
          <a:stCxn id="7" idx="0"/>
        </xdr:cNvCxnSpPr>
      </xdr:nvCxnSpPr>
      <xdr:spPr>
        <a:xfrm flipV="1">
          <a:off x="5667375" y="3155950"/>
          <a:ext cx="130175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857250</xdr:colOff>
      <xdr:row>15</xdr:row>
      <xdr:rowOff>177800</xdr:rowOff>
    </xdr:from>
    <xdr:to>
      <xdr:col>8</xdr:col>
      <xdr:colOff>546100</xdr:colOff>
      <xdr:row>16</xdr:row>
      <xdr:rowOff>260350</xdr:rowOff>
    </xdr:to>
    <xdr:sp macro="" textlink="">
      <xdr:nvSpPr>
        <xdr:cNvPr id="9" name="사각형: 둥근 모서리 8">
          <a:extLst>
            <a:ext uri="{FF2B5EF4-FFF2-40B4-BE49-F238E27FC236}">
              <a16:creationId xmlns:a16="http://schemas.microsoft.com/office/drawing/2014/main" id="{C8EDF573-1C7F-45CB-9A5F-45A048839996}"/>
            </a:ext>
          </a:extLst>
        </xdr:cNvPr>
        <xdr:cNvSpPr/>
      </xdr:nvSpPr>
      <xdr:spPr>
        <a:xfrm>
          <a:off x="6019800" y="3321050"/>
          <a:ext cx="546100" cy="292100"/>
        </a:xfrm>
        <a:prstGeom prst="roundRect">
          <a:avLst>
            <a:gd name="adj" fmla="val 20173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none" tIns="0" bIns="0" rtlCol="0" anchor="t"/>
        <a:lstStyle/>
        <a:p>
          <a:pPr algn="l"/>
          <a:r>
            <a:rPr lang="en-US" altLang="ko-KR" sz="1100" b="1">
              <a:solidFill>
                <a:schemeClr val="tx1"/>
              </a:solidFill>
              <a:latin typeface="+mn-ea"/>
              <a:ea typeface="+mn-ea"/>
            </a:rPr>
            <a:t>SST</a:t>
          </a:r>
          <a:endParaRPr lang="ko-KR" altLang="en-US" sz="1100" b="1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8</xdr:col>
      <xdr:colOff>238125</xdr:colOff>
      <xdr:row>15</xdr:row>
      <xdr:rowOff>12700</xdr:rowOff>
    </xdr:from>
    <xdr:to>
      <xdr:col>8</xdr:col>
      <xdr:colOff>368300</xdr:colOff>
      <xdr:row>15</xdr:row>
      <xdr:rowOff>177800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121559A2-C68D-4162-8E64-D009FE148B68}"/>
            </a:ext>
          </a:extLst>
        </xdr:cNvPr>
        <xdr:cNvCxnSpPr>
          <a:stCxn id="9" idx="0"/>
        </xdr:cNvCxnSpPr>
      </xdr:nvCxnSpPr>
      <xdr:spPr>
        <a:xfrm flipV="1">
          <a:off x="6257925" y="3155950"/>
          <a:ext cx="130175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538369</xdr:colOff>
      <xdr:row>0</xdr:row>
      <xdr:rowOff>0</xdr:rowOff>
    </xdr:from>
    <xdr:to>
      <xdr:col>18</xdr:col>
      <xdr:colOff>26022</xdr:colOff>
      <xdr:row>17</xdr:row>
      <xdr:rowOff>206668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14F3F52-6394-450F-B2D7-211BF2C0F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0239" y="0"/>
          <a:ext cx="4987305" cy="3726777"/>
        </a:xfrm>
        <a:prstGeom prst="rect">
          <a:avLst/>
        </a:prstGeom>
      </xdr:spPr>
    </xdr:pic>
    <xdr:clientData/>
  </xdr:twoCellAnchor>
  <xdr:twoCellAnchor>
    <xdr:from>
      <xdr:col>2</xdr:col>
      <xdr:colOff>140804</xdr:colOff>
      <xdr:row>20</xdr:row>
      <xdr:rowOff>41414</xdr:rowOff>
    </xdr:from>
    <xdr:to>
      <xdr:col>7</xdr:col>
      <xdr:colOff>720588</xdr:colOff>
      <xdr:row>40</xdr:row>
      <xdr:rowOff>124239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F00479DA-030E-44AB-BE41-6042C32C1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712304</xdr:colOff>
      <xdr:row>20</xdr:row>
      <xdr:rowOff>41413</xdr:rowOff>
    </xdr:from>
    <xdr:to>
      <xdr:col>11</xdr:col>
      <xdr:colOff>472108</xdr:colOff>
      <xdr:row>40</xdr:row>
      <xdr:rowOff>99391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D097A0DC-3442-4CA6-BD53-898769723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608771</xdr:colOff>
      <xdr:row>2</xdr:row>
      <xdr:rowOff>144117</xdr:rowOff>
    </xdr:from>
    <xdr:to>
      <xdr:col>9</xdr:col>
      <xdr:colOff>1424609</xdr:colOff>
      <xdr:row>23</xdr:row>
      <xdr:rowOff>8282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8657E7F-1CE6-4617-B7A0-F2C4ED30D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351693</xdr:colOff>
      <xdr:row>1</xdr:row>
      <xdr:rowOff>373672</xdr:rowOff>
    </xdr:from>
    <xdr:to>
      <xdr:col>16</xdr:col>
      <xdr:colOff>134968</xdr:colOff>
      <xdr:row>14</xdr:row>
      <xdr:rowOff>37047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17DABCE-D184-4E68-A244-7E2C0EB048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7818" y="421297"/>
          <a:ext cx="4650550" cy="2549450"/>
        </a:xfrm>
        <a:prstGeom prst="rect">
          <a:avLst/>
        </a:prstGeom>
      </xdr:spPr>
    </xdr:pic>
    <xdr:clientData/>
  </xdr:twoCellAnchor>
  <xdr:twoCellAnchor>
    <xdr:from>
      <xdr:col>6</xdr:col>
      <xdr:colOff>153865</xdr:colOff>
      <xdr:row>13</xdr:row>
      <xdr:rowOff>146538</xdr:rowOff>
    </xdr:from>
    <xdr:to>
      <xdr:col>7</xdr:col>
      <xdr:colOff>337039</xdr:colOff>
      <xdr:row>18</xdr:row>
      <xdr:rowOff>0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105D6C90-5F75-4312-A64A-A9A387DC7606}"/>
            </a:ext>
          </a:extLst>
        </xdr:cNvPr>
        <xdr:cNvCxnSpPr/>
      </xdr:nvCxnSpPr>
      <xdr:spPr>
        <a:xfrm flipH="1">
          <a:off x="4935415" y="2870688"/>
          <a:ext cx="1259499" cy="9774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593480</xdr:colOff>
      <xdr:row>13</xdr:row>
      <xdr:rowOff>189035</xdr:rowOff>
    </xdr:from>
    <xdr:to>
      <xdr:col>8</xdr:col>
      <xdr:colOff>152401</xdr:colOff>
      <xdr:row>17</xdr:row>
      <xdr:rowOff>183173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CF4DE737-81FC-4196-8628-420611444353}"/>
            </a:ext>
          </a:extLst>
        </xdr:cNvPr>
        <xdr:cNvCxnSpPr/>
      </xdr:nvCxnSpPr>
      <xdr:spPr>
        <a:xfrm flipH="1">
          <a:off x="5375030" y="2913185"/>
          <a:ext cx="1244846" cy="9085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901212</xdr:colOff>
      <xdr:row>12</xdr:row>
      <xdr:rowOff>124558</xdr:rowOff>
    </xdr:from>
    <xdr:to>
      <xdr:col>5</xdr:col>
      <xdr:colOff>512885</xdr:colOff>
      <xdr:row>15</xdr:row>
      <xdr:rowOff>21980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F0C607C8-0559-418B-A5CD-FF67F33CAFAE}"/>
            </a:ext>
          </a:extLst>
        </xdr:cNvPr>
        <xdr:cNvCxnSpPr/>
      </xdr:nvCxnSpPr>
      <xdr:spPr>
        <a:xfrm flipV="1">
          <a:off x="3825387" y="2639158"/>
          <a:ext cx="687998" cy="5260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00941-8338-444A-A6B1-2B3BD5A2C533}">
  <dimension ref="A1:E101"/>
  <sheetViews>
    <sheetView tabSelected="1" zoomScale="120" zoomScaleNormal="120" workbookViewId="0">
      <selection activeCell="F4" sqref="F4"/>
    </sheetView>
  </sheetViews>
  <sheetFormatPr defaultRowHeight="16.5" x14ac:dyDescent="0.3"/>
  <cols>
    <col min="1" max="2" width="8.75" customWidth="1"/>
    <col min="3" max="3" width="8.75" style="16" customWidth="1"/>
    <col min="4" max="5" width="8.75" customWidth="1"/>
  </cols>
  <sheetData>
    <row r="1" spans="1:5" x14ac:dyDescent="0.3">
      <c r="A1" t="s">
        <v>35</v>
      </c>
      <c r="B1" t="s">
        <v>34</v>
      </c>
      <c r="C1" t="s">
        <v>40</v>
      </c>
      <c r="D1" t="s">
        <v>36</v>
      </c>
      <c r="E1" t="s">
        <v>41</v>
      </c>
    </row>
    <row r="2" spans="1:5" x14ac:dyDescent="0.3">
      <c r="A2">
        <v>107</v>
      </c>
      <c r="B2">
        <v>63</v>
      </c>
      <c r="C2" s="16">
        <v>2</v>
      </c>
      <c r="D2" s="16">
        <v>185</v>
      </c>
      <c r="E2">
        <v>76</v>
      </c>
    </row>
    <row r="3" spans="1:5" x14ac:dyDescent="0.3">
      <c r="A3">
        <v>127</v>
      </c>
      <c r="B3">
        <v>82</v>
      </c>
      <c r="C3" s="16">
        <v>4</v>
      </c>
      <c r="D3" s="16">
        <v>169</v>
      </c>
      <c r="E3">
        <v>90</v>
      </c>
    </row>
    <row r="4" spans="1:5" x14ac:dyDescent="0.3">
      <c r="A4">
        <v>129</v>
      </c>
      <c r="B4">
        <v>81</v>
      </c>
      <c r="C4" s="16">
        <v>3</v>
      </c>
      <c r="D4" s="16">
        <v>167</v>
      </c>
      <c r="E4">
        <v>86</v>
      </c>
    </row>
    <row r="5" spans="1:5" x14ac:dyDescent="0.3">
      <c r="A5">
        <v>101</v>
      </c>
      <c r="B5">
        <v>63</v>
      </c>
      <c r="C5" s="16">
        <v>4</v>
      </c>
      <c r="D5" s="16">
        <v>179</v>
      </c>
      <c r="E5">
        <v>70</v>
      </c>
    </row>
    <row r="6" spans="1:5" x14ac:dyDescent="0.3">
      <c r="A6">
        <v>101</v>
      </c>
      <c r="B6">
        <v>64</v>
      </c>
      <c r="C6" s="16">
        <v>3</v>
      </c>
      <c r="D6" s="16">
        <v>173</v>
      </c>
      <c r="E6">
        <v>75</v>
      </c>
    </row>
    <row r="7" spans="1:5" x14ac:dyDescent="0.3">
      <c r="A7">
        <v>90</v>
      </c>
      <c r="B7">
        <v>58</v>
      </c>
      <c r="C7" s="16">
        <v>3</v>
      </c>
      <c r="D7" s="16">
        <v>161</v>
      </c>
      <c r="E7">
        <v>71</v>
      </c>
    </row>
    <row r="8" spans="1:5" x14ac:dyDescent="0.3">
      <c r="A8">
        <v>92</v>
      </c>
      <c r="B8">
        <v>59</v>
      </c>
      <c r="C8" s="16">
        <v>4</v>
      </c>
      <c r="D8" s="16">
        <v>186</v>
      </c>
      <c r="E8">
        <v>70</v>
      </c>
    </row>
    <row r="9" spans="1:5" x14ac:dyDescent="0.3">
      <c r="A9">
        <v>104</v>
      </c>
      <c r="B9">
        <v>69</v>
      </c>
      <c r="C9" s="16">
        <v>4</v>
      </c>
      <c r="D9" s="16">
        <v>159</v>
      </c>
      <c r="E9">
        <v>74</v>
      </c>
    </row>
    <row r="10" spans="1:5" x14ac:dyDescent="0.3">
      <c r="A10">
        <v>124</v>
      </c>
      <c r="B10">
        <v>79</v>
      </c>
      <c r="C10" s="16">
        <v>3</v>
      </c>
      <c r="D10" s="16">
        <v>169</v>
      </c>
      <c r="E10">
        <v>89</v>
      </c>
    </row>
    <row r="11" spans="1:5" x14ac:dyDescent="0.3">
      <c r="A11">
        <v>90</v>
      </c>
      <c r="B11">
        <v>49</v>
      </c>
      <c r="C11" s="16">
        <v>3</v>
      </c>
      <c r="D11" s="16">
        <v>178</v>
      </c>
      <c r="E11">
        <v>70</v>
      </c>
    </row>
    <row r="12" spans="1:5" x14ac:dyDescent="0.3">
      <c r="A12">
        <v>107</v>
      </c>
      <c r="B12">
        <v>73</v>
      </c>
      <c r="C12" s="16">
        <v>3</v>
      </c>
      <c r="D12" s="16">
        <v>161</v>
      </c>
      <c r="E12">
        <v>76</v>
      </c>
    </row>
    <row r="13" spans="1:5" x14ac:dyDescent="0.3">
      <c r="A13">
        <v>112</v>
      </c>
      <c r="B13">
        <v>70</v>
      </c>
      <c r="C13" s="16">
        <v>3</v>
      </c>
      <c r="D13" s="16">
        <v>176</v>
      </c>
      <c r="E13">
        <v>75</v>
      </c>
    </row>
    <row r="14" spans="1:5" x14ac:dyDescent="0.3">
      <c r="A14">
        <v>130</v>
      </c>
      <c r="B14">
        <v>75</v>
      </c>
      <c r="C14" s="16">
        <v>4</v>
      </c>
      <c r="D14" s="16">
        <v>162</v>
      </c>
      <c r="E14">
        <v>86</v>
      </c>
    </row>
    <row r="15" spans="1:5" x14ac:dyDescent="0.3">
      <c r="A15">
        <v>118</v>
      </c>
      <c r="B15">
        <v>88</v>
      </c>
      <c r="C15" s="16">
        <v>3</v>
      </c>
      <c r="D15" s="16">
        <v>168</v>
      </c>
      <c r="E15">
        <v>86</v>
      </c>
    </row>
    <row r="16" spans="1:5" x14ac:dyDescent="0.3">
      <c r="A16">
        <v>105</v>
      </c>
      <c r="B16">
        <v>77</v>
      </c>
      <c r="C16" s="16">
        <v>2</v>
      </c>
      <c r="D16" s="16">
        <v>175</v>
      </c>
      <c r="E16">
        <v>79</v>
      </c>
    </row>
    <row r="17" spans="1:5" x14ac:dyDescent="0.3">
      <c r="A17">
        <v>109</v>
      </c>
      <c r="B17">
        <v>82</v>
      </c>
      <c r="C17" s="16">
        <v>2</v>
      </c>
      <c r="D17" s="16">
        <v>177</v>
      </c>
      <c r="E17">
        <v>85</v>
      </c>
    </row>
    <row r="18" spans="1:5" x14ac:dyDescent="0.3">
      <c r="A18">
        <v>119</v>
      </c>
      <c r="B18">
        <v>70</v>
      </c>
      <c r="C18" s="16">
        <v>3</v>
      </c>
      <c r="D18" s="16">
        <v>189</v>
      </c>
      <c r="E18">
        <v>83</v>
      </c>
    </row>
    <row r="19" spans="1:5" x14ac:dyDescent="0.3">
      <c r="A19">
        <v>106</v>
      </c>
      <c r="B19">
        <v>58</v>
      </c>
      <c r="C19" s="16">
        <v>3</v>
      </c>
      <c r="D19" s="16">
        <v>166</v>
      </c>
      <c r="E19">
        <v>74</v>
      </c>
    </row>
    <row r="20" spans="1:5" x14ac:dyDescent="0.3">
      <c r="A20">
        <v>103</v>
      </c>
      <c r="B20">
        <v>62</v>
      </c>
      <c r="C20" s="16">
        <v>4</v>
      </c>
      <c r="D20" s="16">
        <v>189</v>
      </c>
      <c r="E20">
        <v>78</v>
      </c>
    </row>
    <row r="21" spans="1:5" x14ac:dyDescent="0.3">
      <c r="A21">
        <v>115</v>
      </c>
      <c r="B21">
        <v>59</v>
      </c>
      <c r="C21" s="16">
        <v>2</v>
      </c>
      <c r="D21" s="16">
        <v>188</v>
      </c>
      <c r="E21">
        <v>77</v>
      </c>
    </row>
    <row r="22" spans="1:5" x14ac:dyDescent="0.3">
      <c r="A22">
        <v>131</v>
      </c>
      <c r="B22">
        <v>96</v>
      </c>
      <c r="C22" s="16">
        <v>2</v>
      </c>
      <c r="D22" s="16">
        <v>174</v>
      </c>
      <c r="E22">
        <v>91</v>
      </c>
    </row>
    <row r="23" spans="1:5" x14ac:dyDescent="0.3">
      <c r="A23">
        <v>131</v>
      </c>
      <c r="B23">
        <v>72</v>
      </c>
      <c r="C23" s="16">
        <v>3</v>
      </c>
      <c r="D23" s="16">
        <v>159</v>
      </c>
      <c r="E23">
        <v>86</v>
      </c>
    </row>
    <row r="24" spans="1:5" x14ac:dyDescent="0.3">
      <c r="A24">
        <v>108</v>
      </c>
      <c r="B24">
        <v>66</v>
      </c>
      <c r="C24" s="16">
        <v>3</v>
      </c>
      <c r="D24" s="16">
        <v>182</v>
      </c>
      <c r="E24">
        <v>75</v>
      </c>
    </row>
    <row r="25" spans="1:5" x14ac:dyDescent="0.3">
      <c r="A25">
        <v>97</v>
      </c>
      <c r="B25">
        <v>61</v>
      </c>
      <c r="C25" s="16">
        <v>3</v>
      </c>
      <c r="D25" s="16">
        <v>175</v>
      </c>
      <c r="E25">
        <v>75</v>
      </c>
    </row>
    <row r="26" spans="1:5" x14ac:dyDescent="0.3">
      <c r="A26">
        <v>98</v>
      </c>
      <c r="B26">
        <v>69</v>
      </c>
      <c r="C26" s="16">
        <v>3</v>
      </c>
      <c r="D26" s="16">
        <v>174</v>
      </c>
      <c r="E26">
        <v>68</v>
      </c>
    </row>
    <row r="27" spans="1:5" x14ac:dyDescent="0.3">
      <c r="A27">
        <v>94</v>
      </c>
      <c r="B27">
        <v>67</v>
      </c>
      <c r="C27" s="16">
        <v>4</v>
      </c>
      <c r="D27" s="16">
        <v>170</v>
      </c>
      <c r="E27">
        <v>71</v>
      </c>
    </row>
    <row r="28" spans="1:5" x14ac:dyDescent="0.3">
      <c r="A28">
        <v>119</v>
      </c>
      <c r="B28">
        <v>91</v>
      </c>
      <c r="C28" s="16">
        <v>3</v>
      </c>
      <c r="D28" s="16">
        <v>170</v>
      </c>
      <c r="E28">
        <v>87</v>
      </c>
    </row>
    <row r="29" spans="1:5" x14ac:dyDescent="0.3">
      <c r="A29">
        <v>108</v>
      </c>
      <c r="B29">
        <v>60</v>
      </c>
      <c r="C29" s="16">
        <v>3</v>
      </c>
      <c r="D29" s="16">
        <v>168</v>
      </c>
      <c r="E29">
        <v>77</v>
      </c>
    </row>
    <row r="30" spans="1:5" x14ac:dyDescent="0.3">
      <c r="A30">
        <v>93</v>
      </c>
      <c r="B30">
        <v>42</v>
      </c>
      <c r="C30" s="16">
        <v>3</v>
      </c>
      <c r="D30" s="16">
        <v>188</v>
      </c>
      <c r="E30">
        <v>64</v>
      </c>
    </row>
    <row r="31" spans="1:5" x14ac:dyDescent="0.3">
      <c r="A31">
        <v>87</v>
      </c>
      <c r="B31">
        <v>59</v>
      </c>
      <c r="C31" s="16">
        <v>4</v>
      </c>
      <c r="D31" s="16">
        <v>179</v>
      </c>
      <c r="E31">
        <v>67</v>
      </c>
    </row>
    <row r="32" spans="1:5" x14ac:dyDescent="0.3">
      <c r="A32">
        <v>128</v>
      </c>
      <c r="B32">
        <v>84</v>
      </c>
      <c r="C32" s="16">
        <v>4</v>
      </c>
      <c r="D32" s="16">
        <v>156</v>
      </c>
      <c r="E32">
        <v>83</v>
      </c>
    </row>
    <row r="33" spans="1:5" x14ac:dyDescent="0.3">
      <c r="A33">
        <v>109</v>
      </c>
      <c r="B33">
        <v>79</v>
      </c>
      <c r="C33" s="16">
        <v>3</v>
      </c>
      <c r="D33" s="16">
        <v>169</v>
      </c>
      <c r="E33">
        <v>75</v>
      </c>
    </row>
    <row r="34" spans="1:5" x14ac:dyDescent="0.3">
      <c r="A34">
        <v>117</v>
      </c>
      <c r="B34">
        <v>73</v>
      </c>
      <c r="C34" s="16">
        <v>3</v>
      </c>
      <c r="D34" s="16">
        <v>157</v>
      </c>
      <c r="E34">
        <v>83</v>
      </c>
    </row>
    <row r="35" spans="1:5" x14ac:dyDescent="0.3">
      <c r="A35">
        <v>111</v>
      </c>
      <c r="B35">
        <v>62</v>
      </c>
      <c r="C35" s="16">
        <v>4</v>
      </c>
      <c r="D35" s="16">
        <v>177</v>
      </c>
      <c r="E35">
        <v>80</v>
      </c>
    </row>
    <row r="36" spans="1:5" x14ac:dyDescent="0.3">
      <c r="A36">
        <v>98</v>
      </c>
      <c r="B36">
        <v>49</v>
      </c>
      <c r="C36" s="16">
        <v>3</v>
      </c>
      <c r="D36" s="16">
        <v>167</v>
      </c>
      <c r="E36">
        <v>70</v>
      </c>
    </row>
    <row r="37" spans="1:5" x14ac:dyDescent="0.3">
      <c r="A37">
        <v>122</v>
      </c>
      <c r="B37">
        <v>81</v>
      </c>
      <c r="C37" s="16">
        <v>4</v>
      </c>
      <c r="D37" s="16">
        <v>180</v>
      </c>
      <c r="E37">
        <v>88</v>
      </c>
    </row>
    <row r="38" spans="1:5" x14ac:dyDescent="0.3">
      <c r="A38">
        <v>106</v>
      </c>
      <c r="B38">
        <v>52</v>
      </c>
      <c r="C38" s="16">
        <v>4</v>
      </c>
      <c r="D38" s="16">
        <v>165</v>
      </c>
      <c r="E38">
        <v>71</v>
      </c>
    </row>
    <row r="39" spans="1:5" x14ac:dyDescent="0.3">
      <c r="A39">
        <v>97</v>
      </c>
      <c r="B39">
        <v>54</v>
      </c>
      <c r="C39" s="16">
        <v>3</v>
      </c>
      <c r="D39" s="16">
        <v>165</v>
      </c>
      <c r="E39">
        <v>69</v>
      </c>
    </row>
    <row r="40" spans="1:5" x14ac:dyDescent="0.3">
      <c r="A40">
        <v>117</v>
      </c>
      <c r="B40">
        <v>72</v>
      </c>
      <c r="C40" s="16">
        <v>3</v>
      </c>
      <c r="D40" s="16">
        <v>178</v>
      </c>
      <c r="E40">
        <v>87</v>
      </c>
    </row>
    <row r="41" spans="1:5" x14ac:dyDescent="0.3">
      <c r="A41">
        <v>103</v>
      </c>
      <c r="B41">
        <v>65</v>
      </c>
      <c r="C41" s="16">
        <v>5</v>
      </c>
      <c r="D41" s="16">
        <v>159</v>
      </c>
      <c r="E41">
        <v>72</v>
      </c>
    </row>
    <row r="42" spans="1:5" x14ac:dyDescent="0.3">
      <c r="A42">
        <v>105</v>
      </c>
      <c r="B42">
        <v>66</v>
      </c>
      <c r="C42" s="16">
        <v>5</v>
      </c>
      <c r="D42" s="16">
        <v>182</v>
      </c>
      <c r="E42">
        <v>78</v>
      </c>
    </row>
    <row r="43" spans="1:5" x14ac:dyDescent="0.3">
      <c r="A43">
        <v>121</v>
      </c>
      <c r="B43">
        <v>88</v>
      </c>
      <c r="C43" s="16">
        <v>5</v>
      </c>
      <c r="D43" s="16">
        <v>179</v>
      </c>
      <c r="E43">
        <v>87</v>
      </c>
    </row>
    <row r="44" spans="1:5" x14ac:dyDescent="0.3">
      <c r="A44">
        <v>83</v>
      </c>
      <c r="B44">
        <v>44</v>
      </c>
      <c r="C44" s="16">
        <v>5</v>
      </c>
      <c r="D44" s="16">
        <v>173</v>
      </c>
      <c r="E44">
        <v>66</v>
      </c>
    </row>
    <row r="45" spans="1:5" x14ac:dyDescent="0.3">
      <c r="A45">
        <v>91</v>
      </c>
      <c r="B45">
        <v>64</v>
      </c>
      <c r="C45" s="16">
        <v>5</v>
      </c>
      <c r="D45" s="16">
        <v>179</v>
      </c>
      <c r="E45">
        <v>66</v>
      </c>
    </row>
    <row r="46" spans="1:5" x14ac:dyDescent="0.3">
      <c r="A46">
        <v>92</v>
      </c>
      <c r="B46">
        <v>48</v>
      </c>
      <c r="C46" s="16">
        <v>4</v>
      </c>
      <c r="D46" s="16">
        <v>185</v>
      </c>
      <c r="E46">
        <v>63</v>
      </c>
    </row>
    <row r="47" spans="1:5" x14ac:dyDescent="0.3">
      <c r="A47">
        <v>101</v>
      </c>
      <c r="B47">
        <v>70</v>
      </c>
      <c r="C47" s="16">
        <v>5</v>
      </c>
      <c r="D47" s="16">
        <v>178</v>
      </c>
      <c r="E47">
        <v>74</v>
      </c>
    </row>
    <row r="48" spans="1:5" x14ac:dyDescent="0.3">
      <c r="A48">
        <v>115</v>
      </c>
      <c r="B48">
        <v>75</v>
      </c>
      <c r="C48" s="16">
        <v>4</v>
      </c>
      <c r="D48" s="16">
        <v>158</v>
      </c>
      <c r="E48">
        <v>85</v>
      </c>
    </row>
    <row r="49" spans="1:5" x14ac:dyDescent="0.3">
      <c r="A49">
        <v>109</v>
      </c>
      <c r="B49">
        <v>66</v>
      </c>
      <c r="C49" s="16">
        <v>3</v>
      </c>
      <c r="D49" s="16">
        <v>171</v>
      </c>
      <c r="E49">
        <v>82</v>
      </c>
    </row>
    <row r="50" spans="1:5" x14ac:dyDescent="0.3">
      <c r="A50">
        <v>105</v>
      </c>
      <c r="B50">
        <v>64</v>
      </c>
      <c r="C50" s="16">
        <v>3</v>
      </c>
      <c r="D50" s="16">
        <v>180</v>
      </c>
      <c r="E50">
        <v>70</v>
      </c>
    </row>
    <row r="51" spans="1:5" x14ac:dyDescent="0.3">
      <c r="A51">
        <v>120</v>
      </c>
      <c r="B51">
        <v>73</v>
      </c>
      <c r="C51" s="16">
        <v>4</v>
      </c>
      <c r="D51" s="16">
        <v>162</v>
      </c>
      <c r="E51">
        <v>80</v>
      </c>
    </row>
    <row r="52" spans="1:5" x14ac:dyDescent="0.3">
      <c r="A52">
        <v>127</v>
      </c>
      <c r="B52">
        <v>81</v>
      </c>
      <c r="C52" s="16">
        <v>4</v>
      </c>
      <c r="D52" s="16">
        <v>168</v>
      </c>
      <c r="E52">
        <v>84</v>
      </c>
    </row>
    <row r="53" spans="1:5" x14ac:dyDescent="0.3">
      <c r="A53">
        <v>122</v>
      </c>
      <c r="B53">
        <v>84</v>
      </c>
      <c r="C53" s="16">
        <v>3</v>
      </c>
      <c r="D53" s="16">
        <v>172</v>
      </c>
      <c r="E53">
        <v>89</v>
      </c>
    </row>
    <row r="54" spans="1:5" x14ac:dyDescent="0.3">
      <c r="A54">
        <v>106</v>
      </c>
      <c r="B54">
        <v>69</v>
      </c>
      <c r="C54" s="16">
        <v>4</v>
      </c>
      <c r="D54" s="16">
        <v>159</v>
      </c>
      <c r="E54">
        <v>77</v>
      </c>
    </row>
    <row r="55" spans="1:5" x14ac:dyDescent="0.3">
      <c r="A55">
        <v>106</v>
      </c>
      <c r="B55">
        <v>76</v>
      </c>
      <c r="C55" s="16">
        <v>4</v>
      </c>
      <c r="D55" s="16">
        <v>179</v>
      </c>
      <c r="E55">
        <v>73</v>
      </c>
    </row>
    <row r="56" spans="1:5" x14ac:dyDescent="0.3">
      <c r="A56">
        <v>104</v>
      </c>
      <c r="B56">
        <v>61</v>
      </c>
      <c r="C56" s="16">
        <v>4</v>
      </c>
      <c r="D56" s="16">
        <v>163</v>
      </c>
      <c r="E56">
        <v>71</v>
      </c>
    </row>
    <row r="57" spans="1:5" x14ac:dyDescent="0.3">
      <c r="A57">
        <v>120</v>
      </c>
      <c r="B57">
        <v>81</v>
      </c>
      <c r="C57" s="16">
        <v>4</v>
      </c>
      <c r="D57" s="16">
        <v>174</v>
      </c>
      <c r="E57">
        <v>84</v>
      </c>
    </row>
    <row r="58" spans="1:5" x14ac:dyDescent="0.3">
      <c r="A58">
        <v>86</v>
      </c>
      <c r="B58">
        <v>64</v>
      </c>
      <c r="C58" s="16">
        <v>3</v>
      </c>
      <c r="D58" s="16">
        <v>165</v>
      </c>
      <c r="E58">
        <v>69</v>
      </c>
    </row>
    <row r="59" spans="1:5" x14ac:dyDescent="0.3">
      <c r="A59">
        <v>123</v>
      </c>
      <c r="B59">
        <v>74</v>
      </c>
      <c r="C59" s="16">
        <v>3</v>
      </c>
      <c r="D59" s="16">
        <v>170</v>
      </c>
      <c r="E59">
        <v>81</v>
      </c>
    </row>
    <row r="60" spans="1:5" x14ac:dyDescent="0.3">
      <c r="A60">
        <v>92</v>
      </c>
      <c r="B60">
        <v>52</v>
      </c>
      <c r="C60" s="16">
        <v>4</v>
      </c>
      <c r="D60" s="16">
        <v>168</v>
      </c>
      <c r="E60">
        <v>71</v>
      </c>
    </row>
    <row r="61" spans="1:5" x14ac:dyDescent="0.3">
      <c r="A61">
        <v>78</v>
      </c>
      <c r="B61">
        <v>38</v>
      </c>
      <c r="C61" s="16">
        <v>3</v>
      </c>
      <c r="D61" s="16">
        <v>170</v>
      </c>
      <c r="E61">
        <v>62</v>
      </c>
    </row>
    <row r="62" spans="1:5" x14ac:dyDescent="0.3">
      <c r="A62">
        <v>88</v>
      </c>
      <c r="B62">
        <v>62</v>
      </c>
      <c r="C62" s="16">
        <v>3</v>
      </c>
      <c r="D62" s="16">
        <v>188</v>
      </c>
      <c r="E62">
        <v>66</v>
      </c>
    </row>
    <row r="63" spans="1:5" x14ac:dyDescent="0.3">
      <c r="A63">
        <v>114</v>
      </c>
      <c r="B63">
        <v>73</v>
      </c>
      <c r="C63" s="16">
        <v>3</v>
      </c>
      <c r="D63" s="16">
        <v>165</v>
      </c>
      <c r="E63">
        <v>76</v>
      </c>
    </row>
    <row r="64" spans="1:5" x14ac:dyDescent="0.3">
      <c r="A64">
        <v>101</v>
      </c>
      <c r="B64">
        <v>62</v>
      </c>
      <c r="C64" s="16">
        <v>3</v>
      </c>
      <c r="D64" s="16">
        <v>159</v>
      </c>
      <c r="E64">
        <v>74</v>
      </c>
    </row>
    <row r="65" spans="1:5" x14ac:dyDescent="0.3">
      <c r="A65">
        <v>122</v>
      </c>
      <c r="B65">
        <v>92</v>
      </c>
      <c r="C65" s="16">
        <v>3</v>
      </c>
      <c r="D65" s="16">
        <v>175</v>
      </c>
      <c r="E65">
        <v>86</v>
      </c>
    </row>
    <row r="66" spans="1:5" x14ac:dyDescent="0.3">
      <c r="A66">
        <v>97</v>
      </c>
      <c r="B66">
        <v>59</v>
      </c>
      <c r="C66" s="16">
        <v>4</v>
      </c>
      <c r="D66" s="16">
        <v>186</v>
      </c>
      <c r="E66">
        <v>75</v>
      </c>
    </row>
    <row r="67" spans="1:5" x14ac:dyDescent="0.3">
      <c r="A67">
        <v>112</v>
      </c>
      <c r="B67">
        <v>92</v>
      </c>
      <c r="C67" s="16">
        <v>3</v>
      </c>
      <c r="D67" s="16">
        <v>164</v>
      </c>
      <c r="E67">
        <v>85</v>
      </c>
    </row>
    <row r="68" spans="1:5" x14ac:dyDescent="0.3">
      <c r="A68">
        <v>88</v>
      </c>
      <c r="B68">
        <v>64</v>
      </c>
      <c r="C68" s="16">
        <v>3</v>
      </c>
      <c r="D68" s="16">
        <v>179</v>
      </c>
      <c r="E68">
        <v>64</v>
      </c>
    </row>
    <row r="69" spans="1:5" x14ac:dyDescent="0.3">
      <c r="A69">
        <v>104</v>
      </c>
      <c r="B69">
        <v>82</v>
      </c>
      <c r="C69" s="16">
        <v>3</v>
      </c>
      <c r="D69" s="16">
        <v>167</v>
      </c>
      <c r="E69">
        <v>78</v>
      </c>
    </row>
    <row r="70" spans="1:5" x14ac:dyDescent="0.3">
      <c r="A70">
        <v>133</v>
      </c>
      <c r="B70">
        <v>93</v>
      </c>
      <c r="C70" s="16">
        <v>4</v>
      </c>
      <c r="D70" s="16">
        <v>172</v>
      </c>
      <c r="E70">
        <v>98</v>
      </c>
    </row>
    <row r="71" spans="1:5" x14ac:dyDescent="0.3">
      <c r="A71">
        <v>117</v>
      </c>
      <c r="B71">
        <v>73</v>
      </c>
      <c r="C71" s="16">
        <v>4</v>
      </c>
      <c r="D71" s="16">
        <v>170</v>
      </c>
      <c r="E71">
        <v>80</v>
      </c>
    </row>
    <row r="72" spans="1:5" x14ac:dyDescent="0.3">
      <c r="A72">
        <v>119</v>
      </c>
      <c r="B72">
        <v>90</v>
      </c>
      <c r="C72" s="16">
        <v>3</v>
      </c>
      <c r="D72" s="16">
        <v>176</v>
      </c>
      <c r="E72">
        <v>90</v>
      </c>
    </row>
    <row r="73" spans="1:5" x14ac:dyDescent="0.3">
      <c r="A73">
        <v>108</v>
      </c>
      <c r="B73">
        <v>70</v>
      </c>
      <c r="C73" s="16">
        <v>4</v>
      </c>
      <c r="D73" s="16">
        <v>180</v>
      </c>
      <c r="E73">
        <v>76</v>
      </c>
    </row>
    <row r="74" spans="1:5" x14ac:dyDescent="0.3">
      <c r="A74">
        <v>110</v>
      </c>
      <c r="B74">
        <v>78</v>
      </c>
      <c r="C74" s="16">
        <v>4</v>
      </c>
      <c r="D74" s="16">
        <v>164</v>
      </c>
      <c r="E74">
        <v>74</v>
      </c>
    </row>
    <row r="75" spans="1:5" x14ac:dyDescent="0.3">
      <c r="A75">
        <v>95</v>
      </c>
      <c r="B75">
        <v>67</v>
      </c>
      <c r="C75" s="16">
        <v>4</v>
      </c>
      <c r="D75" s="16">
        <v>183</v>
      </c>
      <c r="E75">
        <v>75</v>
      </c>
    </row>
    <row r="76" spans="1:5" x14ac:dyDescent="0.3">
      <c r="A76">
        <v>113</v>
      </c>
      <c r="B76">
        <v>69</v>
      </c>
      <c r="C76" s="16">
        <v>3</v>
      </c>
      <c r="D76" s="16">
        <v>163</v>
      </c>
      <c r="E76">
        <v>84</v>
      </c>
    </row>
    <row r="77" spans="1:5" x14ac:dyDescent="0.3">
      <c r="A77">
        <v>109</v>
      </c>
      <c r="B77">
        <v>84</v>
      </c>
      <c r="C77" s="16">
        <v>3</v>
      </c>
      <c r="D77" s="16">
        <v>166</v>
      </c>
      <c r="E77">
        <v>83</v>
      </c>
    </row>
    <row r="78" spans="1:5" x14ac:dyDescent="0.3">
      <c r="A78">
        <v>103</v>
      </c>
      <c r="B78">
        <v>69</v>
      </c>
      <c r="C78" s="16">
        <v>4</v>
      </c>
      <c r="D78" s="16">
        <v>182</v>
      </c>
      <c r="E78">
        <v>77</v>
      </c>
    </row>
    <row r="79" spans="1:5" x14ac:dyDescent="0.3">
      <c r="A79">
        <v>95</v>
      </c>
      <c r="B79">
        <v>72</v>
      </c>
      <c r="C79" s="16">
        <v>4</v>
      </c>
      <c r="D79" s="16">
        <v>161</v>
      </c>
      <c r="E79">
        <v>73</v>
      </c>
    </row>
    <row r="80" spans="1:5" x14ac:dyDescent="0.3">
      <c r="A80">
        <v>99</v>
      </c>
      <c r="B80">
        <v>50</v>
      </c>
      <c r="C80" s="16">
        <v>4</v>
      </c>
      <c r="D80" s="16">
        <v>188</v>
      </c>
      <c r="E80">
        <v>67</v>
      </c>
    </row>
    <row r="81" spans="1:5" x14ac:dyDescent="0.3">
      <c r="A81">
        <v>116</v>
      </c>
      <c r="B81">
        <v>64</v>
      </c>
      <c r="C81" s="16">
        <v>3</v>
      </c>
      <c r="D81" s="16">
        <v>168</v>
      </c>
      <c r="E81">
        <v>82</v>
      </c>
    </row>
    <row r="82" spans="1:5" x14ac:dyDescent="0.3">
      <c r="A82">
        <v>108</v>
      </c>
      <c r="B82">
        <v>68</v>
      </c>
      <c r="C82" s="16">
        <v>3</v>
      </c>
      <c r="D82" s="16">
        <v>181</v>
      </c>
      <c r="E82">
        <v>78</v>
      </c>
    </row>
    <row r="83" spans="1:5" x14ac:dyDescent="0.3">
      <c r="A83">
        <v>123</v>
      </c>
      <c r="B83">
        <v>100</v>
      </c>
      <c r="C83" s="16">
        <v>4</v>
      </c>
      <c r="D83" s="16">
        <v>164</v>
      </c>
      <c r="E83">
        <v>92</v>
      </c>
    </row>
    <row r="84" spans="1:5" x14ac:dyDescent="0.3">
      <c r="A84">
        <v>95</v>
      </c>
      <c r="B84">
        <v>44</v>
      </c>
      <c r="C84" s="16">
        <v>4</v>
      </c>
      <c r="D84" s="16">
        <v>176</v>
      </c>
      <c r="E84">
        <v>63</v>
      </c>
    </row>
    <row r="85" spans="1:5" x14ac:dyDescent="0.3">
      <c r="A85">
        <v>111</v>
      </c>
      <c r="B85">
        <v>73</v>
      </c>
      <c r="C85" s="16">
        <v>4</v>
      </c>
      <c r="D85" s="16">
        <v>173</v>
      </c>
      <c r="E85">
        <v>82</v>
      </c>
    </row>
    <row r="86" spans="1:5" x14ac:dyDescent="0.3">
      <c r="A86">
        <v>123</v>
      </c>
      <c r="B86">
        <v>73</v>
      </c>
      <c r="C86" s="16">
        <v>4</v>
      </c>
      <c r="D86" s="16">
        <v>187</v>
      </c>
      <c r="E86">
        <v>83</v>
      </c>
    </row>
    <row r="87" spans="1:5" x14ac:dyDescent="0.3">
      <c r="A87">
        <v>91</v>
      </c>
      <c r="B87">
        <v>61</v>
      </c>
      <c r="C87" s="16">
        <v>3</v>
      </c>
      <c r="D87" s="16">
        <v>157</v>
      </c>
      <c r="E87">
        <v>68</v>
      </c>
    </row>
    <row r="88" spans="1:5" x14ac:dyDescent="0.3">
      <c r="A88">
        <v>111</v>
      </c>
      <c r="B88">
        <v>54</v>
      </c>
      <c r="C88" s="16">
        <v>4</v>
      </c>
      <c r="D88" s="16">
        <v>163</v>
      </c>
      <c r="E88">
        <v>73</v>
      </c>
    </row>
    <row r="89" spans="1:5" x14ac:dyDescent="0.3">
      <c r="A89">
        <v>152</v>
      </c>
      <c r="B89">
        <v>93</v>
      </c>
      <c r="C89" s="16">
        <v>4</v>
      </c>
      <c r="D89" s="16">
        <v>170</v>
      </c>
      <c r="E89">
        <v>100</v>
      </c>
    </row>
    <row r="90" spans="1:5" x14ac:dyDescent="0.3">
      <c r="A90">
        <v>88</v>
      </c>
      <c r="B90">
        <v>61</v>
      </c>
      <c r="C90" s="16">
        <v>3</v>
      </c>
      <c r="D90" s="16">
        <v>179</v>
      </c>
      <c r="E90">
        <v>64</v>
      </c>
    </row>
    <row r="91" spans="1:5" x14ac:dyDescent="0.3">
      <c r="A91">
        <v>108</v>
      </c>
      <c r="B91">
        <v>76</v>
      </c>
      <c r="C91" s="16">
        <v>3</v>
      </c>
      <c r="D91" s="16">
        <v>161</v>
      </c>
      <c r="E91">
        <v>80</v>
      </c>
    </row>
    <row r="92" spans="1:5" x14ac:dyDescent="0.3">
      <c r="A92">
        <v>116</v>
      </c>
      <c r="B92">
        <v>62</v>
      </c>
      <c r="C92" s="16">
        <v>4</v>
      </c>
      <c r="D92" s="16">
        <v>163</v>
      </c>
      <c r="E92">
        <v>79</v>
      </c>
    </row>
    <row r="93" spans="1:5" x14ac:dyDescent="0.3">
      <c r="A93">
        <v>110</v>
      </c>
      <c r="B93">
        <v>75</v>
      </c>
      <c r="C93" s="16">
        <v>3</v>
      </c>
      <c r="D93" s="16">
        <v>172</v>
      </c>
      <c r="E93">
        <v>81</v>
      </c>
    </row>
    <row r="94" spans="1:5" x14ac:dyDescent="0.3">
      <c r="A94">
        <v>104</v>
      </c>
      <c r="B94">
        <v>63</v>
      </c>
      <c r="C94" s="16">
        <v>3</v>
      </c>
      <c r="D94" s="16">
        <v>167</v>
      </c>
      <c r="E94">
        <v>74</v>
      </c>
    </row>
    <row r="95" spans="1:5" x14ac:dyDescent="0.3">
      <c r="A95">
        <v>138</v>
      </c>
      <c r="B95">
        <v>98</v>
      </c>
      <c r="C95" s="16">
        <v>3</v>
      </c>
      <c r="D95" s="16">
        <v>163</v>
      </c>
      <c r="E95">
        <v>94</v>
      </c>
    </row>
    <row r="96" spans="1:5" x14ac:dyDescent="0.3">
      <c r="A96">
        <v>120</v>
      </c>
      <c r="B96">
        <v>64</v>
      </c>
      <c r="C96" s="16">
        <v>3</v>
      </c>
      <c r="D96" s="16">
        <v>183</v>
      </c>
      <c r="E96">
        <v>81</v>
      </c>
    </row>
    <row r="97" spans="1:5" x14ac:dyDescent="0.3">
      <c r="A97">
        <v>113</v>
      </c>
      <c r="B97">
        <v>68</v>
      </c>
      <c r="C97" s="16">
        <v>4</v>
      </c>
      <c r="D97" s="16">
        <v>183</v>
      </c>
      <c r="E97">
        <v>74</v>
      </c>
    </row>
    <row r="98" spans="1:5" x14ac:dyDescent="0.3">
      <c r="A98">
        <v>110</v>
      </c>
      <c r="B98">
        <v>72</v>
      </c>
      <c r="C98" s="16">
        <v>3</v>
      </c>
      <c r="D98" s="16">
        <v>166</v>
      </c>
      <c r="E98">
        <v>78</v>
      </c>
    </row>
    <row r="99" spans="1:5" x14ac:dyDescent="0.3">
      <c r="A99">
        <v>123</v>
      </c>
      <c r="B99">
        <v>79</v>
      </c>
      <c r="C99" s="16">
        <v>3</v>
      </c>
      <c r="D99" s="16">
        <v>165</v>
      </c>
      <c r="E99">
        <v>88</v>
      </c>
    </row>
    <row r="100" spans="1:5" x14ac:dyDescent="0.3">
      <c r="A100">
        <v>109</v>
      </c>
      <c r="B100">
        <v>55</v>
      </c>
      <c r="C100" s="16">
        <v>3</v>
      </c>
      <c r="D100" s="16">
        <v>182</v>
      </c>
      <c r="E100">
        <v>72</v>
      </c>
    </row>
    <row r="101" spans="1:5" x14ac:dyDescent="0.3">
      <c r="A101">
        <v>104</v>
      </c>
      <c r="B101">
        <v>66</v>
      </c>
      <c r="C101" s="16">
        <v>4</v>
      </c>
      <c r="D101" s="16">
        <v>182</v>
      </c>
      <c r="E101">
        <v>71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E7FF6-4FCF-4B1C-B153-023B0F78FC51}">
  <dimension ref="A1:F101"/>
  <sheetViews>
    <sheetView workbookViewId="0">
      <selection activeCell="E7" sqref="E6:E7"/>
    </sheetView>
  </sheetViews>
  <sheetFormatPr defaultRowHeight="16.5" x14ac:dyDescent="0.3"/>
  <cols>
    <col min="1" max="1" width="4.5" bestFit="1" customWidth="1"/>
    <col min="2" max="2" width="5.25" bestFit="1" customWidth="1"/>
    <col min="3" max="3" width="9" style="16"/>
    <col min="4" max="4" width="7.125" customWidth="1"/>
    <col min="5" max="5" width="9.875" customWidth="1"/>
    <col min="6" max="6" width="12.25" customWidth="1"/>
  </cols>
  <sheetData>
    <row r="1" spans="1:6" x14ac:dyDescent="0.3">
      <c r="A1" t="s">
        <v>35</v>
      </c>
      <c r="B1" t="s">
        <v>34</v>
      </c>
      <c r="C1" s="17" t="s">
        <v>37</v>
      </c>
      <c r="D1" t="s">
        <v>36</v>
      </c>
      <c r="E1" t="s">
        <v>38</v>
      </c>
      <c r="F1" t="s">
        <v>39</v>
      </c>
    </row>
    <row r="2" spans="1:6" x14ac:dyDescent="0.3">
      <c r="A2">
        <v>107</v>
      </c>
      <c r="B2">
        <v>63</v>
      </c>
      <c r="C2" s="16">
        <v>2</v>
      </c>
      <c r="D2" s="16">
        <v>185</v>
      </c>
      <c r="E2">
        <v>76</v>
      </c>
      <c r="F2">
        <v>168</v>
      </c>
    </row>
    <row r="3" spans="1:6" x14ac:dyDescent="0.3">
      <c r="A3">
        <v>127</v>
      </c>
      <c r="B3">
        <v>82</v>
      </c>
      <c r="C3" s="16">
        <v>4</v>
      </c>
      <c r="D3" s="16">
        <v>169</v>
      </c>
      <c r="E3">
        <v>90</v>
      </c>
      <c r="F3">
        <v>181</v>
      </c>
    </row>
    <row r="4" spans="1:6" x14ac:dyDescent="0.3">
      <c r="A4">
        <v>129</v>
      </c>
      <c r="B4">
        <v>81</v>
      </c>
      <c r="C4" s="16">
        <v>5</v>
      </c>
      <c r="D4" s="16">
        <v>167</v>
      </c>
      <c r="E4">
        <v>86</v>
      </c>
      <c r="F4">
        <v>177</v>
      </c>
    </row>
    <row r="5" spans="1:6" x14ac:dyDescent="0.3">
      <c r="A5">
        <v>101</v>
      </c>
      <c r="B5">
        <v>63</v>
      </c>
      <c r="C5" s="16">
        <v>4</v>
      </c>
      <c r="D5" s="16">
        <v>179</v>
      </c>
      <c r="E5">
        <v>70</v>
      </c>
      <c r="F5">
        <v>163</v>
      </c>
    </row>
    <row r="6" spans="1:6" x14ac:dyDescent="0.3">
      <c r="A6">
        <v>101</v>
      </c>
      <c r="B6">
        <v>64</v>
      </c>
      <c r="C6" s="16">
        <v>5</v>
      </c>
      <c r="D6" s="16">
        <v>173</v>
      </c>
      <c r="E6">
        <v>75</v>
      </c>
      <c r="F6">
        <v>168</v>
      </c>
    </row>
    <row r="7" spans="1:6" x14ac:dyDescent="0.3">
      <c r="A7">
        <v>90</v>
      </c>
      <c r="B7">
        <v>58</v>
      </c>
      <c r="C7" s="16">
        <v>5</v>
      </c>
      <c r="D7" s="16">
        <v>161</v>
      </c>
      <c r="E7">
        <v>71</v>
      </c>
      <c r="F7">
        <v>164</v>
      </c>
    </row>
    <row r="8" spans="1:6" x14ac:dyDescent="0.3">
      <c r="A8">
        <v>92</v>
      </c>
      <c r="B8">
        <v>59</v>
      </c>
      <c r="C8" s="16">
        <v>4</v>
      </c>
      <c r="D8" s="16">
        <v>186</v>
      </c>
      <c r="E8">
        <v>70</v>
      </c>
      <c r="F8">
        <v>162</v>
      </c>
    </row>
    <row r="9" spans="1:6" x14ac:dyDescent="0.3">
      <c r="A9">
        <v>104</v>
      </c>
      <c r="B9">
        <v>69</v>
      </c>
      <c r="C9" s="16">
        <v>4</v>
      </c>
      <c r="D9" s="16">
        <v>159</v>
      </c>
      <c r="E9">
        <v>74</v>
      </c>
      <c r="F9">
        <v>166</v>
      </c>
    </row>
    <row r="10" spans="1:6" x14ac:dyDescent="0.3">
      <c r="A10">
        <v>124</v>
      </c>
      <c r="B10">
        <v>79</v>
      </c>
      <c r="C10" s="16">
        <v>5</v>
      </c>
      <c r="D10" s="16">
        <v>169</v>
      </c>
      <c r="E10">
        <v>89</v>
      </c>
      <c r="F10">
        <v>180</v>
      </c>
    </row>
    <row r="11" spans="1:6" x14ac:dyDescent="0.3">
      <c r="A11">
        <v>90</v>
      </c>
      <c r="B11">
        <v>49</v>
      </c>
      <c r="C11" s="16">
        <v>5</v>
      </c>
      <c r="D11" s="16">
        <v>178</v>
      </c>
      <c r="E11">
        <v>70</v>
      </c>
      <c r="F11">
        <v>163</v>
      </c>
    </row>
    <row r="12" spans="1:6" x14ac:dyDescent="0.3">
      <c r="A12">
        <v>107</v>
      </c>
      <c r="B12">
        <v>73</v>
      </c>
      <c r="C12" s="16">
        <v>5</v>
      </c>
      <c r="D12" s="16">
        <v>161</v>
      </c>
      <c r="E12">
        <v>76</v>
      </c>
      <c r="F12">
        <v>168</v>
      </c>
    </row>
    <row r="13" spans="1:6" x14ac:dyDescent="0.3">
      <c r="A13">
        <v>112</v>
      </c>
      <c r="B13">
        <v>70</v>
      </c>
      <c r="C13" s="16">
        <v>5</v>
      </c>
      <c r="D13" s="16">
        <v>176</v>
      </c>
      <c r="E13">
        <v>75</v>
      </c>
      <c r="F13">
        <v>167</v>
      </c>
    </row>
    <row r="14" spans="1:6" x14ac:dyDescent="0.3">
      <c r="A14">
        <v>130</v>
      </c>
      <c r="B14">
        <v>75</v>
      </c>
      <c r="C14" s="16">
        <v>4</v>
      </c>
      <c r="D14" s="16">
        <v>162</v>
      </c>
      <c r="E14">
        <v>86</v>
      </c>
      <c r="F14">
        <v>178</v>
      </c>
    </row>
    <row r="15" spans="1:6" x14ac:dyDescent="0.3">
      <c r="A15">
        <v>118</v>
      </c>
      <c r="B15">
        <v>88</v>
      </c>
      <c r="C15" s="16">
        <v>5</v>
      </c>
      <c r="D15" s="16">
        <v>168</v>
      </c>
      <c r="E15">
        <v>86</v>
      </c>
      <c r="F15">
        <v>177</v>
      </c>
    </row>
    <row r="16" spans="1:6" x14ac:dyDescent="0.3">
      <c r="A16">
        <v>105</v>
      </c>
      <c r="B16">
        <v>77</v>
      </c>
      <c r="C16" s="16">
        <v>2</v>
      </c>
      <c r="D16" s="16">
        <v>175</v>
      </c>
      <c r="E16">
        <v>79</v>
      </c>
      <c r="F16">
        <v>170</v>
      </c>
    </row>
    <row r="17" spans="1:6" x14ac:dyDescent="0.3">
      <c r="A17">
        <v>109</v>
      </c>
      <c r="B17">
        <v>82</v>
      </c>
      <c r="C17" s="16">
        <v>2</v>
      </c>
      <c r="D17" s="16">
        <v>177</v>
      </c>
      <c r="E17">
        <v>85</v>
      </c>
      <c r="F17">
        <v>175</v>
      </c>
    </row>
    <row r="18" spans="1:6" x14ac:dyDescent="0.3">
      <c r="A18">
        <v>119</v>
      </c>
      <c r="B18">
        <v>70</v>
      </c>
      <c r="C18" s="16">
        <v>5</v>
      </c>
      <c r="D18" s="16">
        <v>189</v>
      </c>
      <c r="E18">
        <v>83</v>
      </c>
      <c r="F18">
        <v>175</v>
      </c>
    </row>
    <row r="19" spans="1:6" x14ac:dyDescent="0.3">
      <c r="A19">
        <v>106</v>
      </c>
      <c r="B19">
        <v>58</v>
      </c>
      <c r="C19" s="16">
        <v>5</v>
      </c>
      <c r="D19" s="16">
        <v>166</v>
      </c>
      <c r="E19">
        <v>74</v>
      </c>
      <c r="F19">
        <v>166</v>
      </c>
    </row>
    <row r="20" spans="1:6" x14ac:dyDescent="0.3">
      <c r="A20">
        <v>103</v>
      </c>
      <c r="B20">
        <v>62</v>
      </c>
      <c r="C20" s="16">
        <v>4</v>
      </c>
      <c r="D20" s="16">
        <v>189</v>
      </c>
      <c r="E20">
        <v>78</v>
      </c>
      <c r="F20">
        <v>170</v>
      </c>
    </row>
    <row r="21" spans="1:6" x14ac:dyDescent="0.3">
      <c r="A21">
        <v>115</v>
      </c>
      <c r="B21">
        <v>59</v>
      </c>
      <c r="C21" s="16">
        <v>2</v>
      </c>
      <c r="D21" s="16">
        <v>188</v>
      </c>
      <c r="E21">
        <v>77</v>
      </c>
      <c r="F21">
        <v>169</v>
      </c>
    </row>
    <row r="22" spans="1:6" x14ac:dyDescent="0.3">
      <c r="A22">
        <v>131</v>
      </c>
      <c r="B22">
        <v>96</v>
      </c>
      <c r="C22" s="16">
        <v>2</v>
      </c>
      <c r="D22" s="16">
        <v>174</v>
      </c>
      <c r="E22">
        <v>91</v>
      </c>
      <c r="F22">
        <v>181</v>
      </c>
    </row>
    <row r="23" spans="1:6" x14ac:dyDescent="0.3">
      <c r="A23">
        <v>131</v>
      </c>
      <c r="B23">
        <v>72</v>
      </c>
      <c r="C23" s="16">
        <v>5</v>
      </c>
      <c r="D23" s="16">
        <v>159</v>
      </c>
      <c r="E23">
        <v>86</v>
      </c>
      <c r="F23">
        <v>178</v>
      </c>
    </row>
    <row r="24" spans="1:6" x14ac:dyDescent="0.3">
      <c r="A24">
        <v>108</v>
      </c>
      <c r="B24">
        <v>66</v>
      </c>
      <c r="C24" s="16">
        <v>5</v>
      </c>
      <c r="D24" s="16">
        <v>182</v>
      </c>
      <c r="E24">
        <v>75</v>
      </c>
      <c r="F24">
        <v>167</v>
      </c>
    </row>
    <row r="25" spans="1:6" x14ac:dyDescent="0.3">
      <c r="A25">
        <v>97</v>
      </c>
      <c r="B25">
        <v>61</v>
      </c>
      <c r="C25" s="16">
        <v>5</v>
      </c>
      <c r="D25" s="16">
        <v>175</v>
      </c>
      <c r="E25">
        <v>75</v>
      </c>
      <c r="F25">
        <v>168</v>
      </c>
    </row>
    <row r="26" spans="1:6" x14ac:dyDescent="0.3">
      <c r="A26">
        <v>98</v>
      </c>
      <c r="B26">
        <v>69</v>
      </c>
      <c r="C26" s="16">
        <v>5</v>
      </c>
      <c r="D26" s="16">
        <v>174</v>
      </c>
      <c r="E26">
        <v>68</v>
      </c>
      <c r="F26">
        <v>161</v>
      </c>
    </row>
    <row r="27" spans="1:6" x14ac:dyDescent="0.3">
      <c r="A27">
        <v>94</v>
      </c>
      <c r="B27">
        <v>67</v>
      </c>
      <c r="C27" s="16">
        <v>4</v>
      </c>
      <c r="D27" s="16">
        <v>170</v>
      </c>
      <c r="E27">
        <v>71</v>
      </c>
      <c r="F27">
        <v>164</v>
      </c>
    </row>
    <row r="28" spans="1:6" x14ac:dyDescent="0.3">
      <c r="A28">
        <v>119</v>
      </c>
      <c r="B28">
        <v>91</v>
      </c>
      <c r="C28" s="16">
        <v>5</v>
      </c>
      <c r="D28" s="16">
        <v>170</v>
      </c>
      <c r="E28">
        <v>87</v>
      </c>
      <c r="F28">
        <v>177</v>
      </c>
    </row>
    <row r="29" spans="1:6" x14ac:dyDescent="0.3">
      <c r="A29">
        <v>108</v>
      </c>
      <c r="B29">
        <v>60</v>
      </c>
      <c r="C29" s="16">
        <v>5</v>
      </c>
      <c r="D29" s="16">
        <v>168</v>
      </c>
      <c r="E29">
        <v>77</v>
      </c>
      <c r="F29">
        <v>169</v>
      </c>
    </row>
    <row r="30" spans="1:6" x14ac:dyDescent="0.3">
      <c r="A30">
        <v>93</v>
      </c>
      <c r="B30">
        <v>42</v>
      </c>
      <c r="C30" s="16">
        <v>5</v>
      </c>
      <c r="D30" s="16">
        <v>188</v>
      </c>
      <c r="E30">
        <v>64</v>
      </c>
      <c r="F30">
        <v>157</v>
      </c>
    </row>
    <row r="31" spans="1:6" x14ac:dyDescent="0.3">
      <c r="A31">
        <v>87</v>
      </c>
      <c r="B31">
        <v>59</v>
      </c>
      <c r="C31" s="16">
        <v>4</v>
      </c>
      <c r="D31" s="16">
        <v>179</v>
      </c>
      <c r="E31">
        <v>67</v>
      </c>
      <c r="F31">
        <v>160</v>
      </c>
    </row>
    <row r="32" spans="1:6" x14ac:dyDescent="0.3">
      <c r="A32">
        <v>128</v>
      </c>
      <c r="B32">
        <v>84</v>
      </c>
      <c r="C32" s="16">
        <v>4</v>
      </c>
      <c r="D32" s="16">
        <v>156</v>
      </c>
      <c r="E32">
        <v>83</v>
      </c>
      <c r="F32">
        <v>175</v>
      </c>
    </row>
    <row r="33" spans="1:6" x14ac:dyDescent="0.3">
      <c r="A33">
        <v>109</v>
      </c>
      <c r="B33">
        <v>79</v>
      </c>
      <c r="C33" s="16">
        <v>5</v>
      </c>
      <c r="D33" s="16">
        <v>169</v>
      </c>
      <c r="E33">
        <v>75</v>
      </c>
      <c r="F33">
        <v>167</v>
      </c>
    </row>
    <row r="34" spans="1:6" x14ac:dyDescent="0.3">
      <c r="A34">
        <v>117</v>
      </c>
      <c r="B34">
        <v>73</v>
      </c>
      <c r="C34" s="16">
        <v>5</v>
      </c>
      <c r="D34" s="16">
        <v>157</v>
      </c>
      <c r="E34">
        <v>83</v>
      </c>
      <c r="F34">
        <v>175</v>
      </c>
    </row>
    <row r="35" spans="1:6" x14ac:dyDescent="0.3">
      <c r="A35">
        <v>111</v>
      </c>
      <c r="B35">
        <v>62</v>
      </c>
      <c r="C35" s="16">
        <v>4</v>
      </c>
      <c r="D35" s="16">
        <v>177</v>
      </c>
      <c r="E35">
        <v>80</v>
      </c>
      <c r="F35">
        <v>172</v>
      </c>
    </row>
    <row r="36" spans="1:6" x14ac:dyDescent="0.3">
      <c r="A36">
        <v>98</v>
      </c>
      <c r="B36">
        <v>49</v>
      </c>
      <c r="C36" s="16">
        <v>5</v>
      </c>
      <c r="D36" s="16">
        <v>167</v>
      </c>
      <c r="E36">
        <v>70</v>
      </c>
      <c r="F36">
        <v>162</v>
      </c>
    </row>
    <row r="37" spans="1:6" x14ac:dyDescent="0.3">
      <c r="A37">
        <v>122</v>
      </c>
      <c r="B37">
        <v>81</v>
      </c>
      <c r="C37" s="16">
        <v>4</v>
      </c>
      <c r="D37" s="16">
        <v>180</v>
      </c>
      <c r="E37">
        <v>88</v>
      </c>
      <c r="F37">
        <v>179</v>
      </c>
    </row>
    <row r="38" spans="1:6" x14ac:dyDescent="0.3">
      <c r="A38">
        <v>106</v>
      </c>
      <c r="B38">
        <v>52</v>
      </c>
      <c r="C38" s="16">
        <v>4</v>
      </c>
      <c r="D38" s="16">
        <v>165</v>
      </c>
      <c r="E38">
        <v>71</v>
      </c>
      <c r="F38">
        <v>164</v>
      </c>
    </row>
    <row r="39" spans="1:6" x14ac:dyDescent="0.3">
      <c r="A39">
        <v>97</v>
      </c>
      <c r="B39">
        <v>54</v>
      </c>
      <c r="C39" s="16">
        <v>5</v>
      </c>
      <c r="D39" s="16">
        <v>165</v>
      </c>
      <c r="E39">
        <v>69</v>
      </c>
      <c r="F39">
        <v>161</v>
      </c>
    </row>
    <row r="40" spans="1:6" x14ac:dyDescent="0.3">
      <c r="A40">
        <v>117</v>
      </c>
      <c r="B40">
        <v>72</v>
      </c>
      <c r="C40" s="16">
        <v>5</v>
      </c>
      <c r="D40" s="16">
        <v>178</v>
      </c>
      <c r="E40">
        <v>87</v>
      </c>
      <c r="F40">
        <v>178</v>
      </c>
    </row>
    <row r="41" spans="1:6" x14ac:dyDescent="0.3">
      <c r="A41">
        <v>103</v>
      </c>
      <c r="B41">
        <v>65</v>
      </c>
      <c r="C41" s="16">
        <v>6</v>
      </c>
      <c r="D41" s="16">
        <v>159</v>
      </c>
      <c r="E41">
        <v>72</v>
      </c>
      <c r="F41">
        <v>165</v>
      </c>
    </row>
    <row r="42" spans="1:6" x14ac:dyDescent="0.3">
      <c r="A42">
        <v>105</v>
      </c>
      <c r="B42">
        <v>66</v>
      </c>
      <c r="C42" s="16">
        <v>6</v>
      </c>
      <c r="D42" s="16">
        <v>182</v>
      </c>
      <c r="E42">
        <v>78</v>
      </c>
      <c r="F42">
        <v>169</v>
      </c>
    </row>
    <row r="43" spans="1:6" x14ac:dyDescent="0.3">
      <c r="A43">
        <v>121</v>
      </c>
      <c r="B43">
        <v>88</v>
      </c>
      <c r="C43" s="16">
        <v>6</v>
      </c>
      <c r="D43" s="16">
        <v>179</v>
      </c>
      <c r="E43">
        <v>87</v>
      </c>
      <c r="F43">
        <v>178</v>
      </c>
    </row>
    <row r="44" spans="1:6" x14ac:dyDescent="0.3">
      <c r="A44">
        <v>83</v>
      </c>
      <c r="B44">
        <v>44</v>
      </c>
      <c r="C44" s="16">
        <v>6</v>
      </c>
      <c r="D44" s="16">
        <v>173</v>
      </c>
      <c r="E44">
        <v>66</v>
      </c>
      <c r="F44">
        <v>159</v>
      </c>
    </row>
    <row r="45" spans="1:6" x14ac:dyDescent="0.3">
      <c r="A45">
        <v>91</v>
      </c>
      <c r="B45">
        <v>64</v>
      </c>
      <c r="C45" s="16">
        <v>6</v>
      </c>
      <c r="D45" s="16">
        <v>179</v>
      </c>
      <c r="E45">
        <v>66</v>
      </c>
      <c r="F45">
        <v>159</v>
      </c>
    </row>
    <row r="46" spans="1:6" x14ac:dyDescent="0.3">
      <c r="A46">
        <v>92</v>
      </c>
      <c r="B46">
        <v>48</v>
      </c>
      <c r="C46" s="16">
        <v>4</v>
      </c>
      <c r="D46" s="16">
        <v>185</v>
      </c>
      <c r="E46">
        <v>63</v>
      </c>
      <c r="F46">
        <v>156</v>
      </c>
    </row>
    <row r="47" spans="1:6" x14ac:dyDescent="0.3">
      <c r="A47">
        <v>101</v>
      </c>
      <c r="B47">
        <v>70</v>
      </c>
      <c r="C47" s="16">
        <v>6</v>
      </c>
      <c r="D47" s="16">
        <v>178</v>
      </c>
      <c r="E47">
        <v>74</v>
      </c>
      <c r="F47">
        <v>166</v>
      </c>
    </row>
    <row r="48" spans="1:6" x14ac:dyDescent="0.3">
      <c r="A48">
        <v>115</v>
      </c>
      <c r="B48">
        <v>75</v>
      </c>
      <c r="C48" s="16">
        <v>4</v>
      </c>
      <c r="D48" s="16">
        <v>158</v>
      </c>
      <c r="E48">
        <v>85</v>
      </c>
      <c r="F48">
        <v>176</v>
      </c>
    </row>
    <row r="49" spans="1:6" x14ac:dyDescent="0.3">
      <c r="A49">
        <v>109</v>
      </c>
      <c r="B49">
        <v>66</v>
      </c>
      <c r="C49" s="16">
        <v>5</v>
      </c>
      <c r="D49" s="16">
        <v>171</v>
      </c>
      <c r="E49">
        <v>82</v>
      </c>
      <c r="F49">
        <v>173</v>
      </c>
    </row>
    <row r="50" spans="1:6" x14ac:dyDescent="0.3">
      <c r="A50">
        <v>105</v>
      </c>
      <c r="B50">
        <v>64</v>
      </c>
      <c r="C50" s="16">
        <v>5</v>
      </c>
      <c r="D50" s="16">
        <v>180</v>
      </c>
      <c r="E50">
        <v>70</v>
      </c>
      <c r="F50">
        <v>164</v>
      </c>
    </row>
    <row r="51" spans="1:6" x14ac:dyDescent="0.3">
      <c r="A51">
        <v>120</v>
      </c>
      <c r="B51">
        <v>73</v>
      </c>
      <c r="C51" s="16">
        <v>4</v>
      </c>
      <c r="D51" s="16">
        <v>162</v>
      </c>
      <c r="E51">
        <v>80</v>
      </c>
      <c r="F51">
        <v>171</v>
      </c>
    </row>
    <row r="52" spans="1:6" x14ac:dyDescent="0.3">
      <c r="A52">
        <v>127</v>
      </c>
      <c r="B52">
        <v>81</v>
      </c>
      <c r="C52" s="16">
        <v>4</v>
      </c>
      <c r="D52" s="16">
        <v>168</v>
      </c>
      <c r="E52">
        <v>84</v>
      </c>
      <c r="F52">
        <v>175</v>
      </c>
    </row>
    <row r="53" spans="1:6" x14ac:dyDescent="0.3">
      <c r="A53">
        <v>122</v>
      </c>
      <c r="B53">
        <v>84</v>
      </c>
      <c r="C53" s="16">
        <v>5</v>
      </c>
      <c r="D53" s="16">
        <v>172</v>
      </c>
      <c r="E53">
        <v>89</v>
      </c>
      <c r="F53">
        <v>179</v>
      </c>
    </row>
    <row r="54" spans="1:6" x14ac:dyDescent="0.3">
      <c r="A54">
        <v>106</v>
      </c>
      <c r="B54">
        <v>69</v>
      </c>
      <c r="C54" s="16">
        <v>4</v>
      </c>
      <c r="D54" s="16">
        <v>159</v>
      </c>
      <c r="E54">
        <v>77</v>
      </c>
      <c r="F54">
        <v>169</v>
      </c>
    </row>
    <row r="55" spans="1:6" x14ac:dyDescent="0.3">
      <c r="A55">
        <v>106</v>
      </c>
      <c r="B55">
        <v>76</v>
      </c>
      <c r="C55" s="16">
        <v>4</v>
      </c>
      <c r="D55" s="16">
        <v>179</v>
      </c>
      <c r="E55">
        <v>73</v>
      </c>
      <c r="F55">
        <v>165</v>
      </c>
    </row>
    <row r="56" spans="1:6" x14ac:dyDescent="0.3">
      <c r="A56">
        <v>104</v>
      </c>
      <c r="B56">
        <v>61</v>
      </c>
      <c r="C56" s="16">
        <v>4</v>
      </c>
      <c r="D56" s="16">
        <v>163</v>
      </c>
      <c r="E56">
        <v>71</v>
      </c>
      <c r="F56">
        <v>164</v>
      </c>
    </row>
    <row r="57" spans="1:6" x14ac:dyDescent="0.3">
      <c r="A57">
        <v>120</v>
      </c>
      <c r="B57">
        <v>81</v>
      </c>
      <c r="C57" s="16">
        <v>4</v>
      </c>
      <c r="D57" s="16">
        <v>174</v>
      </c>
      <c r="E57">
        <v>84</v>
      </c>
      <c r="F57">
        <v>175</v>
      </c>
    </row>
    <row r="58" spans="1:6" x14ac:dyDescent="0.3">
      <c r="A58">
        <v>86</v>
      </c>
      <c r="B58">
        <v>64</v>
      </c>
      <c r="C58" s="16">
        <v>5</v>
      </c>
      <c r="D58" s="16">
        <v>165</v>
      </c>
      <c r="E58">
        <v>69</v>
      </c>
      <c r="F58">
        <v>161</v>
      </c>
    </row>
    <row r="59" spans="1:6" x14ac:dyDescent="0.3">
      <c r="A59">
        <v>123</v>
      </c>
      <c r="B59">
        <v>74</v>
      </c>
      <c r="C59" s="16">
        <v>5</v>
      </c>
      <c r="D59" s="16">
        <v>170</v>
      </c>
      <c r="E59">
        <v>81</v>
      </c>
      <c r="F59">
        <v>173</v>
      </c>
    </row>
    <row r="60" spans="1:6" x14ac:dyDescent="0.3">
      <c r="A60">
        <v>92</v>
      </c>
      <c r="B60">
        <v>52</v>
      </c>
      <c r="C60" s="16">
        <v>4</v>
      </c>
      <c r="D60" s="16">
        <v>168</v>
      </c>
      <c r="E60">
        <v>71</v>
      </c>
      <c r="F60">
        <v>164</v>
      </c>
    </row>
    <row r="61" spans="1:6" x14ac:dyDescent="0.3">
      <c r="A61">
        <v>78</v>
      </c>
      <c r="B61">
        <v>38</v>
      </c>
      <c r="C61" s="16">
        <v>5</v>
      </c>
      <c r="D61" s="16">
        <v>170</v>
      </c>
      <c r="E61">
        <v>62</v>
      </c>
      <c r="F61">
        <v>155</v>
      </c>
    </row>
    <row r="62" spans="1:6" x14ac:dyDescent="0.3">
      <c r="A62">
        <v>88</v>
      </c>
      <c r="B62">
        <v>62</v>
      </c>
      <c r="C62" s="16">
        <v>5</v>
      </c>
      <c r="D62" s="16">
        <v>188</v>
      </c>
      <c r="E62">
        <v>66</v>
      </c>
      <c r="F62">
        <v>160</v>
      </c>
    </row>
    <row r="63" spans="1:6" x14ac:dyDescent="0.3">
      <c r="A63">
        <v>114</v>
      </c>
      <c r="B63">
        <v>73</v>
      </c>
      <c r="C63" s="16">
        <v>5</v>
      </c>
      <c r="D63" s="16">
        <v>165</v>
      </c>
      <c r="E63">
        <v>76</v>
      </c>
      <c r="F63">
        <v>169</v>
      </c>
    </row>
    <row r="64" spans="1:6" x14ac:dyDescent="0.3">
      <c r="A64">
        <v>101</v>
      </c>
      <c r="B64">
        <v>62</v>
      </c>
      <c r="C64" s="16">
        <v>5</v>
      </c>
      <c r="D64" s="16">
        <v>159</v>
      </c>
      <c r="E64">
        <v>74</v>
      </c>
      <c r="F64">
        <v>166</v>
      </c>
    </row>
    <row r="65" spans="1:6" x14ac:dyDescent="0.3">
      <c r="A65">
        <v>122</v>
      </c>
      <c r="B65">
        <v>92</v>
      </c>
      <c r="C65" s="16">
        <v>5</v>
      </c>
      <c r="D65" s="16">
        <v>175</v>
      </c>
      <c r="E65">
        <v>86</v>
      </c>
      <c r="F65">
        <v>177</v>
      </c>
    </row>
    <row r="66" spans="1:6" x14ac:dyDescent="0.3">
      <c r="A66">
        <v>97</v>
      </c>
      <c r="B66">
        <v>59</v>
      </c>
      <c r="C66" s="16">
        <v>4</v>
      </c>
      <c r="D66" s="16">
        <v>186</v>
      </c>
      <c r="E66">
        <v>75</v>
      </c>
      <c r="F66">
        <v>167</v>
      </c>
    </row>
    <row r="67" spans="1:6" x14ac:dyDescent="0.3">
      <c r="A67">
        <v>112</v>
      </c>
      <c r="B67">
        <v>92</v>
      </c>
      <c r="C67" s="16">
        <v>5</v>
      </c>
      <c r="D67" s="16">
        <v>164</v>
      </c>
      <c r="E67">
        <v>85</v>
      </c>
      <c r="F67">
        <v>176</v>
      </c>
    </row>
    <row r="68" spans="1:6" x14ac:dyDescent="0.3">
      <c r="A68">
        <v>88</v>
      </c>
      <c r="B68">
        <v>64</v>
      </c>
      <c r="C68" s="16">
        <v>5</v>
      </c>
      <c r="D68" s="16">
        <v>179</v>
      </c>
      <c r="E68">
        <v>64</v>
      </c>
      <c r="F68">
        <v>157</v>
      </c>
    </row>
    <row r="69" spans="1:6" x14ac:dyDescent="0.3">
      <c r="A69">
        <v>104</v>
      </c>
      <c r="B69">
        <v>82</v>
      </c>
      <c r="C69" s="16">
        <v>5</v>
      </c>
      <c r="D69" s="16">
        <v>167</v>
      </c>
      <c r="E69">
        <v>78</v>
      </c>
      <c r="F69">
        <v>170</v>
      </c>
    </row>
    <row r="70" spans="1:6" x14ac:dyDescent="0.3">
      <c r="A70">
        <v>133</v>
      </c>
      <c r="B70">
        <v>93</v>
      </c>
      <c r="C70" s="16">
        <v>4</v>
      </c>
      <c r="D70" s="16">
        <v>172</v>
      </c>
      <c r="E70">
        <v>98</v>
      </c>
      <c r="F70">
        <v>188</v>
      </c>
    </row>
    <row r="71" spans="1:6" x14ac:dyDescent="0.3">
      <c r="A71">
        <v>117</v>
      </c>
      <c r="B71">
        <v>73</v>
      </c>
      <c r="C71" s="16">
        <v>4</v>
      </c>
      <c r="D71" s="16">
        <v>170</v>
      </c>
      <c r="E71">
        <v>80</v>
      </c>
      <c r="F71">
        <v>172</v>
      </c>
    </row>
    <row r="72" spans="1:6" x14ac:dyDescent="0.3">
      <c r="A72">
        <v>119</v>
      </c>
      <c r="B72">
        <v>90</v>
      </c>
      <c r="C72" s="16">
        <v>5</v>
      </c>
      <c r="D72" s="16">
        <v>176</v>
      </c>
      <c r="E72">
        <v>90</v>
      </c>
      <c r="F72">
        <v>180</v>
      </c>
    </row>
    <row r="73" spans="1:6" x14ac:dyDescent="0.3">
      <c r="A73">
        <v>108</v>
      </c>
      <c r="B73">
        <v>70</v>
      </c>
      <c r="C73" s="16">
        <v>4</v>
      </c>
      <c r="D73" s="16">
        <v>180</v>
      </c>
      <c r="E73">
        <v>76</v>
      </c>
      <c r="F73">
        <v>169</v>
      </c>
    </row>
    <row r="74" spans="1:6" x14ac:dyDescent="0.3">
      <c r="A74">
        <v>110</v>
      </c>
      <c r="B74">
        <v>78</v>
      </c>
      <c r="C74" s="16">
        <v>4</v>
      </c>
      <c r="D74" s="16">
        <v>164</v>
      </c>
      <c r="E74">
        <v>74</v>
      </c>
      <c r="F74">
        <v>166</v>
      </c>
    </row>
    <row r="75" spans="1:6" x14ac:dyDescent="0.3">
      <c r="A75">
        <v>95</v>
      </c>
      <c r="B75">
        <v>67</v>
      </c>
      <c r="C75" s="16">
        <v>4</v>
      </c>
      <c r="D75" s="16">
        <v>183</v>
      </c>
      <c r="E75">
        <v>75</v>
      </c>
      <c r="F75">
        <v>167</v>
      </c>
    </row>
    <row r="76" spans="1:6" x14ac:dyDescent="0.3">
      <c r="A76">
        <v>113</v>
      </c>
      <c r="B76">
        <v>69</v>
      </c>
      <c r="C76" s="16">
        <v>5</v>
      </c>
      <c r="D76" s="16">
        <v>163</v>
      </c>
      <c r="E76">
        <v>84</v>
      </c>
      <c r="F76">
        <v>175</v>
      </c>
    </row>
    <row r="77" spans="1:6" x14ac:dyDescent="0.3">
      <c r="A77">
        <v>109</v>
      </c>
      <c r="B77">
        <v>84</v>
      </c>
      <c r="C77" s="16">
        <v>5</v>
      </c>
      <c r="D77" s="16">
        <v>166</v>
      </c>
      <c r="E77">
        <v>83</v>
      </c>
      <c r="F77">
        <v>175</v>
      </c>
    </row>
    <row r="78" spans="1:6" x14ac:dyDescent="0.3">
      <c r="A78">
        <v>103</v>
      </c>
      <c r="B78">
        <v>69</v>
      </c>
      <c r="C78" s="16">
        <v>4</v>
      </c>
      <c r="D78" s="16">
        <v>182</v>
      </c>
      <c r="E78">
        <v>77</v>
      </c>
      <c r="F78">
        <v>170</v>
      </c>
    </row>
    <row r="79" spans="1:6" x14ac:dyDescent="0.3">
      <c r="A79">
        <v>95</v>
      </c>
      <c r="B79">
        <v>72</v>
      </c>
      <c r="C79" s="16">
        <v>4</v>
      </c>
      <c r="D79" s="16">
        <v>161</v>
      </c>
      <c r="E79">
        <v>73</v>
      </c>
      <c r="F79">
        <v>166</v>
      </c>
    </row>
    <row r="80" spans="1:6" x14ac:dyDescent="0.3">
      <c r="A80">
        <v>99</v>
      </c>
      <c r="B80">
        <v>50</v>
      </c>
      <c r="C80" s="16">
        <v>4</v>
      </c>
      <c r="D80" s="16">
        <v>188</v>
      </c>
      <c r="E80">
        <v>67</v>
      </c>
      <c r="F80">
        <v>159</v>
      </c>
    </row>
    <row r="81" spans="1:6" x14ac:dyDescent="0.3">
      <c r="A81">
        <v>116</v>
      </c>
      <c r="B81">
        <v>64</v>
      </c>
      <c r="C81" s="16">
        <v>5</v>
      </c>
      <c r="D81" s="16">
        <v>168</v>
      </c>
      <c r="E81">
        <v>82</v>
      </c>
      <c r="F81">
        <v>174</v>
      </c>
    </row>
    <row r="82" spans="1:6" x14ac:dyDescent="0.3">
      <c r="A82">
        <v>108</v>
      </c>
      <c r="B82">
        <v>68</v>
      </c>
      <c r="C82" s="16">
        <v>5</v>
      </c>
      <c r="D82" s="16">
        <v>181</v>
      </c>
      <c r="E82">
        <v>78</v>
      </c>
      <c r="F82">
        <v>170</v>
      </c>
    </row>
    <row r="83" spans="1:6" x14ac:dyDescent="0.3">
      <c r="A83">
        <v>123</v>
      </c>
      <c r="B83">
        <v>100</v>
      </c>
      <c r="C83" s="16">
        <v>4</v>
      </c>
      <c r="D83" s="16">
        <v>164</v>
      </c>
      <c r="E83">
        <v>92</v>
      </c>
      <c r="F83">
        <v>182</v>
      </c>
    </row>
    <row r="84" spans="1:6" x14ac:dyDescent="0.3">
      <c r="A84">
        <v>95</v>
      </c>
      <c r="B84">
        <v>44</v>
      </c>
      <c r="C84" s="16">
        <v>4</v>
      </c>
      <c r="D84" s="16">
        <v>176</v>
      </c>
      <c r="E84">
        <v>63</v>
      </c>
      <c r="F84">
        <v>156</v>
      </c>
    </row>
    <row r="85" spans="1:6" x14ac:dyDescent="0.3">
      <c r="A85">
        <v>111</v>
      </c>
      <c r="B85">
        <v>73</v>
      </c>
      <c r="C85" s="16">
        <v>4</v>
      </c>
      <c r="D85" s="16">
        <v>173</v>
      </c>
      <c r="E85">
        <v>82</v>
      </c>
      <c r="F85">
        <v>174</v>
      </c>
    </row>
    <row r="86" spans="1:6" x14ac:dyDescent="0.3">
      <c r="A86">
        <v>123</v>
      </c>
      <c r="B86">
        <v>73</v>
      </c>
      <c r="C86" s="16">
        <v>4</v>
      </c>
      <c r="D86" s="16">
        <v>187</v>
      </c>
      <c r="E86">
        <v>83</v>
      </c>
      <c r="F86">
        <v>175</v>
      </c>
    </row>
    <row r="87" spans="1:6" x14ac:dyDescent="0.3">
      <c r="A87">
        <v>91</v>
      </c>
      <c r="B87">
        <v>61</v>
      </c>
      <c r="C87" s="16">
        <v>5</v>
      </c>
      <c r="D87" s="16">
        <v>157</v>
      </c>
      <c r="E87">
        <v>68</v>
      </c>
      <c r="F87">
        <v>161</v>
      </c>
    </row>
    <row r="88" spans="1:6" x14ac:dyDescent="0.3">
      <c r="A88">
        <v>111</v>
      </c>
      <c r="B88">
        <v>54</v>
      </c>
      <c r="C88" s="16">
        <v>4</v>
      </c>
      <c r="D88" s="16">
        <v>163</v>
      </c>
      <c r="E88">
        <v>73</v>
      </c>
      <c r="F88">
        <v>165</v>
      </c>
    </row>
    <row r="89" spans="1:6" x14ac:dyDescent="0.3">
      <c r="A89">
        <v>152</v>
      </c>
      <c r="B89">
        <v>93</v>
      </c>
      <c r="C89" s="16">
        <v>4</v>
      </c>
      <c r="D89" s="16">
        <v>170</v>
      </c>
      <c r="E89">
        <v>100</v>
      </c>
      <c r="F89">
        <v>190</v>
      </c>
    </row>
    <row r="90" spans="1:6" x14ac:dyDescent="0.3">
      <c r="A90">
        <v>88</v>
      </c>
      <c r="B90">
        <v>61</v>
      </c>
      <c r="C90" s="16">
        <v>5</v>
      </c>
      <c r="D90" s="16">
        <v>179</v>
      </c>
      <c r="E90">
        <v>64</v>
      </c>
      <c r="F90">
        <v>157</v>
      </c>
    </row>
    <row r="91" spans="1:6" x14ac:dyDescent="0.3">
      <c r="A91">
        <v>108</v>
      </c>
      <c r="B91">
        <v>76</v>
      </c>
      <c r="C91" s="16">
        <v>5</v>
      </c>
      <c r="D91" s="16">
        <v>161</v>
      </c>
      <c r="E91">
        <v>80</v>
      </c>
      <c r="F91">
        <v>172</v>
      </c>
    </row>
    <row r="92" spans="1:6" x14ac:dyDescent="0.3">
      <c r="A92">
        <v>116</v>
      </c>
      <c r="B92">
        <v>62</v>
      </c>
      <c r="C92" s="16">
        <v>4</v>
      </c>
      <c r="D92" s="16">
        <v>163</v>
      </c>
      <c r="E92">
        <v>79</v>
      </c>
      <c r="F92">
        <v>171</v>
      </c>
    </row>
    <row r="93" spans="1:6" x14ac:dyDescent="0.3">
      <c r="A93">
        <v>110</v>
      </c>
      <c r="B93">
        <v>75</v>
      </c>
      <c r="C93" s="16">
        <v>5</v>
      </c>
      <c r="D93" s="16">
        <v>172</v>
      </c>
      <c r="E93">
        <v>81</v>
      </c>
      <c r="F93">
        <v>173</v>
      </c>
    </row>
    <row r="94" spans="1:6" x14ac:dyDescent="0.3">
      <c r="A94">
        <v>104</v>
      </c>
      <c r="B94">
        <v>63</v>
      </c>
      <c r="C94" s="16">
        <v>5</v>
      </c>
      <c r="D94" s="16">
        <v>167</v>
      </c>
      <c r="E94">
        <v>74</v>
      </c>
      <c r="F94">
        <v>166</v>
      </c>
    </row>
    <row r="95" spans="1:6" x14ac:dyDescent="0.3">
      <c r="A95">
        <v>138</v>
      </c>
      <c r="B95">
        <v>98</v>
      </c>
      <c r="C95" s="16">
        <v>5</v>
      </c>
      <c r="D95" s="16">
        <v>163</v>
      </c>
      <c r="E95">
        <v>94</v>
      </c>
      <c r="F95">
        <v>184</v>
      </c>
    </row>
    <row r="96" spans="1:6" x14ac:dyDescent="0.3">
      <c r="A96">
        <v>120</v>
      </c>
      <c r="B96">
        <v>64</v>
      </c>
      <c r="C96" s="16">
        <v>5</v>
      </c>
      <c r="D96" s="16">
        <v>183</v>
      </c>
      <c r="E96">
        <v>81</v>
      </c>
      <c r="F96">
        <v>172</v>
      </c>
    </row>
    <row r="97" spans="1:6" x14ac:dyDescent="0.3">
      <c r="A97">
        <v>113</v>
      </c>
      <c r="B97">
        <v>68</v>
      </c>
      <c r="C97" s="16">
        <v>4</v>
      </c>
      <c r="D97" s="16">
        <v>183</v>
      </c>
      <c r="E97">
        <v>74</v>
      </c>
      <c r="F97">
        <v>166</v>
      </c>
    </row>
    <row r="98" spans="1:6" x14ac:dyDescent="0.3">
      <c r="A98">
        <v>110</v>
      </c>
      <c r="B98">
        <v>72</v>
      </c>
      <c r="C98" s="16">
        <v>5</v>
      </c>
      <c r="D98" s="16">
        <v>166</v>
      </c>
      <c r="E98">
        <v>78</v>
      </c>
      <c r="F98">
        <v>170</v>
      </c>
    </row>
    <row r="99" spans="1:6" x14ac:dyDescent="0.3">
      <c r="A99">
        <v>123</v>
      </c>
      <c r="B99">
        <v>79</v>
      </c>
      <c r="C99" s="16">
        <v>5</v>
      </c>
      <c r="D99" s="16">
        <v>165</v>
      </c>
      <c r="E99">
        <v>88</v>
      </c>
      <c r="F99">
        <v>178</v>
      </c>
    </row>
    <row r="100" spans="1:6" x14ac:dyDescent="0.3">
      <c r="A100">
        <v>109</v>
      </c>
      <c r="B100">
        <v>55</v>
      </c>
      <c r="C100" s="16">
        <v>5</v>
      </c>
      <c r="D100" s="16">
        <v>182</v>
      </c>
      <c r="E100">
        <v>72</v>
      </c>
      <c r="F100">
        <v>165</v>
      </c>
    </row>
    <row r="101" spans="1:6" x14ac:dyDescent="0.3">
      <c r="A101">
        <v>104</v>
      </c>
      <c r="B101">
        <v>66</v>
      </c>
      <c r="C101" s="16">
        <v>4</v>
      </c>
      <c r="D101" s="16">
        <v>182</v>
      </c>
      <c r="E101">
        <v>71</v>
      </c>
      <c r="F101">
        <v>163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8109B-577B-4691-9EB3-807520F5AE69}">
  <dimension ref="B2:K20"/>
  <sheetViews>
    <sheetView showGridLines="0" zoomScale="130" zoomScaleNormal="130" workbookViewId="0">
      <selection activeCell="B3" sqref="B3:B4"/>
    </sheetView>
  </sheetViews>
  <sheetFormatPr defaultColWidth="9.125" defaultRowHeight="16.5" x14ac:dyDescent="0.3"/>
  <cols>
    <col min="2" max="2" width="7.625" customWidth="1"/>
    <col min="3" max="3" width="7.375" bestFit="1" customWidth="1"/>
    <col min="4" max="4" width="7.875" bestFit="1" customWidth="1"/>
    <col min="5" max="5" width="10.25" customWidth="1"/>
    <col min="6" max="7" width="13.5" customWidth="1"/>
    <col min="8" max="8" width="9.75" customWidth="1"/>
    <col min="9" max="9" width="9.25" customWidth="1"/>
    <col min="10" max="10" width="13.875" customWidth="1"/>
    <col min="11" max="11" width="11.375" customWidth="1"/>
  </cols>
  <sheetData>
    <row r="2" spans="2:11" x14ac:dyDescent="0.3">
      <c r="F2" s="6" t="s">
        <v>17</v>
      </c>
      <c r="G2" s="6" t="s">
        <v>16</v>
      </c>
      <c r="H2" s="20" t="s">
        <v>17</v>
      </c>
      <c r="I2" s="20" t="s">
        <v>16</v>
      </c>
      <c r="J2" s="6" t="s">
        <v>1</v>
      </c>
      <c r="K2" s="20" t="s">
        <v>33</v>
      </c>
    </row>
    <row r="3" spans="2:11" ht="16.5" customHeight="1" x14ac:dyDescent="0.3">
      <c r="B3" s="22" t="s">
        <v>0</v>
      </c>
      <c r="C3" s="18" t="s">
        <v>14</v>
      </c>
      <c r="D3" s="23" t="s">
        <v>2</v>
      </c>
      <c r="E3" s="18" t="s">
        <v>13</v>
      </c>
      <c r="F3" s="6" t="s">
        <v>18</v>
      </c>
      <c r="G3" s="6" t="s">
        <v>7</v>
      </c>
      <c r="H3" s="21"/>
      <c r="I3" s="21"/>
      <c r="J3" s="6" t="s">
        <v>30</v>
      </c>
      <c r="K3" s="21"/>
    </row>
    <row r="4" spans="2:11" s="3" customFormat="1" x14ac:dyDescent="0.3">
      <c r="B4" s="22"/>
      <c r="C4" s="19"/>
      <c r="D4" s="19"/>
      <c r="E4" s="19"/>
      <c r="F4" s="13" t="s">
        <v>19</v>
      </c>
      <c r="G4" s="13" t="s">
        <v>20</v>
      </c>
      <c r="H4" s="13" t="s">
        <v>21</v>
      </c>
      <c r="I4" s="13" t="s">
        <v>22</v>
      </c>
      <c r="J4" s="13" t="s">
        <v>31</v>
      </c>
      <c r="K4" s="13" t="s">
        <v>32</v>
      </c>
    </row>
    <row r="5" spans="2:11" x14ac:dyDescent="0.3">
      <c r="B5" s="4">
        <v>1</v>
      </c>
      <c r="C5" s="4">
        <v>50</v>
      </c>
      <c r="D5" s="5">
        <v>44</v>
      </c>
      <c r="E5" s="5">
        <v>68</v>
      </c>
      <c r="F5" s="5">
        <f>D5-E5</f>
        <v>-24</v>
      </c>
      <c r="G5" s="5">
        <f t="shared" ref="G5:G14" si="0">C5-E5</f>
        <v>-18</v>
      </c>
      <c r="H5" s="5">
        <f>POWER(F5,2)</f>
        <v>576</v>
      </c>
      <c r="I5" s="5">
        <f>POWER(G5,2)</f>
        <v>324</v>
      </c>
      <c r="J5" s="5">
        <f>C5-D5</f>
        <v>6</v>
      </c>
      <c r="K5" s="5">
        <f>POWER(J5,2)</f>
        <v>36</v>
      </c>
    </row>
    <row r="6" spans="2:11" x14ac:dyDescent="0.3">
      <c r="B6" s="4">
        <f>B5+1</f>
        <v>2</v>
      </c>
      <c r="C6" s="4">
        <f>C5+2</f>
        <v>52</v>
      </c>
      <c r="D6" s="5">
        <v>49</v>
      </c>
      <c r="E6" s="5">
        <v>68</v>
      </c>
      <c r="F6" s="5">
        <f t="shared" ref="F6:F14" si="1">D6-E6</f>
        <v>-19</v>
      </c>
      <c r="G6" s="5">
        <f t="shared" si="0"/>
        <v>-16</v>
      </c>
      <c r="H6" s="5">
        <f t="shared" ref="H6:H14" si="2">POWER(F6,2)</f>
        <v>361</v>
      </c>
      <c r="I6" s="5">
        <f t="shared" ref="I6:I14" si="3">POWER(G6,2)</f>
        <v>256</v>
      </c>
      <c r="J6" s="5">
        <f t="shared" ref="J6:J14" si="4">C6-D6</f>
        <v>3</v>
      </c>
      <c r="K6" s="5">
        <f t="shared" ref="K6:K14" si="5">POWER(J6,2)</f>
        <v>9</v>
      </c>
    </row>
    <row r="7" spans="2:11" x14ac:dyDescent="0.3">
      <c r="B7" s="4">
        <f t="shared" ref="B7:B13" si="6">B6+1</f>
        <v>3</v>
      </c>
      <c r="C7" s="4">
        <f t="shared" ref="C7:C8" si="7">C6+2</f>
        <v>54</v>
      </c>
      <c r="D7" s="5">
        <v>55</v>
      </c>
      <c r="E7" s="5">
        <v>68</v>
      </c>
      <c r="F7" s="5">
        <f t="shared" si="1"/>
        <v>-13</v>
      </c>
      <c r="G7" s="5">
        <f t="shared" si="0"/>
        <v>-14</v>
      </c>
      <c r="H7" s="5">
        <f t="shared" si="2"/>
        <v>169</v>
      </c>
      <c r="I7" s="5">
        <f t="shared" si="3"/>
        <v>196</v>
      </c>
      <c r="J7" s="5">
        <f t="shared" si="4"/>
        <v>-1</v>
      </c>
      <c r="K7" s="5">
        <f t="shared" si="5"/>
        <v>1</v>
      </c>
    </row>
    <row r="8" spans="2:11" x14ac:dyDescent="0.3">
      <c r="B8" s="4">
        <f t="shared" si="6"/>
        <v>4</v>
      </c>
      <c r="C8" s="4">
        <f t="shared" si="7"/>
        <v>56</v>
      </c>
      <c r="D8" s="5">
        <v>60</v>
      </c>
      <c r="E8" s="5">
        <v>68</v>
      </c>
      <c r="F8" s="5">
        <f t="shared" si="1"/>
        <v>-8</v>
      </c>
      <c r="G8" s="5">
        <f t="shared" si="0"/>
        <v>-12</v>
      </c>
      <c r="H8" s="5">
        <f t="shared" si="2"/>
        <v>64</v>
      </c>
      <c r="I8" s="5">
        <f t="shared" si="3"/>
        <v>144</v>
      </c>
      <c r="J8" s="5">
        <f t="shared" si="4"/>
        <v>-4</v>
      </c>
      <c r="K8" s="5">
        <f t="shared" si="5"/>
        <v>16</v>
      </c>
    </row>
    <row r="9" spans="2:11" x14ac:dyDescent="0.3">
      <c r="B9" s="4">
        <f t="shared" si="6"/>
        <v>5</v>
      </c>
      <c r="C9" s="4">
        <v>60</v>
      </c>
      <c r="D9" s="5">
        <v>65</v>
      </c>
      <c r="E9" s="5">
        <v>68</v>
      </c>
      <c r="F9" s="5">
        <f t="shared" si="1"/>
        <v>-3</v>
      </c>
      <c r="G9" s="5">
        <f t="shared" si="0"/>
        <v>-8</v>
      </c>
      <c r="H9" s="5">
        <f t="shared" si="2"/>
        <v>9</v>
      </c>
      <c r="I9" s="5">
        <f t="shared" si="3"/>
        <v>64</v>
      </c>
      <c r="J9" s="5">
        <f t="shared" si="4"/>
        <v>-5</v>
      </c>
      <c r="K9" s="5">
        <f t="shared" si="5"/>
        <v>25</v>
      </c>
    </row>
    <row r="10" spans="2:11" x14ac:dyDescent="0.3">
      <c r="B10" s="4">
        <f t="shared" si="6"/>
        <v>6</v>
      </c>
      <c r="C10" s="4">
        <f>C9+7</f>
        <v>67</v>
      </c>
      <c r="D10" s="5">
        <v>71</v>
      </c>
      <c r="E10" s="5">
        <v>68</v>
      </c>
      <c r="F10" s="5">
        <f t="shared" si="1"/>
        <v>3</v>
      </c>
      <c r="G10" s="5">
        <f t="shared" si="0"/>
        <v>-1</v>
      </c>
      <c r="H10" s="5">
        <f t="shared" si="2"/>
        <v>9</v>
      </c>
      <c r="I10" s="5">
        <f t="shared" si="3"/>
        <v>1</v>
      </c>
      <c r="J10" s="5">
        <f t="shared" si="4"/>
        <v>-4</v>
      </c>
      <c r="K10" s="5">
        <f t="shared" si="5"/>
        <v>16</v>
      </c>
    </row>
    <row r="11" spans="2:11" x14ac:dyDescent="0.3">
      <c r="B11" s="4">
        <f t="shared" si="6"/>
        <v>7</v>
      </c>
      <c r="C11" s="4">
        <f t="shared" ref="C11:C13" si="8">C10+7</f>
        <v>74</v>
      </c>
      <c r="D11" s="5">
        <v>76</v>
      </c>
      <c r="E11" s="5">
        <v>68</v>
      </c>
      <c r="F11" s="5">
        <f t="shared" si="1"/>
        <v>8</v>
      </c>
      <c r="G11" s="5">
        <f t="shared" si="0"/>
        <v>6</v>
      </c>
      <c r="H11" s="5">
        <f t="shared" si="2"/>
        <v>64</v>
      </c>
      <c r="I11" s="5">
        <f t="shared" si="3"/>
        <v>36</v>
      </c>
      <c r="J11" s="5">
        <f t="shared" si="4"/>
        <v>-2</v>
      </c>
      <c r="K11" s="5">
        <f t="shared" si="5"/>
        <v>4</v>
      </c>
    </row>
    <row r="12" spans="2:11" x14ac:dyDescent="0.3">
      <c r="B12" s="4">
        <f t="shared" si="6"/>
        <v>8</v>
      </c>
      <c r="C12" s="4">
        <f t="shared" si="8"/>
        <v>81</v>
      </c>
      <c r="D12" s="5">
        <v>81</v>
      </c>
      <c r="E12" s="5">
        <v>68</v>
      </c>
      <c r="F12" s="5">
        <f t="shared" si="1"/>
        <v>13</v>
      </c>
      <c r="G12" s="5">
        <f t="shared" si="0"/>
        <v>13</v>
      </c>
      <c r="H12" s="5">
        <f t="shared" si="2"/>
        <v>169</v>
      </c>
      <c r="I12" s="5">
        <f t="shared" si="3"/>
        <v>169</v>
      </c>
      <c r="J12" s="5">
        <f t="shared" si="4"/>
        <v>0</v>
      </c>
      <c r="K12" s="5">
        <f t="shared" si="5"/>
        <v>0</v>
      </c>
    </row>
    <row r="13" spans="2:11" x14ac:dyDescent="0.3">
      <c r="B13" s="4">
        <f t="shared" si="6"/>
        <v>9</v>
      </c>
      <c r="C13" s="4">
        <f t="shared" si="8"/>
        <v>88</v>
      </c>
      <c r="D13" s="5">
        <v>87</v>
      </c>
      <c r="E13" s="5">
        <v>68</v>
      </c>
      <c r="F13" s="5">
        <f t="shared" si="1"/>
        <v>19</v>
      </c>
      <c r="G13" s="5">
        <f t="shared" si="0"/>
        <v>20</v>
      </c>
      <c r="H13" s="5">
        <f t="shared" si="2"/>
        <v>361</v>
      </c>
      <c r="I13" s="5">
        <f t="shared" si="3"/>
        <v>400</v>
      </c>
      <c r="J13" s="5">
        <f t="shared" si="4"/>
        <v>1</v>
      </c>
      <c r="K13" s="5">
        <f t="shared" si="5"/>
        <v>1</v>
      </c>
    </row>
    <row r="14" spans="2:11" x14ac:dyDescent="0.3">
      <c r="B14" s="4">
        <v>10</v>
      </c>
      <c r="C14" s="4">
        <v>98</v>
      </c>
      <c r="D14" s="5">
        <v>92</v>
      </c>
      <c r="E14" s="5">
        <v>68</v>
      </c>
      <c r="F14" s="5">
        <f t="shared" si="1"/>
        <v>24</v>
      </c>
      <c r="G14" s="5">
        <f t="shared" si="0"/>
        <v>30</v>
      </c>
      <c r="H14" s="5">
        <f t="shared" si="2"/>
        <v>576</v>
      </c>
      <c r="I14" s="5">
        <f t="shared" si="3"/>
        <v>900</v>
      </c>
      <c r="J14" s="5">
        <f t="shared" si="4"/>
        <v>6</v>
      </c>
      <c r="K14" s="5">
        <f t="shared" si="5"/>
        <v>36</v>
      </c>
    </row>
    <row r="15" spans="2:11" x14ac:dyDescent="0.3">
      <c r="B15" s="8" t="s">
        <v>5</v>
      </c>
      <c r="C15" s="8">
        <f>SUM(C5:C14)</f>
        <v>680</v>
      </c>
      <c r="D15" s="8"/>
      <c r="E15" s="9"/>
      <c r="F15" s="14">
        <f>SUM(F5:F14)</f>
        <v>0</v>
      </c>
      <c r="G15" s="8">
        <f>SUM(G5:G14)</f>
        <v>0</v>
      </c>
      <c r="H15" s="12">
        <f>SUM(H5:H14)</f>
        <v>2358</v>
      </c>
      <c r="I15" s="12">
        <f>SUM(I5:I14)</f>
        <v>2490</v>
      </c>
      <c r="J15" s="12"/>
      <c r="K15" s="12">
        <f>SUM(K5:K14)</f>
        <v>144</v>
      </c>
    </row>
    <row r="17" spans="8:8" ht="22.5" customHeight="1" x14ac:dyDescent="0.3"/>
    <row r="19" spans="8:8" ht="4.5" customHeight="1" x14ac:dyDescent="0.3"/>
    <row r="20" spans="8:8" ht="26.25" customHeight="1" x14ac:dyDescent="0.3">
      <c r="H20" s="15">
        <f>2358/2490</f>
        <v>0.94698795180722894</v>
      </c>
    </row>
  </sheetData>
  <mergeCells count="7">
    <mergeCell ref="E3:E4"/>
    <mergeCell ref="H2:H3"/>
    <mergeCell ref="I2:I3"/>
    <mergeCell ref="K2:K3"/>
    <mergeCell ref="B3:B4"/>
    <mergeCell ref="D3:D4"/>
    <mergeCell ref="C3:C4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AAA1C-40AA-46C1-A2BF-C4F4A371FC8F}">
  <dimension ref="B2:K20"/>
  <sheetViews>
    <sheetView showGridLines="0" zoomScale="130" zoomScaleNormal="130" workbookViewId="0">
      <selection activeCell="G25" sqref="G25"/>
    </sheetView>
  </sheetViews>
  <sheetFormatPr defaultColWidth="9.125" defaultRowHeight="16.5" x14ac:dyDescent="0.3"/>
  <cols>
    <col min="2" max="2" width="7.625" customWidth="1"/>
    <col min="3" max="3" width="7.375" bestFit="1" customWidth="1"/>
    <col min="4" max="4" width="7.875" bestFit="1" customWidth="1"/>
    <col min="5" max="5" width="10.25" customWidth="1"/>
    <col min="6" max="7" width="13.5" customWidth="1"/>
    <col min="8" max="8" width="9.75" customWidth="1"/>
    <col min="9" max="9" width="9.25" customWidth="1"/>
    <col min="10" max="10" width="13.875" customWidth="1"/>
    <col min="11" max="11" width="11.375" customWidth="1"/>
  </cols>
  <sheetData>
    <row r="2" spans="2:11" x14ac:dyDescent="0.3">
      <c r="F2" s="6" t="s">
        <v>17</v>
      </c>
      <c r="G2" s="6" t="s">
        <v>16</v>
      </c>
      <c r="H2" s="20" t="s">
        <v>17</v>
      </c>
      <c r="I2" s="20" t="s">
        <v>16</v>
      </c>
      <c r="J2" s="6" t="s">
        <v>1</v>
      </c>
      <c r="K2" s="20" t="s">
        <v>33</v>
      </c>
    </row>
    <row r="3" spans="2:11" ht="16.5" customHeight="1" x14ac:dyDescent="0.3">
      <c r="B3" s="22" t="s">
        <v>0</v>
      </c>
      <c r="C3" s="18" t="s">
        <v>14</v>
      </c>
      <c r="D3" s="23" t="s">
        <v>2</v>
      </c>
      <c r="E3" s="18" t="s">
        <v>13</v>
      </c>
      <c r="F3" s="6" t="s">
        <v>18</v>
      </c>
      <c r="G3" s="6" t="s">
        <v>7</v>
      </c>
      <c r="H3" s="21"/>
      <c r="I3" s="21"/>
      <c r="J3" s="6" t="s">
        <v>30</v>
      </c>
      <c r="K3" s="21"/>
    </row>
    <row r="4" spans="2:11" s="3" customFormat="1" x14ac:dyDescent="0.3">
      <c r="B4" s="22"/>
      <c r="C4" s="19"/>
      <c r="D4" s="19"/>
      <c r="E4" s="19"/>
      <c r="F4" s="13" t="s">
        <v>19</v>
      </c>
      <c r="G4" s="13" t="s">
        <v>20</v>
      </c>
      <c r="H4" s="13" t="s">
        <v>21</v>
      </c>
      <c r="I4" s="13" t="s">
        <v>22</v>
      </c>
      <c r="J4" s="13" t="s">
        <v>31</v>
      </c>
      <c r="K4" s="13" t="s">
        <v>32</v>
      </c>
    </row>
    <row r="5" spans="2:11" x14ac:dyDescent="0.3">
      <c r="B5" s="4">
        <v>1</v>
      </c>
      <c r="C5" s="4">
        <v>50</v>
      </c>
      <c r="D5" s="5">
        <v>68</v>
      </c>
      <c r="E5" s="5">
        <v>68</v>
      </c>
      <c r="F5" s="5">
        <f>D5-E5</f>
        <v>0</v>
      </c>
      <c r="G5" s="5">
        <f t="shared" ref="G5:G14" si="0">C5-E5</f>
        <v>-18</v>
      </c>
      <c r="H5" s="5">
        <f>POWER(F5,2)</f>
        <v>0</v>
      </c>
      <c r="I5" s="5">
        <f>POWER(G5,2)</f>
        <v>324</v>
      </c>
      <c r="J5" s="5">
        <f>C5-D5</f>
        <v>-18</v>
      </c>
      <c r="K5" s="5">
        <f>POWER(J5,2)</f>
        <v>324</v>
      </c>
    </row>
    <row r="6" spans="2:11" x14ac:dyDescent="0.3">
      <c r="B6" s="4">
        <f>B5+1</f>
        <v>2</v>
      </c>
      <c r="C6" s="4">
        <f>C5+2</f>
        <v>52</v>
      </c>
      <c r="D6" s="5">
        <v>68</v>
      </c>
      <c r="E6" s="5">
        <v>68</v>
      </c>
      <c r="F6" s="5">
        <f t="shared" ref="F6:F14" si="1">D6-E6</f>
        <v>0</v>
      </c>
      <c r="G6" s="5">
        <f t="shared" si="0"/>
        <v>-16</v>
      </c>
      <c r="H6" s="5">
        <f t="shared" ref="H6:H14" si="2">POWER(F6,2)</f>
        <v>0</v>
      </c>
      <c r="I6" s="5">
        <f t="shared" ref="I6:I14" si="3">POWER(G6,2)</f>
        <v>256</v>
      </c>
      <c r="J6" s="5">
        <f t="shared" ref="J6:J14" si="4">C6-D6</f>
        <v>-16</v>
      </c>
      <c r="K6" s="5">
        <f t="shared" ref="K6:K14" si="5">POWER(J6,2)</f>
        <v>256</v>
      </c>
    </row>
    <row r="7" spans="2:11" x14ac:dyDescent="0.3">
      <c r="B7" s="4">
        <f t="shared" ref="B7:B13" si="6">B6+1</f>
        <v>3</v>
      </c>
      <c r="C7" s="4">
        <f t="shared" ref="C7:C8" si="7">C6+2</f>
        <v>54</v>
      </c>
      <c r="D7" s="5">
        <v>68</v>
      </c>
      <c r="E7" s="5">
        <v>68</v>
      </c>
      <c r="F7" s="5">
        <f t="shared" si="1"/>
        <v>0</v>
      </c>
      <c r="G7" s="5">
        <f t="shared" si="0"/>
        <v>-14</v>
      </c>
      <c r="H7" s="5">
        <f t="shared" si="2"/>
        <v>0</v>
      </c>
      <c r="I7" s="5">
        <f t="shared" si="3"/>
        <v>196</v>
      </c>
      <c r="J7" s="5">
        <f t="shared" si="4"/>
        <v>-14</v>
      </c>
      <c r="K7" s="5">
        <f t="shared" si="5"/>
        <v>196</v>
      </c>
    </row>
    <row r="8" spans="2:11" x14ac:dyDescent="0.3">
      <c r="B8" s="4">
        <f t="shared" si="6"/>
        <v>4</v>
      </c>
      <c r="C8" s="4">
        <f t="shared" si="7"/>
        <v>56</v>
      </c>
      <c r="D8" s="5">
        <v>68</v>
      </c>
      <c r="E8" s="5">
        <v>68</v>
      </c>
      <c r="F8" s="5">
        <f t="shared" si="1"/>
        <v>0</v>
      </c>
      <c r="G8" s="5">
        <f t="shared" si="0"/>
        <v>-12</v>
      </c>
      <c r="H8" s="5">
        <f t="shared" si="2"/>
        <v>0</v>
      </c>
      <c r="I8" s="5">
        <f t="shared" si="3"/>
        <v>144</v>
      </c>
      <c r="J8" s="5">
        <f t="shared" si="4"/>
        <v>-12</v>
      </c>
      <c r="K8" s="5">
        <f t="shared" si="5"/>
        <v>144</v>
      </c>
    </row>
    <row r="9" spans="2:11" x14ac:dyDescent="0.3">
      <c r="B9" s="4">
        <f t="shared" si="6"/>
        <v>5</v>
      </c>
      <c r="C9" s="4">
        <v>60</v>
      </c>
      <c r="D9" s="5">
        <v>68</v>
      </c>
      <c r="E9" s="5">
        <v>68</v>
      </c>
      <c r="F9" s="5">
        <f t="shared" si="1"/>
        <v>0</v>
      </c>
      <c r="G9" s="5">
        <f t="shared" si="0"/>
        <v>-8</v>
      </c>
      <c r="H9" s="5">
        <f t="shared" si="2"/>
        <v>0</v>
      </c>
      <c r="I9" s="5">
        <f t="shared" si="3"/>
        <v>64</v>
      </c>
      <c r="J9" s="5">
        <f t="shared" si="4"/>
        <v>-8</v>
      </c>
      <c r="K9" s="5">
        <f t="shared" si="5"/>
        <v>64</v>
      </c>
    </row>
    <row r="10" spans="2:11" x14ac:dyDescent="0.3">
      <c r="B10" s="4">
        <f t="shared" si="6"/>
        <v>6</v>
      </c>
      <c r="C10" s="4">
        <f>C9+7</f>
        <v>67</v>
      </c>
      <c r="D10" s="5">
        <v>68</v>
      </c>
      <c r="E10" s="5">
        <v>68</v>
      </c>
      <c r="F10" s="5">
        <f t="shared" si="1"/>
        <v>0</v>
      </c>
      <c r="G10" s="5">
        <f t="shared" si="0"/>
        <v>-1</v>
      </c>
      <c r="H10" s="5">
        <f t="shared" si="2"/>
        <v>0</v>
      </c>
      <c r="I10" s="5">
        <f t="shared" si="3"/>
        <v>1</v>
      </c>
      <c r="J10" s="5">
        <f t="shared" si="4"/>
        <v>-1</v>
      </c>
      <c r="K10" s="5">
        <f t="shared" si="5"/>
        <v>1</v>
      </c>
    </row>
    <row r="11" spans="2:11" x14ac:dyDescent="0.3">
      <c r="B11" s="4">
        <f t="shared" si="6"/>
        <v>7</v>
      </c>
      <c r="C11" s="4">
        <f t="shared" ref="C11:C13" si="8">C10+7</f>
        <v>74</v>
      </c>
      <c r="D11" s="5">
        <v>68</v>
      </c>
      <c r="E11" s="5">
        <v>68</v>
      </c>
      <c r="F11" s="5">
        <f t="shared" si="1"/>
        <v>0</v>
      </c>
      <c r="G11" s="5">
        <f t="shared" si="0"/>
        <v>6</v>
      </c>
      <c r="H11" s="5">
        <f t="shared" si="2"/>
        <v>0</v>
      </c>
      <c r="I11" s="5">
        <f t="shared" si="3"/>
        <v>36</v>
      </c>
      <c r="J11" s="5">
        <f t="shared" si="4"/>
        <v>6</v>
      </c>
      <c r="K11" s="5">
        <f t="shared" si="5"/>
        <v>36</v>
      </c>
    </row>
    <row r="12" spans="2:11" x14ac:dyDescent="0.3">
      <c r="B12" s="4">
        <f t="shared" si="6"/>
        <v>8</v>
      </c>
      <c r="C12" s="4">
        <f t="shared" si="8"/>
        <v>81</v>
      </c>
      <c r="D12" s="5">
        <v>68</v>
      </c>
      <c r="E12" s="5">
        <v>68</v>
      </c>
      <c r="F12" s="5">
        <f t="shared" si="1"/>
        <v>0</v>
      </c>
      <c r="G12" s="5">
        <f t="shared" si="0"/>
        <v>13</v>
      </c>
      <c r="H12" s="5">
        <f t="shared" si="2"/>
        <v>0</v>
      </c>
      <c r="I12" s="5">
        <f t="shared" si="3"/>
        <v>169</v>
      </c>
      <c r="J12" s="5">
        <f t="shared" si="4"/>
        <v>13</v>
      </c>
      <c r="K12" s="5">
        <f t="shared" si="5"/>
        <v>169</v>
      </c>
    </row>
    <row r="13" spans="2:11" x14ac:dyDescent="0.3">
      <c r="B13" s="4">
        <f t="shared" si="6"/>
        <v>9</v>
      </c>
      <c r="C13" s="4">
        <f t="shared" si="8"/>
        <v>88</v>
      </c>
      <c r="D13" s="5">
        <v>68</v>
      </c>
      <c r="E13" s="5">
        <v>68</v>
      </c>
      <c r="F13" s="5">
        <f t="shared" si="1"/>
        <v>0</v>
      </c>
      <c r="G13" s="5">
        <f t="shared" si="0"/>
        <v>20</v>
      </c>
      <c r="H13" s="5">
        <f t="shared" si="2"/>
        <v>0</v>
      </c>
      <c r="I13" s="5">
        <f t="shared" si="3"/>
        <v>400</v>
      </c>
      <c r="J13" s="5">
        <f t="shared" si="4"/>
        <v>20</v>
      </c>
      <c r="K13" s="5">
        <f t="shared" si="5"/>
        <v>400</v>
      </c>
    </row>
    <row r="14" spans="2:11" x14ac:dyDescent="0.3">
      <c r="B14" s="4">
        <v>10</v>
      </c>
      <c r="C14" s="4">
        <v>98</v>
      </c>
      <c r="D14" s="5">
        <v>68</v>
      </c>
      <c r="E14" s="5">
        <v>68</v>
      </c>
      <c r="F14" s="5">
        <f t="shared" si="1"/>
        <v>0</v>
      </c>
      <c r="G14" s="5">
        <f t="shared" si="0"/>
        <v>30</v>
      </c>
      <c r="H14" s="5">
        <f t="shared" si="2"/>
        <v>0</v>
      </c>
      <c r="I14" s="5">
        <f t="shared" si="3"/>
        <v>900</v>
      </c>
      <c r="J14" s="5">
        <f t="shared" si="4"/>
        <v>30</v>
      </c>
      <c r="K14" s="5">
        <f t="shared" si="5"/>
        <v>900</v>
      </c>
    </row>
    <row r="15" spans="2:11" x14ac:dyDescent="0.3">
      <c r="B15" s="8" t="s">
        <v>5</v>
      </c>
      <c r="C15" s="8">
        <f>SUM(C5:C14)</f>
        <v>680</v>
      </c>
      <c r="D15" s="8"/>
      <c r="E15" s="9"/>
      <c r="F15" s="14">
        <f>SUM(F5:F14)</f>
        <v>0</v>
      </c>
      <c r="G15" s="8">
        <f>SUM(G5:G14)</f>
        <v>0</v>
      </c>
      <c r="H15" s="12">
        <f>SUM(H5:H14)</f>
        <v>0</v>
      </c>
      <c r="I15" s="12">
        <f>SUM(I5:I14)</f>
        <v>2490</v>
      </c>
      <c r="J15" s="12"/>
      <c r="K15" s="12">
        <f>SUM(K5:K14)</f>
        <v>2490</v>
      </c>
    </row>
    <row r="17" spans="8:8" ht="22.5" customHeight="1" x14ac:dyDescent="0.3"/>
    <row r="19" spans="8:8" ht="4.5" customHeight="1" x14ac:dyDescent="0.3"/>
    <row r="20" spans="8:8" ht="26.25" customHeight="1" x14ac:dyDescent="0.3">
      <c r="H20" s="15">
        <f>2358/2490</f>
        <v>0.94698795180722894</v>
      </c>
    </row>
  </sheetData>
  <mergeCells count="7">
    <mergeCell ref="H2:H3"/>
    <mergeCell ref="I2:I3"/>
    <mergeCell ref="K2:K3"/>
    <mergeCell ref="B3:B4"/>
    <mergeCell ref="C3:C4"/>
    <mergeCell ref="D3:D4"/>
    <mergeCell ref="E3:E4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4D0F0-6BF9-4176-8C40-3684453114D5}">
  <dimension ref="B1:J14"/>
  <sheetViews>
    <sheetView topLeftCell="C1" zoomScale="115" zoomScaleNormal="115" workbookViewId="0">
      <selection activeCell="D14" sqref="D14"/>
    </sheetView>
  </sheetViews>
  <sheetFormatPr defaultRowHeight="16.5" x14ac:dyDescent="0.3"/>
  <cols>
    <col min="3" max="3" width="9.25" bestFit="1" customWidth="1"/>
    <col min="4" max="4" width="11.75" customWidth="1"/>
    <col min="5" max="5" width="7.375" bestFit="1" customWidth="1"/>
    <col min="6" max="6" width="9.875" customWidth="1"/>
    <col min="7" max="8" width="14.125" bestFit="1" customWidth="1"/>
    <col min="9" max="9" width="20.875" customWidth="1"/>
    <col min="10" max="10" width="19.125" customWidth="1"/>
  </cols>
  <sheetData>
    <row r="1" spans="2:10" x14ac:dyDescent="0.3">
      <c r="G1" s="6" t="s">
        <v>17</v>
      </c>
      <c r="H1" s="6" t="s">
        <v>16</v>
      </c>
      <c r="I1" s="6"/>
      <c r="J1" s="6"/>
    </row>
    <row r="2" spans="2:10" x14ac:dyDescent="0.3">
      <c r="C2" t="str">
        <f>결정계수_계산1!B3</f>
        <v>공부시간</v>
      </c>
      <c r="D2" t="str">
        <f>결정계수_계산1!C3</f>
        <v>실제값
(성적)</v>
      </c>
      <c r="E2" t="str">
        <f>결정계수_계산1!D3</f>
        <v>예측값</v>
      </c>
      <c r="F2" t="str">
        <f>결정계수_계산1!E3</f>
        <v>평균값
(실제값의)</v>
      </c>
      <c r="G2" t="str">
        <f>결정계수_계산1!F3</f>
        <v>예측값-평균값</v>
      </c>
      <c r="H2" t="str">
        <f>결정계수_계산1!G3</f>
        <v>실제값-평균값</v>
      </c>
      <c r="I2" t="str">
        <f>결정계수_계산1!H2</f>
        <v>SSR용</v>
      </c>
      <c r="J2" t="str">
        <f>결정계수_계산1!I2</f>
        <v>SST용</v>
      </c>
    </row>
    <row r="3" spans="2:10" x14ac:dyDescent="0.3">
      <c r="B3" s="14" t="s">
        <v>29</v>
      </c>
      <c r="C3" s="14" t="s">
        <v>23</v>
      </c>
      <c r="D3" s="14" t="s">
        <v>26</v>
      </c>
      <c r="E3" s="14" t="s">
        <v>24</v>
      </c>
      <c r="F3" s="14" t="s">
        <v>25</v>
      </c>
      <c r="G3" s="14" t="s">
        <v>18</v>
      </c>
      <c r="H3" s="14" t="s">
        <v>15</v>
      </c>
      <c r="I3" s="14" t="s">
        <v>27</v>
      </c>
      <c r="J3" s="14" t="s">
        <v>28</v>
      </c>
    </row>
    <row r="4" spans="2:10" x14ac:dyDescent="0.3">
      <c r="B4">
        <v>1</v>
      </c>
      <c r="C4">
        <f>결정계수_계산1!B5</f>
        <v>1</v>
      </c>
      <c r="D4">
        <f>결정계수_계산1!C5</f>
        <v>50</v>
      </c>
      <c r="E4">
        <f>결정계수_계산1!D5</f>
        <v>44</v>
      </c>
      <c r="F4">
        <f>결정계수_계산1!E5</f>
        <v>68</v>
      </c>
      <c r="G4">
        <f>결정계수_계산1!F5</f>
        <v>-24</v>
      </c>
      <c r="H4">
        <f>결정계수_계산1!G5</f>
        <v>-18</v>
      </c>
      <c r="I4">
        <f>결정계수_계산1!H5</f>
        <v>576</v>
      </c>
      <c r="J4">
        <f>결정계수_계산1!I5</f>
        <v>324</v>
      </c>
    </row>
    <row r="5" spans="2:10" x14ac:dyDescent="0.3">
      <c r="B5">
        <v>2</v>
      </c>
      <c r="C5">
        <f>결정계수_계산1!B6</f>
        <v>2</v>
      </c>
      <c r="D5">
        <f>결정계수_계산1!C6</f>
        <v>52</v>
      </c>
      <c r="E5">
        <f>결정계수_계산1!D6</f>
        <v>49</v>
      </c>
      <c r="F5">
        <f>결정계수_계산1!E6</f>
        <v>68</v>
      </c>
      <c r="G5">
        <f>결정계수_계산1!F6</f>
        <v>-19</v>
      </c>
      <c r="H5">
        <f>결정계수_계산1!G6</f>
        <v>-16</v>
      </c>
      <c r="I5">
        <f>결정계수_계산1!H6</f>
        <v>361</v>
      </c>
      <c r="J5">
        <f>결정계수_계산1!I6</f>
        <v>256</v>
      </c>
    </row>
    <row r="6" spans="2:10" x14ac:dyDescent="0.3">
      <c r="B6">
        <v>3</v>
      </c>
      <c r="C6">
        <f>결정계수_계산1!B7</f>
        <v>3</v>
      </c>
      <c r="D6">
        <f>결정계수_계산1!C7</f>
        <v>54</v>
      </c>
      <c r="E6">
        <f>결정계수_계산1!D7</f>
        <v>55</v>
      </c>
      <c r="F6">
        <f>결정계수_계산1!E7</f>
        <v>68</v>
      </c>
      <c r="G6">
        <f>결정계수_계산1!F7</f>
        <v>-13</v>
      </c>
      <c r="H6">
        <f>결정계수_계산1!G7</f>
        <v>-14</v>
      </c>
      <c r="I6">
        <f>결정계수_계산1!H7</f>
        <v>169</v>
      </c>
      <c r="J6">
        <f>결정계수_계산1!I7</f>
        <v>196</v>
      </c>
    </row>
    <row r="7" spans="2:10" x14ac:dyDescent="0.3">
      <c r="B7">
        <v>4</v>
      </c>
      <c r="C7">
        <f>결정계수_계산1!B8</f>
        <v>4</v>
      </c>
      <c r="D7">
        <f>결정계수_계산1!C8</f>
        <v>56</v>
      </c>
      <c r="E7">
        <f>결정계수_계산1!D8</f>
        <v>60</v>
      </c>
      <c r="F7">
        <f>결정계수_계산1!E8</f>
        <v>68</v>
      </c>
      <c r="G7">
        <f>결정계수_계산1!F8</f>
        <v>-8</v>
      </c>
      <c r="H7">
        <f>결정계수_계산1!G8</f>
        <v>-12</v>
      </c>
      <c r="I7">
        <f>결정계수_계산1!H8</f>
        <v>64</v>
      </c>
      <c r="J7">
        <f>결정계수_계산1!I8</f>
        <v>144</v>
      </c>
    </row>
    <row r="8" spans="2:10" x14ac:dyDescent="0.3">
      <c r="B8">
        <v>5</v>
      </c>
      <c r="C8">
        <f>결정계수_계산1!B9</f>
        <v>5</v>
      </c>
      <c r="D8">
        <f>결정계수_계산1!C9</f>
        <v>60</v>
      </c>
      <c r="E8">
        <f>결정계수_계산1!D9</f>
        <v>65</v>
      </c>
      <c r="F8">
        <f>결정계수_계산1!E9</f>
        <v>68</v>
      </c>
      <c r="G8">
        <f>결정계수_계산1!F9</f>
        <v>-3</v>
      </c>
      <c r="H8">
        <f>결정계수_계산1!G9</f>
        <v>-8</v>
      </c>
      <c r="I8">
        <f>결정계수_계산1!H9</f>
        <v>9</v>
      </c>
      <c r="J8">
        <f>결정계수_계산1!I9</f>
        <v>64</v>
      </c>
    </row>
    <row r="9" spans="2:10" x14ac:dyDescent="0.3">
      <c r="B9">
        <v>6</v>
      </c>
      <c r="C9">
        <f>결정계수_계산1!B10</f>
        <v>6</v>
      </c>
      <c r="D9">
        <f>결정계수_계산1!C10</f>
        <v>67</v>
      </c>
      <c r="E9">
        <f>결정계수_계산1!D10</f>
        <v>71</v>
      </c>
      <c r="F9">
        <f>결정계수_계산1!E10</f>
        <v>68</v>
      </c>
      <c r="G9">
        <f>결정계수_계산1!F10</f>
        <v>3</v>
      </c>
      <c r="H9">
        <f>결정계수_계산1!G10</f>
        <v>-1</v>
      </c>
      <c r="I9">
        <f>결정계수_계산1!H10</f>
        <v>9</v>
      </c>
      <c r="J9">
        <f>결정계수_계산1!I10</f>
        <v>1</v>
      </c>
    </row>
    <row r="10" spans="2:10" x14ac:dyDescent="0.3">
      <c r="B10">
        <v>7</v>
      </c>
      <c r="C10">
        <f>결정계수_계산1!B11</f>
        <v>7</v>
      </c>
      <c r="D10">
        <f>결정계수_계산1!C11</f>
        <v>74</v>
      </c>
      <c r="E10">
        <f>결정계수_계산1!D11</f>
        <v>76</v>
      </c>
      <c r="F10">
        <f>결정계수_계산1!E11</f>
        <v>68</v>
      </c>
      <c r="G10">
        <f>결정계수_계산1!F11</f>
        <v>8</v>
      </c>
      <c r="H10">
        <f>결정계수_계산1!G11</f>
        <v>6</v>
      </c>
      <c r="I10">
        <f>결정계수_계산1!H11</f>
        <v>64</v>
      </c>
      <c r="J10">
        <f>결정계수_계산1!I11</f>
        <v>36</v>
      </c>
    </row>
    <row r="11" spans="2:10" x14ac:dyDescent="0.3">
      <c r="B11">
        <v>8</v>
      </c>
      <c r="C11">
        <f>결정계수_계산1!B12</f>
        <v>8</v>
      </c>
      <c r="D11">
        <f>결정계수_계산1!C12</f>
        <v>81</v>
      </c>
      <c r="E11">
        <f>결정계수_계산1!D12</f>
        <v>81</v>
      </c>
      <c r="F11">
        <f>결정계수_계산1!E12</f>
        <v>68</v>
      </c>
      <c r="G11">
        <f>결정계수_계산1!F12</f>
        <v>13</v>
      </c>
      <c r="H11">
        <f>결정계수_계산1!G12</f>
        <v>13</v>
      </c>
      <c r="I11">
        <f>결정계수_계산1!H12</f>
        <v>169</v>
      </c>
      <c r="J11">
        <f>결정계수_계산1!I12</f>
        <v>169</v>
      </c>
    </row>
    <row r="12" spans="2:10" x14ac:dyDescent="0.3">
      <c r="B12">
        <v>9</v>
      </c>
      <c r="C12">
        <f>결정계수_계산1!B13</f>
        <v>9</v>
      </c>
      <c r="D12">
        <f>결정계수_계산1!C13</f>
        <v>88</v>
      </c>
      <c r="E12">
        <f>결정계수_계산1!D13</f>
        <v>87</v>
      </c>
      <c r="F12">
        <f>결정계수_계산1!E13</f>
        <v>68</v>
      </c>
      <c r="G12">
        <f>결정계수_계산1!F13</f>
        <v>19</v>
      </c>
      <c r="H12">
        <f>결정계수_계산1!G13</f>
        <v>20</v>
      </c>
      <c r="I12">
        <f>결정계수_계산1!H13</f>
        <v>361</v>
      </c>
      <c r="J12">
        <f>결정계수_계산1!I13</f>
        <v>400</v>
      </c>
    </row>
    <row r="13" spans="2:10" x14ac:dyDescent="0.3">
      <c r="B13">
        <v>10</v>
      </c>
      <c r="C13">
        <f>결정계수_계산1!B14</f>
        <v>10</v>
      </c>
      <c r="D13">
        <f>결정계수_계산1!C14</f>
        <v>98</v>
      </c>
      <c r="E13">
        <f>결정계수_계산1!D14</f>
        <v>92</v>
      </c>
      <c r="F13">
        <f>결정계수_계산1!E14</f>
        <v>68</v>
      </c>
      <c r="G13">
        <f>결정계수_계산1!F14</f>
        <v>24</v>
      </c>
      <c r="H13">
        <f>결정계수_계산1!G14</f>
        <v>30</v>
      </c>
      <c r="I13">
        <f>결정계수_계산1!H14</f>
        <v>576</v>
      </c>
      <c r="J13">
        <f>결정계수_계산1!I14</f>
        <v>900</v>
      </c>
    </row>
    <row r="14" spans="2:10" x14ac:dyDescent="0.3">
      <c r="C14" t="str">
        <f>결정계수_계산1!B15</f>
        <v>합계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A3906-89F2-49DF-A67A-8EA32BA9FBDE}">
  <dimension ref="B2:I19"/>
  <sheetViews>
    <sheetView showGridLines="0" zoomScale="150" zoomScaleNormal="150" workbookViewId="0">
      <selection activeCell="H2" sqref="H2:I2"/>
    </sheetView>
  </sheetViews>
  <sheetFormatPr defaultColWidth="9.125" defaultRowHeight="16.5" x14ac:dyDescent="0.3"/>
  <cols>
    <col min="2" max="2" width="14" bestFit="1" customWidth="1"/>
    <col min="3" max="3" width="7.375" bestFit="1" customWidth="1"/>
    <col min="4" max="4" width="7.875" bestFit="1" customWidth="1"/>
    <col min="5" max="5" width="14.125" bestFit="1" customWidth="1"/>
    <col min="6" max="6" width="10.25" customWidth="1"/>
    <col min="7" max="7" width="14.125" bestFit="1" customWidth="1"/>
    <col min="8" max="8" width="8" bestFit="1" customWidth="1"/>
    <col min="9" max="9" width="8.25" bestFit="1" customWidth="1"/>
  </cols>
  <sheetData>
    <row r="2" spans="2:9" x14ac:dyDescent="0.3">
      <c r="B2" s="22" t="s">
        <v>0</v>
      </c>
      <c r="C2" s="18" t="s">
        <v>14</v>
      </c>
      <c r="D2" s="23" t="s">
        <v>2</v>
      </c>
      <c r="E2" s="6" t="s">
        <v>1</v>
      </c>
      <c r="F2" s="18" t="s">
        <v>13</v>
      </c>
      <c r="G2" s="6" t="s">
        <v>6</v>
      </c>
      <c r="H2" s="7" t="s">
        <v>8</v>
      </c>
      <c r="I2" s="7" t="s">
        <v>9</v>
      </c>
    </row>
    <row r="3" spans="2:9" s="3" customFormat="1" x14ac:dyDescent="0.3">
      <c r="B3" s="22"/>
      <c r="C3" s="19"/>
      <c r="D3" s="19"/>
      <c r="E3" s="6" t="s">
        <v>3</v>
      </c>
      <c r="F3" s="19"/>
      <c r="G3" s="6" t="s">
        <v>7</v>
      </c>
      <c r="H3" s="7"/>
      <c r="I3" s="7"/>
    </row>
    <row r="4" spans="2:9" x14ac:dyDescent="0.3">
      <c r="B4" s="4">
        <v>1</v>
      </c>
      <c r="C4" s="4">
        <v>50</v>
      </c>
      <c r="D4" s="5">
        <v>44</v>
      </c>
      <c r="E4" s="5">
        <f>C4-D4</f>
        <v>6</v>
      </c>
      <c r="F4" s="5">
        <v>68</v>
      </c>
      <c r="G4" s="5">
        <f>C4-F4</f>
        <v>-18</v>
      </c>
      <c r="H4" s="5">
        <f>POWER(E4,2)</f>
        <v>36</v>
      </c>
      <c r="I4" s="5">
        <f>POWER(G4,2)</f>
        <v>324</v>
      </c>
    </row>
    <row r="5" spans="2:9" x14ac:dyDescent="0.3">
      <c r="B5" s="4">
        <f>B4+1</f>
        <v>2</v>
      </c>
      <c r="C5" s="4">
        <f>C4+2</f>
        <v>52</v>
      </c>
      <c r="D5" s="5">
        <v>49</v>
      </c>
      <c r="E5" s="5">
        <f>C5-D5</f>
        <v>3</v>
      </c>
      <c r="F5" s="5">
        <v>68</v>
      </c>
      <c r="G5" s="5">
        <f t="shared" ref="G5:G13" si="0">C5-F5</f>
        <v>-16</v>
      </c>
      <c r="H5" s="5">
        <f t="shared" ref="H5:H13" si="1">POWER(E5,2)</f>
        <v>9</v>
      </c>
      <c r="I5" s="5">
        <f t="shared" ref="I5:I13" si="2">POWER(G5,2)</f>
        <v>256</v>
      </c>
    </row>
    <row r="6" spans="2:9" x14ac:dyDescent="0.3">
      <c r="B6" s="4">
        <f t="shared" ref="B6:B12" si="3">B5+1</f>
        <v>3</v>
      </c>
      <c r="C6" s="4">
        <f t="shared" ref="C6:C7" si="4">C5+2</f>
        <v>54</v>
      </c>
      <c r="D6" s="5">
        <v>55</v>
      </c>
      <c r="E6" s="5">
        <f t="shared" ref="E6:E13" si="5">C6-D6</f>
        <v>-1</v>
      </c>
      <c r="F6" s="5">
        <v>68</v>
      </c>
      <c r="G6" s="5">
        <f t="shared" si="0"/>
        <v>-14</v>
      </c>
      <c r="H6" s="5">
        <f t="shared" si="1"/>
        <v>1</v>
      </c>
      <c r="I6" s="5">
        <f t="shared" si="2"/>
        <v>196</v>
      </c>
    </row>
    <row r="7" spans="2:9" x14ac:dyDescent="0.3">
      <c r="B7" s="4">
        <f t="shared" si="3"/>
        <v>4</v>
      </c>
      <c r="C7" s="4">
        <f t="shared" si="4"/>
        <v>56</v>
      </c>
      <c r="D7" s="5">
        <v>60</v>
      </c>
      <c r="E7" s="5">
        <f t="shared" si="5"/>
        <v>-4</v>
      </c>
      <c r="F7" s="5">
        <v>68</v>
      </c>
      <c r="G7" s="5">
        <f t="shared" si="0"/>
        <v>-12</v>
      </c>
      <c r="H7" s="5">
        <f t="shared" si="1"/>
        <v>16</v>
      </c>
      <c r="I7" s="5">
        <f t="shared" si="2"/>
        <v>144</v>
      </c>
    </row>
    <row r="8" spans="2:9" x14ac:dyDescent="0.3">
      <c r="B8" s="4">
        <f t="shared" si="3"/>
        <v>5</v>
      </c>
      <c r="C8" s="4">
        <v>60</v>
      </c>
      <c r="D8" s="5">
        <v>65</v>
      </c>
      <c r="E8" s="5">
        <f t="shared" si="5"/>
        <v>-5</v>
      </c>
      <c r="F8" s="5">
        <v>68</v>
      </c>
      <c r="G8" s="5">
        <f t="shared" si="0"/>
        <v>-8</v>
      </c>
      <c r="H8" s="5">
        <f t="shared" si="1"/>
        <v>25</v>
      </c>
      <c r="I8" s="5">
        <f t="shared" si="2"/>
        <v>64</v>
      </c>
    </row>
    <row r="9" spans="2:9" x14ac:dyDescent="0.3">
      <c r="B9" s="4">
        <f t="shared" si="3"/>
        <v>6</v>
      </c>
      <c r="C9" s="4">
        <f>C8+7</f>
        <v>67</v>
      </c>
      <c r="D9" s="5">
        <v>71</v>
      </c>
      <c r="E9" s="5">
        <f t="shared" si="5"/>
        <v>-4</v>
      </c>
      <c r="F9" s="5">
        <v>68</v>
      </c>
      <c r="G9" s="5">
        <f t="shared" si="0"/>
        <v>-1</v>
      </c>
      <c r="H9" s="5">
        <f t="shared" si="1"/>
        <v>16</v>
      </c>
      <c r="I9" s="5">
        <f t="shared" si="2"/>
        <v>1</v>
      </c>
    </row>
    <row r="10" spans="2:9" x14ac:dyDescent="0.3">
      <c r="B10" s="4">
        <f t="shared" si="3"/>
        <v>7</v>
      </c>
      <c r="C10" s="4">
        <f t="shared" ref="C10:C12" si="6">C9+7</f>
        <v>74</v>
      </c>
      <c r="D10" s="5">
        <v>76</v>
      </c>
      <c r="E10" s="5">
        <f t="shared" si="5"/>
        <v>-2</v>
      </c>
      <c r="F10" s="5">
        <v>68</v>
      </c>
      <c r="G10" s="5">
        <f t="shared" si="0"/>
        <v>6</v>
      </c>
      <c r="H10" s="5">
        <f t="shared" si="1"/>
        <v>4</v>
      </c>
      <c r="I10" s="5">
        <f t="shared" si="2"/>
        <v>36</v>
      </c>
    </row>
    <row r="11" spans="2:9" x14ac:dyDescent="0.3">
      <c r="B11" s="4">
        <f t="shared" si="3"/>
        <v>8</v>
      </c>
      <c r="C11" s="4">
        <f t="shared" si="6"/>
        <v>81</v>
      </c>
      <c r="D11" s="5">
        <v>81</v>
      </c>
      <c r="E11" s="5">
        <f t="shared" si="5"/>
        <v>0</v>
      </c>
      <c r="F11" s="5">
        <v>68</v>
      </c>
      <c r="G11" s="5">
        <f t="shared" si="0"/>
        <v>13</v>
      </c>
      <c r="H11" s="5">
        <f t="shared" si="1"/>
        <v>0</v>
      </c>
      <c r="I11" s="5">
        <f t="shared" si="2"/>
        <v>169</v>
      </c>
    </row>
    <row r="12" spans="2:9" x14ac:dyDescent="0.3">
      <c r="B12" s="4">
        <f t="shared" si="3"/>
        <v>9</v>
      </c>
      <c r="C12" s="4">
        <f t="shared" si="6"/>
        <v>88</v>
      </c>
      <c r="D12" s="5">
        <v>87</v>
      </c>
      <c r="E12" s="5">
        <f t="shared" si="5"/>
        <v>1</v>
      </c>
      <c r="F12" s="5">
        <v>68</v>
      </c>
      <c r="G12" s="5">
        <f t="shared" si="0"/>
        <v>20</v>
      </c>
      <c r="H12" s="5">
        <f t="shared" si="1"/>
        <v>1</v>
      </c>
      <c r="I12" s="5">
        <f t="shared" si="2"/>
        <v>400</v>
      </c>
    </row>
    <row r="13" spans="2:9" x14ac:dyDescent="0.3">
      <c r="B13" s="4">
        <v>10</v>
      </c>
      <c r="C13" s="4">
        <v>98</v>
      </c>
      <c r="D13" s="5">
        <v>92</v>
      </c>
      <c r="E13" s="5">
        <f t="shared" si="5"/>
        <v>6</v>
      </c>
      <c r="F13" s="5">
        <v>68</v>
      </c>
      <c r="G13" s="5">
        <f t="shared" si="0"/>
        <v>30</v>
      </c>
      <c r="H13" s="5">
        <f t="shared" si="1"/>
        <v>36</v>
      </c>
      <c r="I13" s="5">
        <f t="shared" si="2"/>
        <v>900</v>
      </c>
    </row>
    <row r="14" spans="2:9" x14ac:dyDescent="0.3">
      <c r="B14" s="8" t="s">
        <v>5</v>
      </c>
      <c r="C14" s="8">
        <f>SUM(C4:C13)</f>
        <v>680</v>
      </c>
      <c r="D14" s="8"/>
      <c r="E14" s="8"/>
      <c r="F14" s="9"/>
      <c r="G14" s="9">
        <f>SUM(G4:G13)</f>
        <v>0</v>
      </c>
      <c r="H14" s="8">
        <f>SUM(H4:H13)</f>
        <v>144</v>
      </c>
      <c r="I14" s="12">
        <f>SUM(I4:I13)</f>
        <v>2490</v>
      </c>
    </row>
    <row r="16" spans="2:9" ht="22.5" customHeight="1" x14ac:dyDescent="0.3">
      <c r="B16" s="7" t="s">
        <v>4</v>
      </c>
      <c r="C16" s="26" t="s">
        <v>10</v>
      </c>
      <c r="D16" s="25"/>
      <c r="E16" s="10">
        <f>AVERAGE(C4:C13)</f>
        <v>68</v>
      </c>
    </row>
    <row r="19" spans="5:8" ht="26.25" customHeight="1" x14ac:dyDescent="0.3">
      <c r="E19" s="7" t="s">
        <v>11</v>
      </c>
      <c r="F19" s="24" t="s">
        <v>12</v>
      </c>
      <c r="G19" s="25"/>
      <c r="H19" s="11">
        <f>1-144/2490</f>
        <v>0.94216867469879517</v>
      </c>
    </row>
  </sheetData>
  <mergeCells count="6">
    <mergeCell ref="F19:G19"/>
    <mergeCell ref="B2:B3"/>
    <mergeCell ref="C2:C3"/>
    <mergeCell ref="D2:D3"/>
    <mergeCell ref="F2:F3"/>
    <mergeCell ref="C16:D16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E592A-F1FD-419B-9858-E2351AC4E719}">
  <dimension ref="B2:B13"/>
  <sheetViews>
    <sheetView workbookViewId="0">
      <selection sqref="A1:XFD1048576"/>
    </sheetView>
  </sheetViews>
  <sheetFormatPr defaultRowHeight="16.5" x14ac:dyDescent="0.3"/>
  <sheetData>
    <row r="2" spans="2:2" ht="20.25" x14ac:dyDescent="0.3">
      <c r="B2" s="1"/>
    </row>
    <row r="4" spans="2:2" ht="20.25" x14ac:dyDescent="0.3">
      <c r="B4" s="1"/>
    </row>
    <row r="5" spans="2:2" ht="20.25" x14ac:dyDescent="0.3">
      <c r="B5" s="1"/>
    </row>
    <row r="6" spans="2:2" ht="20.25" x14ac:dyDescent="0.3">
      <c r="B6" s="1"/>
    </row>
    <row r="7" spans="2:2" ht="20.25" x14ac:dyDescent="0.3">
      <c r="B7" s="1"/>
    </row>
    <row r="9" spans="2:2" ht="20.25" x14ac:dyDescent="0.3">
      <c r="B9" s="1"/>
    </row>
    <row r="10" spans="2:2" ht="20.25" x14ac:dyDescent="0.3">
      <c r="B10" s="1"/>
    </row>
    <row r="11" spans="2:2" ht="20.25" x14ac:dyDescent="0.3">
      <c r="B11" s="1"/>
    </row>
    <row r="13" spans="2:2" x14ac:dyDescent="0.3">
      <c r="B13" s="2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data</vt:lpstr>
      <vt:lpstr>data만들기2</vt:lpstr>
      <vt:lpstr>결정계수_계산1</vt:lpstr>
      <vt:lpstr>결정계수_계산_평균</vt:lpstr>
      <vt:lpstr>차트용도</vt:lpstr>
      <vt:lpstr>결정계수_계산2</vt:lpstr>
      <vt:lpstr>desc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2020-10-08T23:48:21Z</dcterms:created>
  <dcterms:modified xsi:type="dcterms:W3CDTF">2020-10-11T20:33:36Z</dcterms:modified>
</cp:coreProperties>
</file>