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9B65504-9550-4033-83BE-02362932D1F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mbers" sheetId="1" r:id="rId1"/>
    <sheet name="Loans" sheetId="2" r:id="rId2"/>
    <sheet name="Summary &amp; Charts" sheetId="3" r:id="rId3"/>
    <sheet name="Loan Repayment Tracker" sheetId="4" r:id="rId4"/>
    <sheet name="Dividend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A11" i="5"/>
  <c r="B9" i="5"/>
  <c r="A9" i="5"/>
  <c r="B4" i="5"/>
  <c r="A4" i="5"/>
  <c r="B7" i="5"/>
  <c r="A7" i="5"/>
  <c r="B2" i="5"/>
  <c r="A2" i="5"/>
  <c r="B5" i="5"/>
  <c r="A5" i="5"/>
  <c r="B8" i="5"/>
  <c r="A8" i="5"/>
  <c r="B10" i="5"/>
  <c r="A10" i="5"/>
  <c r="B3" i="5"/>
  <c r="A3" i="5"/>
  <c r="B6" i="5"/>
  <c r="A6" i="5"/>
  <c r="A14" i="3"/>
  <c r="A13" i="3"/>
  <c r="A12" i="3"/>
  <c r="A11" i="3"/>
  <c r="A10" i="3"/>
  <c r="A9" i="3"/>
  <c r="A8" i="3"/>
  <c r="A7" i="3"/>
  <c r="A6" i="3"/>
  <c r="A5" i="3"/>
  <c r="G101" i="1"/>
  <c r="F101" i="1"/>
  <c r="I101" i="1" s="1"/>
  <c r="G100" i="1"/>
  <c r="F100" i="1"/>
  <c r="I100" i="1" s="1"/>
  <c r="G99" i="1"/>
  <c r="F99" i="1"/>
  <c r="I99" i="1" s="1"/>
  <c r="G98" i="1"/>
  <c r="F98" i="1"/>
  <c r="I98" i="1" s="1"/>
  <c r="G97" i="1"/>
  <c r="F97" i="1"/>
  <c r="I97" i="1" s="1"/>
  <c r="J96" i="1"/>
  <c r="G96" i="1"/>
  <c r="F96" i="1"/>
  <c r="I96" i="1" s="1"/>
  <c r="G95" i="1"/>
  <c r="F95" i="1"/>
  <c r="I95" i="1" s="1"/>
  <c r="G94" i="1"/>
  <c r="F94" i="1"/>
  <c r="I94" i="1" s="1"/>
  <c r="G93" i="1"/>
  <c r="F93" i="1"/>
  <c r="I93" i="1" s="1"/>
  <c r="J92" i="1"/>
  <c r="G92" i="1"/>
  <c r="F92" i="1"/>
  <c r="I92" i="1" s="1"/>
  <c r="G91" i="1"/>
  <c r="F91" i="1"/>
  <c r="I91" i="1" s="1"/>
  <c r="G90" i="1"/>
  <c r="F90" i="1"/>
  <c r="I90" i="1" s="1"/>
  <c r="G89" i="1"/>
  <c r="F89" i="1"/>
  <c r="I89" i="1" s="1"/>
  <c r="J88" i="1"/>
  <c r="G88" i="1"/>
  <c r="F88" i="1"/>
  <c r="I88" i="1" s="1"/>
  <c r="G87" i="1"/>
  <c r="F87" i="1"/>
  <c r="I87" i="1" s="1"/>
  <c r="J86" i="1"/>
  <c r="G86" i="1"/>
  <c r="F86" i="1"/>
  <c r="I86" i="1" s="1"/>
  <c r="G85" i="1"/>
  <c r="F85" i="1"/>
  <c r="I85" i="1" s="1"/>
  <c r="G84" i="1"/>
  <c r="F84" i="1"/>
  <c r="I84" i="1" s="1"/>
  <c r="G83" i="1"/>
  <c r="F83" i="1"/>
  <c r="I83" i="1" s="1"/>
  <c r="J82" i="1"/>
  <c r="G82" i="1"/>
  <c r="F82" i="1"/>
  <c r="I82" i="1" s="1"/>
  <c r="G81" i="1"/>
  <c r="F81" i="1"/>
  <c r="I81" i="1" s="1"/>
  <c r="J80" i="1"/>
  <c r="G80" i="1"/>
  <c r="F80" i="1"/>
  <c r="I80" i="1" s="1"/>
  <c r="G79" i="1"/>
  <c r="F79" i="1"/>
  <c r="I79" i="1" s="1"/>
  <c r="G78" i="1"/>
  <c r="F78" i="1"/>
  <c r="I78" i="1" s="1"/>
  <c r="G77" i="1"/>
  <c r="F77" i="1"/>
  <c r="I77" i="1" s="1"/>
  <c r="J76" i="1"/>
  <c r="G76" i="1"/>
  <c r="F76" i="1"/>
  <c r="I76" i="1" s="1"/>
  <c r="G75" i="1"/>
  <c r="F75" i="1"/>
  <c r="I75" i="1" s="1"/>
  <c r="G74" i="1"/>
  <c r="F74" i="1"/>
  <c r="J74" i="1" s="1"/>
  <c r="G73" i="1"/>
  <c r="F73" i="1"/>
  <c r="I73" i="1" s="1"/>
  <c r="G72" i="1"/>
  <c r="F72" i="1"/>
  <c r="J72" i="1" s="1"/>
  <c r="G71" i="1"/>
  <c r="F71" i="1"/>
  <c r="I71" i="1" s="1"/>
  <c r="G70" i="1"/>
  <c r="F70" i="1"/>
  <c r="J70" i="1" s="1"/>
  <c r="G69" i="1"/>
  <c r="F69" i="1"/>
  <c r="I69" i="1" s="1"/>
  <c r="G68" i="1"/>
  <c r="F68" i="1"/>
  <c r="J68" i="1" s="1"/>
  <c r="G67" i="1"/>
  <c r="F67" i="1"/>
  <c r="I67" i="1" s="1"/>
  <c r="G66" i="1"/>
  <c r="F66" i="1"/>
  <c r="J66" i="1" s="1"/>
  <c r="G65" i="1"/>
  <c r="F65" i="1"/>
  <c r="I65" i="1" s="1"/>
  <c r="G64" i="1"/>
  <c r="F64" i="1"/>
  <c r="J64" i="1" s="1"/>
  <c r="G63" i="1"/>
  <c r="F63" i="1"/>
  <c r="I63" i="1" s="1"/>
  <c r="G62" i="1"/>
  <c r="F62" i="1"/>
  <c r="J62" i="1" s="1"/>
  <c r="G61" i="1"/>
  <c r="F61" i="1"/>
  <c r="I61" i="1" s="1"/>
  <c r="G60" i="1"/>
  <c r="F60" i="1"/>
  <c r="J60" i="1" s="1"/>
  <c r="G59" i="1"/>
  <c r="F59" i="1"/>
  <c r="I59" i="1" s="1"/>
  <c r="G58" i="1"/>
  <c r="F58" i="1"/>
  <c r="J58" i="1" s="1"/>
  <c r="G57" i="1"/>
  <c r="F57" i="1"/>
  <c r="I57" i="1" s="1"/>
  <c r="G56" i="1"/>
  <c r="F56" i="1"/>
  <c r="J56" i="1" s="1"/>
  <c r="G55" i="1"/>
  <c r="F55" i="1"/>
  <c r="I55" i="1" s="1"/>
  <c r="G54" i="1"/>
  <c r="F54" i="1"/>
  <c r="J54" i="1" s="1"/>
  <c r="G53" i="1"/>
  <c r="F53" i="1"/>
  <c r="I53" i="1" s="1"/>
  <c r="G52" i="1"/>
  <c r="F52" i="1"/>
  <c r="J52" i="1" s="1"/>
  <c r="G51" i="1"/>
  <c r="F51" i="1"/>
  <c r="I51" i="1" s="1"/>
  <c r="G50" i="1"/>
  <c r="F50" i="1"/>
  <c r="J50" i="1" s="1"/>
  <c r="G49" i="1"/>
  <c r="F49" i="1"/>
  <c r="I49" i="1" s="1"/>
  <c r="G48" i="1"/>
  <c r="F48" i="1"/>
  <c r="J48" i="1" s="1"/>
  <c r="G47" i="1"/>
  <c r="F47" i="1"/>
  <c r="I47" i="1" s="1"/>
  <c r="G46" i="1"/>
  <c r="F46" i="1"/>
  <c r="J46" i="1" s="1"/>
  <c r="G45" i="1"/>
  <c r="F45" i="1"/>
  <c r="I45" i="1" s="1"/>
  <c r="G44" i="1"/>
  <c r="F44" i="1"/>
  <c r="J44" i="1" s="1"/>
  <c r="G43" i="1"/>
  <c r="F43" i="1"/>
  <c r="I43" i="1" s="1"/>
  <c r="G42" i="1"/>
  <c r="F42" i="1"/>
  <c r="J42" i="1" s="1"/>
  <c r="G41" i="1"/>
  <c r="F41" i="1"/>
  <c r="I41" i="1" s="1"/>
  <c r="G40" i="1"/>
  <c r="F40" i="1"/>
  <c r="J40" i="1" s="1"/>
  <c r="G39" i="1"/>
  <c r="F39" i="1"/>
  <c r="I39" i="1" s="1"/>
  <c r="G38" i="1"/>
  <c r="F38" i="1"/>
  <c r="J38" i="1" s="1"/>
  <c r="G37" i="1"/>
  <c r="F37" i="1"/>
  <c r="I37" i="1" s="1"/>
  <c r="G36" i="1"/>
  <c r="F36" i="1"/>
  <c r="J36" i="1" s="1"/>
  <c r="G35" i="1"/>
  <c r="F35" i="1"/>
  <c r="I35" i="1" s="1"/>
  <c r="G34" i="1"/>
  <c r="F34" i="1"/>
  <c r="J34" i="1" s="1"/>
  <c r="G33" i="1"/>
  <c r="F33" i="1"/>
  <c r="I33" i="1" s="1"/>
  <c r="G32" i="1"/>
  <c r="F32" i="1"/>
  <c r="J32" i="1" s="1"/>
  <c r="G31" i="1"/>
  <c r="F31" i="1"/>
  <c r="I31" i="1" s="1"/>
  <c r="G30" i="1"/>
  <c r="F30" i="1"/>
  <c r="J30" i="1" s="1"/>
  <c r="G29" i="1"/>
  <c r="F29" i="1"/>
  <c r="I29" i="1" s="1"/>
  <c r="G28" i="1"/>
  <c r="F28" i="1"/>
  <c r="J28" i="1" s="1"/>
  <c r="G27" i="1"/>
  <c r="F27" i="1"/>
  <c r="I27" i="1" s="1"/>
  <c r="G26" i="1"/>
  <c r="F26" i="1"/>
  <c r="J26" i="1" s="1"/>
  <c r="G25" i="1"/>
  <c r="F25" i="1"/>
  <c r="I25" i="1" s="1"/>
  <c r="G24" i="1"/>
  <c r="F24" i="1"/>
  <c r="J24" i="1" s="1"/>
  <c r="G23" i="1"/>
  <c r="F23" i="1"/>
  <c r="I23" i="1" s="1"/>
  <c r="G22" i="1"/>
  <c r="F22" i="1"/>
  <c r="J22" i="1" s="1"/>
  <c r="G21" i="1"/>
  <c r="F21" i="1"/>
  <c r="I21" i="1" s="1"/>
  <c r="G20" i="1"/>
  <c r="F20" i="1"/>
  <c r="J20" i="1" s="1"/>
  <c r="G19" i="1"/>
  <c r="F19" i="1"/>
  <c r="I19" i="1" s="1"/>
  <c r="G18" i="1"/>
  <c r="F18" i="1"/>
  <c r="J18" i="1" s="1"/>
  <c r="G17" i="1"/>
  <c r="F17" i="1"/>
  <c r="I17" i="1" s="1"/>
  <c r="G16" i="1"/>
  <c r="F16" i="1"/>
  <c r="J16" i="1" s="1"/>
  <c r="G15" i="1"/>
  <c r="F15" i="1"/>
  <c r="I15" i="1" s="1"/>
  <c r="G14" i="1"/>
  <c r="F14" i="1"/>
  <c r="J14" i="1" s="1"/>
  <c r="G13" i="1"/>
  <c r="F13" i="1"/>
  <c r="I13" i="1" s="1"/>
  <c r="G12" i="1"/>
  <c r="F12" i="1"/>
  <c r="J12" i="1" s="1"/>
  <c r="G11" i="1"/>
  <c r="F11" i="1"/>
  <c r="I11" i="1" s="1"/>
  <c r="G10" i="1"/>
  <c r="F10" i="1"/>
  <c r="J10" i="1" s="1"/>
  <c r="G9" i="1"/>
  <c r="F9" i="1"/>
  <c r="I9" i="1" s="1"/>
  <c r="G8" i="1"/>
  <c r="F8" i="1"/>
  <c r="C7" i="5" s="1"/>
  <c r="G7" i="1"/>
  <c r="F7" i="1"/>
  <c r="I7" i="1" s="1"/>
  <c r="G6" i="1"/>
  <c r="F6" i="1"/>
  <c r="C5" i="5" s="1"/>
  <c r="G5" i="1"/>
  <c r="F5" i="1"/>
  <c r="C8" i="5" s="1"/>
  <c r="G4" i="1"/>
  <c r="F4" i="1"/>
  <c r="B7" i="3" s="1"/>
  <c r="G3" i="1"/>
  <c r="F3" i="1"/>
  <c r="I3" i="1" s="1"/>
  <c r="G2" i="1"/>
  <c r="F2" i="1"/>
  <c r="C6" i="5" s="1"/>
  <c r="B6" i="3" l="1"/>
  <c r="J90" i="1"/>
  <c r="B14" i="3"/>
  <c r="J84" i="1"/>
  <c r="J100" i="1"/>
  <c r="J78" i="1"/>
  <c r="J94" i="1"/>
  <c r="B10" i="3"/>
  <c r="J98" i="1"/>
  <c r="J3" i="1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B8" i="3"/>
  <c r="B12" i="3"/>
  <c r="C9" i="5"/>
  <c r="C2" i="5"/>
  <c r="C10" i="5"/>
  <c r="B5" i="3"/>
  <c r="B9" i="3"/>
  <c r="B13" i="3"/>
  <c r="I4" i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C4" i="5"/>
  <c r="J2" i="1"/>
  <c r="J4" i="1"/>
  <c r="J6" i="1"/>
  <c r="J8" i="1"/>
  <c r="C3" i="5"/>
  <c r="C11" i="5"/>
  <c r="B11" i="3"/>
  <c r="I5" i="1"/>
  <c r="F2" i="5" l="1"/>
  <c r="D10" i="5" s="1"/>
  <c r="E10" i="5" s="1"/>
  <c r="D3" i="5" l="1"/>
  <c r="E3" i="5" s="1"/>
  <c r="D9" i="5"/>
  <c r="E9" i="5" s="1"/>
  <c r="D2" i="5"/>
  <c r="E2" i="5" s="1"/>
  <c r="D11" i="5"/>
  <c r="E11" i="5" s="1"/>
  <c r="D4" i="5"/>
  <c r="E4" i="5" s="1"/>
  <c r="D8" i="5"/>
  <c r="E8" i="5" s="1"/>
  <c r="D6" i="5"/>
  <c r="E6" i="5" s="1"/>
  <c r="D5" i="5"/>
  <c r="E5" i="5" s="1"/>
  <c r="D7" i="5"/>
  <c r="E7" i="5" s="1"/>
</calcChain>
</file>

<file path=xl/sharedStrings.xml><?xml version="1.0" encoding="utf-8"?>
<sst xmlns="http://schemas.openxmlformats.org/spreadsheetml/2006/main" count="67" uniqueCount="56">
  <si>
    <t>Member ID</t>
  </si>
  <si>
    <t>Full Name</t>
  </si>
  <si>
    <t>Phone Number</t>
  </si>
  <si>
    <t>Registration Date</t>
  </si>
  <si>
    <t>Monthly Saving (UGX)</t>
  </si>
  <si>
    <t>Total Savings (UGX)</t>
  </si>
  <si>
    <t>Fine Due (UGX)</t>
  </si>
  <si>
    <t>Outstanding Loan (UGX)</t>
  </si>
  <si>
    <t>Loan Eligibility</t>
  </si>
  <si>
    <t>Eligible Loan Amount (UGX)</t>
  </si>
  <si>
    <t>Guarantor 1</t>
  </si>
  <si>
    <t>Guarantor 2</t>
  </si>
  <si>
    <t>Notes</t>
  </si>
  <si>
    <t>Loan ID</t>
  </si>
  <si>
    <t>Loan Amount (UGX)</t>
  </si>
  <si>
    <t>Interest Rate (%)</t>
  </si>
  <si>
    <t>Monthly Interest (UGX)</t>
  </si>
  <si>
    <t>Loan Term (Months)</t>
  </si>
  <si>
    <t>Total Payable (UGX)</t>
  </si>
  <si>
    <t>Monthly Installment (UGX)</t>
  </si>
  <si>
    <t>Start Date</t>
  </si>
  <si>
    <t>End Date</t>
  </si>
  <si>
    <t>Loan Status</t>
  </si>
  <si>
    <t>Savings Summary</t>
  </si>
  <si>
    <t>This chart shows total savings of members.</t>
  </si>
  <si>
    <t>Repayment ID</t>
  </si>
  <si>
    <t>Installment No.</t>
  </si>
  <si>
    <t>Due Date</t>
  </si>
  <si>
    <t>Amount Due (UGX)</t>
  </si>
  <si>
    <t>Amount Paid (UGX)</t>
  </si>
  <si>
    <t>Payment Date</t>
  </si>
  <si>
    <t>Balance (UGX)</t>
  </si>
  <si>
    <t>Status</t>
  </si>
  <si>
    <t>Total Annual Savings (UGX)</t>
  </si>
  <si>
    <t>Percentage Share (%)</t>
  </si>
  <si>
    <t>Dividend Amount (UGX)</t>
  </si>
  <si>
    <t>Total Group Savings</t>
  </si>
  <si>
    <t>ahumuza grace</t>
  </si>
  <si>
    <t>AHUMUZA GRACE</t>
  </si>
  <si>
    <t>MIVULE ALEX</t>
  </si>
  <si>
    <t>NIMUSIMA MARION</t>
  </si>
  <si>
    <t>MWEBAZE LABAN</t>
  </si>
  <si>
    <t>GIFT AGNES</t>
  </si>
  <si>
    <t>AHEREZA EZRA</t>
  </si>
  <si>
    <t>MUTATINA DERRICK</t>
  </si>
  <si>
    <t>AINEMBAZI RACHEAL</t>
  </si>
  <si>
    <t>NAMUHUZA RITAH</t>
  </si>
  <si>
    <t>SENYONDO BRUCE</t>
  </si>
  <si>
    <t>MWEBEMBEZI DICKSON</t>
  </si>
  <si>
    <t>MIVULE ZED</t>
  </si>
  <si>
    <t>NAMINYINGO CHRISTINE</t>
  </si>
  <si>
    <t>AKAMPULIRA JUDITH</t>
  </si>
  <si>
    <t>MIVULE ADIOUS</t>
  </si>
  <si>
    <t>NIWABINE TIMOTHY</t>
  </si>
  <si>
    <t>MUHEREZA SAUL</t>
  </si>
  <si>
    <t>AGABA STEVEN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</si>
</sst>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Savings per Member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'Summary &amp; Charts'!$A$3:$A$5</c:f>
              <c:strCache>
                <c:ptCount val="3"/>
                <c:pt idx="0">
                  <c:v>Full Name</c:v>
                </c:pt>
                <c:pt idx="2">
                  <c:v>0</c:v>
                </c:pt>
              </c:strCache>
            </c:strRef>
          </c:cat>
          <c:val>
            <c:numRef>
              <c:f>'Summary &amp; Charts'!$B$3:$B$5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D-42D2-969B-2FCDCB33E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Savings (UGX)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Savings per Member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numRef>
              <c:f>'Summary &amp; Charts'!$A$4:$A$13</c:f>
              <c:numCache>
                <c:formatCode>General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'Summary &amp; Charts'!$B$4:$B$13</c:f>
              <c:numCache>
                <c:formatCode>General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E-482D-9B5A-FC9EB37D9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Savings (UGX)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Table" displayName="MembersTable" ref="A1:M2">
  <autoFilter ref="A1:M2" xr:uid="{00000000-0009-0000-0100-000001000000}"/>
  <sortState xmlns:xlrd2="http://schemas.microsoft.com/office/spreadsheetml/2017/richdata2" ref="A2:M2">
    <sortCondition ref="D1:D2"/>
  </sortState>
  <tableColumns count="13">
    <tableColumn id="1" xr3:uid="{00000000-0010-0000-0000-000001000000}" name="Member ID"/>
    <tableColumn id="2" xr3:uid="{00000000-0010-0000-0000-000002000000}" name="Full Name"/>
    <tableColumn id="3" xr3:uid="{00000000-0010-0000-0000-000003000000}" name="Phone Number"/>
    <tableColumn id="4" xr3:uid="{00000000-0010-0000-0000-000004000000}" name="Registration Date"/>
    <tableColumn id="5" xr3:uid="{00000000-0010-0000-0000-000005000000}" name="Monthly Saving (UGX)"/>
    <tableColumn id="6" xr3:uid="{00000000-0010-0000-0000-000006000000}" name="Total Savings (UGX)"/>
    <tableColumn id="7" xr3:uid="{00000000-0010-0000-0000-000007000000}" name="Fine Due (UGX)"/>
    <tableColumn id="8" xr3:uid="{00000000-0010-0000-0000-000008000000}" name="Outstanding Loan (UGX)"/>
    <tableColumn id="9" xr3:uid="{00000000-0010-0000-0000-000009000000}" name="Loan Eligibility"/>
    <tableColumn id="10" xr3:uid="{00000000-0010-0000-0000-00000A000000}" name="Eligible Loan Amount (UGX)"/>
    <tableColumn id="11" xr3:uid="{00000000-0010-0000-0000-00000B000000}" name="Guarantor 1"/>
    <tableColumn id="12" xr3:uid="{00000000-0010-0000-0000-00000C000000}" name="Guarantor 2"/>
    <tableColumn id="13" xr3:uid="{00000000-0010-0000-0000-00000D000000}" name="Not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LoansTable" displayName="LoansTable" ref="A1:N2">
  <autoFilter ref="A1:N2" xr:uid="{00000000-0009-0000-0100-000002000000}"/>
  <tableColumns count="14">
    <tableColumn id="1" xr3:uid="{00000000-0010-0000-0100-000001000000}" name="Loan ID"/>
    <tableColumn id="2" xr3:uid="{00000000-0010-0000-0100-000002000000}" name="Member ID"/>
    <tableColumn id="3" xr3:uid="{00000000-0010-0000-0100-000003000000}" name="Full Name"/>
    <tableColumn id="4" xr3:uid="{00000000-0010-0000-0100-000004000000}" name="Loan Amount (UGX)"/>
    <tableColumn id="5" xr3:uid="{00000000-0010-0000-0100-000005000000}" name="Interest Rate (%)"/>
    <tableColumn id="6" xr3:uid="{00000000-0010-0000-0100-000006000000}" name="Monthly Interest (UGX)"/>
    <tableColumn id="7" xr3:uid="{00000000-0010-0000-0100-000007000000}" name="Loan Term (Months)"/>
    <tableColumn id="8" xr3:uid="{00000000-0010-0000-0100-000008000000}" name="Total Payable (UGX)"/>
    <tableColumn id="9" xr3:uid="{00000000-0010-0000-0100-000009000000}" name="Monthly Installment (UGX)"/>
    <tableColumn id="10" xr3:uid="{00000000-0010-0000-0100-00000A000000}" name="Start Date"/>
    <tableColumn id="11" xr3:uid="{00000000-0010-0000-0100-00000B000000}" name="End Date"/>
    <tableColumn id="12" xr3:uid="{00000000-0010-0000-0100-00000C000000}" name="Guarantor 1"/>
    <tableColumn id="13" xr3:uid="{00000000-0010-0000-0100-00000D000000}" name="Guarantor 2"/>
    <tableColumn id="14" xr3:uid="{00000000-0010-0000-0100-00000E000000}" name="Loan Statu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paymentTable" displayName="RepaymentTable" ref="A1:K2">
  <autoFilter ref="A1:K2" xr:uid="{00000000-0009-0000-0100-000003000000}"/>
  <tableColumns count="11">
    <tableColumn id="1" xr3:uid="{00000000-0010-0000-0200-000001000000}" name="Repayment ID"/>
    <tableColumn id="2" xr3:uid="{00000000-0010-0000-0200-000002000000}" name="Loan ID"/>
    <tableColumn id="3" xr3:uid="{00000000-0010-0000-0200-000003000000}" name="Member ID"/>
    <tableColumn id="4" xr3:uid="{00000000-0010-0000-0200-000004000000}" name="Full Name"/>
    <tableColumn id="5" xr3:uid="{00000000-0010-0000-0200-000005000000}" name="Installment No."/>
    <tableColumn id="6" xr3:uid="{00000000-0010-0000-0200-000006000000}" name="Due Date"/>
    <tableColumn id="7" xr3:uid="{00000000-0010-0000-0200-000007000000}" name="Amount Due (UGX)"/>
    <tableColumn id="8" xr3:uid="{00000000-0010-0000-0200-000008000000}" name="Amount Paid (UGX)"/>
    <tableColumn id="9" xr3:uid="{00000000-0010-0000-0200-000009000000}" name="Payment Date"/>
    <tableColumn id="10" xr3:uid="{00000000-0010-0000-0200-00000A000000}" name="Balance (UGX)"/>
    <tableColumn id="11" xr3:uid="{00000000-0010-0000-0200-00000B000000}" name="Statu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ividendTable" displayName="DividendTable" ref="A1:E11">
  <autoFilter ref="A1:E11" xr:uid="{00000000-0009-0000-0100-000004000000}"/>
  <sortState xmlns:xlrd2="http://schemas.microsoft.com/office/spreadsheetml/2017/richdata2" ref="A2:E11">
    <sortCondition ref="A1:A11"/>
  </sortState>
  <tableColumns count="5">
    <tableColumn id="1" xr3:uid="{00000000-0010-0000-0300-000001000000}" name="Member ID"/>
    <tableColumn id="2" xr3:uid="{00000000-0010-0000-0300-000002000000}" name="Full Name"/>
    <tableColumn id="3" xr3:uid="{00000000-0010-0000-0300-000003000000}" name="Total Annual Savings (UGX)"/>
    <tableColumn id="4" xr3:uid="{00000000-0010-0000-0300-000004000000}" name="Percentage Share (%)"/>
    <tableColumn id="5" xr3:uid="{00000000-0010-0000-0300-000005000000}" name="Dividend Amount (UGX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A2" sqref="A2:M2"/>
    </sheetView>
  </sheetViews>
  <sheetFormatPr defaultRowHeight="14.5" x14ac:dyDescent="0.35"/>
  <cols>
    <col min="3" max="3" width="9.8164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39</v>
      </c>
      <c r="C2">
        <v>781922138</v>
      </c>
      <c r="F2">
        <f t="shared" ref="F2:F33" si="0">E2*6</f>
        <v>0</v>
      </c>
      <c r="G2">
        <f t="shared" ref="G2:G33" ca="1" si="1">IF(DAY(TODAY())&gt;5,(DAY(TODAY())-5)*2000,0)</f>
        <v>26000</v>
      </c>
      <c r="I2">
        <v>100000</v>
      </c>
      <c r="J2">
        <f t="shared" ref="J2:J33" si="2">F2*3</f>
        <v>0</v>
      </c>
      <c r="K2" t="s">
        <v>37</v>
      </c>
    </row>
    <row r="3" spans="1:13" x14ac:dyDescent="0.35">
      <c r="A3" t="s">
        <v>38</v>
      </c>
      <c r="F3">
        <f t="shared" si="0"/>
        <v>0</v>
      </c>
      <c r="G3">
        <f t="shared" ca="1" si="1"/>
        <v>26000</v>
      </c>
      <c r="I3" t="str">
        <f t="shared" ref="I3:I33" si="3">IF(F3&gt;0,"YES","NO")</f>
        <v>NO</v>
      </c>
      <c r="J3">
        <f t="shared" si="2"/>
        <v>0</v>
      </c>
    </row>
    <row r="4" spans="1:13" x14ac:dyDescent="0.35">
      <c r="A4" t="s">
        <v>40</v>
      </c>
      <c r="F4">
        <f t="shared" si="0"/>
        <v>0</v>
      </c>
      <c r="G4">
        <f t="shared" ca="1" si="1"/>
        <v>26000</v>
      </c>
      <c r="I4" t="str">
        <f t="shared" si="3"/>
        <v>NO</v>
      </c>
      <c r="J4">
        <f t="shared" si="2"/>
        <v>0</v>
      </c>
    </row>
    <row r="5" spans="1:13" x14ac:dyDescent="0.35">
      <c r="A5" t="s">
        <v>41</v>
      </c>
      <c r="F5">
        <f t="shared" si="0"/>
        <v>0</v>
      </c>
      <c r="G5">
        <f t="shared" ca="1" si="1"/>
        <v>26000</v>
      </c>
      <c r="I5" t="str">
        <f t="shared" si="3"/>
        <v>NO</v>
      </c>
      <c r="J5">
        <f t="shared" si="2"/>
        <v>0</v>
      </c>
    </row>
    <row r="6" spans="1:13" x14ac:dyDescent="0.35">
      <c r="A6" t="s">
        <v>42</v>
      </c>
      <c r="F6">
        <f t="shared" si="0"/>
        <v>0</v>
      </c>
      <c r="G6">
        <f t="shared" ca="1" si="1"/>
        <v>26000</v>
      </c>
      <c r="I6" t="str">
        <f t="shared" si="3"/>
        <v>NO</v>
      </c>
      <c r="J6">
        <f t="shared" si="2"/>
        <v>0</v>
      </c>
    </row>
    <row r="7" spans="1:13" x14ac:dyDescent="0.35">
      <c r="A7" t="s">
        <v>43</v>
      </c>
      <c r="F7">
        <f t="shared" si="0"/>
        <v>0</v>
      </c>
      <c r="G7">
        <f t="shared" ca="1" si="1"/>
        <v>26000</v>
      </c>
      <c r="I7" t="str">
        <f t="shared" si="3"/>
        <v>NO</v>
      </c>
      <c r="J7">
        <f t="shared" si="2"/>
        <v>0</v>
      </c>
    </row>
    <row r="8" spans="1:13" x14ac:dyDescent="0.35">
      <c r="A8" t="s">
        <v>44</v>
      </c>
      <c r="F8">
        <f t="shared" si="0"/>
        <v>0</v>
      </c>
      <c r="G8">
        <f t="shared" ca="1" si="1"/>
        <v>26000</v>
      </c>
      <c r="I8" t="str">
        <f t="shared" si="3"/>
        <v>NO</v>
      </c>
      <c r="J8">
        <f t="shared" si="2"/>
        <v>0</v>
      </c>
    </row>
    <row r="9" spans="1:13" x14ac:dyDescent="0.35">
      <c r="A9" t="s">
        <v>45</v>
      </c>
      <c r="F9">
        <f t="shared" si="0"/>
        <v>0</v>
      </c>
      <c r="G9">
        <f t="shared" ca="1" si="1"/>
        <v>26000</v>
      </c>
      <c r="I9" t="str">
        <f t="shared" si="3"/>
        <v>NO</v>
      </c>
      <c r="J9">
        <f t="shared" si="2"/>
        <v>0</v>
      </c>
    </row>
    <row r="10" spans="1:13" x14ac:dyDescent="0.35">
      <c r="A10" t="s">
        <v>46</v>
      </c>
      <c r="F10">
        <f t="shared" si="0"/>
        <v>0</v>
      </c>
      <c r="G10">
        <f t="shared" ca="1" si="1"/>
        <v>26000</v>
      </c>
      <c r="I10" t="str">
        <f t="shared" si="3"/>
        <v>NO</v>
      </c>
      <c r="J10">
        <f t="shared" si="2"/>
        <v>0</v>
      </c>
    </row>
    <row r="11" spans="1:13" x14ac:dyDescent="0.35">
      <c r="A11" t="s">
        <v>47</v>
      </c>
      <c r="F11">
        <f t="shared" si="0"/>
        <v>0</v>
      </c>
      <c r="G11">
        <f t="shared" ca="1" si="1"/>
        <v>26000</v>
      </c>
      <c r="I11" t="str">
        <f t="shared" si="3"/>
        <v>NO</v>
      </c>
      <c r="J11">
        <f t="shared" si="2"/>
        <v>0</v>
      </c>
    </row>
    <row r="12" spans="1:13" x14ac:dyDescent="0.35">
      <c r="A12" t="s">
        <v>48</v>
      </c>
      <c r="F12">
        <f t="shared" si="0"/>
        <v>0</v>
      </c>
      <c r="G12">
        <f t="shared" ca="1" si="1"/>
        <v>26000</v>
      </c>
      <c r="I12" t="str">
        <f t="shared" si="3"/>
        <v>NO</v>
      </c>
      <c r="J12">
        <f t="shared" si="2"/>
        <v>0</v>
      </c>
    </row>
    <row r="13" spans="1:13" x14ac:dyDescent="0.35">
      <c r="A13" t="s">
        <v>49</v>
      </c>
      <c r="F13">
        <f t="shared" si="0"/>
        <v>0</v>
      </c>
      <c r="G13">
        <f t="shared" ca="1" si="1"/>
        <v>26000</v>
      </c>
      <c r="I13" t="str">
        <f t="shared" si="3"/>
        <v>NO</v>
      </c>
      <c r="J13">
        <f t="shared" si="2"/>
        <v>0</v>
      </c>
    </row>
    <row r="14" spans="1:13" x14ac:dyDescent="0.35">
      <c r="A14" t="s">
        <v>50</v>
      </c>
      <c r="F14">
        <f t="shared" si="0"/>
        <v>0</v>
      </c>
      <c r="G14">
        <f t="shared" ca="1" si="1"/>
        <v>26000</v>
      </c>
      <c r="I14" t="str">
        <f t="shared" si="3"/>
        <v>NO</v>
      </c>
      <c r="J14">
        <f t="shared" si="2"/>
        <v>0</v>
      </c>
    </row>
    <row r="15" spans="1:13" x14ac:dyDescent="0.35">
      <c r="A15" t="s">
        <v>51</v>
      </c>
      <c r="F15">
        <f t="shared" si="0"/>
        <v>0</v>
      </c>
      <c r="G15">
        <f t="shared" ca="1" si="1"/>
        <v>26000</v>
      </c>
      <c r="I15" t="str">
        <f t="shared" si="3"/>
        <v>NO</v>
      </c>
      <c r="J15">
        <f t="shared" si="2"/>
        <v>0</v>
      </c>
    </row>
    <row r="16" spans="1:13" x14ac:dyDescent="0.35">
      <c r="A16" t="s">
        <v>52</v>
      </c>
      <c r="F16">
        <f t="shared" si="0"/>
        <v>0</v>
      </c>
      <c r="G16">
        <f t="shared" ca="1" si="1"/>
        <v>26000</v>
      </c>
      <c r="I16" t="str">
        <f t="shared" si="3"/>
        <v>NO</v>
      </c>
      <c r="J16">
        <f t="shared" si="2"/>
        <v>0</v>
      </c>
    </row>
    <row r="17" spans="1:10" x14ac:dyDescent="0.35">
      <c r="A17" t="s">
        <v>53</v>
      </c>
      <c r="F17">
        <f t="shared" si="0"/>
        <v>0</v>
      </c>
      <c r="G17">
        <f t="shared" ca="1" si="1"/>
        <v>26000</v>
      </c>
      <c r="I17" t="str">
        <f t="shared" si="3"/>
        <v>NO</v>
      </c>
      <c r="J17">
        <f t="shared" si="2"/>
        <v>0</v>
      </c>
    </row>
    <row r="18" spans="1:10" x14ac:dyDescent="0.35">
      <c r="A18" t="s">
        <v>54</v>
      </c>
      <c r="F18">
        <f t="shared" si="0"/>
        <v>0</v>
      </c>
      <c r="G18">
        <f t="shared" ca="1" si="1"/>
        <v>26000</v>
      </c>
      <c r="I18" t="str">
        <f t="shared" si="3"/>
        <v>NO</v>
      </c>
      <c r="J18">
        <f t="shared" si="2"/>
        <v>0</v>
      </c>
    </row>
    <row r="19" spans="1:10" x14ac:dyDescent="0.35">
      <c r="A19" t="s">
        <v>55</v>
      </c>
      <c r="F19">
        <f t="shared" si="0"/>
        <v>0</v>
      </c>
      <c r="G19">
        <f t="shared" ca="1" si="1"/>
        <v>26000</v>
      </c>
      <c r="I19" t="str">
        <f t="shared" si="3"/>
        <v>NO</v>
      </c>
      <c r="J19">
        <f t="shared" si="2"/>
        <v>0</v>
      </c>
    </row>
    <row r="20" spans="1:10" x14ac:dyDescent="0.35">
      <c r="F20">
        <f t="shared" si="0"/>
        <v>0</v>
      </c>
      <c r="G20">
        <f t="shared" ca="1" si="1"/>
        <v>26000</v>
      </c>
      <c r="I20" t="str">
        <f t="shared" si="3"/>
        <v>NO</v>
      </c>
      <c r="J20">
        <f t="shared" si="2"/>
        <v>0</v>
      </c>
    </row>
    <row r="21" spans="1:10" x14ac:dyDescent="0.35">
      <c r="F21">
        <f t="shared" si="0"/>
        <v>0</v>
      </c>
      <c r="G21">
        <f t="shared" ca="1" si="1"/>
        <v>26000</v>
      </c>
      <c r="I21" t="str">
        <f t="shared" si="3"/>
        <v>NO</v>
      </c>
      <c r="J21">
        <f t="shared" si="2"/>
        <v>0</v>
      </c>
    </row>
    <row r="22" spans="1:10" x14ac:dyDescent="0.35">
      <c r="F22">
        <f t="shared" si="0"/>
        <v>0</v>
      </c>
      <c r="G22">
        <f t="shared" ca="1" si="1"/>
        <v>26000</v>
      </c>
      <c r="I22" t="str">
        <f t="shared" si="3"/>
        <v>NO</v>
      </c>
      <c r="J22">
        <f t="shared" si="2"/>
        <v>0</v>
      </c>
    </row>
    <row r="23" spans="1:10" x14ac:dyDescent="0.35">
      <c r="F23">
        <f t="shared" si="0"/>
        <v>0</v>
      </c>
      <c r="G23">
        <f t="shared" ca="1" si="1"/>
        <v>26000</v>
      </c>
      <c r="I23" t="str">
        <f t="shared" si="3"/>
        <v>NO</v>
      </c>
      <c r="J23">
        <f t="shared" si="2"/>
        <v>0</v>
      </c>
    </row>
    <row r="24" spans="1:10" x14ac:dyDescent="0.35">
      <c r="F24">
        <f t="shared" si="0"/>
        <v>0</v>
      </c>
      <c r="G24">
        <f t="shared" ca="1" si="1"/>
        <v>26000</v>
      </c>
      <c r="I24" t="str">
        <f t="shared" si="3"/>
        <v>NO</v>
      </c>
      <c r="J24">
        <f t="shared" si="2"/>
        <v>0</v>
      </c>
    </row>
    <row r="25" spans="1:10" x14ac:dyDescent="0.35">
      <c r="F25">
        <f t="shared" si="0"/>
        <v>0</v>
      </c>
      <c r="G25">
        <f t="shared" ca="1" si="1"/>
        <v>26000</v>
      </c>
      <c r="I25" t="str">
        <f t="shared" si="3"/>
        <v>NO</v>
      </c>
      <c r="J25">
        <f t="shared" si="2"/>
        <v>0</v>
      </c>
    </row>
    <row r="26" spans="1:10" x14ac:dyDescent="0.35">
      <c r="F26">
        <f t="shared" si="0"/>
        <v>0</v>
      </c>
      <c r="G26">
        <f t="shared" ca="1" si="1"/>
        <v>26000</v>
      </c>
      <c r="I26" t="str">
        <f t="shared" si="3"/>
        <v>NO</v>
      </c>
      <c r="J26">
        <f t="shared" si="2"/>
        <v>0</v>
      </c>
    </row>
    <row r="27" spans="1:10" x14ac:dyDescent="0.35">
      <c r="F27">
        <f t="shared" si="0"/>
        <v>0</v>
      </c>
      <c r="G27">
        <f t="shared" ca="1" si="1"/>
        <v>26000</v>
      </c>
      <c r="I27" t="str">
        <f t="shared" si="3"/>
        <v>NO</v>
      </c>
      <c r="J27">
        <f t="shared" si="2"/>
        <v>0</v>
      </c>
    </row>
    <row r="28" spans="1:10" x14ac:dyDescent="0.35">
      <c r="F28">
        <f t="shared" si="0"/>
        <v>0</v>
      </c>
      <c r="G28">
        <f t="shared" ca="1" si="1"/>
        <v>26000</v>
      </c>
      <c r="I28" t="str">
        <f t="shared" si="3"/>
        <v>NO</v>
      </c>
      <c r="J28">
        <f t="shared" si="2"/>
        <v>0</v>
      </c>
    </row>
    <row r="29" spans="1:10" x14ac:dyDescent="0.35">
      <c r="F29">
        <f t="shared" si="0"/>
        <v>0</v>
      </c>
      <c r="G29">
        <f t="shared" ca="1" si="1"/>
        <v>26000</v>
      </c>
      <c r="I29" t="str">
        <f t="shared" si="3"/>
        <v>NO</v>
      </c>
      <c r="J29">
        <f t="shared" si="2"/>
        <v>0</v>
      </c>
    </row>
    <row r="30" spans="1:10" x14ac:dyDescent="0.35">
      <c r="F30">
        <f t="shared" si="0"/>
        <v>0</v>
      </c>
      <c r="G30">
        <f t="shared" ca="1" si="1"/>
        <v>26000</v>
      </c>
      <c r="I30" t="str">
        <f t="shared" si="3"/>
        <v>NO</v>
      </c>
      <c r="J30">
        <f t="shared" si="2"/>
        <v>0</v>
      </c>
    </row>
    <row r="31" spans="1:10" x14ac:dyDescent="0.35">
      <c r="F31">
        <f t="shared" si="0"/>
        <v>0</v>
      </c>
      <c r="G31">
        <f t="shared" ca="1" si="1"/>
        <v>26000</v>
      </c>
      <c r="I31" t="str">
        <f t="shared" si="3"/>
        <v>NO</v>
      </c>
      <c r="J31">
        <f t="shared" si="2"/>
        <v>0</v>
      </c>
    </row>
    <row r="32" spans="1:10" x14ac:dyDescent="0.35">
      <c r="F32">
        <f t="shared" si="0"/>
        <v>0</v>
      </c>
      <c r="G32">
        <f t="shared" ca="1" si="1"/>
        <v>26000</v>
      </c>
      <c r="I32" t="str">
        <f t="shared" si="3"/>
        <v>NO</v>
      </c>
      <c r="J32">
        <f t="shared" si="2"/>
        <v>0</v>
      </c>
    </row>
    <row r="33" spans="6:10" x14ac:dyDescent="0.35">
      <c r="F33">
        <f t="shared" si="0"/>
        <v>0</v>
      </c>
      <c r="G33">
        <f t="shared" ca="1" si="1"/>
        <v>26000</v>
      </c>
      <c r="I33" t="str">
        <f t="shared" si="3"/>
        <v>NO</v>
      </c>
      <c r="J33">
        <f t="shared" si="2"/>
        <v>0</v>
      </c>
    </row>
    <row r="34" spans="6:10" x14ac:dyDescent="0.35">
      <c r="F34">
        <f t="shared" ref="F34:F65" si="4">E34*6</f>
        <v>0</v>
      </c>
      <c r="G34">
        <f t="shared" ref="G34:G65" ca="1" si="5">IF(DAY(TODAY())&gt;5,(DAY(TODAY())-5)*2000,0)</f>
        <v>26000</v>
      </c>
      <c r="I34" t="str">
        <f t="shared" ref="I34:I65" si="6">IF(F34&gt;0,"YES","NO")</f>
        <v>NO</v>
      </c>
      <c r="J34">
        <f t="shared" ref="J34:J65" si="7">F34*3</f>
        <v>0</v>
      </c>
    </row>
    <row r="35" spans="6:10" x14ac:dyDescent="0.35">
      <c r="F35">
        <f t="shared" si="4"/>
        <v>0</v>
      </c>
      <c r="G35">
        <f t="shared" ca="1" si="5"/>
        <v>26000</v>
      </c>
      <c r="I35" t="str">
        <f t="shared" si="6"/>
        <v>NO</v>
      </c>
      <c r="J35">
        <f t="shared" si="7"/>
        <v>0</v>
      </c>
    </row>
    <row r="36" spans="6:10" x14ac:dyDescent="0.35">
      <c r="F36">
        <f t="shared" si="4"/>
        <v>0</v>
      </c>
      <c r="G36">
        <f t="shared" ca="1" si="5"/>
        <v>26000</v>
      </c>
      <c r="I36" t="str">
        <f t="shared" si="6"/>
        <v>NO</v>
      </c>
      <c r="J36">
        <f t="shared" si="7"/>
        <v>0</v>
      </c>
    </row>
    <row r="37" spans="6:10" x14ac:dyDescent="0.35">
      <c r="F37">
        <f t="shared" si="4"/>
        <v>0</v>
      </c>
      <c r="G37">
        <f t="shared" ca="1" si="5"/>
        <v>26000</v>
      </c>
      <c r="I37" t="str">
        <f t="shared" si="6"/>
        <v>NO</v>
      </c>
      <c r="J37">
        <f t="shared" si="7"/>
        <v>0</v>
      </c>
    </row>
    <row r="38" spans="6:10" x14ac:dyDescent="0.35">
      <c r="F38">
        <f t="shared" si="4"/>
        <v>0</v>
      </c>
      <c r="G38">
        <f t="shared" ca="1" si="5"/>
        <v>26000</v>
      </c>
      <c r="I38" t="str">
        <f t="shared" si="6"/>
        <v>NO</v>
      </c>
      <c r="J38">
        <f t="shared" si="7"/>
        <v>0</v>
      </c>
    </row>
    <row r="39" spans="6:10" x14ac:dyDescent="0.35">
      <c r="F39">
        <f t="shared" si="4"/>
        <v>0</v>
      </c>
      <c r="G39">
        <f t="shared" ca="1" si="5"/>
        <v>26000</v>
      </c>
      <c r="I39" t="str">
        <f t="shared" si="6"/>
        <v>NO</v>
      </c>
      <c r="J39">
        <f t="shared" si="7"/>
        <v>0</v>
      </c>
    </row>
    <row r="40" spans="6:10" x14ac:dyDescent="0.35">
      <c r="F40">
        <f t="shared" si="4"/>
        <v>0</v>
      </c>
      <c r="G40">
        <f t="shared" ca="1" si="5"/>
        <v>26000</v>
      </c>
      <c r="I40" t="str">
        <f t="shared" si="6"/>
        <v>NO</v>
      </c>
      <c r="J40">
        <f t="shared" si="7"/>
        <v>0</v>
      </c>
    </row>
    <row r="41" spans="6:10" x14ac:dyDescent="0.35">
      <c r="F41">
        <f t="shared" si="4"/>
        <v>0</v>
      </c>
      <c r="G41">
        <f t="shared" ca="1" si="5"/>
        <v>26000</v>
      </c>
      <c r="I41" t="str">
        <f t="shared" si="6"/>
        <v>NO</v>
      </c>
      <c r="J41">
        <f t="shared" si="7"/>
        <v>0</v>
      </c>
    </row>
    <row r="42" spans="6:10" x14ac:dyDescent="0.35">
      <c r="F42">
        <f t="shared" si="4"/>
        <v>0</v>
      </c>
      <c r="G42">
        <f t="shared" ca="1" si="5"/>
        <v>26000</v>
      </c>
      <c r="I42" t="str">
        <f t="shared" si="6"/>
        <v>NO</v>
      </c>
      <c r="J42">
        <f t="shared" si="7"/>
        <v>0</v>
      </c>
    </row>
    <row r="43" spans="6:10" x14ac:dyDescent="0.35">
      <c r="F43">
        <f t="shared" si="4"/>
        <v>0</v>
      </c>
      <c r="G43">
        <f t="shared" ca="1" si="5"/>
        <v>26000</v>
      </c>
      <c r="I43" t="str">
        <f t="shared" si="6"/>
        <v>NO</v>
      </c>
      <c r="J43">
        <f t="shared" si="7"/>
        <v>0</v>
      </c>
    </row>
    <row r="44" spans="6:10" x14ac:dyDescent="0.35">
      <c r="F44">
        <f t="shared" si="4"/>
        <v>0</v>
      </c>
      <c r="G44">
        <f t="shared" ca="1" si="5"/>
        <v>26000</v>
      </c>
      <c r="I44" t="str">
        <f t="shared" si="6"/>
        <v>NO</v>
      </c>
      <c r="J44">
        <f t="shared" si="7"/>
        <v>0</v>
      </c>
    </row>
    <row r="45" spans="6:10" x14ac:dyDescent="0.35">
      <c r="F45">
        <f t="shared" si="4"/>
        <v>0</v>
      </c>
      <c r="G45">
        <f t="shared" ca="1" si="5"/>
        <v>26000</v>
      </c>
      <c r="I45" t="str">
        <f t="shared" si="6"/>
        <v>NO</v>
      </c>
      <c r="J45">
        <f t="shared" si="7"/>
        <v>0</v>
      </c>
    </row>
    <row r="46" spans="6:10" x14ac:dyDescent="0.35">
      <c r="F46">
        <f t="shared" si="4"/>
        <v>0</v>
      </c>
      <c r="G46">
        <f t="shared" ca="1" si="5"/>
        <v>26000</v>
      </c>
      <c r="I46" t="str">
        <f t="shared" si="6"/>
        <v>NO</v>
      </c>
      <c r="J46">
        <f t="shared" si="7"/>
        <v>0</v>
      </c>
    </row>
    <row r="47" spans="6:10" x14ac:dyDescent="0.35">
      <c r="F47">
        <f t="shared" si="4"/>
        <v>0</v>
      </c>
      <c r="G47">
        <f t="shared" ca="1" si="5"/>
        <v>26000</v>
      </c>
      <c r="I47" t="str">
        <f t="shared" si="6"/>
        <v>NO</v>
      </c>
      <c r="J47">
        <f t="shared" si="7"/>
        <v>0</v>
      </c>
    </row>
    <row r="48" spans="6:10" x14ac:dyDescent="0.35">
      <c r="F48">
        <f t="shared" si="4"/>
        <v>0</v>
      </c>
      <c r="G48">
        <f t="shared" ca="1" si="5"/>
        <v>26000</v>
      </c>
      <c r="I48" t="str">
        <f t="shared" si="6"/>
        <v>NO</v>
      </c>
      <c r="J48">
        <f t="shared" si="7"/>
        <v>0</v>
      </c>
    </row>
    <row r="49" spans="6:10" x14ac:dyDescent="0.35">
      <c r="F49">
        <f t="shared" si="4"/>
        <v>0</v>
      </c>
      <c r="G49">
        <f t="shared" ca="1" si="5"/>
        <v>26000</v>
      </c>
      <c r="I49" t="str">
        <f t="shared" si="6"/>
        <v>NO</v>
      </c>
      <c r="J49">
        <f t="shared" si="7"/>
        <v>0</v>
      </c>
    </row>
    <row r="50" spans="6:10" x14ac:dyDescent="0.35">
      <c r="F50">
        <f t="shared" si="4"/>
        <v>0</v>
      </c>
      <c r="G50">
        <f t="shared" ca="1" si="5"/>
        <v>26000</v>
      </c>
      <c r="I50" t="str">
        <f t="shared" si="6"/>
        <v>NO</v>
      </c>
      <c r="J50">
        <f t="shared" si="7"/>
        <v>0</v>
      </c>
    </row>
    <row r="51" spans="6:10" x14ac:dyDescent="0.35">
      <c r="F51">
        <f t="shared" si="4"/>
        <v>0</v>
      </c>
      <c r="G51">
        <f t="shared" ca="1" si="5"/>
        <v>26000</v>
      </c>
      <c r="I51" t="str">
        <f t="shared" si="6"/>
        <v>NO</v>
      </c>
      <c r="J51">
        <f t="shared" si="7"/>
        <v>0</v>
      </c>
    </row>
    <row r="52" spans="6:10" x14ac:dyDescent="0.35">
      <c r="F52">
        <f t="shared" si="4"/>
        <v>0</v>
      </c>
      <c r="G52">
        <f t="shared" ca="1" si="5"/>
        <v>26000</v>
      </c>
      <c r="I52" t="str">
        <f t="shared" si="6"/>
        <v>NO</v>
      </c>
      <c r="J52">
        <f t="shared" si="7"/>
        <v>0</v>
      </c>
    </row>
    <row r="53" spans="6:10" x14ac:dyDescent="0.35">
      <c r="F53">
        <f t="shared" si="4"/>
        <v>0</v>
      </c>
      <c r="G53">
        <f t="shared" ca="1" si="5"/>
        <v>26000</v>
      </c>
      <c r="I53" t="str">
        <f t="shared" si="6"/>
        <v>NO</v>
      </c>
      <c r="J53">
        <f t="shared" si="7"/>
        <v>0</v>
      </c>
    </row>
    <row r="54" spans="6:10" x14ac:dyDescent="0.35">
      <c r="F54">
        <f t="shared" si="4"/>
        <v>0</v>
      </c>
      <c r="G54">
        <f t="shared" ca="1" si="5"/>
        <v>26000</v>
      </c>
      <c r="I54" t="str">
        <f t="shared" si="6"/>
        <v>NO</v>
      </c>
      <c r="J54">
        <f t="shared" si="7"/>
        <v>0</v>
      </c>
    </row>
    <row r="55" spans="6:10" x14ac:dyDescent="0.35">
      <c r="F55">
        <f t="shared" si="4"/>
        <v>0</v>
      </c>
      <c r="G55">
        <f t="shared" ca="1" si="5"/>
        <v>26000</v>
      </c>
      <c r="I55" t="str">
        <f t="shared" si="6"/>
        <v>NO</v>
      </c>
      <c r="J55">
        <f t="shared" si="7"/>
        <v>0</v>
      </c>
    </row>
    <row r="56" spans="6:10" x14ac:dyDescent="0.35">
      <c r="F56">
        <f t="shared" si="4"/>
        <v>0</v>
      </c>
      <c r="G56">
        <f t="shared" ca="1" si="5"/>
        <v>26000</v>
      </c>
      <c r="I56" t="str">
        <f t="shared" si="6"/>
        <v>NO</v>
      </c>
      <c r="J56">
        <f t="shared" si="7"/>
        <v>0</v>
      </c>
    </row>
    <row r="57" spans="6:10" x14ac:dyDescent="0.35">
      <c r="F57">
        <f t="shared" si="4"/>
        <v>0</v>
      </c>
      <c r="G57">
        <f t="shared" ca="1" si="5"/>
        <v>26000</v>
      </c>
      <c r="I57" t="str">
        <f t="shared" si="6"/>
        <v>NO</v>
      </c>
      <c r="J57">
        <f t="shared" si="7"/>
        <v>0</v>
      </c>
    </row>
    <row r="58" spans="6:10" x14ac:dyDescent="0.35">
      <c r="F58">
        <f t="shared" si="4"/>
        <v>0</v>
      </c>
      <c r="G58">
        <f t="shared" ca="1" si="5"/>
        <v>26000</v>
      </c>
      <c r="I58" t="str">
        <f t="shared" si="6"/>
        <v>NO</v>
      </c>
      <c r="J58">
        <f t="shared" si="7"/>
        <v>0</v>
      </c>
    </row>
    <row r="59" spans="6:10" x14ac:dyDescent="0.35">
      <c r="F59">
        <f t="shared" si="4"/>
        <v>0</v>
      </c>
      <c r="G59">
        <f t="shared" ca="1" si="5"/>
        <v>26000</v>
      </c>
      <c r="I59" t="str">
        <f t="shared" si="6"/>
        <v>NO</v>
      </c>
      <c r="J59">
        <f t="shared" si="7"/>
        <v>0</v>
      </c>
    </row>
    <row r="60" spans="6:10" x14ac:dyDescent="0.35">
      <c r="F60">
        <f t="shared" si="4"/>
        <v>0</v>
      </c>
      <c r="G60">
        <f t="shared" ca="1" si="5"/>
        <v>26000</v>
      </c>
      <c r="I60" t="str">
        <f t="shared" si="6"/>
        <v>NO</v>
      </c>
      <c r="J60">
        <f t="shared" si="7"/>
        <v>0</v>
      </c>
    </row>
    <row r="61" spans="6:10" x14ac:dyDescent="0.35">
      <c r="F61">
        <f t="shared" si="4"/>
        <v>0</v>
      </c>
      <c r="G61">
        <f t="shared" ca="1" si="5"/>
        <v>26000</v>
      </c>
      <c r="I61" t="str">
        <f t="shared" si="6"/>
        <v>NO</v>
      </c>
      <c r="J61">
        <f t="shared" si="7"/>
        <v>0</v>
      </c>
    </row>
    <row r="62" spans="6:10" x14ac:dyDescent="0.35">
      <c r="F62">
        <f t="shared" si="4"/>
        <v>0</v>
      </c>
      <c r="G62">
        <f t="shared" ca="1" si="5"/>
        <v>26000</v>
      </c>
      <c r="I62" t="str">
        <f t="shared" si="6"/>
        <v>NO</v>
      </c>
      <c r="J62">
        <f t="shared" si="7"/>
        <v>0</v>
      </c>
    </row>
    <row r="63" spans="6:10" x14ac:dyDescent="0.35">
      <c r="F63">
        <f t="shared" si="4"/>
        <v>0</v>
      </c>
      <c r="G63">
        <f t="shared" ca="1" si="5"/>
        <v>26000</v>
      </c>
      <c r="I63" t="str">
        <f t="shared" si="6"/>
        <v>NO</v>
      </c>
      <c r="J63">
        <f t="shared" si="7"/>
        <v>0</v>
      </c>
    </row>
    <row r="64" spans="6:10" x14ac:dyDescent="0.35">
      <c r="F64">
        <f t="shared" si="4"/>
        <v>0</v>
      </c>
      <c r="G64">
        <f t="shared" ca="1" si="5"/>
        <v>26000</v>
      </c>
      <c r="I64" t="str">
        <f t="shared" si="6"/>
        <v>NO</v>
      </c>
      <c r="J64">
        <f t="shared" si="7"/>
        <v>0</v>
      </c>
    </row>
    <row r="65" spans="6:10" x14ac:dyDescent="0.35">
      <c r="F65">
        <f t="shared" si="4"/>
        <v>0</v>
      </c>
      <c r="G65">
        <f t="shared" ca="1" si="5"/>
        <v>26000</v>
      </c>
      <c r="I65" t="str">
        <f t="shared" si="6"/>
        <v>NO</v>
      </c>
      <c r="J65">
        <f t="shared" si="7"/>
        <v>0</v>
      </c>
    </row>
    <row r="66" spans="6:10" x14ac:dyDescent="0.35">
      <c r="F66">
        <f t="shared" ref="F66:F97" si="8">E66*6</f>
        <v>0</v>
      </c>
      <c r="G66">
        <f t="shared" ref="G66:G101" ca="1" si="9">IF(DAY(TODAY())&gt;5,(DAY(TODAY())-5)*2000,0)</f>
        <v>26000</v>
      </c>
      <c r="I66" t="str">
        <f t="shared" ref="I66:I101" si="10">IF(F66&gt;0,"YES","NO")</f>
        <v>NO</v>
      </c>
      <c r="J66">
        <f t="shared" ref="J66:J101" si="11">F66*3</f>
        <v>0</v>
      </c>
    </row>
    <row r="67" spans="6:10" x14ac:dyDescent="0.35">
      <c r="F67">
        <f t="shared" si="8"/>
        <v>0</v>
      </c>
      <c r="G67">
        <f t="shared" ca="1" si="9"/>
        <v>26000</v>
      </c>
      <c r="I67" t="str">
        <f t="shared" si="10"/>
        <v>NO</v>
      </c>
      <c r="J67">
        <f t="shared" si="11"/>
        <v>0</v>
      </c>
    </row>
    <row r="68" spans="6:10" x14ac:dyDescent="0.35">
      <c r="F68">
        <f t="shared" si="8"/>
        <v>0</v>
      </c>
      <c r="G68">
        <f t="shared" ca="1" si="9"/>
        <v>26000</v>
      </c>
      <c r="I68" t="str">
        <f t="shared" si="10"/>
        <v>NO</v>
      </c>
      <c r="J68">
        <f t="shared" si="11"/>
        <v>0</v>
      </c>
    </row>
    <row r="69" spans="6:10" x14ac:dyDescent="0.35">
      <c r="F69">
        <f t="shared" si="8"/>
        <v>0</v>
      </c>
      <c r="G69">
        <f t="shared" ca="1" si="9"/>
        <v>26000</v>
      </c>
      <c r="I69" t="str">
        <f t="shared" si="10"/>
        <v>NO</v>
      </c>
      <c r="J69">
        <f t="shared" si="11"/>
        <v>0</v>
      </c>
    </row>
    <row r="70" spans="6:10" x14ac:dyDescent="0.35">
      <c r="F70">
        <f t="shared" si="8"/>
        <v>0</v>
      </c>
      <c r="G70">
        <f t="shared" ca="1" si="9"/>
        <v>26000</v>
      </c>
      <c r="I70" t="str">
        <f t="shared" si="10"/>
        <v>NO</v>
      </c>
      <c r="J70">
        <f t="shared" si="11"/>
        <v>0</v>
      </c>
    </row>
    <row r="71" spans="6:10" x14ac:dyDescent="0.35">
      <c r="F71">
        <f t="shared" si="8"/>
        <v>0</v>
      </c>
      <c r="G71">
        <f t="shared" ca="1" si="9"/>
        <v>26000</v>
      </c>
      <c r="I71" t="str">
        <f t="shared" si="10"/>
        <v>NO</v>
      </c>
      <c r="J71">
        <f t="shared" si="11"/>
        <v>0</v>
      </c>
    </row>
    <row r="72" spans="6:10" x14ac:dyDescent="0.35">
      <c r="F72">
        <f t="shared" si="8"/>
        <v>0</v>
      </c>
      <c r="G72">
        <f t="shared" ca="1" si="9"/>
        <v>26000</v>
      </c>
      <c r="I72" t="str">
        <f t="shared" si="10"/>
        <v>NO</v>
      </c>
      <c r="J72">
        <f t="shared" si="11"/>
        <v>0</v>
      </c>
    </row>
    <row r="73" spans="6:10" x14ac:dyDescent="0.35">
      <c r="F73">
        <f t="shared" si="8"/>
        <v>0</v>
      </c>
      <c r="G73">
        <f t="shared" ca="1" si="9"/>
        <v>26000</v>
      </c>
      <c r="I73" t="str">
        <f t="shared" si="10"/>
        <v>NO</v>
      </c>
      <c r="J73">
        <f t="shared" si="11"/>
        <v>0</v>
      </c>
    </row>
    <row r="74" spans="6:10" x14ac:dyDescent="0.35">
      <c r="F74">
        <f t="shared" si="8"/>
        <v>0</v>
      </c>
      <c r="G74">
        <f t="shared" ca="1" si="9"/>
        <v>26000</v>
      </c>
      <c r="I74" t="str">
        <f t="shared" si="10"/>
        <v>NO</v>
      </c>
      <c r="J74">
        <f t="shared" si="11"/>
        <v>0</v>
      </c>
    </row>
    <row r="75" spans="6:10" x14ac:dyDescent="0.35">
      <c r="F75">
        <f t="shared" si="8"/>
        <v>0</v>
      </c>
      <c r="G75">
        <f t="shared" ca="1" si="9"/>
        <v>26000</v>
      </c>
      <c r="I75" t="str">
        <f t="shared" si="10"/>
        <v>NO</v>
      </c>
      <c r="J75">
        <f t="shared" si="11"/>
        <v>0</v>
      </c>
    </row>
    <row r="76" spans="6:10" x14ac:dyDescent="0.35">
      <c r="F76">
        <f t="shared" si="8"/>
        <v>0</v>
      </c>
      <c r="G76">
        <f t="shared" ca="1" si="9"/>
        <v>26000</v>
      </c>
      <c r="I76" t="str">
        <f t="shared" si="10"/>
        <v>NO</v>
      </c>
      <c r="J76">
        <f t="shared" si="11"/>
        <v>0</v>
      </c>
    </row>
    <row r="77" spans="6:10" x14ac:dyDescent="0.35">
      <c r="F77">
        <f t="shared" si="8"/>
        <v>0</v>
      </c>
      <c r="G77">
        <f t="shared" ca="1" si="9"/>
        <v>26000</v>
      </c>
      <c r="I77" t="str">
        <f t="shared" si="10"/>
        <v>NO</v>
      </c>
      <c r="J77">
        <f t="shared" si="11"/>
        <v>0</v>
      </c>
    </row>
    <row r="78" spans="6:10" x14ac:dyDescent="0.35">
      <c r="F78">
        <f t="shared" si="8"/>
        <v>0</v>
      </c>
      <c r="G78">
        <f t="shared" ca="1" si="9"/>
        <v>26000</v>
      </c>
      <c r="I78" t="str">
        <f t="shared" si="10"/>
        <v>NO</v>
      </c>
      <c r="J78">
        <f t="shared" si="11"/>
        <v>0</v>
      </c>
    </row>
    <row r="79" spans="6:10" x14ac:dyDescent="0.35">
      <c r="F79">
        <f t="shared" si="8"/>
        <v>0</v>
      </c>
      <c r="G79">
        <f t="shared" ca="1" si="9"/>
        <v>26000</v>
      </c>
      <c r="I79" t="str">
        <f t="shared" si="10"/>
        <v>NO</v>
      </c>
      <c r="J79">
        <f t="shared" si="11"/>
        <v>0</v>
      </c>
    </row>
    <row r="80" spans="6:10" x14ac:dyDescent="0.35">
      <c r="F80">
        <f t="shared" si="8"/>
        <v>0</v>
      </c>
      <c r="G80">
        <f t="shared" ca="1" si="9"/>
        <v>26000</v>
      </c>
      <c r="I80" t="str">
        <f t="shared" si="10"/>
        <v>NO</v>
      </c>
      <c r="J80">
        <f t="shared" si="11"/>
        <v>0</v>
      </c>
    </row>
    <row r="81" spans="6:10" x14ac:dyDescent="0.35">
      <c r="F81">
        <f t="shared" si="8"/>
        <v>0</v>
      </c>
      <c r="G81">
        <f t="shared" ca="1" si="9"/>
        <v>26000</v>
      </c>
      <c r="I81" t="str">
        <f t="shared" si="10"/>
        <v>NO</v>
      </c>
      <c r="J81">
        <f t="shared" si="11"/>
        <v>0</v>
      </c>
    </row>
    <row r="82" spans="6:10" x14ac:dyDescent="0.35">
      <c r="F82">
        <f t="shared" si="8"/>
        <v>0</v>
      </c>
      <c r="G82">
        <f t="shared" ca="1" si="9"/>
        <v>26000</v>
      </c>
      <c r="I82" t="str">
        <f t="shared" si="10"/>
        <v>NO</v>
      </c>
      <c r="J82">
        <f t="shared" si="11"/>
        <v>0</v>
      </c>
    </row>
    <row r="83" spans="6:10" x14ac:dyDescent="0.35">
      <c r="F83">
        <f t="shared" si="8"/>
        <v>0</v>
      </c>
      <c r="G83">
        <f t="shared" ca="1" si="9"/>
        <v>26000</v>
      </c>
      <c r="I83" t="str">
        <f t="shared" si="10"/>
        <v>NO</v>
      </c>
      <c r="J83">
        <f t="shared" si="11"/>
        <v>0</v>
      </c>
    </row>
    <row r="84" spans="6:10" x14ac:dyDescent="0.35">
      <c r="F84">
        <f t="shared" si="8"/>
        <v>0</v>
      </c>
      <c r="G84">
        <f t="shared" ca="1" si="9"/>
        <v>26000</v>
      </c>
      <c r="I84" t="str">
        <f t="shared" si="10"/>
        <v>NO</v>
      </c>
      <c r="J84">
        <f t="shared" si="11"/>
        <v>0</v>
      </c>
    </row>
    <row r="85" spans="6:10" x14ac:dyDescent="0.35">
      <c r="F85">
        <f t="shared" si="8"/>
        <v>0</v>
      </c>
      <c r="G85">
        <f t="shared" ca="1" si="9"/>
        <v>26000</v>
      </c>
      <c r="I85" t="str">
        <f t="shared" si="10"/>
        <v>NO</v>
      </c>
      <c r="J85">
        <f t="shared" si="11"/>
        <v>0</v>
      </c>
    </row>
    <row r="86" spans="6:10" x14ac:dyDescent="0.35">
      <c r="F86">
        <f t="shared" si="8"/>
        <v>0</v>
      </c>
      <c r="G86">
        <f t="shared" ca="1" si="9"/>
        <v>26000</v>
      </c>
      <c r="I86" t="str">
        <f t="shared" si="10"/>
        <v>NO</v>
      </c>
      <c r="J86">
        <f t="shared" si="11"/>
        <v>0</v>
      </c>
    </row>
    <row r="87" spans="6:10" x14ac:dyDescent="0.35">
      <c r="F87">
        <f t="shared" si="8"/>
        <v>0</v>
      </c>
      <c r="G87">
        <f t="shared" ca="1" si="9"/>
        <v>26000</v>
      </c>
      <c r="I87" t="str">
        <f t="shared" si="10"/>
        <v>NO</v>
      </c>
      <c r="J87">
        <f t="shared" si="11"/>
        <v>0</v>
      </c>
    </row>
    <row r="88" spans="6:10" x14ac:dyDescent="0.35">
      <c r="F88">
        <f t="shared" si="8"/>
        <v>0</v>
      </c>
      <c r="G88">
        <f t="shared" ca="1" si="9"/>
        <v>26000</v>
      </c>
      <c r="I88" t="str">
        <f t="shared" si="10"/>
        <v>NO</v>
      </c>
      <c r="J88">
        <f t="shared" si="11"/>
        <v>0</v>
      </c>
    </row>
    <row r="89" spans="6:10" x14ac:dyDescent="0.35">
      <c r="F89">
        <f t="shared" si="8"/>
        <v>0</v>
      </c>
      <c r="G89">
        <f t="shared" ca="1" si="9"/>
        <v>26000</v>
      </c>
      <c r="I89" t="str">
        <f t="shared" si="10"/>
        <v>NO</v>
      </c>
      <c r="J89">
        <f t="shared" si="11"/>
        <v>0</v>
      </c>
    </row>
    <row r="90" spans="6:10" x14ac:dyDescent="0.35">
      <c r="F90">
        <f t="shared" si="8"/>
        <v>0</v>
      </c>
      <c r="G90">
        <f t="shared" ca="1" si="9"/>
        <v>26000</v>
      </c>
      <c r="I90" t="str">
        <f t="shared" si="10"/>
        <v>NO</v>
      </c>
      <c r="J90">
        <f t="shared" si="11"/>
        <v>0</v>
      </c>
    </row>
    <row r="91" spans="6:10" x14ac:dyDescent="0.35">
      <c r="F91">
        <f t="shared" si="8"/>
        <v>0</v>
      </c>
      <c r="G91">
        <f t="shared" ca="1" si="9"/>
        <v>26000</v>
      </c>
      <c r="I91" t="str">
        <f t="shared" si="10"/>
        <v>NO</v>
      </c>
      <c r="J91">
        <f t="shared" si="11"/>
        <v>0</v>
      </c>
    </row>
    <row r="92" spans="6:10" x14ac:dyDescent="0.35">
      <c r="F92">
        <f t="shared" si="8"/>
        <v>0</v>
      </c>
      <c r="G92">
        <f t="shared" ca="1" si="9"/>
        <v>26000</v>
      </c>
      <c r="I92" t="str">
        <f t="shared" si="10"/>
        <v>NO</v>
      </c>
      <c r="J92">
        <f t="shared" si="11"/>
        <v>0</v>
      </c>
    </row>
    <row r="93" spans="6:10" x14ac:dyDescent="0.35">
      <c r="F93">
        <f t="shared" si="8"/>
        <v>0</v>
      </c>
      <c r="G93">
        <f t="shared" ca="1" si="9"/>
        <v>26000</v>
      </c>
      <c r="I93" t="str">
        <f t="shared" si="10"/>
        <v>NO</v>
      </c>
      <c r="J93">
        <f t="shared" si="11"/>
        <v>0</v>
      </c>
    </row>
    <row r="94" spans="6:10" x14ac:dyDescent="0.35">
      <c r="F94">
        <f t="shared" si="8"/>
        <v>0</v>
      </c>
      <c r="G94">
        <f t="shared" ca="1" si="9"/>
        <v>26000</v>
      </c>
      <c r="I94" t="str">
        <f t="shared" si="10"/>
        <v>NO</v>
      </c>
      <c r="J94">
        <f t="shared" si="11"/>
        <v>0</v>
      </c>
    </row>
    <row r="95" spans="6:10" x14ac:dyDescent="0.35">
      <c r="F95">
        <f t="shared" si="8"/>
        <v>0</v>
      </c>
      <c r="G95">
        <f t="shared" ca="1" si="9"/>
        <v>26000</v>
      </c>
      <c r="I95" t="str">
        <f t="shared" si="10"/>
        <v>NO</v>
      </c>
      <c r="J95">
        <f t="shared" si="11"/>
        <v>0</v>
      </c>
    </row>
    <row r="96" spans="6:10" x14ac:dyDescent="0.35">
      <c r="F96">
        <f t="shared" si="8"/>
        <v>0</v>
      </c>
      <c r="G96">
        <f t="shared" ca="1" si="9"/>
        <v>26000</v>
      </c>
      <c r="I96" t="str">
        <f t="shared" si="10"/>
        <v>NO</v>
      </c>
      <c r="J96">
        <f t="shared" si="11"/>
        <v>0</v>
      </c>
    </row>
    <row r="97" spans="6:10" x14ac:dyDescent="0.35">
      <c r="F97">
        <f t="shared" si="8"/>
        <v>0</v>
      </c>
      <c r="G97">
        <f t="shared" ca="1" si="9"/>
        <v>26000</v>
      </c>
      <c r="I97" t="str">
        <f t="shared" si="10"/>
        <v>NO</v>
      </c>
      <c r="J97">
        <f t="shared" si="11"/>
        <v>0</v>
      </c>
    </row>
    <row r="98" spans="6:10" x14ac:dyDescent="0.35">
      <c r="F98">
        <f t="shared" ref="F98:F129" si="12">E98*6</f>
        <v>0</v>
      </c>
      <c r="G98">
        <f t="shared" ca="1" si="9"/>
        <v>26000</v>
      </c>
      <c r="I98" t="str">
        <f t="shared" si="10"/>
        <v>NO</v>
      </c>
      <c r="J98">
        <f t="shared" si="11"/>
        <v>0</v>
      </c>
    </row>
    <row r="99" spans="6:10" x14ac:dyDescent="0.35">
      <c r="F99">
        <f t="shared" si="12"/>
        <v>0</v>
      </c>
      <c r="G99">
        <f t="shared" ca="1" si="9"/>
        <v>26000</v>
      </c>
      <c r="I99" t="str">
        <f t="shared" si="10"/>
        <v>NO</v>
      </c>
      <c r="J99">
        <f t="shared" si="11"/>
        <v>0</v>
      </c>
    </row>
    <row r="100" spans="6:10" x14ac:dyDescent="0.35">
      <c r="F100">
        <f t="shared" si="12"/>
        <v>0</v>
      </c>
      <c r="G100">
        <f t="shared" ca="1" si="9"/>
        <v>26000</v>
      </c>
      <c r="I100" t="str">
        <f t="shared" si="10"/>
        <v>NO</v>
      </c>
      <c r="J100">
        <f t="shared" si="11"/>
        <v>0</v>
      </c>
    </row>
    <row r="101" spans="6:10" x14ac:dyDescent="0.35">
      <c r="F101">
        <f t="shared" si="12"/>
        <v>0</v>
      </c>
      <c r="G101">
        <f t="shared" ca="1" si="9"/>
        <v>26000</v>
      </c>
      <c r="I101" t="str">
        <f t="shared" si="10"/>
        <v>NO</v>
      </c>
      <c r="J101">
        <f t="shared" si="11"/>
        <v>0</v>
      </c>
    </row>
  </sheetData>
  <conditionalFormatting sqref="G2:G101">
    <cfRule type="cellIs" dxfId="1" priority="1" operator="greaterThan">
      <formula>0</formula>
    </cfRule>
  </conditionalFormatting>
  <conditionalFormatting sqref="I2:I101">
    <cfRule type="cellIs" dxfId="0" priority="2" operator="equal">
      <formula>"NO"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"/>
  <sheetViews>
    <sheetView workbookViewId="0">
      <selection activeCell="I1" sqref="I1"/>
    </sheetView>
  </sheetViews>
  <sheetFormatPr defaultRowHeight="14.5" x14ac:dyDescent="0.35"/>
  <sheetData>
    <row r="1" spans="1:14" x14ac:dyDescent="0.35">
      <c r="A1" t="s">
        <v>13</v>
      </c>
      <c r="B1" t="s">
        <v>0</v>
      </c>
      <c r="C1" t="s">
        <v>1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10</v>
      </c>
      <c r="M1" t="s">
        <v>11</v>
      </c>
      <c r="N1" t="s">
        <v>22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/>
  </sheetViews>
  <sheetFormatPr defaultRowHeight="14.5" x14ac:dyDescent="0.35"/>
  <sheetData>
    <row r="1" spans="1:2" x14ac:dyDescent="0.35">
      <c r="A1" t="s">
        <v>23</v>
      </c>
    </row>
    <row r="2" spans="1:2" x14ac:dyDescent="0.35">
      <c r="A2" t="s">
        <v>24</v>
      </c>
    </row>
    <row r="3" spans="1:2" x14ac:dyDescent="0.35">
      <c r="A3" t="s">
        <v>1</v>
      </c>
      <c r="B3" t="s">
        <v>5</v>
      </c>
    </row>
    <row r="5" spans="1:2" x14ac:dyDescent="0.35">
      <c r="A5">
        <f>Members!B2</f>
        <v>0</v>
      </c>
      <c r="B5">
        <f>Members!F2</f>
        <v>0</v>
      </c>
    </row>
    <row r="6" spans="1:2" x14ac:dyDescent="0.35">
      <c r="A6">
        <f>Members!B3</f>
        <v>0</v>
      </c>
      <c r="B6">
        <f>Members!F3</f>
        <v>0</v>
      </c>
    </row>
    <row r="7" spans="1:2" x14ac:dyDescent="0.35">
      <c r="A7">
        <f>Members!B4</f>
        <v>0</v>
      </c>
      <c r="B7">
        <f>Members!F4</f>
        <v>0</v>
      </c>
    </row>
    <row r="8" spans="1:2" x14ac:dyDescent="0.35">
      <c r="A8">
        <f>Members!B5</f>
        <v>0</v>
      </c>
      <c r="B8">
        <f>Members!F5</f>
        <v>0</v>
      </c>
    </row>
    <row r="9" spans="1:2" x14ac:dyDescent="0.35">
      <c r="A9">
        <f>Members!B6</f>
        <v>0</v>
      </c>
      <c r="B9">
        <f>Members!F6</f>
        <v>0</v>
      </c>
    </row>
    <row r="10" spans="1:2" x14ac:dyDescent="0.35">
      <c r="A10">
        <f>Members!B7</f>
        <v>0</v>
      </c>
      <c r="B10">
        <f>Members!F7</f>
        <v>0</v>
      </c>
    </row>
    <row r="11" spans="1:2" x14ac:dyDescent="0.35">
      <c r="A11">
        <f>Members!B8</f>
        <v>0</v>
      </c>
      <c r="B11">
        <f>Members!F8</f>
        <v>0</v>
      </c>
    </row>
    <row r="12" spans="1:2" x14ac:dyDescent="0.35">
      <c r="A12">
        <f>Members!B9</f>
        <v>0</v>
      </c>
      <c r="B12">
        <f>Members!F9</f>
        <v>0</v>
      </c>
    </row>
    <row r="13" spans="1:2" x14ac:dyDescent="0.35">
      <c r="A13">
        <f>Members!B10</f>
        <v>0</v>
      </c>
      <c r="B13">
        <f>Members!F10</f>
        <v>0</v>
      </c>
    </row>
    <row r="14" spans="1:2" x14ac:dyDescent="0.35">
      <c r="A14">
        <f>Members!B11</f>
        <v>0</v>
      </c>
      <c r="B14">
        <f>Members!F11</f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"/>
  <sheetViews>
    <sheetView workbookViewId="0"/>
  </sheetViews>
  <sheetFormatPr defaultRowHeight="14.5" x14ac:dyDescent="0.35"/>
  <sheetData>
    <row r="1" spans="1:11" x14ac:dyDescent="0.35">
      <c r="A1" t="s">
        <v>25</v>
      </c>
      <c r="B1" t="s">
        <v>13</v>
      </c>
      <c r="C1" t="s">
        <v>0</v>
      </c>
      <c r="D1" t="s">
        <v>1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activeCell="C12" sqref="C1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35">
      <c r="A2" t="str">
        <f>Members!A7</f>
        <v>AHEREZA EZRA</v>
      </c>
      <c r="B2">
        <f>Members!B7</f>
        <v>0</v>
      </c>
      <c r="C2">
        <f>Members!F7</f>
        <v>0</v>
      </c>
      <c r="D2" t="e">
        <f>C2/F$2</f>
        <v>#DIV/0!</v>
      </c>
      <c r="E2" t="e">
        <f>D2*10000000</f>
        <v>#DIV/0!</v>
      </c>
      <c r="F2">
        <f>SUM('Summary &amp; Charts'!B4:B13)</f>
        <v>0</v>
      </c>
    </row>
    <row r="3" spans="1:6" x14ac:dyDescent="0.35">
      <c r="A3" t="str">
        <f>Members!A3</f>
        <v>AHUMUZA GRACE</v>
      </c>
      <c r="B3">
        <f>Members!B3</f>
        <v>0</v>
      </c>
      <c r="C3">
        <f>Members!F3</f>
        <v>0</v>
      </c>
      <c r="D3" t="e">
        <f>C3/F$2</f>
        <v>#DIV/0!</v>
      </c>
      <c r="E3" t="e">
        <f>D3*10000000</f>
        <v>#DIV/0!</v>
      </c>
    </row>
    <row r="4" spans="1:6" x14ac:dyDescent="0.35">
      <c r="A4" t="str">
        <f>Members!A9</f>
        <v>AINEMBAZI RACHEAL</v>
      </c>
      <c r="B4">
        <f>Members!B9</f>
        <v>0</v>
      </c>
      <c r="C4">
        <f>Members!F9</f>
        <v>0</v>
      </c>
      <c r="D4" t="e">
        <f>C4/F$2</f>
        <v>#DIV/0!</v>
      </c>
      <c r="E4" t="e">
        <f>D4*10000000</f>
        <v>#DIV/0!</v>
      </c>
    </row>
    <row r="5" spans="1:6" x14ac:dyDescent="0.35">
      <c r="A5" t="str">
        <f>Members!A6</f>
        <v>GIFT AGNES</v>
      </c>
      <c r="B5">
        <f>Members!B6</f>
        <v>0</v>
      </c>
      <c r="C5">
        <f>Members!F6</f>
        <v>0</v>
      </c>
      <c r="D5" t="e">
        <f>C5/F$2</f>
        <v>#DIV/0!</v>
      </c>
      <c r="E5" t="e">
        <f>D5*10000000</f>
        <v>#DIV/0!</v>
      </c>
    </row>
    <row r="6" spans="1:6" x14ac:dyDescent="0.35">
      <c r="A6" t="str">
        <f>Members!A2</f>
        <v>MIVULE ALEX</v>
      </c>
      <c r="B6">
        <f>Members!B2</f>
        <v>0</v>
      </c>
      <c r="C6">
        <f>Members!F2</f>
        <v>0</v>
      </c>
      <c r="D6" t="e">
        <f>C6/F$2</f>
        <v>#DIV/0!</v>
      </c>
      <c r="E6" t="e">
        <f>D6*10000000</f>
        <v>#DIV/0!</v>
      </c>
    </row>
    <row r="7" spans="1:6" x14ac:dyDescent="0.35">
      <c r="A7" t="str">
        <f>Members!A8</f>
        <v>MUTATINA DERRICK</v>
      </c>
      <c r="B7">
        <f>Members!B8</f>
        <v>0</v>
      </c>
      <c r="C7">
        <f>Members!F8</f>
        <v>0</v>
      </c>
      <c r="D7" t="e">
        <f>C7/F$2</f>
        <v>#DIV/0!</v>
      </c>
      <c r="E7" t="e">
        <f>D7*10000000</f>
        <v>#DIV/0!</v>
      </c>
    </row>
    <row r="8" spans="1:6" x14ac:dyDescent="0.35">
      <c r="A8" t="str">
        <f>Members!A5</f>
        <v>MWEBAZE LABAN</v>
      </c>
      <c r="B8">
        <f>Members!B5</f>
        <v>0</v>
      </c>
      <c r="C8">
        <f>Members!F5</f>
        <v>0</v>
      </c>
      <c r="D8" t="e">
        <f>C8/F$2</f>
        <v>#DIV/0!</v>
      </c>
      <c r="E8" t="e">
        <f>D8*10000000</f>
        <v>#DIV/0!</v>
      </c>
    </row>
    <row r="9" spans="1:6" x14ac:dyDescent="0.35">
      <c r="A9" t="str">
        <f>Members!A10</f>
        <v>NAMUHUZA RITAH</v>
      </c>
      <c r="B9">
        <f>Members!B10</f>
        <v>0</v>
      </c>
      <c r="C9">
        <f>Members!F10</f>
        <v>0</v>
      </c>
      <c r="D9" t="e">
        <f>C9/F$2</f>
        <v>#DIV/0!</v>
      </c>
      <c r="E9" t="e">
        <f>D9*10000000</f>
        <v>#DIV/0!</v>
      </c>
    </row>
    <row r="10" spans="1:6" x14ac:dyDescent="0.35">
      <c r="A10" t="str">
        <f>Members!A4</f>
        <v>NIMUSIMA MARION</v>
      </c>
      <c r="B10">
        <f>Members!B4</f>
        <v>0</v>
      </c>
      <c r="C10">
        <f>Members!F4</f>
        <v>0</v>
      </c>
      <c r="D10" t="e">
        <f>C10/F$2</f>
        <v>#DIV/0!</v>
      </c>
      <c r="E10" t="e">
        <f>D10*10000000</f>
        <v>#DIV/0!</v>
      </c>
    </row>
    <row r="11" spans="1:6" x14ac:dyDescent="0.35">
      <c r="A11" t="str">
        <f>Members!A11</f>
        <v>SENYONDO BRUCE</v>
      </c>
      <c r="B11">
        <f>Members!B11</f>
        <v>0</v>
      </c>
      <c r="C11">
        <f>Members!F11</f>
        <v>0</v>
      </c>
      <c r="D11" t="e">
        <f>C11/F$2</f>
        <v>#DIV/0!</v>
      </c>
      <c r="E11" t="e">
        <f>D11*10000000</f>
        <v>#DIV/0!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Members</vt:lpstr>
      <vt:lpstr>Loans</vt:lpstr>
      <vt:lpstr>Summary &amp; Charts</vt:lpstr>
      <vt:lpstr>Loan Repayment Tracker</vt:lpstr>
      <vt:lpstr>Dividends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2025-07-17T16:56:46Z</dcterms:created>
  <dcterms:modified xsi:type="dcterms:W3CDTF">2025-07-18T19:49:22Z</dcterms:modified>
</cp:coreProperties>
</file>