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135" activeTab="3"/>
  </bookViews>
  <sheets>
    <sheet name="Pemetaan" sheetId="1" r:id="rId1"/>
    <sheet name="Kantor" sheetId="4" r:id="rId2"/>
    <sheet name="Belitang" sheetId="2" r:id="rId3"/>
    <sheet name="TBB" sheetId="3" r:id="rId4"/>
    <sheet name="LBM" sheetId="5" r:id="rId5"/>
  </sheets>
  <externalReferences>
    <externalReference r:id="rId6"/>
    <externalReference r:id="rId7"/>
    <externalReference r:id="rId8"/>
  </externalReferences>
  <definedNames>
    <definedName name="____PB62" localSheetId="2">#REF!</definedName>
    <definedName name="____PB62" localSheetId="1">#REF!</definedName>
    <definedName name="____PB62" localSheetId="4">#REF!</definedName>
    <definedName name="____PB62" localSheetId="0">#REF!</definedName>
    <definedName name="____PB62" localSheetId="3">#REF!</definedName>
    <definedName name="____PB62">#REF!</definedName>
    <definedName name="____PB63" localSheetId="2">#REF!</definedName>
    <definedName name="____PB63" localSheetId="1">#REF!</definedName>
    <definedName name="____PB63" localSheetId="4">#REF!</definedName>
    <definedName name="____PB63" localSheetId="0">#REF!</definedName>
    <definedName name="____PB63" localSheetId="3">#REF!</definedName>
    <definedName name="____PB63">#REF!</definedName>
    <definedName name="____PB71" localSheetId="2">#REF!</definedName>
    <definedName name="____PB71" localSheetId="1">#REF!</definedName>
    <definedName name="____PB71" localSheetId="4">#REF!</definedName>
    <definedName name="____PB71" localSheetId="0">#REF!</definedName>
    <definedName name="____PB71" localSheetId="3">#REF!</definedName>
    <definedName name="____PB71">#REF!</definedName>
    <definedName name="___PB62" localSheetId="2">#REF!</definedName>
    <definedName name="___PB62" localSheetId="1">#REF!</definedName>
    <definedName name="___PB62" localSheetId="4">#REF!</definedName>
    <definedName name="___PB62" localSheetId="0">#REF!</definedName>
    <definedName name="___PB62" localSheetId="3">#REF!</definedName>
    <definedName name="___PB62">#REF!</definedName>
    <definedName name="___PB63" localSheetId="2">#REF!</definedName>
    <definedName name="___PB63" localSheetId="1">#REF!</definedName>
    <definedName name="___PB63" localSheetId="4">#REF!</definedName>
    <definedName name="___PB63" localSheetId="0">#REF!</definedName>
    <definedName name="___PB63" localSheetId="3">#REF!</definedName>
    <definedName name="___PB63">#REF!</definedName>
    <definedName name="___PB71" localSheetId="2">#REF!</definedName>
    <definedName name="___PB71" localSheetId="1">#REF!</definedName>
    <definedName name="___PB71" localSheetId="4">#REF!</definedName>
    <definedName name="___PB71" localSheetId="0">#REF!</definedName>
    <definedName name="___PB71" localSheetId="3">#REF!</definedName>
    <definedName name="___PB71">#REF!</definedName>
    <definedName name="__PB62" localSheetId="2">#REF!</definedName>
    <definedName name="__PB62" localSheetId="1">#REF!</definedName>
    <definedName name="__PB62" localSheetId="4">#REF!</definedName>
    <definedName name="__PB62" localSheetId="0">#REF!</definedName>
    <definedName name="__PB62" localSheetId="3">#REF!</definedName>
    <definedName name="__PB62">#REF!</definedName>
    <definedName name="__PB63" localSheetId="2">#REF!</definedName>
    <definedName name="__PB63" localSheetId="1">#REF!</definedName>
    <definedName name="__PB63" localSheetId="4">#REF!</definedName>
    <definedName name="__PB63" localSheetId="0">#REF!</definedName>
    <definedName name="__PB63" localSheetId="3">#REF!</definedName>
    <definedName name="__PB63">#REF!</definedName>
    <definedName name="__PB71" localSheetId="2">#REF!</definedName>
    <definedName name="__PB71" localSheetId="1">#REF!</definedName>
    <definedName name="__PB71" localSheetId="4">#REF!</definedName>
    <definedName name="__PB71" localSheetId="0">#REF!</definedName>
    <definedName name="__PB71" localSheetId="3">#REF!</definedName>
    <definedName name="__PB71">#REF!</definedName>
    <definedName name="_xlnm._FilterDatabase" localSheetId="2" hidden="1">Belitang!$A$5:$G$18</definedName>
    <definedName name="_xlnm._FilterDatabase" localSheetId="1" hidden="1">Kantor!$A$5:$G$27</definedName>
    <definedName name="_xlnm._FilterDatabase" localSheetId="4" hidden="1">LBM!$A$5:$G$72</definedName>
    <definedName name="_xlnm._FilterDatabase" localSheetId="0" hidden="1">Pemetaan!$A$5:$G$160</definedName>
    <definedName name="_xlnm._FilterDatabase" localSheetId="3" hidden="1">TBB!$A$5:$G$51</definedName>
    <definedName name="_PB62" localSheetId="2">#REF!</definedName>
    <definedName name="_PB62" localSheetId="1">#REF!</definedName>
    <definedName name="_PB62" localSheetId="4">#REF!</definedName>
    <definedName name="_PB62" localSheetId="0">#REF!</definedName>
    <definedName name="_PB62" localSheetId="3">#REF!</definedName>
    <definedName name="_PB62">#REF!</definedName>
    <definedName name="_PB63" localSheetId="2">#REF!</definedName>
    <definedName name="_PB63" localSheetId="1">#REF!</definedName>
    <definedName name="_PB63" localSheetId="4">#REF!</definedName>
    <definedName name="_PB63" localSheetId="0">#REF!</definedName>
    <definedName name="_PB63" localSheetId="3">#REF!</definedName>
    <definedName name="_PB63">#REF!</definedName>
    <definedName name="_PB71" localSheetId="2">#REF!</definedName>
    <definedName name="_PB71" localSheetId="1">#REF!</definedName>
    <definedName name="_PB71" localSheetId="4">#REF!</definedName>
    <definedName name="_PB71" localSheetId="0">#REF!</definedName>
    <definedName name="_PB71" localSheetId="3">#REF!</definedName>
    <definedName name="_PB71">#REF!</definedName>
    <definedName name="a" localSheetId="2">#REF!</definedName>
    <definedName name="a" localSheetId="1">#REF!</definedName>
    <definedName name="a" localSheetId="4">#REF!</definedName>
    <definedName name="a" localSheetId="0">#REF!</definedName>
    <definedName name="a" localSheetId="3">#REF!</definedName>
    <definedName name="a">#REF!</definedName>
    <definedName name="AAN" localSheetId="2">#REF!</definedName>
    <definedName name="AAN" localSheetId="1">#REF!</definedName>
    <definedName name="AAN" localSheetId="4">#REF!</definedName>
    <definedName name="AAN" localSheetId="0">#REF!</definedName>
    <definedName name="AAN" localSheetId="3">#REF!</definedName>
    <definedName name="AAN">#REF!</definedName>
    <definedName name="anies" localSheetId="2">#REF!</definedName>
    <definedName name="anies" localSheetId="1">#REF!</definedName>
    <definedName name="anies" localSheetId="4">#REF!</definedName>
    <definedName name="anies" localSheetId="0">#REF!</definedName>
    <definedName name="anies" localSheetId="3">#REF!</definedName>
    <definedName name="anies">#REF!</definedName>
    <definedName name="armay" localSheetId="2">#REF!</definedName>
    <definedName name="armay" localSheetId="1">#REF!</definedName>
    <definedName name="armay" localSheetId="4">#REF!</definedName>
    <definedName name="armay" localSheetId="0">#REF!</definedName>
    <definedName name="armay" localSheetId="3">#REF!</definedName>
    <definedName name="armay">#REF!</definedName>
    <definedName name="BIAYA" localSheetId="2">#REF!</definedName>
    <definedName name="BIAYA" localSheetId="1">#REF!</definedName>
    <definedName name="BIAYA" localSheetId="4">#REF!</definedName>
    <definedName name="BIAYA" localSheetId="0">#REF!</definedName>
    <definedName name="BIAYA" localSheetId="3">#REF!</definedName>
    <definedName name="BIAYA">#REF!</definedName>
    <definedName name="coba" localSheetId="2">#REF!</definedName>
    <definedName name="coba" localSheetId="1">#REF!</definedName>
    <definedName name="coba" localSheetId="4">#REF!</definedName>
    <definedName name="coba" localSheetId="0">#REF!</definedName>
    <definedName name="coba" localSheetId="3">#REF!</definedName>
    <definedName name="coba">#REF!</definedName>
    <definedName name="cobaan" localSheetId="2">#REF!</definedName>
    <definedName name="cobaan" localSheetId="1">#REF!</definedName>
    <definedName name="cobaan" localSheetId="4">#REF!</definedName>
    <definedName name="cobaan" localSheetId="0">#REF!</definedName>
    <definedName name="cobaan" localSheetId="3">#REF!</definedName>
    <definedName name="cobaan">#REF!</definedName>
    <definedName name="Excel_BuiltIn_Print_Area" localSheetId="2">#REF!</definedName>
    <definedName name="Excel_BuiltIn_Print_Area" localSheetId="1">#REF!</definedName>
    <definedName name="Excel_BuiltIn_Print_Area" localSheetId="4">#REF!</definedName>
    <definedName name="Excel_BuiltIn_Print_Area" localSheetId="0">#REF!</definedName>
    <definedName name="Excel_BuiltIn_Print_Area" localSheetId="3">#REF!</definedName>
    <definedName name="Excel_BuiltIn_Print_Area">#REF!</definedName>
    <definedName name="femin" localSheetId="2">#REF!</definedName>
    <definedName name="femin" localSheetId="1">#REF!</definedName>
    <definedName name="femin" localSheetId="4">#REF!</definedName>
    <definedName name="femin" localSheetId="0">#REF!</definedName>
    <definedName name="femin" localSheetId="3">#REF!</definedName>
    <definedName name="femin">#REF!</definedName>
    <definedName name="Formasi" localSheetId="2">#REF!</definedName>
    <definedName name="Formasi" localSheetId="1">#REF!</definedName>
    <definedName name="Formasi" localSheetId="4">#REF!</definedName>
    <definedName name="Formasi" localSheetId="0">#REF!</definedName>
    <definedName name="Formasi" localSheetId="3">#REF!</definedName>
    <definedName name="Formasi">#REF!</definedName>
    <definedName name="golongan">[1]LOOKUP!$A$84:$B$98</definedName>
    <definedName name="HASIL" localSheetId="2">#REF!</definedName>
    <definedName name="HASIL" localSheetId="1">#REF!</definedName>
    <definedName name="HASIL" localSheetId="4">#REF!</definedName>
    <definedName name="HASIL" localSheetId="0">#REF!</definedName>
    <definedName name="HASIL" localSheetId="3">#REF!</definedName>
    <definedName name="HASIL">#REF!</definedName>
    <definedName name="heri" localSheetId="2">#REF!</definedName>
    <definedName name="heri" localSheetId="1">#REF!</definedName>
    <definedName name="heri" localSheetId="4">#REF!</definedName>
    <definedName name="heri" localSheetId="0">#REF!</definedName>
    <definedName name="heri" localSheetId="3">#REF!</definedName>
    <definedName name="heri">#REF!</definedName>
    <definedName name="INSTALASI" localSheetId="2">#REF!</definedName>
    <definedName name="INSTALASI" localSheetId="1">#REF!</definedName>
    <definedName name="INSTALASI" localSheetId="4">#REF!</definedName>
    <definedName name="INSTALASI" localSheetId="0">#REF!</definedName>
    <definedName name="INSTALASI" localSheetId="3">#REF!</definedName>
    <definedName name="INSTALASI">#REF!</definedName>
    <definedName name="LABA" localSheetId="2">#REF!</definedName>
    <definedName name="LABA" localSheetId="1">#REF!</definedName>
    <definedName name="LABA" localSheetId="4">#REF!</definedName>
    <definedName name="LABA" localSheetId="0">#REF!</definedName>
    <definedName name="LABA" localSheetId="3">#REF!</definedName>
    <definedName name="LABA">#REF!</definedName>
    <definedName name="lbm" localSheetId="2">#REF!</definedName>
    <definedName name="lbm" localSheetId="1">#REF!</definedName>
    <definedName name="lbm" localSheetId="4">#REF!</definedName>
    <definedName name="lbm" localSheetId="0">#REF!</definedName>
    <definedName name="lbm" localSheetId="3">#REF!</definedName>
    <definedName name="lbm">#REF!</definedName>
    <definedName name="masakerja">[1]LOOKUP!$A$45:$B$80</definedName>
    <definedName name="Neraca_Komp" localSheetId="2">#REF!</definedName>
    <definedName name="Neraca_Komp" localSheetId="1">#REF!</definedName>
    <definedName name="Neraca_Komp" localSheetId="4">#REF!</definedName>
    <definedName name="Neraca_Komp" localSheetId="0">#REF!</definedName>
    <definedName name="Neraca_Komp" localSheetId="3">#REF!</definedName>
    <definedName name="Neraca_Komp">#REF!</definedName>
    <definedName name="Neraca_Lajur" localSheetId="2">#REF!</definedName>
    <definedName name="Neraca_Lajur" localSheetId="1">#REF!</definedName>
    <definedName name="Neraca_Lajur" localSheetId="4">#REF!</definedName>
    <definedName name="Neraca_Lajur" localSheetId="0">#REF!</definedName>
    <definedName name="Neraca_Lajur" localSheetId="3">#REF!</definedName>
    <definedName name="Neraca_Lajur">#REF!</definedName>
    <definedName name="niar" localSheetId="2">#REF!</definedName>
    <definedName name="niar" localSheetId="1">#REF!</definedName>
    <definedName name="niar" localSheetId="4">#REF!</definedName>
    <definedName name="niar" localSheetId="0">#REF!</definedName>
    <definedName name="niar" localSheetId="3">#REF!</definedName>
    <definedName name="niar">#REF!</definedName>
    <definedName name="PENJUALAN" localSheetId="2">#REF!</definedName>
    <definedName name="PENJUALAN" localSheetId="1">#REF!</definedName>
    <definedName name="PENJUALAN" localSheetId="4">#REF!</definedName>
    <definedName name="PENJUALAN" localSheetId="0">#REF!</definedName>
    <definedName name="PENJUALAN" localSheetId="3">#REF!</definedName>
    <definedName name="PENJUALAN">#REF!</definedName>
    <definedName name="pgas" localSheetId="2">#REF!</definedName>
    <definedName name="pgas" localSheetId="1">#REF!</definedName>
    <definedName name="pgas" localSheetId="4">#REF!</definedName>
    <definedName name="pgas" localSheetId="0">#REF!</definedName>
    <definedName name="pgas" localSheetId="3">#REF!</definedName>
    <definedName name="pgas">#REF!</definedName>
    <definedName name="PRINT_AR01">#N/A</definedName>
    <definedName name="_xlnm.Print_Area" localSheetId="2">Belitang!$A$1:$H$19</definedName>
    <definedName name="_xlnm.Print_Area" localSheetId="1">Kantor!$A$1:$H$28</definedName>
    <definedName name="_xlnm.Print_Area" localSheetId="4">LBM!$A$1:$H$73</definedName>
    <definedName name="_xlnm.Print_Area" localSheetId="0">Pemetaan!$A$1:$I$168</definedName>
    <definedName name="_xlnm.Print_Area" localSheetId="3">TBB!$A$1:$H$52</definedName>
    <definedName name="_xlnm.Print_Area">#REF!</definedName>
    <definedName name="Print_Area_MI" localSheetId="2">#REF!</definedName>
    <definedName name="Print_Area_MI" localSheetId="1">#REF!</definedName>
    <definedName name="Print_Area_MI" localSheetId="4">#REF!</definedName>
    <definedName name="Print_Area_MI" localSheetId="0">#REF!</definedName>
    <definedName name="Print_Area_MI" localSheetId="3">#REF!</definedName>
    <definedName name="Print_Area_MI">#REF!</definedName>
    <definedName name="PRINT_TITL01">#N/A</definedName>
    <definedName name="_xlnm.Print_Titles" localSheetId="2">Belitang!$1:$6</definedName>
    <definedName name="_xlnm.Print_Titles" localSheetId="1">Kantor!$1:$5</definedName>
    <definedName name="_xlnm.Print_Titles" localSheetId="4">LBM!$1:$5</definedName>
    <definedName name="_xlnm.Print_Titles" localSheetId="0">Pemetaan!$1:$6</definedName>
    <definedName name="_xlnm.Print_Titles" localSheetId="3">TBB!$1:$5</definedName>
    <definedName name="Print_Titles_MI" localSheetId="2">#REF!</definedName>
    <definedName name="Print_Titles_MI" localSheetId="1">#REF!</definedName>
    <definedName name="Print_Titles_MI" localSheetId="4">#REF!</definedName>
    <definedName name="Print_Titles_MI" localSheetId="0">#REF!</definedName>
    <definedName name="Print_Titles_MI" localSheetId="3">#REF!</definedName>
    <definedName name="Print_Titles_MI">#REF!</definedName>
    <definedName name="PROMOSI_BOGOR" localSheetId="2">#REF!</definedName>
    <definedName name="PROMOSI_BOGOR" localSheetId="1">#REF!</definedName>
    <definedName name="PROMOSI_BOGOR" localSheetId="4">#REF!</definedName>
    <definedName name="PROMOSI_BOGOR" localSheetId="0">#REF!</definedName>
    <definedName name="PROMOSI_BOGOR" localSheetId="3">#REF!</definedName>
    <definedName name="PROMOSI_BOGOR">#REF!</definedName>
    <definedName name="PROMOSI_CIREBON" localSheetId="2">#REF!</definedName>
    <definedName name="PROMOSI_CIREBON" localSheetId="1">#REF!</definedName>
    <definedName name="PROMOSI_CIREBON" localSheetId="4">#REF!</definedName>
    <definedName name="PROMOSI_CIREBON" localSheetId="0">#REF!</definedName>
    <definedName name="PROMOSI_CIREBON" localSheetId="3">#REF!</definedName>
    <definedName name="PROMOSI_CIREBON">#REF!</definedName>
    <definedName name="PROMOSI_JAKARTA" localSheetId="2">#REF!</definedName>
    <definedName name="PROMOSI_JAKARTA" localSheetId="1">#REF!</definedName>
    <definedName name="PROMOSI_JAKARTA" localSheetId="4">#REF!</definedName>
    <definedName name="PROMOSI_JAKARTA" localSheetId="0">#REF!</definedName>
    <definedName name="PROMOSI_JAKARTA" localSheetId="3">#REF!</definedName>
    <definedName name="PROMOSI_JAKARTA">#REF!</definedName>
    <definedName name="PROMOSI_KONSOLIDASI" localSheetId="2">#REF!</definedName>
    <definedName name="PROMOSI_KONSOLIDASI" localSheetId="1">#REF!</definedName>
    <definedName name="PROMOSI_KONSOLIDASI" localSheetId="4">#REF!</definedName>
    <definedName name="PROMOSI_KONSOLIDASI" localSheetId="0">#REF!</definedName>
    <definedName name="PROMOSI_KONSOLIDASI" localSheetId="3">#REF!</definedName>
    <definedName name="PROMOSI_KONSOLIDASI">#REF!</definedName>
    <definedName name="PROMOSI_MEDAN" localSheetId="2">#REF!</definedName>
    <definedName name="PROMOSI_MEDAN" localSheetId="1">#REF!</definedName>
    <definedName name="PROMOSI_MEDAN" localSheetId="4">#REF!</definedName>
    <definedName name="PROMOSI_MEDAN" localSheetId="0">#REF!</definedName>
    <definedName name="PROMOSI_MEDAN" localSheetId="3">#REF!</definedName>
    <definedName name="PROMOSI_MEDAN">#REF!</definedName>
    <definedName name="PROMOSI_MINAS" localSheetId="2">#REF!</definedName>
    <definedName name="PROMOSI_MINAS" localSheetId="1">#REF!</definedName>
    <definedName name="PROMOSI_MINAS" localSheetId="4">#REF!</definedName>
    <definedName name="PROMOSI_MINAS" localSheetId="0">#REF!</definedName>
    <definedName name="PROMOSI_MINAS" localSheetId="3">#REF!</definedName>
    <definedName name="PROMOSI_MINAS">#REF!</definedName>
    <definedName name="PROMOSI_PALEMBANG" localSheetId="2">#REF!</definedName>
    <definedName name="PROMOSI_PALEMBANG" localSheetId="1">#REF!</definedName>
    <definedName name="PROMOSI_PALEMBANG" localSheetId="4">#REF!</definedName>
    <definedName name="PROMOSI_PALEMBANG" localSheetId="0">#REF!</definedName>
    <definedName name="PROMOSI_PALEMBANG" localSheetId="3">#REF!</definedName>
    <definedName name="PROMOSI_PALEMBANG">#REF!</definedName>
    <definedName name="PROMOSI_SURABAYA" localSheetId="2">#REF!</definedName>
    <definedName name="PROMOSI_SURABAYA" localSheetId="1">#REF!</definedName>
    <definedName name="PROMOSI_SURABAYA" localSheetId="4">#REF!</definedName>
    <definedName name="PROMOSI_SURABAYA" localSheetId="0">#REF!</definedName>
    <definedName name="PROMOSI_SURABAYA" localSheetId="3">#REF!</definedName>
    <definedName name="PROMOSI_SURABAYA">#REF!</definedName>
    <definedName name="PROMOSI_UJUNG_PANDANG" localSheetId="2">#REF!</definedName>
    <definedName name="PROMOSI_UJUNG_PANDANG" localSheetId="1">#REF!</definedName>
    <definedName name="PROMOSI_UJUNG_PANDANG" localSheetId="4">#REF!</definedName>
    <definedName name="PROMOSI_UJUNG_PANDANG" localSheetId="0">#REF!</definedName>
    <definedName name="PROMOSI_UJUNG_PANDANG" localSheetId="3">#REF!</definedName>
    <definedName name="PROMOSI_UJUNG_PANDANG">#REF!</definedName>
    <definedName name="rudu" localSheetId="2">#REF!</definedName>
    <definedName name="rudu" localSheetId="1">#REF!</definedName>
    <definedName name="rudu" localSheetId="4">#REF!</definedName>
    <definedName name="rudu" localSheetId="0">#REF!</definedName>
    <definedName name="rudu" localSheetId="3">#REF!</definedName>
    <definedName name="rudu">#REF!</definedName>
    <definedName name="SDOP" localSheetId="2">#REF!</definedName>
    <definedName name="SDOP" localSheetId="1">#REF!</definedName>
    <definedName name="SDOP" localSheetId="4">#REF!</definedName>
    <definedName name="SDOP" localSheetId="0">#REF!</definedName>
    <definedName name="SDOP" localSheetId="3">#REF!</definedName>
    <definedName name="SDOP">#REF!</definedName>
    <definedName name="sebel" localSheetId="2">#REF!</definedName>
    <definedName name="sebel" localSheetId="1">#REF!</definedName>
    <definedName name="sebel" localSheetId="4">#REF!</definedName>
    <definedName name="sebel" localSheetId="0">#REF!</definedName>
    <definedName name="sebel" localSheetId="3">#REF!</definedName>
    <definedName name="sebel">#REF!</definedName>
    <definedName name="seclbm" localSheetId="2">#REF!</definedName>
    <definedName name="seclbm" localSheetId="1">#REF!</definedName>
    <definedName name="seclbm" localSheetId="4">#REF!</definedName>
    <definedName name="seclbm" localSheetId="0">#REF!</definedName>
    <definedName name="seclbm" localSheetId="3">#REF!</definedName>
    <definedName name="seclbm">#REF!</definedName>
    <definedName name="sectbb" localSheetId="2">#REF!</definedName>
    <definedName name="sectbb" localSheetId="1">#REF!</definedName>
    <definedName name="sectbb" localSheetId="4">#REF!</definedName>
    <definedName name="sectbb" localSheetId="0">#REF!</definedName>
    <definedName name="sectbb" localSheetId="3">#REF!</definedName>
    <definedName name="sectbb">#REF!</definedName>
    <definedName name="sunu" localSheetId="2">#REF!</definedName>
    <definedName name="sunu" localSheetId="1">#REF!</definedName>
    <definedName name="sunu" localSheetId="4">#REF!</definedName>
    <definedName name="sunu" localSheetId="0">#REF!</definedName>
    <definedName name="sunu" localSheetId="3">#REF!</definedName>
    <definedName name="sunu">#REF!</definedName>
    <definedName name="syah" localSheetId="2">#REF!</definedName>
    <definedName name="syah" localSheetId="1">#REF!</definedName>
    <definedName name="syah" localSheetId="4">#REF!</definedName>
    <definedName name="syah" localSheetId="0">#REF!</definedName>
    <definedName name="syah" localSheetId="3">#REF!</definedName>
    <definedName name="syah">#REF!</definedName>
    <definedName name="TBB" localSheetId="2">#REF!</definedName>
    <definedName name="TBB" localSheetId="1">#REF!</definedName>
    <definedName name="TBB" localSheetId="4">#REF!</definedName>
    <definedName name="TBB" localSheetId="0">#REF!</definedName>
    <definedName name="TBB" localSheetId="3">#REF!</definedName>
    <definedName name="TBB">#REF!</definedName>
    <definedName name="teguf" localSheetId="2">#REF!</definedName>
    <definedName name="teguf" localSheetId="1">#REF!</definedName>
    <definedName name="teguf" localSheetId="4">#REF!</definedName>
    <definedName name="teguf" localSheetId="0">#REF!</definedName>
    <definedName name="teguf" localSheetId="3">#REF!</definedName>
    <definedName name="teguf">#REF!</definedName>
    <definedName name="tgh" localSheetId="2">#REF!</definedName>
    <definedName name="tgh" localSheetId="1">#REF!</definedName>
    <definedName name="tgh" localSheetId="4">#REF!</definedName>
    <definedName name="tgh" localSheetId="0">#REF!</definedName>
    <definedName name="tgh" localSheetId="3">#REF!</definedName>
    <definedName name="tgh">#REF!</definedName>
    <definedName name="tien" localSheetId="2">#REF!</definedName>
    <definedName name="tien" localSheetId="1">#REF!</definedName>
    <definedName name="tien" localSheetId="4">#REF!</definedName>
    <definedName name="tien" localSheetId="0">#REF!</definedName>
    <definedName name="tien" localSheetId="3">#REF!</definedName>
    <definedName name="tien">#REF!</definedName>
    <definedName name="TUNJANGAN">[2]Lookup!$A$3:$B$11</definedName>
    <definedName name="Ukuran" localSheetId="2">Belitang!$G$8:$G$18</definedName>
    <definedName name="Ukuran" localSheetId="1">Kantor!$G$6:$G$27</definedName>
    <definedName name="Ukuran" localSheetId="4">LBM!$G$6:$G$72</definedName>
    <definedName name="Ukuran" localSheetId="3">TBB!$G$6:$G$51</definedName>
    <definedName name="Ukuran">Pemetaan!$G$8:$G$159</definedName>
    <definedName name="UKURAN2">'[3]ukuran kaos hut pgn ke 49'!$F$7:$F$97</definedName>
    <definedName name="usia">[1]LOOKUP!$A$3:$B$41</definedName>
    <definedName name="zhaf" localSheetId="2">#REF!</definedName>
    <definedName name="zhaf" localSheetId="1">#REF!</definedName>
    <definedName name="zhaf" localSheetId="4">#REF!</definedName>
    <definedName name="zhaf" localSheetId="0">#REF!</definedName>
    <definedName name="zhaf" localSheetId="3">#REF!</definedName>
    <definedName name="zhaf">#REF!</definedName>
    <definedName name="ZHAFIR" localSheetId="2">#REF!</definedName>
    <definedName name="ZHAFIR" localSheetId="1">#REF!</definedName>
    <definedName name="ZHAFIR" localSheetId="4">#REF!</definedName>
    <definedName name="ZHAFIR" localSheetId="0">#REF!</definedName>
    <definedName name="ZHAFIR" localSheetId="3">#REF!</definedName>
    <definedName name="ZHAFI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5" l="1"/>
  <c r="H19" i="2"/>
  <c r="H28" i="4"/>
  <c r="F167" i="1" l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B168" i="1" l="1"/>
  <c r="D168" i="1"/>
  <c r="E168" i="1"/>
  <c r="F168" i="1"/>
  <c r="C168" i="1"/>
</calcChain>
</file>

<file path=xl/sharedStrings.xml><?xml version="1.0" encoding="utf-8"?>
<sst xmlns="http://schemas.openxmlformats.org/spreadsheetml/2006/main" count="1723" uniqueCount="275">
  <si>
    <t>DAFTAR PEMETAAN PEGAWAI</t>
  </si>
  <si>
    <t>SATUAN KERJA : AREA TRANSMISI LAMPUNG</t>
  </si>
  <si>
    <t>NO</t>
  </si>
  <si>
    <t>NIPG/NIK</t>
  </si>
  <si>
    <t>NAMA</t>
  </si>
  <si>
    <t>JABATAN</t>
  </si>
  <si>
    <t>WILAYAH KERJA</t>
  </si>
  <si>
    <t>VENDOR</t>
  </si>
  <si>
    <t>UKURAN BAJU/KAOS</t>
  </si>
  <si>
    <t>TANDA TERIMA</t>
  </si>
  <si>
    <t>Organik PGN (Perbantuan ke Pgasol)</t>
  </si>
  <si>
    <t>JUVINUS SEMBIRING</t>
  </si>
  <si>
    <t>Kepala O&amp;P Transmisi Area Lampung</t>
  </si>
  <si>
    <t>Kantor Area Transmisi Lampung</t>
  </si>
  <si>
    <t>PGN Perbantuan Pgasol</t>
  </si>
  <si>
    <t>XL</t>
  </si>
  <si>
    <t>0007832300</t>
  </si>
  <si>
    <t>AKHMAD AFANDI</t>
  </si>
  <si>
    <t>Jr. Engineer O&amp;P Fasilitas Transmisi Area Lampung</t>
  </si>
  <si>
    <t>0009832381</t>
  </si>
  <si>
    <t>ARIF ISTIADI</t>
  </si>
  <si>
    <t>Jr. Engineer O&amp;P Jaringan Transmisi Area Lampung</t>
  </si>
  <si>
    <t>L</t>
  </si>
  <si>
    <t>001310063</t>
  </si>
  <si>
    <t>FIRMAN MUNTAHA</t>
  </si>
  <si>
    <t>Jr.Analyst Pengadaan Area Lampung</t>
  </si>
  <si>
    <t>PGAS Solution</t>
  </si>
  <si>
    <t>XXL</t>
  </si>
  <si>
    <t>0009862396</t>
  </si>
  <si>
    <t>SANGHIANG BIKEU HEJANG</t>
  </si>
  <si>
    <t>Jr. Engineer O&amp;P Jaringan Onshore Section 4</t>
  </si>
  <si>
    <t>Belitang</t>
  </si>
  <si>
    <t>XXXL</t>
  </si>
  <si>
    <t>0010882612</t>
  </si>
  <si>
    <t>MOCH. ASRUL AFRIZAL</t>
  </si>
  <si>
    <t>Jr. Engineer O&amp;P Jaringan Onshore Section 5</t>
  </si>
  <si>
    <t>Sta.Terbanggi Besar</t>
  </si>
  <si>
    <t>0010862585</t>
  </si>
  <si>
    <t>DANANG SETYO N.</t>
  </si>
  <si>
    <t>Staff O&amp;P Jaringan Onshore Section 6</t>
  </si>
  <si>
    <t>Sta.Labuhan Maringgai</t>
  </si>
  <si>
    <t>0007872264</t>
  </si>
  <si>
    <t>EDWIN ALFANI SOLEH</t>
  </si>
  <si>
    <t>Jr. Engineer O&amp;P Fasilitas Terbanggi Besar</t>
  </si>
  <si>
    <t>0009872399</t>
  </si>
  <si>
    <t>RIZKI W. BUDIMAN</t>
  </si>
  <si>
    <t>Jr. Engineer O&amp;P Fasilitas Labuhan Maringgai</t>
  </si>
  <si>
    <t>0010852576</t>
  </si>
  <si>
    <t>DENI EKO LISTIONO</t>
  </si>
  <si>
    <t>Jr. Engineer O&amp;P Fasilitas ORF</t>
  </si>
  <si>
    <t>0010892492</t>
  </si>
  <si>
    <t>BRIAN PERMANA</t>
  </si>
  <si>
    <t>Staf Fasilitas Labuhan Maringgai</t>
  </si>
  <si>
    <t>0014932766</t>
  </si>
  <si>
    <t>D. KRISTIAN TIRTA AJI</t>
  </si>
  <si>
    <t>Staf Fasilitas ORF Labuhan Maringgai</t>
  </si>
  <si>
    <t>PT Permata Karya Jasa</t>
  </si>
  <si>
    <t>0317901251</t>
  </si>
  <si>
    <t>ARISTA HESTIANI</t>
  </si>
  <si>
    <t>Staff Administrasi Umum</t>
  </si>
  <si>
    <t>0317881001</t>
  </si>
  <si>
    <t>SEPTI ANITA</t>
  </si>
  <si>
    <t>Staff Admin Keuangan</t>
  </si>
  <si>
    <t>M</t>
  </si>
  <si>
    <t>0318861366</t>
  </si>
  <si>
    <t>SUGIYONO (Di Buat jadi OGI)</t>
  </si>
  <si>
    <t>0317920666</t>
  </si>
  <si>
    <t>LATHIEF MUHYIE PRIANGGA</t>
  </si>
  <si>
    <t>Staff Rektek</t>
  </si>
  <si>
    <t>0317890932</t>
  </si>
  <si>
    <t>RISKA YULIANTI</t>
  </si>
  <si>
    <t>0317951338</t>
  </si>
  <si>
    <t>RADISTY NOORFIZIR</t>
  </si>
  <si>
    <t>Staff Administrasi Pengadaan</t>
  </si>
  <si>
    <t>0315861244</t>
  </si>
  <si>
    <t>YALUDDIN</t>
  </si>
  <si>
    <t>Pengelola Dokumen Perusahaan Gudang Terbanggibesar</t>
  </si>
  <si>
    <t>0317810001</t>
  </si>
  <si>
    <t>A RORI DANATITO</t>
  </si>
  <si>
    <t>Staf Fasilitas Terbanggi Besar</t>
  </si>
  <si>
    <t>0317831076</t>
  </si>
  <si>
    <t>SUPRIATNO</t>
  </si>
  <si>
    <t>0317801220</t>
  </si>
  <si>
    <t>YUNUF KURNIAWAN</t>
  </si>
  <si>
    <t>0317820610</t>
  </si>
  <si>
    <t>ISMONO</t>
  </si>
  <si>
    <t>0317821097</t>
  </si>
  <si>
    <t>SYARIF H</t>
  </si>
  <si>
    <t>0317810561</t>
  </si>
  <si>
    <t>I DEWA NYOMAN A</t>
  </si>
  <si>
    <t>0317890514</t>
  </si>
  <si>
    <t>HARSONO</t>
  </si>
  <si>
    <t>0317881337</t>
  </si>
  <si>
    <t>SUJAROT</t>
  </si>
  <si>
    <t>0317921178</t>
  </si>
  <si>
    <t>WILLY LURI SUBEKTI</t>
  </si>
  <si>
    <t>0317880993</t>
  </si>
  <si>
    <t>SARWIN</t>
  </si>
  <si>
    <t>Staf  Fasilitas ORF Labuhan Maringgai</t>
  </si>
  <si>
    <t>0317871215</t>
  </si>
  <si>
    <t>YUDI SETIAWAN</t>
  </si>
  <si>
    <t>0317810344</t>
  </si>
  <si>
    <t>DHONY INDRA JAYA</t>
  </si>
  <si>
    <t>0317890237</t>
  </si>
  <si>
    <t>BAYU PRABOWO</t>
  </si>
  <si>
    <t>0317811078</t>
  </si>
  <si>
    <t>SURANTO</t>
  </si>
  <si>
    <t>0317881130</t>
  </si>
  <si>
    <t>TRI ANGGORO PAMUNGKAS</t>
  </si>
  <si>
    <t>0317810098</t>
  </si>
  <si>
    <t>AGUSTIAWAN</t>
  </si>
  <si>
    <t>Staf Pemeliharaan Onshore Section 4</t>
  </si>
  <si>
    <t>0317820877</t>
  </si>
  <si>
    <t>QAISAR ZULFIKAR</t>
  </si>
  <si>
    <t>EKO SINULINGGA</t>
  </si>
  <si>
    <t>0317811048</t>
  </si>
  <si>
    <t>SUGITO</t>
  </si>
  <si>
    <t>Staf Pemeliharaan Onshore Section 5</t>
  </si>
  <si>
    <t>0317850983</t>
  </si>
  <si>
    <t>SAHRUL ZAINI</t>
  </si>
  <si>
    <t>0317870479</t>
  </si>
  <si>
    <t>GEMA HASAN</t>
  </si>
  <si>
    <t>0317811151</t>
  </si>
  <si>
    <t>VIDI PERMANA SAKTI</t>
  </si>
  <si>
    <t>Staf Pemeliharaan Onshore Section 6</t>
  </si>
  <si>
    <t>0317820563</t>
  </si>
  <si>
    <t>I WAYAN PURWANTARA</t>
  </si>
  <si>
    <t>0317781024</t>
  </si>
  <si>
    <t>SOFYAN HADI</t>
  </si>
  <si>
    <t>0317890167</t>
  </si>
  <si>
    <t>ANJAR TRI GUNADI</t>
  </si>
  <si>
    <t>Staf Pemeliharaan Offshore</t>
  </si>
  <si>
    <t>HERLIANSYAH</t>
  </si>
  <si>
    <t>PgasCom</t>
  </si>
  <si>
    <t>WAKIM</t>
  </si>
  <si>
    <t>Staff IT</t>
  </si>
  <si>
    <t>PT Denbe Anugerah Solusindo</t>
  </si>
  <si>
    <t>Driver</t>
  </si>
  <si>
    <t>HAKIMMUDIN</t>
  </si>
  <si>
    <t>Driver Kantor WOL</t>
  </si>
  <si>
    <t>PT Karya Prima Usahatama</t>
  </si>
  <si>
    <t>TUBAGUS SAMSU</t>
  </si>
  <si>
    <t>DEDI HARIYADI</t>
  </si>
  <si>
    <t>GATOT DARSONO</t>
  </si>
  <si>
    <t>Driver Terbanggi Besar</t>
  </si>
  <si>
    <t>HARIONO</t>
  </si>
  <si>
    <t>VEMBER JAKA UTOMO</t>
  </si>
  <si>
    <t>BAMBANG KURNIAWAN</t>
  </si>
  <si>
    <t>HERMANTO</t>
  </si>
  <si>
    <t>BAMBANG SETIA BUDI</t>
  </si>
  <si>
    <t>Driver Belitang</t>
  </si>
  <si>
    <t>AHMAD TUMIRIN</t>
  </si>
  <si>
    <t>MUHAFID</t>
  </si>
  <si>
    <t>BUDI MULYANTO</t>
  </si>
  <si>
    <t>Driver Labuhan Maringgai</t>
  </si>
  <si>
    <t>NANANG ADINATA</t>
  </si>
  <si>
    <t>SUDARSONO</t>
  </si>
  <si>
    <t>ANTONI</t>
  </si>
  <si>
    <t>EKO PRAPTO S.</t>
  </si>
  <si>
    <t>TUGIYO</t>
  </si>
  <si>
    <t>RAHMAT WIDODO</t>
  </si>
  <si>
    <t>TURUT LESTARI</t>
  </si>
  <si>
    <t>General Worker / Cleaning Service</t>
  </si>
  <si>
    <t>RINI LESTARINA</t>
  </si>
  <si>
    <t>Supervisor Cleaning Service Transmisi</t>
  </si>
  <si>
    <t>MUHAIMIN SAIFULLAH</t>
  </si>
  <si>
    <t>Cleaning Service Kantor WOL</t>
  </si>
  <si>
    <t>SUKRI MAHDONI</t>
  </si>
  <si>
    <t>Office Boy Kantor WOL</t>
  </si>
  <si>
    <t>ANTONI. M</t>
  </si>
  <si>
    <t>Cleaning Service Terbanggi Besar</t>
  </si>
  <si>
    <t>SUPARTO</t>
  </si>
  <si>
    <t>FAJAR SAPTO</t>
  </si>
  <si>
    <t>SRI UTAMI</t>
  </si>
  <si>
    <t>NGADIYO</t>
  </si>
  <si>
    <t>Cleaning Service Labuhan Maringgai</t>
  </si>
  <si>
    <t>ACHMAD HIDAYAT</t>
  </si>
  <si>
    <t>HARMANTO</t>
  </si>
  <si>
    <t>AHMADIN</t>
  </si>
  <si>
    <t>SUJIATI</t>
  </si>
  <si>
    <t>KARTIKA</t>
  </si>
  <si>
    <t>MARWAN</t>
  </si>
  <si>
    <t>Office Boy Terbanggi Besar</t>
  </si>
  <si>
    <t>SURYONO</t>
  </si>
  <si>
    <t>KHATIMAH</t>
  </si>
  <si>
    <t>SLAMET</t>
  </si>
  <si>
    <t>Office Boy Labuhan Maringgai</t>
  </si>
  <si>
    <t>REZA SAPUTRA</t>
  </si>
  <si>
    <t>SUCI RAHAYU</t>
  </si>
  <si>
    <t>PUJIONO</t>
  </si>
  <si>
    <t>MUHAMAD ARIFIN</t>
  </si>
  <si>
    <t>ARIPIN</t>
  </si>
  <si>
    <t>DARMADI</t>
  </si>
  <si>
    <t>Office Boy Belitang</t>
  </si>
  <si>
    <t>WIKO HERI YANTO</t>
  </si>
  <si>
    <t>Pengamanan PT KPU</t>
  </si>
  <si>
    <t>JOKO MALIS</t>
  </si>
  <si>
    <t>Supervisor Pengamanan</t>
  </si>
  <si>
    <t>FITRI PURNOMO</t>
  </si>
  <si>
    <t>Danru Pengamanan Stasiun LBM</t>
  </si>
  <si>
    <t>BUNYANI</t>
  </si>
  <si>
    <t>Anggota Pengamanan Stasiun LBM</t>
  </si>
  <si>
    <t>SUYATNO</t>
  </si>
  <si>
    <t>BAMBANG SUPRIYANTO</t>
  </si>
  <si>
    <t>TURIPNO</t>
  </si>
  <si>
    <t>SAFARUDIN IRHAM</t>
  </si>
  <si>
    <t>JAMALUDIN</t>
  </si>
  <si>
    <t>EDI SUWARNO</t>
  </si>
  <si>
    <t>KGS ABDI SALEH</t>
  </si>
  <si>
    <t>IWAN SUSANTO</t>
  </si>
  <si>
    <t>SUMARI</t>
  </si>
  <si>
    <t>ASNAWI</t>
  </si>
  <si>
    <t>SUMITRO</t>
  </si>
  <si>
    <t>BUDI ROMADHON</t>
  </si>
  <si>
    <t>SURATNO</t>
  </si>
  <si>
    <t>HERI KUSMANTO</t>
  </si>
  <si>
    <t>PRAWOTO</t>
  </si>
  <si>
    <t>MARGONO</t>
  </si>
  <si>
    <t>AGUS TONI</t>
  </si>
  <si>
    <t>JONI DARMAWAN</t>
  </si>
  <si>
    <t>NASIB ALI BROTO</t>
  </si>
  <si>
    <t>RUDI SUSANTO</t>
  </si>
  <si>
    <t>YULI KURNIAWAN</t>
  </si>
  <si>
    <t>DUL ROHIM</t>
  </si>
  <si>
    <t>BUDI SANTOSO</t>
  </si>
  <si>
    <t>Danru Pengamanan Stasiun TBB</t>
  </si>
  <si>
    <t>HADI WARJOKO</t>
  </si>
  <si>
    <t>Anggota Pengamanan Stasiun TBB</t>
  </si>
  <si>
    <t>HERU SETYA BUDI</t>
  </si>
  <si>
    <t>RIKY KURNIAWAN</t>
  </si>
  <si>
    <t>JUNIATIN</t>
  </si>
  <si>
    <t>UJANG TW</t>
  </si>
  <si>
    <t>ALI MASRUL</t>
  </si>
  <si>
    <t>RICHARD ADERTON</t>
  </si>
  <si>
    <t>ANDRI KURNIAWAN LUBIS</t>
  </si>
  <si>
    <t>M. MARYANTO</t>
  </si>
  <si>
    <t>RISWANTO</t>
  </si>
  <si>
    <t>HERI RIYANSYAH</t>
  </si>
  <si>
    <t>TIAN EKA SAPUTRA</t>
  </si>
  <si>
    <t>YASWIN</t>
  </si>
  <si>
    <t>ARIYADI</t>
  </si>
  <si>
    <t>ANDRI PRIYATNO</t>
  </si>
  <si>
    <t>WAHYU TRIO ANTORO</t>
  </si>
  <si>
    <t>SUPRIYANTO</t>
  </si>
  <si>
    <t>Danru Pengamanan Jaringan</t>
  </si>
  <si>
    <t>DONNY ANDRIAN</t>
  </si>
  <si>
    <t>Anggota Pengamanan Kantor Area Transmisi Lampung</t>
  </si>
  <si>
    <t>ASEF KURNIAWAN</t>
  </si>
  <si>
    <t>JOKO</t>
  </si>
  <si>
    <t>AL HAFIS CHAN</t>
  </si>
  <si>
    <t>CHAYRUL UMAM HADI</t>
  </si>
  <si>
    <t>Anggota Pengamanan Mess TBB (Jl.45)</t>
  </si>
  <si>
    <t>ADITYA PANJI FIRDAUS</t>
  </si>
  <si>
    <t>IRHAMUDDIN ARIF</t>
  </si>
  <si>
    <t>SUKRI</t>
  </si>
  <si>
    <t>ARI SISWANTO</t>
  </si>
  <si>
    <t>Anggota Pengamanan Mess TBB (Jl.Laut)</t>
  </si>
  <si>
    <t>MURJI</t>
  </si>
  <si>
    <t>NUR WAHID</t>
  </si>
  <si>
    <t>RIZAL SEPRIADY</t>
  </si>
  <si>
    <t>JUMINO</t>
  </si>
  <si>
    <t>Anggota Pengamanan Mess Belitang</t>
  </si>
  <si>
    <t>YUSUF SYAMSI</t>
  </si>
  <si>
    <t>OSCAR FIRDAUS</t>
  </si>
  <si>
    <t>ADI SURATMAN</t>
  </si>
  <si>
    <t>Ukuran/Wilayah</t>
  </si>
  <si>
    <t>Kantor</t>
  </si>
  <si>
    <t>LBM</t>
  </si>
  <si>
    <t>TBB</t>
  </si>
  <si>
    <t>Jumlah</t>
  </si>
  <si>
    <t>VOUCHER</t>
  </si>
  <si>
    <t>YES</t>
  </si>
  <si>
    <t>Voucher Kantor Transmisi</t>
  </si>
  <si>
    <t>Voucher Kantor Belitang</t>
  </si>
  <si>
    <t>Voucher Kantor Labnuhan Maringgai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</si>
</sst>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Trebuchet MS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41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3" fillId="0" borderId="0"/>
  </cellStyleXfs>
  <cellXfs count="79">
    <xf numFmtId="0" fontId="0" fillId="0" borderId="0" xfId="0"/>
    <xf numFmtId="0" fontId="3" fillId="0" borderId="0" xfId="1" applyFont="1" applyFill="1" applyAlignment="1">
      <alignment horizontal="center" vertical="center"/>
    </xf>
    <xf numFmtId="0" fontId="1" fillId="0" borderId="0" xfId="1" applyFill="1"/>
    <xf numFmtId="0" fontId="5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center" vertical="top"/>
    </xf>
    <xf numFmtId="0" fontId="6" fillId="0" borderId="0" xfId="2" applyFill="1" applyAlignment="1">
      <alignment horizontal="center"/>
    </xf>
    <xf numFmtId="0" fontId="1" fillId="0" borderId="0" xfId="1" applyFont="1" applyFill="1"/>
    <xf numFmtId="0" fontId="7" fillId="0" borderId="1" xfId="3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vertical="center"/>
    </xf>
    <xf numFmtId="0" fontId="6" fillId="0" borderId="1" xfId="5" quotePrefix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10" fillId="0" borderId="0" xfId="5" applyFont="1" applyFill="1" applyAlignment="1">
      <alignment vertical="center"/>
    </xf>
    <xf numFmtId="0" fontId="10" fillId="0" borderId="1" xfId="2" quotePrefix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justify" vertical="center"/>
    </xf>
    <xf numFmtId="0" fontId="10" fillId="0" borderId="1" xfId="1" applyFont="1" applyFill="1" applyBorder="1" applyAlignment="1">
      <alignment vertical="center"/>
    </xf>
    <xf numFmtId="0" fontId="6" fillId="0" borderId="1" xfId="4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 shrinkToFit="1"/>
    </xf>
    <xf numFmtId="0" fontId="6" fillId="0" borderId="1" xfId="4" applyFont="1" applyFill="1" applyBorder="1" applyAlignment="1">
      <alignment horizontal="center" vertical="center" wrapText="1"/>
    </xf>
    <xf numFmtId="0" fontId="10" fillId="0" borderId="1" xfId="5" quotePrefix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10" fillId="0" borderId="0" xfId="5" applyFont="1" applyFill="1"/>
    <xf numFmtId="0" fontId="9" fillId="0" borderId="1" xfId="4" applyFont="1" applyFill="1" applyBorder="1" applyAlignment="1">
      <alignment horizontal="center" vertical="center"/>
    </xf>
    <xf numFmtId="0" fontId="6" fillId="0" borderId="1" xfId="3" applyFont="1" applyFill="1" applyBorder="1" applyAlignment="1">
      <alignment vertical="center"/>
    </xf>
    <xf numFmtId="0" fontId="6" fillId="0" borderId="1" xfId="6" applyNumberFormat="1" applyFont="1" applyFill="1" applyBorder="1" applyAlignment="1">
      <alignment horizontal="left" vertical="center"/>
    </xf>
    <xf numFmtId="0" fontId="6" fillId="0" borderId="1" xfId="7" applyFont="1" applyFill="1" applyBorder="1" applyAlignment="1">
      <alignment horizontal="center" vertical="center"/>
    </xf>
    <xf numFmtId="0" fontId="6" fillId="0" borderId="1" xfId="6" applyNumberFormat="1" applyFont="1" applyFill="1" applyBorder="1" applyAlignment="1">
      <alignment vertical="center"/>
    </xf>
    <xf numFmtId="0" fontId="12" fillId="0" borderId="1" xfId="5" quotePrefix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10" fillId="0" borderId="1" xfId="8" applyFont="1" applyFill="1" applyBorder="1" applyAlignment="1">
      <alignment horizontal="center" vertical="center"/>
    </xf>
    <xf numFmtId="0" fontId="12" fillId="0" borderId="1" xfId="9" applyFont="1" applyFill="1" applyBorder="1" applyAlignment="1">
      <alignment horizontal="center" vertical="center"/>
    </xf>
    <xf numFmtId="0" fontId="12" fillId="0" borderId="1" xfId="10" quotePrefix="1" applyFont="1" applyFill="1" applyBorder="1" applyAlignment="1">
      <alignment horizontal="center" vertical="center"/>
    </xf>
    <xf numFmtId="0" fontId="12" fillId="0" borderId="1" xfId="7" applyFont="1" applyFill="1" applyBorder="1" applyAlignment="1">
      <alignment horizontal="left" vertical="center"/>
    </xf>
    <xf numFmtId="0" fontId="12" fillId="0" borderId="1" xfId="5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/>
    </xf>
    <xf numFmtId="0" fontId="12" fillId="0" borderId="1" xfId="8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6" fillId="0" borderId="1" xfId="2" applyFill="1" applyBorder="1" applyAlignment="1">
      <alignment horizontal="center"/>
    </xf>
    <xf numFmtId="0" fontId="1" fillId="0" borderId="0" xfId="1" applyFill="1" applyAlignment="1">
      <alignment horizontal="left"/>
    </xf>
    <xf numFmtId="0" fontId="4" fillId="0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0" borderId="0" xfId="2" applyFill="1" applyAlignment="1">
      <alignment horizontal="left"/>
    </xf>
    <xf numFmtId="0" fontId="7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0" fontId="8" fillId="0" borderId="0" xfId="3" applyFont="1" applyFill="1" applyBorder="1" applyAlignment="1">
      <alignment horizontal="left" vertical="center"/>
    </xf>
    <xf numFmtId="0" fontId="1" fillId="0" borderId="0" xfId="1" applyFill="1" applyAlignment="1">
      <alignment horizontal="left" vertical="center"/>
    </xf>
    <xf numFmtId="0" fontId="6" fillId="0" borderId="1" xfId="5" applyFont="1" applyFill="1" applyBorder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/>
    </xf>
    <xf numFmtId="0" fontId="12" fillId="0" borderId="0" xfId="9" applyFont="1" applyFill="1" applyBorder="1" applyAlignment="1">
      <alignment horizontal="left" vertical="center"/>
    </xf>
    <xf numFmtId="0" fontId="12" fillId="0" borderId="1" xfId="8" applyFont="1" applyFill="1" applyBorder="1" applyAlignment="1">
      <alignment horizontal="left" vertical="center"/>
    </xf>
    <xf numFmtId="0" fontId="12" fillId="0" borderId="0" xfId="8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9" fillId="0" borderId="0" xfId="2" applyFont="1" applyFill="1" applyAlignment="1">
      <alignment horizontal="center"/>
    </xf>
    <xf numFmtId="0" fontId="8" fillId="0" borderId="1" xfId="2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/>
    </xf>
  </cellXfs>
  <cellStyles count="11">
    <cellStyle name="Comma [0] 2 2" xfId="6"/>
    <cellStyle name="Normal" xfId="0" builtinId="0"/>
    <cellStyle name="Normal 13" xfId="8"/>
    <cellStyle name="Normal 14" xfId="9"/>
    <cellStyle name="Normal 2" xfId="3"/>
    <cellStyle name="Normal 2 2" xfId="4"/>
    <cellStyle name="Normal 2 4" xfId="5"/>
    <cellStyle name="Normal 2 6" xfId="10"/>
    <cellStyle name="Normal 3" xfId="1"/>
    <cellStyle name="Normal 3 2" xfId="2"/>
    <cellStyle name="Normal 3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es\ANIES%202008\PTK%202008\SBU%20I\PROFILE%20PEKERJA%202008%20analis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u1\Backup%20Pengembangan%20SDM\WOELS\WOELAN\LAIN-LAIN\PESANGON%20KOPERAS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4.KEPEGAWAIAN-SDM\DATA%20PEGAWAI\data%20pegawai%20lengkap-%2026%20februari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UNGAN"/>
      <sheetName val="PDDKAN"/>
      <sheetName val="JK"/>
      <sheetName val="MS KERJA"/>
      <sheetName val="USIA"/>
      <sheetName val="GOL"/>
      <sheetName val="REKAP"/>
      <sheetName val="URAIAN"/>
      <sheetName val="HSB"/>
      <sheetName val="BTN"/>
      <sheetName val="JKT"/>
      <sheetName val="BGR"/>
      <sheetName val="BKS"/>
      <sheetName val="KRW"/>
      <sheetName val="CRB"/>
      <sheetName val="PLB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A3">
            <v>18</v>
          </cell>
          <cell r="B3" t="str">
            <v>A</v>
          </cell>
        </row>
        <row r="4">
          <cell r="A4">
            <v>19</v>
          </cell>
          <cell r="B4" t="str">
            <v>A</v>
          </cell>
        </row>
        <row r="5">
          <cell r="A5">
            <v>20</v>
          </cell>
          <cell r="B5" t="str">
            <v>A</v>
          </cell>
        </row>
        <row r="6">
          <cell r="A6">
            <v>21</v>
          </cell>
          <cell r="B6" t="str">
            <v>A</v>
          </cell>
        </row>
        <row r="7">
          <cell r="A7">
            <v>22</v>
          </cell>
          <cell r="B7" t="str">
            <v>A</v>
          </cell>
        </row>
        <row r="8">
          <cell r="A8">
            <v>23</v>
          </cell>
          <cell r="B8" t="str">
            <v>A</v>
          </cell>
        </row>
        <row r="9">
          <cell r="A9">
            <v>24</v>
          </cell>
          <cell r="B9" t="str">
            <v>A</v>
          </cell>
        </row>
        <row r="10">
          <cell r="A10">
            <v>25</v>
          </cell>
          <cell r="B10" t="str">
            <v>B</v>
          </cell>
        </row>
        <row r="11">
          <cell r="A11">
            <v>26</v>
          </cell>
          <cell r="B11" t="str">
            <v>B</v>
          </cell>
        </row>
        <row r="12">
          <cell r="A12">
            <v>27</v>
          </cell>
          <cell r="B12" t="str">
            <v>B</v>
          </cell>
        </row>
        <row r="13">
          <cell r="A13">
            <v>28</v>
          </cell>
          <cell r="B13" t="str">
            <v>B</v>
          </cell>
        </row>
        <row r="14">
          <cell r="A14">
            <v>29</v>
          </cell>
          <cell r="B14" t="str">
            <v>B</v>
          </cell>
        </row>
        <row r="15">
          <cell r="A15">
            <v>30</v>
          </cell>
          <cell r="B15" t="str">
            <v>C</v>
          </cell>
        </row>
        <row r="16">
          <cell r="A16">
            <v>31</v>
          </cell>
          <cell r="B16" t="str">
            <v>C</v>
          </cell>
        </row>
        <row r="17">
          <cell r="A17">
            <v>32</v>
          </cell>
          <cell r="B17" t="str">
            <v>C</v>
          </cell>
        </row>
        <row r="18">
          <cell r="A18">
            <v>33</v>
          </cell>
          <cell r="B18" t="str">
            <v>C</v>
          </cell>
        </row>
        <row r="19">
          <cell r="A19">
            <v>34</v>
          </cell>
          <cell r="B19" t="str">
            <v>C</v>
          </cell>
        </row>
        <row r="20">
          <cell r="A20">
            <v>35</v>
          </cell>
          <cell r="B20" t="str">
            <v>D</v>
          </cell>
        </row>
        <row r="21">
          <cell r="A21">
            <v>36</v>
          </cell>
          <cell r="B21" t="str">
            <v>D</v>
          </cell>
        </row>
        <row r="22">
          <cell r="A22">
            <v>37</v>
          </cell>
          <cell r="B22" t="str">
            <v>D</v>
          </cell>
        </row>
        <row r="23">
          <cell r="A23">
            <v>38</v>
          </cell>
          <cell r="B23" t="str">
            <v>D</v>
          </cell>
        </row>
        <row r="24">
          <cell r="A24">
            <v>39</v>
          </cell>
          <cell r="B24" t="str">
            <v>D</v>
          </cell>
        </row>
        <row r="25">
          <cell r="A25">
            <v>40</v>
          </cell>
          <cell r="B25" t="str">
            <v>E</v>
          </cell>
        </row>
        <row r="26">
          <cell r="A26">
            <v>41</v>
          </cell>
          <cell r="B26" t="str">
            <v>E</v>
          </cell>
        </row>
        <row r="27">
          <cell r="A27">
            <v>42</v>
          </cell>
          <cell r="B27" t="str">
            <v>E</v>
          </cell>
        </row>
        <row r="28">
          <cell r="A28">
            <v>43</v>
          </cell>
          <cell r="B28" t="str">
            <v>E</v>
          </cell>
        </row>
        <row r="29">
          <cell r="A29">
            <v>44</v>
          </cell>
          <cell r="B29" t="str">
            <v>E</v>
          </cell>
        </row>
        <row r="30">
          <cell r="A30">
            <v>45</v>
          </cell>
          <cell r="B30" t="str">
            <v>F</v>
          </cell>
        </row>
        <row r="31">
          <cell r="A31">
            <v>46</v>
          </cell>
          <cell r="B31" t="str">
            <v>F</v>
          </cell>
        </row>
        <row r="32">
          <cell r="A32">
            <v>47</v>
          </cell>
          <cell r="B32" t="str">
            <v>F</v>
          </cell>
        </row>
        <row r="33">
          <cell r="A33">
            <v>48</v>
          </cell>
          <cell r="B33" t="str">
            <v>F</v>
          </cell>
        </row>
        <row r="34">
          <cell r="A34">
            <v>49</v>
          </cell>
          <cell r="B34" t="str">
            <v>F</v>
          </cell>
        </row>
        <row r="35">
          <cell r="A35">
            <v>50</v>
          </cell>
          <cell r="B35" t="str">
            <v>F</v>
          </cell>
        </row>
        <row r="36">
          <cell r="A36">
            <v>51</v>
          </cell>
          <cell r="B36" t="str">
            <v>F</v>
          </cell>
        </row>
        <row r="37">
          <cell r="A37">
            <v>52</v>
          </cell>
          <cell r="B37" t="str">
            <v>F</v>
          </cell>
        </row>
        <row r="38">
          <cell r="A38">
            <v>53</v>
          </cell>
          <cell r="B38" t="str">
            <v>F</v>
          </cell>
        </row>
        <row r="39">
          <cell r="A39">
            <v>54</v>
          </cell>
          <cell r="B39" t="str">
            <v>F</v>
          </cell>
        </row>
        <row r="40">
          <cell r="A40">
            <v>55</v>
          </cell>
          <cell r="B40" t="str">
            <v>F</v>
          </cell>
        </row>
        <row r="41">
          <cell r="A41">
            <v>56</v>
          </cell>
          <cell r="B41" t="str">
            <v>F</v>
          </cell>
        </row>
        <row r="45">
          <cell r="A45">
            <v>0</v>
          </cell>
          <cell r="B45" t="str">
            <v>A</v>
          </cell>
        </row>
        <row r="46">
          <cell r="A46">
            <v>1</v>
          </cell>
          <cell r="B46" t="str">
            <v>A</v>
          </cell>
        </row>
        <row r="47">
          <cell r="A47">
            <v>2</v>
          </cell>
          <cell r="B47" t="str">
            <v>A</v>
          </cell>
        </row>
        <row r="48">
          <cell r="A48">
            <v>3</v>
          </cell>
          <cell r="B48" t="str">
            <v>A</v>
          </cell>
        </row>
        <row r="49">
          <cell r="A49">
            <v>4</v>
          </cell>
          <cell r="B49" t="str">
            <v>A</v>
          </cell>
        </row>
        <row r="50">
          <cell r="A50">
            <v>5</v>
          </cell>
          <cell r="B50" t="str">
            <v>B</v>
          </cell>
        </row>
        <row r="51">
          <cell r="A51">
            <v>6</v>
          </cell>
          <cell r="B51" t="str">
            <v>B</v>
          </cell>
        </row>
        <row r="52">
          <cell r="A52">
            <v>7</v>
          </cell>
          <cell r="B52" t="str">
            <v>B</v>
          </cell>
        </row>
        <row r="53">
          <cell r="A53">
            <v>8</v>
          </cell>
          <cell r="B53" t="str">
            <v>B</v>
          </cell>
        </row>
        <row r="54">
          <cell r="A54">
            <v>9</v>
          </cell>
          <cell r="B54" t="str">
            <v>B</v>
          </cell>
        </row>
        <row r="55">
          <cell r="A55">
            <v>10</v>
          </cell>
          <cell r="B55" t="str">
            <v>C</v>
          </cell>
        </row>
        <row r="56">
          <cell r="A56">
            <v>11</v>
          </cell>
          <cell r="B56" t="str">
            <v>C</v>
          </cell>
        </row>
        <row r="57">
          <cell r="A57">
            <v>12</v>
          </cell>
          <cell r="B57" t="str">
            <v>C</v>
          </cell>
        </row>
        <row r="58">
          <cell r="A58">
            <v>13</v>
          </cell>
          <cell r="B58" t="str">
            <v>C</v>
          </cell>
        </row>
        <row r="59">
          <cell r="A59">
            <v>14</v>
          </cell>
          <cell r="B59" t="str">
            <v>C</v>
          </cell>
        </row>
        <row r="60">
          <cell r="A60">
            <v>15</v>
          </cell>
          <cell r="B60" t="str">
            <v>C</v>
          </cell>
        </row>
        <row r="61">
          <cell r="A61">
            <v>16</v>
          </cell>
          <cell r="B61" t="str">
            <v>C</v>
          </cell>
        </row>
        <row r="62">
          <cell r="A62">
            <v>17</v>
          </cell>
          <cell r="B62" t="str">
            <v>C</v>
          </cell>
        </row>
        <row r="63">
          <cell r="A63">
            <v>18</v>
          </cell>
          <cell r="B63" t="str">
            <v>C</v>
          </cell>
        </row>
        <row r="64">
          <cell r="A64">
            <v>19</v>
          </cell>
          <cell r="B64" t="str">
            <v>C</v>
          </cell>
        </row>
        <row r="65">
          <cell r="A65">
            <v>20</v>
          </cell>
          <cell r="B65" t="str">
            <v>D</v>
          </cell>
        </row>
        <row r="66">
          <cell r="A66">
            <v>21</v>
          </cell>
          <cell r="B66" t="str">
            <v>D</v>
          </cell>
        </row>
        <row r="67">
          <cell r="A67">
            <v>22</v>
          </cell>
          <cell r="B67" t="str">
            <v>D</v>
          </cell>
        </row>
        <row r="68">
          <cell r="A68">
            <v>23</v>
          </cell>
          <cell r="B68" t="str">
            <v>D</v>
          </cell>
        </row>
        <row r="69">
          <cell r="A69">
            <v>24</v>
          </cell>
          <cell r="B69" t="str">
            <v>D</v>
          </cell>
        </row>
        <row r="70">
          <cell r="A70">
            <v>25</v>
          </cell>
          <cell r="B70" t="str">
            <v>D</v>
          </cell>
        </row>
        <row r="71">
          <cell r="A71">
            <v>26</v>
          </cell>
          <cell r="B71" t="str">
            <v>D</v>
          </cell>
        </row>
        <row r="72">
          <cell r="A72">
            <v>27</v>
          </cell>
          <cell r="B72" t="str">
            <v>D</v>
          </cell>
        </row>
        <row r="73">
          <cell r="A73">
            <v>28</v>
          </cell>
          <cell r="B73" t="str">
            <v>D</v>
          </cell>
        </row>
        <row r="74">
          <cell r="A74">
            <v>29</v>
          </cell>
          <cell r="B74" t="str">
            <v>D</v>
          </cell>
        </row>
        <row r="75">
          <cell r="A75">
            <v>30</v>
          </cell>
          <cell r="B75" t="str">
            <v>E</v>
          </cell>
        </row>
        <row r="76">
          <cell r="A76">
            <v>31</v>
          </cell>
          <cell r="B76" t="str">
            <v>E</v>
          </cell>
        </row>
        <row r="77">
          <cell r="A77">
            <v>32</v>
          </cell>
          <cell r="B77" t="str">
            <v>E</v>
          </cell>
        </row>
        <row r="78">
          <cell r="A78">
            <v>33</v>
          </cell>
          <cell r="B78" t="str">
            <v>E</v>
          </cell>
        </row>
        <row r="79">
          <cell r="A79">
            <v>34</v>
          </cell>
          <cell r="B79" t="str">
            <v>E</v>
          </cell>
        </row>
        <row r="80">
          <cell r="A80">
            <v>35</v>
          </cell>
          <cell r="B80" t="str">
            <v>E</v>
          </cell>
        </row>
        <row r="84">
          <cell r="A84">
            <v>1</v>
          </cell>
          <cell r="B84" t="str">
            <v>A</v>
          </cell>
        </row>
        <row r="85">
          <cell r="A85">
            <v>2</v>
          </cell>
          <cell r="B85" t="str">
            <v>A</v>
          </cell>
        </row>
        <row r="86">
          <cell r="A86">
            <v>3</v>
          </cell>
          <cell r="B86" t="str">
            <v>A</v>
          </cell>
        </row>
        <row r="87">
          <cell r="A87">
            <v>4</v>
          </cell>
          <cell r="B87" t="str">
            <v>A</v>
          </cell>
        </row>
        <row r="88">
          <cell r="A88">
            <v>5</v>
          </cell>
          <cell r="B88" t="str">
            <v>B</v>
          </cell>
        </row>
        <row r="89">
          <cell r="A89">
            <v>6</v>
          </cell>
          <cell r="B89" t="str">
            <v>B</v>
          </cell>
        </row>
        <row r="90">
          <cell r="A90">
            <v>7</v>
          </cell>
          <cell r="B90" t="str">
            <v>B</v>
          </cell>
        </row>
        <row r="91">
          <cell r="A91">
            <v>8</v>
          </cell>
          <cell r="B91" t="str">
            <v>B</v>
          </cell>
        </row>
        <row r="92">
          <cell r="A92">
            <v>9</v>
          </cell>
          <cell r="B92" t="str">
            <v>C</v>
          </cell>
        </row>
        <row r="93">
          <cell r="A93">
            <v>10</v>
          </cell>
          <cell r="B93" t="str">
            <v>C</v>
          </cell>
        </row>
        <row r="94">
          <cell r="A94">
            <v>11</v>
          </cell>
          <cell r="B94" t="str">
            <v>C</v>
          </cell>
        </row>
        <row r="95">
          <cell r="A95">
            <v>12</v>
          </cell>
          <cell r="B95" t="str">
            <v>C</v>
          </cell>
        </row>
        <row r="96">
          <cell r="A96">
            <v>13</v>
          </cell>
          <cell r="B96" t="str">
            <v>C</v>
          </cell>
        </row>
        <row r="97">
          <cell r="A97">
            <v>14</v>
          </cell>
          <cell r="B97" t="str">
            <v>C</v>
          </cell>
        </row>
        <row r="98">
          <cell r="A98">
            <v>15</v>
          </cell>
          <cell r="B98" t="str">
            <v>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  <sheetName val="Anyer"/>
      <sheetName val="Banten"/>
      <sheetName val="Bekasi"/>
      <sheetName val="Bitung"/>
      <sheetName val="Gambir"/>
      <sheetName val="Karawang"/>
      <sheetName val="Ketapang"/>
      <sheetName val="Klender"/>
      <sheetName val="Pdk Ungu"/>
      <sheetName val="Serpong"/>
      <sheetName val="Tegal Gede"/>
      <sheetName val="Walahar"/>
      <sheetName val="Sheet2"/>
    </sheetNames>
    <sheetDataSet>
      <sheetData sheetId="0" refreshError="1"/>
      <sheetData sheetId="1">
        <row r="3">
          <cell r="A3">
            <v>0</v>
          </cell>
          <cell r="B3">
            <v>1</v>
          </cell>
        </row>
        <row r="4">
          <cell r="A4">
            <v>1</v>
          </cell>
          <cell r="B4">
            <v>2</v>
          </cell>
        </row>
        <row r="5">
          <cell r="A5">
            <v>2</v>
          </cell>
          <cell r="B5">
            <v>3</v>
          </cell>
        </row>
        <row r="6">
          <cell r="A6">
            <v>3</v>
          </cell>
          <cell r="B6">
            <v>4</v>
          </cell>
        </row>
        <row r="7">
          <cell r="A7">
            <v>4</v>
          </cell>
          <cell r="B7">
            <v>5</v>
          </cell>
        </row>
        <row r="8">
          <cell r="A8">
            <v>5</v>
          </cell>
          <cell r="B8">
            <v>6</v>
          </cell>
        </row>
        <row r="9">
          <cell r="A9">
            <v>6</v>
          </cell>
          <cell r="B9">
            <v>7</v>
          </cell>
        </row>
        <row r="10">
          <cell r="A10">
            <v>7</v>
          </cell>
          <cell r="B10">
            <v>8</v>
          </cell>
        </row>
        <row r="11">
          <cell r="A11">
            <v>8</v>
          </cell>
          <cell r="B11">
            <v>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URAN KAOS SECURITY"/>
      <sheetName val="ukuran kaos hut pgn ke 49"/>
      <sheetName val="security"/>
      <sheetName val="organik"/>
      <sheetName val="catering"/>
      <sheetName val="anak perusahaan"/>
      <sheetName val="ukuran kaos hut pgn LBM"/>
      <sheetName val="ukuran kaos hut pgn tbb"/>
      <sheetName val="ukuran kaos hut pgn belitang"/>
      <sheetName val="ukuran kaos hut pgn kantor"/>
      <sheetName val="rekap penerima hadiah"/>
    </sheetNames>
    <sheetDataSet>
      <sheetData sheetId="0">
        <row r="8">
          <cell r="F8" t="str">
            <v>XXL</v>
          </cell>
        </row>
      </sheetData>
      <sheetData sheetId="1">
        <row r="7">
          <cell r="F7" t="str">
            <v>XXXL</v>
          </cell>
        </row>
        <row r="8">
          <cell r="F8" t="str">
            <v>L</v>
          </cell>
        </row>
        <row r="9">
          <cell r="F9" t="str">
            <v>L</v>
          </cell>
        </row>
        <row r="10">
          <cell r="F10" t="str">
            <v>XL</v>
          </cell>
        </row>
        <row r="11">
          <cell r="F11" t="str">
            <v>XXXL</v>
          </cell>
        </row>
        <row r="12">
          <cell r="F12" t="str">
            <v>L</v>
          </cell>
        </row>
        <row r="13">
          <cell r="F13" t="str">
            <v>XL</v>
          </cell>
        </row>
        <row r="14">
          <cell r="F14" t="str">
            <v>XXXL</v>
          </cell>
        </row>
        <row r="15">
          <cell r="F15" t="str">
            <v>XL</v>
          </cell>
        </row>
        <row r="16">
          <cell r="F16" t="str">
            <v>XXXL</v>
          </cell>
        </row>
        <row r="17">
          <cell r="F17" t="str">
            <v>XXXL</v>
          </cell>
        </row>
        <row r="18">
          <cell r="F18" t="str">
            <v>L</v>
          </cell>
        </row>
        <row r="19">
          <cell r="F19" t="str">
            <v>XL</v>
          </cell>
        </row>
        <row r="20">
          <cell r="F20" t="str">
            <v>L</v>
          </cell>
        </row>
        <row r="21">
          <cell r="F21" t="str">
            <v>L</v>
          </cell>
        </row>
        <row r="22">
          <cell r="F22" t="str">
            <v>XXL</v>
          </cell>
        </row>
        <row r="23">
          <cell r="F23" t="str">
            <v>L</v>
          </cell>
        </row>
        <row r="24">
          <cell r="F24" t="str">
            <v>L</v>
          </cell>
        </row>
        <row r="25">
          <cell r="F25" t="str">
            <v>L</v>
          </cell>
        </row>
        <row r="26">
          <cell r="F26" t="str">
            <v>L</v>
          </cell>
        </row>
        <row r="27">
          <cell r="F27" t="str">
            <v>L</v>
          </cell>
        </row>
        <row r="28">
          <cell r="F28" t="str">
            <v>M</v>
          </cell>
        </row>
        <row r="29">
          <cell r="F29" t="str">
            <v>L</v>
          </cell>
        </row>
        <row r="30">
          <cell r="F30" t="str">
            <v>M</v>
          </cell>
        </row>
        <row r="31">
          <cell r="F31" t="str">
            <v>L</v>
          </cell>
        </row>
        <row r="32">
          <cell r="F32" t="str">
            <v>L</v>
          </cell>
        </row>
        <row r="33">
          <cell r="F33" t="str">
            <v>L</v>
          </cell>
        </row>
        <row r="34">
          <cell r="F34" t="str">
            <v>XL</v>
          </cell>
        </row>
        <row r="35">
          <cell r="F35" t="str">
            <v>XXL</v>
          </cell>
        </row>
        <row r="36">
          <cell r="F36" t="str">
            <v>M</v>
          </cell>
        </row>
        <row r="37">
          <cell r="F37" t="str">
            <v>XXL</v>
          </cell>
        </row>
        <row r="38">
          <cell r="F38" t="str">
            <v>XXL</v>
          </cell>
        </row>
        <row r="39">
          <cell r="F39" t="str">
            <v>XL</v>
          </cell>
        </row>
        <row r="40">
          <cell r="F40" t="str">
            <v>XXL</v>
          </cell>
        </row>
        <row r="41">
          <cell r="F41" t="str">
            <v>XXL</v>
          </cell>
        </row>
        <row r="42">
          <cell r="F42" t="str">
            <v>XL</v>
          </cell>
        </row>
        <row r="43">
          <cell r="F43" t="str">
            <v>XL</v>
          </cell>
        </row>
        <row r="44">
          <cell r="F44" t="str">
            <v>L</v>
          </cell>
        </row>
        <row r="45">
          <cell r="F45" t="str">
            <v>XL</v>
          </cell>
        </row>
        <row r="46">
          <cell r="F46" t="str">
            <v>L</v>
          </cell>
        </row>
        <row r="47">
          <cell r="F47" t="str">
            <v>XL</v>
          </cell>
        </row>
        <row r="48">
          <cell r="F48" t="str">
            <v>L</v>
          </cell>
        </row>
        <row r="49">
          <cell r="F49" t="str">
            <v>M</v>
          </cell>
        </row>
        <row r="50">
          <cell r="F50" t="str">
            <v>M</v>
          </cell>
        </row>
        <row r="51">
          <cell r="F51" t="str">
            <v>L</v>
          </cell>
        </row>
        <row r="52">
          <cell r="F52" t="str">
            <v>L</v>
          </cell>
        </row>
        <row r="53">
          <cell r="F53" t="str">
            <v>L</v>
          </cell>
        </row>
        <row r="54">
          <cell r="F54" t="str">
            <v>XL</v>
          </cell>
        </row>
        <row r="55">
          <cell r="F55" t="str">
            <v>XL</v>
          </cell>
        </row>
        <row r="56">
          <cell r="F56" t="str">
            <v>L</v>
          </cell>
        </row>
        <row r="57">
          <cell r="F57" t="str">
            <v>L</v>
          </cell>
        </row>
        <row r="58">
          <cell r="F58" t="str">
            <v>L</v>
          </cell>
        </row>
        <row r="59">
          <cell r="F59" t="str">
            <v>XL</v>
          </cell>
        </row>
        <row r="60">
          <cell r="F60" t="str">
            <v>L</v>
          </cell>
        </row>
        <row r="61">
          <cell r="F61" t="str">
            <v>XXL</v>
          </cell>
        </row>
        <row r="62">
          <cell r="F62" t="str">
            <v>XL</v>
          </cell>
        </row>
        <row r="63">
          <cell r="F63" t="str">
            <v>XL</v>
          </cell>
        </row>
        <row r="64">
          <cell r="F64" t="str">
            <v>L</v>
          </cell>
        </row>
        <row r="65">
          <cell r="F65" t="str">
            <v>XL</v>
          </cell>
        </row>
        <row r="66">
          <cell r="F66" t="str">
            <v>XL</v>
          </cell>
        </row>
        <row r="67">
          <cell r="F67" t="str">
            <v>L</v>
          </cell>
        </row>
        <row r="68">
          <cell r="F68" t="str">
            <v>L</v>
          </cell>
        </row>
        <row r="69">
          <cell r="F69" t="str">
            <v>L</v>
          </cell>
        </row>
        <row r="70">
          <cell r="F70" t="str">
            <v>XXXL</v>
          </cell>
        </row>
        <row r="71">
          <cell r="F71" t="str">
            <v>L</v>
          </cell>
        </row>
        <row r="72">
          <cell r="F72" t="str">
            <v>XL</v>
          </cell>
        </row>
        <row r="73">
          <cell r="F73" t="str">
            <v>L</v>
          </cell>
        </row>
        <row r="74">
          <cell r="F74" t="str">
            <v>XL</v>
          </cell>
        </row>
        <row r="75">
          <cell r="F75" t="str">
            <v>L</v>
          </cell>
        </row>
        <row r="76">
          <cell r="F76" t="str">
            <v>XL</v>
          </cell>
        </row>
        <row r="77">
          <cell r="F77" t="str">
            <v>XL</v>
          </cell>
        </row>
        <row r="78">
          <cell r="F78" t="str">
            <v>XL</v>
          </cell>
        </row>
        <row r="79">
          <cell r="F79" t="str">
            <v>L</v>
          </cell>
        </row>
        <row r="80">
          <cell r="F80" t="str">
            <v>XL</v>
          </cell>
        </row>
        <row r="81">
          <cell r="F81" t="str">
            <v>XL</v>
          </cell>
        </row>
        <row r="82">
          <cell r="F82" t="str">
            <v>L</v>
          </cell>
        </row>
        <row r="83">
          <cell r="F83" t="str">
            <v>L</v>
          </cell>
        </row>
        <row r="84">
          <cell r="F84" t="str">
            <v>XL</v>
          </cell>
        </row>
        <row r="85">
          <cell r="F85" t="str">
            <v>XL</v>
          </cell>
        </row>
        <row r="86">
          <cell r="F86" t="str">
            <v>XL</v>
          </cell>
        </row>
        <row r="87">
          <cell r="F87" t="str">
            <v>XL</v>
          </cell>
        </row>
        <row r="88">
          <cell r="F88" t="str">
            <v>L</v>
          </cell>
        </row>
        <row r="89">
          <cell r="F89" t="str">
            <v>XXXL</v>
          </cell>
        </row>
        <row r="90">
          <cell r="F90" t="str">
            <v>L</v>
          </cell>
        </row>
        <row r="91">
          <cell r="F91" t="str">
            <v>L</v>
          </cell>
        </row>
        <row r="92">
          <cell r="F92" t="str">
            <v>L</v>
          </cell>
        </row>
        <row r="93">
          <cell r="F93" t="str">
            <v>L</v>
          </cell>
        </row>
        <row r="94">
          <cell r="F94" t="str">
            <v>XL</v>
          </cell>
        </row>
        <row r="95">
          <cell r="F95" t="str">
            <v>XL</v>
          </cell>
        </row>
        <row r="96">
          <cell r="F96" t="str">
            <v>XL</v>
          </cell>
        </row>
        <row r="97">
          <cell r="F97" t="str">
            <v>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74"/>
  <sheetViews>
    <sheetView view="pageBreakPreview" topLeftCell="A148" zoomScaleSheetLayoutView="100" workbookViewId="0">
      <selection activeCell="F168" sqref="F168"/>
    </sheetView>
  </sheetViews>
  <sheetFormatPr defaultRowHeight="15" x14ac:dyDescent="0.25"/>
  <cols>
    <col min="1" max="1" width="8.140625" style="2" customWidth="1"/>
    <col min="2" max="2" width="18.28515625" style="2" customWidth="1"/>
    <col min="3" max="3" width="32.85546875" style="2" customWidth="1"/>
    <col min="4" max="4" width="53.42578125" style="2" customWidth="1"/>
    <col min="5" max="5" width="28.7109375" style="5" customWidth="1"/>
    <col min="6" max="6" width="27.140625" style="5" customWidth="1"/>
    <col min="7" max="7" width="27.140625" style="5" hidden="1" customWidth="1"/>
    <col min="8" max="9" width="16.7109375" style="54" customWidth="1"/>
    <col min="10" max="10" width="9.140625" style="2"/>
    <col min="11" max="11" width="18.140625" style="2" customWidth="1"/>
    <col min="12" max="16384" width="9.140625" style="2"/>
  </cols>
  <sheetData>
    <row r="1" spans="1:16" ht="20.100000000000001" customHeight="1" x14ac:dyDescent="0.25">
      <c r="A1" s="1"/>
      <c r="B1" s="1"/>
      <c r="C1" s="1"/>
      <c r="D1" s="1"/>
      <c r="E1" s="1"/>
      <c r="F1" s="2"/>
      <c r="G1" s="2"/>
      <c r="H1" s="51"/>
      <c r="I1" s="51"/>
    </row>
    <row r="2" spans="1:16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52"/>
      <c r="I2" s="51"/>
    </row>
    <row r="3" spans="1:16" ht="35.25" customHeight="1" x14ac:dyDescent="0.25">
      <c r="A3" s="68" t="s">
        <v>1</v>
      </c>
      <c r="B3" s="68"/>
      <c r="C3" s="68"/>
      <c r="D3" s="68"/>
      <c r="E3" s="68"/>
      <c r="F3" s="68"/>
      <c r="G3" s="68"/>
      <c r="H3" s="53"/>
      <c r="I3" s="51"/>
    </row>
    <row r="4" spans="1:16" ht="13.5" customHeight="1" x14ac:dyDescent="0.25">
      <c r="A4" s="3"/>
      <c r="B4" s="3"/>
      <c r="C4" s="4"/>
      <c r="D4" s="4"/>
      <c r="L4" s="6"/>
    </row>
    <row r="5" spans="1:16" ht="25.5" customHeight="1" x14ac:dyDescent="0.25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70" t="s">
        <v>9</v>
      </c>
      <c r="I5" s="71"/>
      <c r="L5" s="6"/>
    </row>
    <row r="6" spans="1:16" ht="18.75" hidden="1" customHeight="1" x14ac:dyDescent="0.25">
      <c r="A6" s="7"/>
      <c r="B6" s="7"/>
      <c r="C6" s="7"/>
      <c r="D6" s="7"/>
      <c r="E6" s="8"/>
      <c r="F6" s="8"/>
      <c r="G6" s="9"/>
      <c r="H6" s="72"/>
      <c r="I6" s="73"/>
      <c r="L6" s="6"/>
      <c r="P6" s="10"/>
    </row>
    <row r="7" spans="1:16" ht="33.75" hidden="1" customHeight="1" x14ac:dyDescent="0.25">
      <c r="A7" s="11" t="s">
        <v>10</v>
      </c>
      <c r="B7" s="11"/>
      <c r="C7" s="7"/>
      <c r="D7" s="7"/>
      <c r="E7" s="8"/>
      <c r="F7" s="8"/>
      <c r="G7" s="8"/>
      <c r="H7" s="55"/>
      <c r="I7" s="55"/>
      <c r="L7" s="6"/>
      <c r="P7" s="10"/>
    </row>
    <row r="8" spans="1:16" s="17" customFormat="1" ht="33.75" customHeight="1" x14ac:dyDescent="0.25">
      <c r="A8" s="12">
        <v>1</v>
      </c>
      <c r="B8" s="13">
        <v>3097721711</v>
      </c>
      <c r="C8" s="14" t="s">
        <v>11</v>
      </c>
      <c r="D8" s="15" t="s">
        <v>12</v>
      </c>
      <c r="E8" s="16" t="s">
        <v>13</v>
      </c>
      <c r="F8" s="16" t="s">
        <v>14</v>
      </c>
      <c r="G8" s="16" t="s">
        <v>15</v>
      </c>
      <c r="H8" s="56"/>
      <c r="I8" s="56"/>
      <c r="K8" s="18"/>
      <c r="L8" s="2"/>
      <c r="M8" s="18"/>
    </row>
    <row r="9" spans="1:16" s="17" customFormat="1" ht="33.75" customHeight="1" x14ac:dyDescent="0.25">
      <c r="A9" s="12">
        <v>2</v>
      </c>
      <c r="B9" s="19" t="s">
        <v>16</v>
      </c>
      <c r="C9" s="20" t="s">
        <v>17</v>
      </c>
      <c r="D9" s="15" t="s">
        <v>18</v>
      </c>
      <c r="E9" s="16" t="s">
        <v>13</v>
      </c>
      <c r="F9" s="16" t="s">
        <v>14</v>
      </c>
      <c r="G9" s="16" t="s">
        <v>15</v>
      </c>
      <c r="H9" s="56"/>
      <c r="I9" s="56"/>
      <c r="K9" s="18"/>
      <c r="L9" s="2"/>
      <c r="M9" s="18"/>
    </row>
    <row r="10" spans="1:16" s="17" customFormat="1" ht="33.75" customHeight="1" x14ac:dyDescent="0.25">
      <c r="A10" s="12">
        <v>3</v>
      </c>
      <c r="B10" s="19" t="s">
        <v>19</v>
      </c>
      <c r="C10" s="21" t="s">
        <v>20</v>
      </c>
      <c r="D10" s="22" t="s">
        <v>21</v>
      </c>
      <c r="E10" s="16" t="s">
        <v>13</v>
      </c>
      <c r="F10" s="16" t="s">
        <v>14</v>
      </c>
      <c r="G10" s="16" t="s">
        <v>22</v>
      </c>
      <c r="H10" s="56"/>
      <c r="I10" s="56"/>
      <c r="K10" s="18"/>
      <c r="L10" s="2"/>
      <c r="M10" s="18"/>
    </row>
    <row r="11" spans="1:16" s="17" customFormat="1" ht="33.75" customHeight="1" x14ac:dyDescent="0.25">
      <c r="A11" s="12">
        <v>4</v>
      </c>
      <c r="B11" s="19" t="s">
        <v>23</v>
      </c>
      <c r="C11" s="14" t="s">
        <v>24</v>
      </c>
      <c r="D11" s="15" t="s">
        <v>25</v>
      </c>
      <c r="E11" s="16" t="s">
        <v>13</v>
      </c>
      <c r="F11" s="16" t="s">
        <v>26</v>
      </c>
      <c r="G11" s="16" t="s">
        <v>27</v>
      </c>
      <c r="H11" s="56"/>
      <c r="I11" s="56"/>
      <c r="J11" s="23"/>
      <c r="K11" s="18"/>
      <c r="L11" s="2"/>
      <c r="M11" s="18"/>
    </row>
    <row r="12" spans="1:16" s="17" customFormat="1" ht="33.75" hidden="1" customHeight="1" x14ac:dyDescent="0.25">
      <c r="A12" s="12">
        <v>5</v>
      </c>
      <c r="B12" s="19" t="s">
        <v>28</v>
      </c>
      <c r="C12" s="24" t="s">
        <v>29</v>
      </c>
      <c r="D12" s="25" t="s">
        <v>30</v>
      </c>
      <c r="E12" s="16" t="s">
        <v>31</v>
      </c>
      <c r="F12" s="16" t="s">
        <v>14</v>
      </c>
      <c r="G12" s="16" t="s">
        <v>32</v>
      </c>
      <c r="H12" s="56"/>
      <c r="I12" s="56"/>
      <c r="J12" s="23"/>
      <c r="K12" s="18"/>
      <c r="L12" s="2"/>
      <c r="M12" s="2"/>
    </row>
    <row r="13" spans="1:16" s="17" customFormat="1" ht="33.75" hidden="1" customHeight="1" x14ac:dyDescent="0.25">
      <c r="A13" s="12">
        <v>6</v>
      </c>
      <c r="B13" s="19" t="s">
        <v>33</v>
      </c>
      <c r="C13" s="24" t="s">
        <v>34</v>
      </c>
      <c r="D13" s="25" t="s">
        <v>35</v>
      </c>
      <c r="E13" s="16" t="s">
        <v>36</v>
      </c>
      <c r="F13" s="16" t="s">
        <v>14</v>
      </c>
      <c r="G13" s="16" t="s">
        <v>22</v>
      </c>
      <c r="H13" s="56"/>
      <c r="I13" s="56"/>
      <c r="K13" s="18"/>
      <c r="L13" s="2"/>
      <c r="M13" s="2"/>
    </row>
    <row r="14" spans="1:16" s="17" customFormat="1" ht="33.75" hidden="1" customHeight="1" x14ac:dyDescent="0.25">
      <c r="A14" s="12">
        <v>7</v>
      </c>
      <c r="B14" s="19" t="s">
        <v>37</v>
      </c>
      <c r="C14" s="20" t="s">
        <v>38</v>
      </c>
      <c r="D14" s="22" t="s">
        <v>39</v>
      </c>
      <c r="E14" s="16" t="s">
        <v>40</v>
      </c>
      <c r="F14" s="16" t="s">
        <v>14</v>
      </c>
      <c r="G14" s="16" t="s">
        <v>22</v>
      </c>
      <c r="H14" s="56"/>
      <c r="I14" s="56"/>
      <c r="J14" s="23"/>
      <c r="K14" s="2"/>
      <c r="L14" s="2"/>
      <c r="M14" s="2"/>
    </row>
    <row r="15" spans="1:16" s="17" customFormat="1" ht="33.75" hidden="1" customHeight="1" x14ac:dyDescent="0.25">
      <c r="A15" s="12">
        <v>8</v>
      </c>
      <c r="B15" s="19" t="s">
        <v>41</v>
      </c>
      <c r="C15" s="14" t="s">
        <v>42</v>
      </c>
      <c r="D15" s="22" t="s">
        <v>43</v>
      </c>
      <c r="E15" s="16" t="s">
        <v>36</v>
      </c>
      <c r="F15" s="16" t="s">
        <v>14</v>
      </c>
      <c r="G15" s="16" t="s">
        <v>27</v>
      </c>
      <c r="H15" s="56"/>
      <c r="I15" s="56"/>
      <c r="K15" s="2"/>
      <c r="L15" s="2"/>
      <c r="M15" s="2"/>
    </row>
    <row r="16" spans="1:16" s="17" customFormat="1" ht="33.75" hidden="1" customHeight="1" x14ac:dyDescent="0.25">
      <c r="A16" s="12">
        <v>9</v>
      </c>
      <c r="B16" s="19" t="s">
        <v>44</v>
      </c>
      <c r="C16" s="14" t="s">
        <v>45</v>
      </c>
      <c r="D16" s="22" t="s">
        <v>46</v>
      </c>
      <c r="E16" s="16" t="s">
        <v>40</v>
      </c>
      <c r="F16" s="16" t="s">
        <v>14</v>
      </c>
      <c r="G16" s="16" t="s">
        <v>15</v>
      </c>
      <c r="H16" s="57"/>
      <c r="I16" s="58"/>
      <c r="J16" s="2"/>
      <c r="K16" s="2"/>
      <c r="L16" s="2"/>
    </row>
    <row r="17" spans="1:13" s="17" customFormat="1" ht="33.75" hidden="1" customHeight="1" x14ac:dyDescent="0.25">
      <c r="A17" s="12">
        <v>10</v>
      </c>
      <c r="B17" s="19" t="s">
        <v>47</v>
      </c>
      <c r="C17" s="20" t="s">
        <v>48</v>
      </c>
      <c r="D17" s="26" t="s">
        <v>49</v>
      </c>
      <c r="E17" s="16" t="s">
        <v>40</v>
      </c>
      <c r="F17" s="16" t="s">
        <v>14</v>
      </c>
      <c r="G17" s="16" t="s">
        <v>22</v>
      </c>
      <c r="H17" s="57"/>
      <c r="I17" s="59"/>
      <c r="J17" s="2"/>
      <c r="K17" s="2"/>
      <c r="L17" s="2"/>
    </row>
    <row r="18" spans="1:13" s="17" customFormat="1" ht="33.75" hidden="1" customHeight="1" x14ac:dyDescent="0.25">
      <c r="A18" s="12">
        <v>11</v>
      </c>
      <c r="B18" s="27" t="s">
        <v>50</v>
      </c>
      <c r="C18" s="20" t="s">
        <v>51</v>
      </c>
      <c r="D18" s="22" t="s">
        <v>52</v>
      </c>
      <c r="E18" s="16" t="s">
        <v>40</v>
      </c>
      <c r="F18" s="16" t="s">
        <v>14</v>
      </c>
      <c r="G18" s="16" t="s">
        <v>22</v>
      </c>
      <c r="H18" s="57"/>
      <c r="I18" s="59"/>
      <c r="J18" s="2"/>
      <c r="K18" s="2"/>
      <c r="L18" s="2"/>
    </row>
    <row r="19" spans="1:13" s="17" customFormat="1" ht="33.75" hidden="1" customHeight="1" x14ac:dyDescent="0.25">
      <c r="A19" s="12">
        <v>12</v>
      </c>
      <c r="B19" s="19" t="s">
        <v>53</v>
      </c>
      <c r="C19" s="14" t="s">
        <v>54</v>
      </c>
      <c r="D19" s="22" t="s">
        <v>55</v>
      </c>
      <c r="E19" s="16" t="s">
        <v>40</v>
      </c>
      <c r="F19" s="16" t="s">
        <v>14</v>
      </c>
      <c r="G19" s="16" t="s">
        <v>15</v>
      </c>
      <c r="H19" s="57"/>
      <c r="I19" s="59"/>
      <c r="J19" s="2"/>
      <c r="K19" s="2"/>
      <c r="L19" s="2"/>
    </row>
    <row r="20" spans="1:13" s="17" customFormat="1" ht="33.75" hidden="1" customHeight="1" x14ac:dyDescent="0.25">
      <c r="A20" s="28" t="s">
        <v>56</v>
      </c>
      <c r="B20" s="28"/>
      <c r="C20" s="28"/>
      <c r="D20" s="28"/>
      <c r="E20" s="28"/>
      <c r="F20" s="28"/>
      <c r="G20" s="16"/>
      <c r="H20" s="56"/>
      <c r="I20" s="56"/>
      <c r="K20" s="2"/>
      <c r="L20" s="2"/>
      <c r="M20" s="2"/>
    </row>
    <row r="21" spans="1:13" s="18" customFormat="1" ht="33.75" customHeight="1" x14ac:dyDescent="0.25">
      <c r="A21" s="29">
        <v>1</v>
      </c>
      <c r="B21" s="27" t="s">
        <v>57</v>
      </c>
      <c r="C21" s="28" t="s">
        <v>58</v>
      </c>
      <c r="D21" s="30" t="s">
        <v>59</v>
      </c>
      <c r="E21" s="16" t="s">
        <v>13</v>
      </c>
      <c r="F21" s="16" t="s">
        <v>56</v>
      </c>
      <c r="G21" s="16" t="s">
        <v>22</v>
      </c>
      <c r="H21" s="56"/>
      <c r="I21" s="56"/>
      <c r="K21" s="2"/>
      <c r="L21" s="2"/>
      <c r="M21" s="2"/>
    </row>
    <row r="22" spans="1:13" s="18" customFormat="1" ht="33.75" customHeight="1" x14ac:dyDescent="0.25">
      <c r="A22" s="29">
        <v>2</v>
      </c>
      <c r="B22" s="27" t="s">
        <v>60</v>
      </c>
      <c r="C22" s="28" t="s">
        <v>61</v>
      </c>
      <c r="D22" s="30" t="s">
        <v>62</v>
      </c>
      <c r="E22" s="16" t="s">
        <v>13</v>
      </c>
      <c r="F22" s="16" t="s">
        <v>56</v>
      </c>
      <c r="G22" s="16" t="s">
        <v>63</v>
      </c>
      <c r="H22" s="56"/>
      <c r="I22" s="56"/>
      <c r="K22" s="2"/>
      <c r="L22" s="2"/>
      <c r="M22" s="2"/>
    </row>
    <row r="23" spans="1:13" s="18" customFormat="1" ht="33.75" customHeight="1" x14ac:dyDescent="0.25">
      <c r="A23" s="29">
        <v>3</v>
      </c>
      <c r="B23" s="27" t="s">
        <v>64</v>
      </c>
      <c r="C23" s="28" t="s">
        <v>65</v>
      </c>
      <c r="D23" s="30" t="s">
        <v>62</v>
      </c>
      <c r="E23" s="16" t="s">
        <v>13</v>
      </c>
      <c r="F23" s="16" t="s">
        <v>56</v>
      </c>
      <c r="G23" s="16" t="s">
        <v>22</v>
      </c>
      <c r="H23" s="56"/>
      <c r="I23" s="56"/>
      <c r="K23" s="2"/>
      <c r="L23" s="2"/>
      <c r="M23" s="2"/>
    </row>
    <row r="24" spans="1:13" s="17" customFormat="1" ht="33.75" customHeight="1" x14ac:dyDescent="0.25">
      <c r="A24" s="29">
        <v>4</v>
      </c>
      <c r="B24" s="27" t="s">
        <v>66</v>
      </c>
      <c r="C24" s="28" t="s">
        <v>67</v>
      </c>
      <c r="D24" s="30" t="s">
        <v>68</v>
      </c>
      <c r="E24" s="16" t="s">
        <v>13</v>
      </c>
      <c r="F24" s="16" t="s">
        <v>56</v>
      </c>
      <c r="G24" s="29" t="s">
        <v>22</v>
      </c>
      <c r="H24" s="60"/>
      <c r="I24" s="60"/>
      <c r="K24" s="2"/>
      <c r="L24" s="2"/>
      <c r="M24" s="2"/>
    </row>
    <row r="25" spans="1:13" s="31" customFormat="1" ht="33.75" customHeight="1" x14ac:dyDescent="0.25">
      <c r="A25" s="29">
        <v>5</v>
      </c>
      <c r="B25" s="27" t="s">
        <v>69</v>
      </c>
      <c r="C25" s="28" t="s">
        <v>70</v>
      </c>
      <c r="D25" s="30" t="s">
        <v>68</v>
      </c>
      <c r="E25" s="16" t="s">
        <v>13</v>
      </c>
      <c r="F25" s="16" t="s">
        <v>56</v>
      </c>
      <c r="G25" s="16" t="s">
        <v>22</v>
      </c>
      <c r="H25" s="56"/>
      <c r="I25" s="56"/>
      <c r="K25" s="2"/>
      <c r="L25" s="2"/>
      <c r="M25" s="2"/>
    </row>
    <row r="26" spans="1:13" s="18" customFormat="1" ht="33.75" customHeight="1" x14ac:dyDescent="0.25">
      <c r="A26" s="29">
        <v>6</v>
      </c>
      <c r="B26" s="27" t="s">
        <v>71</v>
      </c>
      <c r="C26" s="28" t="s">
        <v>72</v>
      </c>
      <c r="D26" s="30" t="s">
        <v>73</v>
      </c>
      <c r="E26" s="16" t="s">
        <v>13</v>
      </c>
      <c r="F26" s="16" t="s">
        <v>56</v>
      </c>
      <c r="G26" s="16" t="s">
        <v>22</v>
      </c>
      <c r="H26" s="56"/>
      <c r="I26" s="56"/>
      <c r="K26" s="2"/>
      <c r="L26" s="2"/>
      <c r="M26" s="2"/>
    </row>
    <row r="27" spans="1:13" ht="33.75" hidden="1" customHeight="1" x14ac:dyDescent="0.25">
      <c r="A27" s="29">
        <v>7</v>
      </c>
      <c r="B27" s="27" t="s">
        <v>74</v>
      </c>
      <c r="C27" s="28" t="s">
        <v>75</v>
      </c>
      <c r="D27" s="30" t="s">
        <v>76</v>
      </c>
      <c r="E27" s="16" t="s">
        <v>36</v>
      </c>
      <c r="F27" s="16" t="s">
        <v>56</v>
      </c>
      <c r="G27" s="16" t="s">
        <v>22</v>
      </c>
      <c r="H27" s="56"/>
      <c r="I27" s="56"/>
    </row>
    <row r="28" spans="1:13" s="18" customFormat="1" ht="33.75" hidden="1" customHeight="1" x14ac:dyDescent="0.25">
      <c r="A28" s="29">
        <v>8</v>
      </c>
      <c r="B28" s="27" t="s">
        <v>77</v>
      </c>
      <c r="C28" s="28" t="s">
        <v>78</v>
      </c>
      <c r="D28" s="29" t="s">
        <v>79</v>
      </c>
      <c r="E28" s="16" t="s">
        <v>36</v>
      </c>
      <c r="F28" s="16" t="s">
        <v>56</v>
      </c>
      <c r="G28" s="16" t="s">
        <v>22</v>
      </c>
      <c r="H28" s="56"/>
      <c r="I28" s="56"/>
      <c r="K28" s="2"/>
      <c r="L28" s="2"/>
      <c r="M28" s="2"/>
    </row>
    <row r="29" spans="1:13" s="18" customFormat="1" ht="33.75" hidden="1" customHeight="1" x14ac:dyDescent="0.25">
      <c r="A29" s="29">
        <v>9</v>
      </c>
      <c r="B29" s="27" t="s">
        <v>80</v>
      </c>
      <c r="C29" s="28" t="s">
        <v>81</v>
      </c>
      <c r="D29" s="29" t="s">
        <v>79</v>
      </c>
      <c r="E29" s="16" t="s">
        <v>36</v>
      </c>
      <c r="F29" s="16" t="s">
        <v>56</v>
      </c>
      <c r="G29" s="16" t="s">
        <v>22</v>
      </c>
      <c r="H29" s="56"/>
      <c r="I29" s="56"/>
      <c r="K29" s="2"/>
      <c r="L29" s="2"/>
      <c r="M29" s="2"/>
    </row>
    <row r="30" spans="1:13" ht="33.75" hidden="1" customHeight="1" x14ac:dyDescent="0.25">
      <c r="A30" s="29">
        <v>10</v>
      </c>
      <c r="B30" s="27" t="s">
        <v>82</v>
      </c>
      <c r="C30" s="28" t="s">
        <v>83</v>
      </c>
      <c r="D30" s="29" t="s">
        <v>79</v>
      </c>
      <c r="E30" s="16" t="s">
        <v>36</v>
      </c>
      <c r="F30" s="16" t="s">
        <v>56</v>
      </c>
      <c r="G30" s="16" t="s">
        <v>15</v>
      </c>
      <c r="H30" s="56"/>
      <c r="I30" s="56"/>
    </row>
    <row r="31" spans="1:13" ht="33.75" hidden="1" customHeight="1" x14ac:dyDescent="0.25">
      <c r="A31" s="29">
        <v>11</v>
      </c>
      <c r="B31" s="27" t="s">
        <v>84</v>
      </c>
      <c r="C31" s="28" t="s">
        <v>85</v>
      </c>
      <c r="D31" s="29" t="s">
        <v>52</v>
      </c>
      <c r="E31" s="16" t="s">
        <v>40</v>
      </c>
      <c r="F31" s="16" t="s">
        <v>56</v>
      </c>
      <c r="G31" s="16" t="s">
        <v>15</v>
      </c>
      <c r="H31" s="57"/>
      <c r="I31" s="51"/>
    </row>
    <row r="32" spans="1:13" ht="33.75" hidden="1" customHeight="1" x14ac:dyDescent="0.25">
      <c r="A32" s="29">
        <v>12</v>
      </c>
      <c r="B32" s="27" t="s">
        <v>86</v>
      </c>
      <c r="C32" s="28" t="s">
        <v>87</v>
      </c>
      <c r="D32" s="29" t="s">
        <v>52</v>
      </c>
      <c r="E32" s="16" t="s">
        <v>40</v>
      </c>
      <c r="F32" s="16" t="s">
        <v>56</v>
      </c>
      <c r="G32" s="16" t="s">
        <v>15</v>
      </c>
      <c r="H32" s="57"/>
      <c r="I32" s="51"/>
    </row>
    <row r="33" spans="1:9" ht="33.75" hidden="1" customHeight="1" x14ac:dyDescent="0.25">
      <c r="A33" s="29">
        <v>13</v>
      </c>
      <c r="B33" s="27" t="s">
        <v>88</v>
      </c>
      <c r="C33" s="28" t="s">
        <v>89</v>
      </c>
      <c r="D33" s="29" t="s">
        <v>52</v>
      </c>
      <c r="E33" s="16" t="s">
        <v>40</v>
      </c>
      <c r="F33" s="16" t="s">
        <v>56</v>
      </c>
      <c r="G33" s="16" t="s">
        <v>22</v>
      </c>
      <c r="H33" s="57"/>
      <c r="I33" s="51"/>
    </row>
    <row r="34" spans="1:9" ht="33.75" hidden="1" customHeight="1" x14ac:dyDescent="0.25">
      <c r="A34" s="29">
        <v>14</v>
      </c>
      <c r="B34" s="27" t="s">
        <v>90</v>
      </c>
      <c r="C34" s="28" t="s">
        <v>91</v>
      </c>
      <c r="D34" s="29" t="s">
        <v>52</v>
      </c>
      <c r="E34" s="16" t="s">
        <v>40</v>
      </c>
      <c r="F34" s="16" t="s">
        <v>56</v>
      </c>
      <c r="G34" s="16" t="s">
        <v>22</v>
      </c>
      <c r="H34" s="57"/>
      <c r="I34" s="51"/>
    </row>
    <row r="35" spans="1:9" ht="33.75" hidden="1" customHeight="1" x14ac:dyDescent="0.25">
      <c r="A35" s="29">
        <v>15</v>
      </c>
      <c r="B35" s="15" t="s">
        <v>92</v>
      </c>
      <c r="C35" s="28" t="s">
        <v>93</v>
      </c>
      <c r="D35" s="29" t="s">
        <v>52</v>
      </c>
      <c r="E35" s="16" t="s">
        <v>40</v>
      </c>
      <c r="F35" s="16" t="s">
        <v>56</v>
      </c>
      <c r="G35" s="16" t="s">
        <v>22</v>
      </c>
      <c r="H35" s="57"/>
      <c r="I35" s="51"/>
    </row>
    <row r="36" spans="1:9" ht="33.75" hidden="1" customHeight="1" x14ac:dyDescent="0.25">
      <c r="A36" s="29">
        <v>16</v>
      </c>
      <c r="B36" s="27" t="s">
        <v>94</v>
      </c>
      <c r="C36" s="28" t="s">
        <v>95</v>
      </c>
      <c r="D36" s="29" t="s">
        <v>52</v>
      </c>
      <c r="E36" s="16" t="s">
        <v>40</v>
      </c>
      <c r="F36" s="16" t="s">
        <v>56</v>
      </c>
      <c r="G36" s="16" t="s">
        <v>22</v>
      </c>
      <c r="H36" s="57"/>
      <c r="I36" s="51"/>
    </row>
    <row r="37" spans="1:9" ht="33.75" hidden="1" customHeight="1" x14ac:dyDescent="0.25">
      <c r="A37" s="29">
        <v>17</v>
      </c>
      <c r="B37" s="27" t="s">
        <v>96</v>
      </c>
      <c r="C37" s="28" t="s">
        <v>97</v>
      </c>
      <c r="D37" s="29" t="s">
        <v>98</v>
      </c>
      <c r="E37" s="16" t="s">
        <v>40</v>
      </c>
      <c r="F37" s="16" t="s">
        <v>56</v>
      </c>
      <c r="G37" s="16" t="s">
        <v>22</v>
      </c>
      <c r="H37" s="57"/>
      <c r="I37" s="51"/>
    </row>
    <row r="38" spans="1:9" ht="33.75" hidden="1" customHeight="1" x14ac:dyDescent="0.25">
      <c r="A38" s="29">
        <v>18</v>
      </c>
      <c r="B38" s="27" t="s">
        <v>99</v>
      </c>
      <c r="C38" s="28" t="s">
        <v>100</v>
      </c>
      <c r="D38" s="29" t="s">
        <v>98</v>
      </c>
      <c r="E38" s="16" t="s">
        <v>40</v>
      </c>
      <c r="F38" s="16" t="s">
        <v>56</v>
      </c>
      <c r="G38" s="16" t="s">
        <v>22</v>
      </c>
      <c r="H38" s="57"/>
      <c r="I38" s="51"/>
    </row>
    <row r="39" spans="1:9" ht="33.75" hidden="1" customHeight="1" x14ac:dyDescent="0.25">
      <c r="A39" s="29">
        <v>19</v>
      </c>
      <c r="B39" s="27" t="s">
        <v>101</v>
      </c>
      <c r="C39" s="28" t="s">
        <v>102</v>
      </c>
      <c r="D39" s="29" t="s">
        <v>98</v>
      </c>
      <c r="E39" s="16" t="s">
        <v>40</v>
      </c>
      <c r="F39" s="16" t="s">
        <v>56</v>
      </c>
      <c r="G39" s="16" t="s">
        <v>27</v>
      </c>
      <c r="H39" s="57"/>
      <c r="I39" s="51"/>
    </row>
    <row r="40" spans="1:9" ht="33.75" hidden="1" customHeight="1" x14ac:dyDescent="0.25">
      <c r="A40" s="29">
        <v>20</v>
      </c>
      <c r="B40" s="27" t="s">
        <v>103</v>
      </c>
      <c r="C40" s="28" t="s">
        <v>104</v>
      </c>
      <c r="D40" s="29" t="s">
        <v>98</v>
      </c>
      <c r="E40" s="16" t="s">
        <v>40</v>
      </c>
      <c r="F40" s="16" t="s">
        <v>56</v>
      </c>
      <c r="G40" s="16" t="s">
        <v>22</v>
      </c>
      <c r="H40" s="57"/>
      <c r="I40" s="51"/>
    </row>
    <row r="41" spans="1:9" ht="33.75" hidden="1" customHeight="1" x14ac:dyDescent="0.25">
      <c r="A41" s="29">
        <v>21</v>
      </c>
      <c r="B41" s="27" t="s">
        <v>105</v>
      </c>
      <c r="C41" s="28" t="s">
        <v>106</v>
      </c>
      <c r="D41" s="29" t="s">
        <v>98</v>
      </c>
      <c r="E41" s="16" t="s">
        <v>40</v>
      </c>
      <c r="F41" s="16" t="s">
        <v>56</v>
      </c>
      <c r="G41" s="16" t="s">
        <v>22</v>
      </c>
      <c r="H41" s="57"/>
      <c r="I41" s="51"/>
    </row>
    <row r="42" spans="1:9" ht="33.75" hidden="1" customHeight="1" x14ac:dyDescent="0.25">
      <c r="A42" s="29">
        <v>22</v>
      </c>
      <c r="B42" s="27" t="s">
        <v>107</v>
      </c>
      <c r="C42" s="28" t="s">
        <v>108</v>
      </c>
      <c r="D42" s="29" t="s">
        <v>98</v>
      </c>
      <c r="E42" s="16" t="s">
        <v>40</v>
      </c>
      <c r="F42" s="16" t="s">
        <v>56</v>
      </c>
      <c r="G42" s="16" t="s">
        <v>22</v>
      </c>
      <c r="H42" s="57"/>
      <c r="I42" s="51"/>
    </row>
    <row r="43" spans="1:9" ht="33.75" hidden="1" customHeight="1" x14ac:dyDescent="0.25">
      <c r="A43" s="29">
        <v>23</v>
      </c>
      <c r="B43" s="27" t="s">
        <v>109</v>
      </c>
      <c r="C43" s="28" t="s">
        <v>110</v>
      </c>
      <c r="D43" s="29" t="s">
        <v>111</v>
      </c>
      <c r="E43" s="16" t="s">
        <v>31</v>
      </c>
      <c r="F43" s="16" t="s">
        <v>56</v>
      </c>
      <c r="G43" s="16" t="s">
        <v>15</v>
      </c>
      <c r="H43" s="56"/>
      <c r="I43" s="56"/>
    </row>
    <row r="44" spans="1:9" ht="33.75" hidden="1" customHeight="1" x14ac:dyDescent="0.25">
      <c r="A44" s="29">
        <v>24</v>
      </c>
      <c r="B44" s="27" t="s">
        <v>112</v>
      </c>
      <c r="C44" s="28" t="s">
        <v>113</v>
      </c>
      <c r="D44" s="29" t="s">
        <v>111</v>
      </c>
      <c r="E44" s="16" t="s">
        <v>31</v>
      </c>
      <c r="F44" s="16" t="s">
        <v>56</v>
      </c>
      <c r="G44" s="16" t="s">
        <v>22</v>
      </c>
      <c r="H44" s="56"/>
      <c r="I44" s="56"/>
    </row>
    <row r="45" spans="1:9" ht="33.75" hidden="1" customHeight="1" x14ac:dyDescent="0.25">
      <c r="A45" s="29">
        <v>25</v>
      </c>
      <c r="B45" s="27"/>
      <c r="C45" s="28" t="s">
        <v>114</v>
      </c>
      <c r="D45" s="29" t="s">
        <v>111</v>
      </c>
      <c r="E45" s="16" t="s">
        <v>31</v>
      </c>
      <c r="F45" s="16" t="s">
        <v>56</v>
      </c>
      <c r="G45" s="16" t="s">
        <v>63</v>
      </c>
      <c r="H45" s="56"/>
      <c r="I45" s="56"/>
    </row>
    <row r="46" spans="1:9" ht="33.75" hidden="1" customHeight="1" x14ac:dyDescent="0.25">
      <c r="A46" s="29">
        <v>26</v>
      </c>
      <c r="B46" s="27" t="s">
        <v>115</v>
      </c>
      <c r="C46" s="28" t="s">
        <v>116</v>
      </c>
      <c r="D46" s="29" t="s">
        <v>117</v>
      </c>
      <c r="E46" s="16" t="s">
        <v>36</v>
      </c>
      <c r="F46" s="16" t="s">
        <v>56</v>
      </c>
      <c r="G46" s="16" t="s">
        <v>22</v>
      </c>
      <c r="H46" s="56"/>
      <c r="I46" s="56"/>
    </row>
    <row r="47" spans="1:9" ht="33.75" hidden="1" customHeight="1" x14ac:dyDescent="0.25">
      <c r="A47" s="29">
        <v>27</v>
      </c>
      <c r="B47" s="27" t="s">
        <v>118</v>
      </c>
      <c r="C47" s="28" t="s">
        <v>119</v>
      </c>
      <c r="D47" s="29" t="s">
        <v>117</v>
      </c>
      <c r="E47" s="16" t="s">
        <v>36</v>
      </c>
      <c r="F47" s="16" t="s">
        <v>56</v>
      </c>
      <c r="G47" s="16" t="s">
        <v>22</v>
      </c>
      <c r="H47" s="56"/>
      <c r="I47" s="56"/>
    </row>
    <row r="48" spans="1:9" ht="33.75" hidden="1" customHeight="1" x14ac:dyDescent="0.25">
      <c r="A48" s="29">
        <v>28</v>
      </c>
      <c r="B48" s="27" t="s">
        <v>120</v>
      </c>
      <c r="C48" s="28" t="s">
        <v>121</v>
      </c>
      <c r="D48" s="29" t="s">
        <v>117</v>
      </c>
      <c r="E48" s="16" t="s">
        <v>36</v>
      </c>
      <c r="F48" s="16" t="s">
        <v>56</v>
      </c>
      <c r="G48" s="16" t="s">
        <v>22</v>
      </c>
      <c r="H48" s="56"/>
      <c r="I48" s="56"/>
    </row>
    <row r="49" spans="1:13" ht="33.75" hidden="1" customHeight="1" x14ac:dyDescent="0.25">
      <c r="A49" s="29">
        <v>29</v>
      </c>
      <c r="B49" s="27" t="s">
        <v>122</v>
      </c>
      <c r="C49" s="28" t="s">
        <v>123</v>
      </c>
      <c r="D49" s="29" t="s">
        <v>124</v>
      </c>
      <c r="E49" s="16" t="s">
        <v>40</v>
      </c>
      <c r="F49" s="16" t="s">
        <v>56</v>
      </c>
      <c r="G49" s="16" t="s">
        <v>22</v>
      </c>
      <c r="H49" s="57"/>
      <c r="I49" s="51"/>
    </row>
    <row r="50" spans="1:13" ht="33.75" hidden="1" customHeight="1" x14ac:dyDescent="0.25">
      <c r="A50" s="29">
        <v>30</v>
      </c>
      <c r="B50" s="27" t="s">
        <v>125</v>
      </c>
      <c r="C50" s="28" t="s">
        <v>126</v>
      </c>
      <c r="D50" s="29" t="s">
        <v>124</v>
      </c>
      <c r="E50" s="16" t="s">
        <v>40</v>
      </c>
      <c r="F50" s="16" t="s">
        <v>56</v>
      </c>
      <c r="G50" s="16" t="s">
        <v>22</v>
      </c>
      <c r="H50" s="57"/>
      <c r="I50" s="51"/>
    </row>
    <row r="51" spans="1:13" ht="33.75" hidden="1" customHeight="1" x14ac:dyDescent="0.25">
      <c r="A51" s="29">
        <v>31</v>
      </c>
      <c r="B51" s="27" t="s">
        <v>127</v>
      </c>
      <c r="C51" s="28" t="s">
        <v>128</v>
      </c>
      <c r="D51" s="29" t="s">
        <v>124</v>
      </c>
      <c r="E51" s="16" t="s">
        <v>40</v>
      </c>
      <c r="F51" s="16" t="s">
        <v>56</v>
      </c>
      <c r="G51" s="16" t="s">
        <v>22</v>
      </c>
      <c r="H51" s="57"/>
      <c r="I51" s="51"/>
    </row>
    <row r="52" spans="1:13" ht="33.75" hidden="1" customHeight="1" x14ac:dyDescent="0.25">
      <c r="A52" s="29">
        <v>32</v>
      </c>
      <c r="B52" s="27" t="s">
        <v>129</v>
      </c>
      <c r="C52" s="28" t="s">
        <v>130</v>
      </c>
      <c r="D52" s="30" t="s">
        <v>131</v>
      </c>
      <c r="E52" s="16" t="s">
        <v>40</v>
      </c>
      <c r="F52" s="16" t="s">
        <v>56</v>
      </c>
      <c r="G52" s="16" t="s">
        <v>63</v>
      </c>
      <c r="H52" s="57"/>
      <c r="I52" s="51"/>
    </row>
    <row r="53" spans="1:13" ht="33.75" hidden="1" customHeight="1" x14ac:dyDescent="0.25">
      <c r="A53" s="29">
        <v>33</v>
      </c>
      <c r="B53" s="27"/>
      <c r="C53" s="28" t="s">
        <v>132</v>
      </c>
      <c r="D53" s="30" t="s">
        <v>131</v>
      </c>
      <c r="E53" s="16" t="s">
        <v>40</v>
      </c>
      <c r="F53" s="16" t="s">
        <v>56</v>
      </c>
      <c r="G53" s="16" t="s">
        <v>15</v>
      </c>
      <c r="H53" s="57"/>
      <c r="I53" s="51"/>
    </row>
    <row r="54" spans="1:13" ht="33.75" hidden="1" customHeight="1" x14ac:dyDescent="0.25">
      <c r="A54" s="28" t="s">
        <v>133</v>
      </c>
      <c r="B54" s="28"/>
      <c r="C54" s="28"/>
      <c r="D54" s="28"/>
      <c r="E54" s="28"/>
      <c r="F54" s="28"/>
      <c r="G54" s="16"/>
      <c r="H54" s="56"/>
      <c r="I54" s="56"/>
    </row>
    <row r="55" spans="1:13" ht="33.75" customHeight="1" x14ac:dyDescent="0.25">
      <c r="A55" s="29">
        <v>1</v>
      </c>
      <c r="B55" s="29"/>
      <c r="C55" s="28" t="s">
        <v>134</v>
      </c>
      <c r="D55" s="30" t="s">
        <v>135</v>
      </c>
      <c r="E55" s="16" t="s">
        <v>13</v>
      </c>
      <c r="F55" s="16" t="s">
        <v>136</v>
      </c>
      <c r="G55" s="29" t="s">
        <v>22</v>
      </c>
      <c r="H55" s="60"/>
      <c r="I55" s="60"/>
    </row>
    <row r="56" spans="1:13" s="31" customFormat="1" ht="33.75" hidden="1" customHeight="1" x14ac:dyDescent="0.25">
      <c r="A56" s="24" t="s">
        <v>137</v>
      </c>
      <c r="B56" s="24"/>
      <c r="C56" s="32"/>
      <c r="D56" s="32"/>
      <c r="E56" s="28"/>
      <c r="F56" s="28"/>
      <c r="G56" s="16"/>
      <c r="H56" s="56"/>
      <c r="I56" s="56"/>
      <c r="K56" s="2"/>
      <c r="L56" s="2"/>
      <c r="M56" s="2"/>
    </row>
    <row r="57" spans="1:13" s="18" customFormat="1" ht="33.75" customHeight="1" x14ac:dyDescent="0.25">
      <c r="A57" s="29">
        <v>1</v>
      </c>
      <c r="B57" s="29"/>
      <c r="C57" s="14" t="s">
        <v>138</v>
      </c>
      <c r="D57" s="22" t="s">
        <v>139</v>
      </c>
      <c r="E57" s="16" t="s">
        <v>13</v>
      </c>
      <c r="F57" s="16" t="s">
        <v>140</v>
      </c>
      <c r="G57" s="29" t="s">
        <v>15</v>
      </c>
      <c r="H57" s="60"/>
      <c r="I57" s="60"/>
      <c r="K57" s="2"/>
      <c r="L57" s="2"/>
      <c r="M57" s="2"/>
    </row>
    <row r="58" spans="1:13" s="18" customFormat="1" ht="33.75" customHeight="1" x14ac:dyDescent="0.25">
      <c r="A58" s="29">
        <v>2</v>
      </c>
      <c r="B58" s="29"/>
      <c r="C58" s="14" t="s">
        <v>141</v>
      </c>
      <c r="D58" s="22" t="s">
        <v>139</v>
      </c>
      <c r="E58" s="16" t="s">
        <v>13</v>
      </c>
      <c r="F58" s="16" t="s">
        <v>140</v>
      </c>
      <c r="G58" s="16" t="s">
        <v>15</v>
      </c>
      <c r="H58" s="56"/>
      <c r="I58" s="56"/>
      <c r="K58" s="2"/>
      <c r="L58" s="2"/>
      <c r="M58" s="2"/>
    </row>
    <row r="59" spans="1:13" s="18" customFormat="1" ht="33.75" customHeight="1" x14ac:dyDescent="0.25">
      <c r="A59" s="29">
        <v>3</v>
      </c>
      <c r="B59" s="29"/>
      <c r="C59" s="14" t="s">
        <v>142</v>
      </c>
      <c r="D59" s="22" t="s">
        <v>139</v>
      </c>
      <c r="E59" s="16" t="s">
        <v>13</v>
      </c>
      <c r="F59" s="16" t="s">
        <v>140</v>
      </c>
      <c r="G59" s="16" t="s">
        <v>15</v>
      </c>
      <c r="H59" s="56"/>
      <c r="I59" s="56"/>
      <c r="K59" s="2"/>
      <c r="L59" s="2"/>
      <c r="M59" s="2"/>
    </row>
    <row r="60" spans="1:13" s="18" customFormat="1" ht="33.75" hidden="1" customHeight="1" x14ac:dyDescent="0.25">
      <c r="A60" s="29">
        <v>4</v>
      </c>
      <c r="B60" s="29"/>
      <c r="C60" s="33" t="s">
        <v>143</v>
      </c>
      <c r="D60" s="22" t="s">
        <v>144</v>
      </c>
      <c r="E60" s="16" t="s">
        <v>36</v>
      </c>
      <c r="F60" s="16" t="s">
        <v>140</v>
      </c>
      <c r="G60" s="16" t="s">
        <v>22</v>
      </c>
      <c r="H60" s="56"/>
      <c r="I60" s="56"/>
      <c r="K60" s="2"/>
      <c r="L60" s="2"/>
      <c r="M60" s="2"/>
    </row>
    <row r="61" spans="1:13" s="18" customFormat="1" ht="33.75" hidden="1" customHeight="1" x14ac:dyDescent="0.25">
      <c r="A61" s="29">
        <v>5</v>
      </c>
      <c r="B61" s="29"/>
      <c r="C61" s="14" t="s">
        <v>145</v>
      </c>
      <c r="D61" s="22" t="s">
        <v>144</v>
      </c>
      <c r="E61" s="16" t="s">
        <v>36</v>
      </c>
      <c r="F61" s="16" t="s">
        <v>140</v>
      </c>
      <c r="G61" s="16" t="s">
        <v>15</v>
      </c>
      <c r="H61" s="56"/>
      <c r="I61" s="56"/>
      <c r="K61" s="2"/>
      <c r="L61" s="2"/>
      <c r="M61" s="2"/>
    </row>
    <row r="62" spans="1:13" s="18" customFormat="1" ht="33.75" hidden="1" customHeight="1" x14ac:dyDescent="0.25">
      <c r="A62" s="29">
        <v>6</v>
      </c>
      <c r="B62" s="29"/>
      <c r="C62" s="14" t="s">
        <v>146</v>
      </c>
      <c r="D62" s="22" t="s">
        <v>144</v>
      </c>
      <c r="E62" s="16" t="s">
        <v>36</v>
      </c>
      <c r="F62" s="16" t="s">
        <v>140</v>
      </c>
      <c r="G62" s="16" t="s">
        <v>22</v>
      </c>
      <c r="H62" s="56"/>
      <c r="I62" s="56"/>
      <c r="K62" s="2"/>
      <c r="L62" s="2"/>
      <c r="M62" s="2"/>
    </row>
    <row r="63" spans="1:13" ht="33.75" hidden="1" customHeight="1" x14ac:dyDescent="0.25">
      <c r="A63" s="29">
        <v>7</v>
      </c>
      <c r="B63" s="29"/>
      <c r="C63" s="28" t="s">
        <v>147</v>
      </c>
      <c r="D63" s="29" t="s">
        <v>144</v>
      </c>
      <c r="E63" s="16" t="s">
        <v>36</v>
      </c>
      <c r="F63" s="16" t="s">
        <v>140</v>
      </c>
      <c r="G63" s="16" t="s">
        <v>27</v>
      </c>
      <c r="H63" s="56"/>
      <c r="I63" s="56"/>
    </row>
    <row r="64" spans="1:13" s="18" customFormat="1" ht="33.75" hidden="1" customHeight="1" x14ac:dyDescent="0.25">
      <c r="A64" s="29">
        <v>8</v>
      </c>
      <c r="B64" s="29"/>
      <c r="C64" s="28" t="s">
        <v>148</v>
      </c>
      <c r="D64" s="29" t="s">
        <v>144</v>
      </c>
      <c r="E64" s="16" t="s">
        <v>36</v>
      </c>
      <c r="F64" s="16" t="s">
        <v>140</v>
      </c>
      <c r="G64" s="16" t="s">
        <v>27</v>
      </c>
      <c r="H64" s="56"/>
      <c r="I64" s="56"/>
      <c r="K64" s="2"/>
      <c r="L64" s="2"/>
      <c r="M64" s="2"/>
    </row>
    <row r="65" spans="1:15" ht="33.75" hidden="1" customHeight="1" x14ac:dyDescent="0.25">
      <c r="A65" s="29">
        <v>9</v>
      </c>
      <c r="B65" s="29"/>
      <c r="C65" s="28" t="s">
        <v>149</v>
      </c>
      <c r="D65" s="29" t="s">
        <v>150</v>
      </c>
      <c r="E65" s="29" t="s">
        <v>31</v>
      </c>
      <c r="F65" s="16" t="s">
        <v>140</v>
      </c>
      <c r="G65" s="16" t="s">
        <v>22</v>
      </c>
      <c r="H65" s="56"/>
      <c r="I65" s="56"/>
    </row>
    <row r="66" spans="1:15" ht="33.75" hidden="1" customHeight="1" x14ac:dyDescent="0.25">
      <c r="A66" s="29">
        <v>10</v>
      </c>
      <c r="B66" s="29"/>
      <c r="C66" s="14" t="s">
        <v>151</v>
      </c>
      <c r="D66" s="29" t="s">
        <v>150</v>
      </c>
      <c r="E66" s="29" t="s">
        <v>31</v>
      </c>
      <c r="F66" s="16" t="s">
        <v>140</v>
      </c>
      <c r="G66" s="16" t="s">
        <v>22</v>
      </c>
      <c r="H66" s="56"/>
      <c r="I66" s="56"/>
    </row>
    <row r="67" spans="1:15" s="18" customFormat="1" ht="33.75" hidden="1" customHeight="1" x14ac:dyDescent="0.25">
      <c r="A67" s="29">
        <v>11</v>
      </c>
      <c r="B67" s="29"/>
      <c r="C67" s="28" t="s">
        <v>152</v>
      </c>
      <c r="D67" s="29" t="s">
        <v>150</v>
      </c>
      <c r="E67" s="29" t="s">
        <v>31</v>
      </c>
      <c r="F67" s="16" t="s">
        <v>140</v>
      </c>
      <c r="G67" s="16" t="s">
        <v>63</v>
      </c>
      <c r="H67" s="56"/>
      <c r="I67" s="56"/>
      <c r="K67" s="2"/>
      <c r="L67" s="2"/>
      <c r="M67" s="2"/>
    </row>
    <row r="68" spans="1:15" ht="33.75" hidden="1" customHeight="1" x14ac:dyDescent="0.25">
      <c r="A68" s="29">
        <v>12</v>
      </c>
      <c r="B68" s="29"/>
      <c r="C68" s="33" t="s">
        <v>153</v>
      </c>
      <c r="D68" s="29" t="s">
        <v>154</v>
      </c>
      <c r="E68" s="16" t="s">
        <v>40</v>
      </c>
      <c r="F68" s="16" t="s">
        <v>140</v>
      </c>
      <c r="G68" s="16" t="s">
        <v>63</v>
      </c>
      <c r="H68" s="57"/>
      <c r="I68" s="51"/>
    </row>
    <row r="69" spans="1:15" s="18" customFormat="1" ht="33.75" hidden="1" customHeight="1" x14ac:dyDescent="0.25">
      <c r="A69" s="29">
        <v>13</v>
      </c>
      <c r="B69" s="29"/>
      <c r="C69" s="28" t="s">
        <v>155</v>
      </c>
      <c r="D69" s="29" t="s">
        <v>154</v>
      </c>
      <c r="E69" s="16" t="s">
        <v>40</v>
      </c>
      <c r="F69" s="16" t="s">
        <v>140</v>
      </c>
      <c r="G69" s="16" t="s">
        <v>22</v>
      </c>
      <c r="H69" s="57"/>
      <c r="I69" s="61"/>
      <c r="J69" s="2"/>
      <c r="K69" s="2"/>
      <c r="L69" s="2"/>
    </row>
    <row r="70" spans="1:15" ht="33.75" hidden="1" customHeight="1" x14ac:dyDescent="0.25">
      <c r="A70" s="29">
        <v>14</v>
      </c>
      <c r="B70" s="29"/>
      <c r="C70" s="14" t="s">
        <v>156</v>
      </c>
      <c r="D70" s="29" t="s">
        <v>154</v>
      </c>
      <c r="E70" s="16" t="s">
        <v>40</v>
      </c>
      <c r="F70" s="16" t="s">
        <v>140</v>
      </c>
      <c r="G70" s="16" t="s">
        <v>22</v>
      </c>
      <c r="H70" s="57"/>
      <c r="I70" s="51"/>
    </row>
    <row r="71" spans="1:15" ht="33.75" hidden="1" customHeight="1" x14ac:dyDescent="0.25">
      <c r="A71" s="29">
        <v>15</v>
      </c>
      <c r="B71" s="29"/>
      <c r="C71" s="14" t="s">
        <v>157</v>
      </c>
      <c r="D71" s="29" t="s">
        <v>154</v>
      </c>
      <c r="E71" s="16" t="s">
        <v>40</v>
      </c>
      <c r="F71" s="16" t="s">
        <v>140</v>
      </c>
      <c r="G71" s="16" t="s">
        <v>63</v>
      </c>
      <c r="H71" s="57"/>
      <c r="I71" s="51"/>
    </row>
    <row r="72" spans="1:15" ht="33.75" hidden="1" customHeight="1" x14ac:dyDescent="0.25">
      <c r="A72" s="29">
        <v>16</v>
      </c>
      <c r="B72" s="29"/>
      <c r="C72" s="14" t="s">
        <v>158</v>
      </c>
      <c r="D72" s="29" t="s">
        <v>154</v>
      </c>
      <c r="E72" s="16" t="s">
        <v>40</v>
      </c>
      <c r="F72" s="16" t="s">
        <v>140</v>
      </c>
      <c r="G72" s="16" t="s">
        <v>63</v>
      </c>
      <c r="H72" s="57"/>
      <c r="I72" s="51"/>
    </row>
    <row r="73" spans="1:15" s="18" customFormat="1" ht="33.75" hidden="1" customHeight="1" x14ac:dyDescent="0.25">
      <c r="A73" s="29">
        <v>17</v>
      </c>
      <c r="B73" s="29"/>
      <c r="C73" s="28" t="s">
        <v>159</v>
      </c>
      <c r="D73" s="29" t="s">
        <v>154</v>
      </c>
      <c r="E73" s="16" t="s">
        <v>40</v>
      </c>
      <c r="F73" s="16" t="s">
        <v>140</v>
      </c>
      <c r="G73" s="16" t="s">
        <v>63</v>
      </c>
      <c r="H73" s="57"/>
      <c r="I73" s="61"/>
      <c r="J73" s="2"/>
      <c r="K73" s="2"/>
      <c r="L73" s="2"/>
    </row>
    <row r="74" spans="1:15" s="18" customFormat="1" ht="33.75" hidden="1" customHeight="1" x14ac:dyDescent="0.25">
      <c r="A74" s="29">
        <v>18</v>
      </c>
      <c r="B74" s="29"/>
      <c r="C74" s="28" t="s">
        <v>160</v>
      </c>
      <c r="D74" s="29" t="s">
        <v>154</v>
      </c>
      <c r="E74" s="16" t="s">
        <v>40</v>
      </c>
      <c r="F74" s="16" t="s">
        <v>140</v>
      </c>
      <c r="G74" s="16" t="s">
        <v>15</v>
      </c>
      <c r="H74" s="57"/>
      <c r="I74" s="61"/>
      <c r="J74" s="2"/>
      <c r="K74" s="2"/>
      <c r="L74" s="2"/>
    </row>
    <row r="75" spans="1:15" s="18" customFormat="1" ht="33.75" hidden="1" customHeight="1" x14ac:dyDescent="0.25">
      <c r="A75" s="29">
        <v>19</v>
      </c>
      <c r="B75" s="29"/>
      <c r="C75" s="28" t="s">
        <v>161</v>
      </c>
      <c r="D75" s="29" t="s">
        <v>154</v>
      </c>
      <c r="E75" s="16" t="s">
        <v>40</v>
      </c>
      <c r="F75" s="16" t="s">
        <v>140</v>
      </c>
      <c r="G75" s="16" t="s">
        <v>15</v>
      </c>
      <c r="H75" s="57"/>
      <c r="I75" s="61"/>
      <c r="J75" s="2"/>
      <c r="K75" s="2"/>
      <c r="L75" s="2"/>
    </row>
    <row r="76" spans="1:15" ht="33.75" hidden="1" customHeight="1" x14ac:dyDescent="0.25">
      <c r="A76" s="28" t="s">
        <v>162</v>
      </c>
      <c r="B76" s="28"/>
      <c r="C76" s="28"/>
      <c r="D76" s="28"/>
      <c r="E76" s="28"/>
      <c r="F76" s="28"/>
      <c r="G76" s="16"/>
      <c r="H76" s="56"/>
      <c r="I76" s="56"/>
    </row>
    <row r="77" spans="1:15" ht="33.75" customHeight="1" x14ac:dyDescent="0.25">
      <c r="A77" s="29">
        <v>1</v>
      </c>
      <c r="B77" s="29">
        <v>1606041465</v>
      </c>
      <c r="C77" s="34" t="s">
        <v>163</v>
      </c>
      <c r="D77" s="35" t="s">
        <v>164</v>
      </c>
      <c r="E77" s="16" t="s">
        <v>13</v>
      </c>
      <c r="F77" s="16" t="s">
        <v>140</v>
      </c>
      <c r="G77" s="29" t="s">
        <v>15</v>
      </c>
      <c r="H77" s="60"/>
      <c r="I77" s="60"/>
    </row>
    <row r="78" spans="1:15" s="18" customFormat="1" ht="33.75" customHeight="1" x14ac:dyDescent="0.25">
      <c r="A78" s="29">
        <v>2</v>
      </c>
      <c r="B78" s="29"/>
      <c r="C78" s="36" t="s">
        <v>165</v>
      </c>
      <c r="D78" s="35" t="s">
        <v>166</v>
      </c>
      <c r="E78" s="16" t="s">
        <v>13</v>
      </c>
      <c r="F78" s="16" t="s">
        <v>140</v>
      </c>
      <c r="G78" s="16" t="s">
        <v>63</v>
      </c>
      <c r="H78" s="56"/>
      <c r="I78" s="62"/>
      <c r="K78" s="2"/>
      <c r="L78" s="2"/>
      <c r="M78" s="2"/>
      <c r="N78" s="2"/>
      <c r="O78" s="2"/>
    </row>
    <row r="79" spans="1:15" s="18" customFormat="1" ht="33.75" customHeight="1" x14ac:dyDescent="0.25">
      <c r="A79" s="29">
        <v>3</v>
      </c>
      <c r="B79" s="29"/>
      <c r="C79" s="28" t="s">
        <v>167</v>
      </c>
      <c r="D79" s="29" t="s">
        <v>168</v>
      </c>
      <c r="E79" s="16" t="s">
        <v>13</v>
      </c>
      <c r="F79" s="16" t="s">
        <v>140</v>
      </c>
      <c r="G79" s="16" t="s">
        <v>22</v>
      </c>
      <c r="H79" s="56"/>
      <c r="I79" s="56"/>
      <c r="K79" s="2"/>
      <c r="L79" s="2"/>
      <c r="M79" s="2"/>
      <c r="N79" s="2"/>
      <c r="O79" s="2"/>
    </row>
    <row r="80" spans="1:15" s="18" customFormat="1" ht="33.75" hidden="1" customHeight="1" x14ac:dyDescent="0.25">
      <c r="A80" s="29">
        <v>4</v>
      </c>
      <c r="B80" s="29"/>
      <c r="C80" s="34" t="s">
        <v>169</v>
      </c>
      <c r="D80" s="35" t="s">
        <v>170</v>
      </c>
      <c r="E80" s="16" t="s">
        <v>36</v>
      </c>
      <c r="F80" s="16" t="s">
        <v>140</v>
      </c>
      <c r="G80" s="16" t="s">
        <v>22</v>
      </c>
      <c r="H80" s="56"/>
      <c r="I80" s="56"/>
      <c r="K80" s="2"/>
      <c r="L80" s="2"/>
      <c r="M80" s="2"/>
      <c r="N80" s="2"/>
      <c r="O80" s="2"/>
    </row>
    <row r="81" spans="1:15" s="18" customFormat="1" ht="33.75" hidden="1" customHeight="1" x14ac:dyDescent="0.25">
      <c r="A81" s="29">
        <v>5</v>
      </c>
      <c r="B81" s="29"/>
      <c r="C81" s="34" t="s">
        <v>171</v>
      </c>
      <c r="D81" s="35" t="s">
        <v>170</v>
      </c>
      <c r="E81" s="16" t="s">
        <v>36</v>
      </c>
      <c r="F81" s="16" t="s">
        <v>140</v>
      </c>
      <c r="G81" s="16" t="s">
        <v>63</v>
      </c>
      <c r="H81" s="56"/>
      <c r="I81" s="56"/>
      <c r="K81" s="2"/>
      <c r="L81" s="2"/>
      <c r="M81" s="2"/>
      <c r="N81" s="2"/>
      <c r="O81" s="2"/>
    </row>
    <row r="82" spans="1:15" s="18" customFormat="1" ht="33.75" hidden="1" customHeight="1" x14ac:dyDescent="0.25">
      <c r="A82" s="29">
        <v>6</v>
      </c>
      <c r="B82" s="29"/>
      <c r="C82" s="34" t="s">
        <v>172</v>
      </c>
      <c r="D82" s="35" t="s">
        <v>170</v>
      </c>
      <c r="E82" s="16" t="s">
        <v>36</v>
      </c>
      <c r="F82" s="16" t="s">
        <v>140</v>
      </c>
      <c r="G82" s="16" t="s">
        <v>22</v>
      </c>
      <c r="H82" s="56"/>
      <c r="I82" s="56"/>
      <c r="K82" s="2"/>
      <c r="L82" s="2"/>
      <c r="M82" s="2"/>
      <c r="N82" s="2"/>
      <c r="O82" s="2"/>
    </row>
    <row r="83" spans="1:15" s="18" customFormat="1" ht="33.75" hidden="1" customHeight="1" x14ac:dyDescent="0.25">
      <c r="A83" s="29">
        <v>7</v>
      </c>
      <c r="B83" s="29"/>
      <c r="C83" s="34" t="s">
        <v>173</v>
      </c>
      <c r="D83" s="35" t="s">
        <v>170</v>
      </c>
      <c r="E83" s="16" t="s">
        <v>36</v>
      </c>
      <c r="F83" s="16" t="s">
        <v>140</v>
      </c>
      <c r="G83" s="16" t="s">
        <v>27</v>
      </c>
      <c r="H83" s="56"/>
      <c r="I83" s="56"/>
      <c r="K83" s="2"/>
      <c r="L83" s="2"/>
      <c r="M83" s="2"/>
      <c r="N83" s="2"/>
      <c r="O83" s="2"/>
    </row>
    <row r="84" spans="1:15" s="18" customFormat="1" ht="33.75" hidden="1" customHeight="1" x14ac:dyDescent="0.25">
      <c r="A84" s="29">
        <v>8</v>
      </c>
      <c r="B84" s="29"/>
      <c r="C84" s="34" t="s">
        <v>174</v>
      </c>
      <c r="D84" s="35" t="s">
        <v>175</v>
      </c>
      <c r="E84" s="16" t="s">
        <v>40</v>
      </c>
      <c r="F84" s="16" t="s">
        <v>140</v>
      </c>
      <c r="G84" s="16" t="s">
        <v>22</v>
      </c>
      <c r="H84" s="57"/>
      <c r="I84" s="61"/>
      <c r="J84" s="2"/>
      <c r="K84" s="2"/>
      <c r="L84" s="2"/>
      <c r="M84" s="2"/>
      <c r="N84" s="2"/>
    </row>
    <row r="85" spans="1:15" s="18" customFormat="1" ht="33.75" hidden="1" customHeight="1" x14ac:dyDescent="0.25">
      <c r="A85" s="29">
        <v>9</v>
      </c>
      <c r="B85" s="29"/>
      <c r="C85" s="34" t="s">
        <v>176</v>
      </c>
      <c r="D85" s="35" t="s">
        <v>175</v>
      </c>
      <c r="E85" s="16" t="s">
        <v>40</v>
      </c>
      <c r="F85" s="16" t="s">
        <v>140</v>
      </c>
      <c r="G85" s="16" t="s">
        <v>15</v>
      </c>
      <c r="H85" s="57"/>
      <c r="I85" s="61"/>
      <c r="J85" s="2"/>
      <c r="K85" s="2"/>
      <c r="L85" s="2"/>
      <c r="M85" s="2"/>
      <c r="N85" s="2"/>
    </row>
    <row r="86" spans="1:15" s="18" customFormat="1" ht="33.75" hidden="1" customHeight="1" x14ac:dyDescent="0.25">
      <c r="A86" s="29">
        <v>10</v>
      </c>
      <c r="B86" s="29"/>
      <c r="C86" s="34" t="s">
        <v>177</v>
      </c>
      <c r="D86" s="35" t="s">
        <v>175</v>
      </c>
      <c r="E86" s="16" t="s">
        <v>40</v>
      </c>
      <c r="F86" s="16" t="s">
        <v>140</v>
      </c>
      <c r="G86" s="16" t="s">
        <v>27</v>
      </c>
      <c r="H86" s="57"/>
      <c r="I86" s="61"/>
      <c r="J86" s="2"/>
      <c r="K86" s="2"/>
      <c r="L86" s="2"/>
      <c r="M86" s="2"/>
      <c r="N86" s="2"/>
    </row>
    <row r="87" spans="1:15" s="18" customFormat="1" ht="33.75" hidden="1" customHeight="1" x14ac:dyDescent="0.25">
      <c r="A87" s="29">
        <v>11</v>
      </c>
      <c r="B87" s="29"/>
      <c r="C87" s="34" t="s">
        <v>178</v>
      </c>
      <c r="D87" s="35" t="s">
        <v>175</v>
      </c>
      <c r="E87" s="16" t="s">
        <v>40</v>
      </c>
      <c r="F87" s="16" t="s">
        <v>140</v>
      </c>
      <c r="G87" s="16" t="s">
        <v>27</v>
      </c>
      <c r="H87" s="57"/>
      <c r="I87" s="61"/>
      <c r="J87" s="2"/>
      <c r="K87" s="2"/>
      <c r="L87" s="2"/>
      <c r="M87" s="2"/>
      <c r="N87" s="2"/>
    </row>
    <row r="88" spans="1:15" s="18" customFormat="1" ht="33.75" hidden="1" customHeight="1" x14ac:dyDescent="0.25">
      <c r="A88" s="29">
        <v>12</v>
      </c>
      <c r="B88" s="29"/>
      <c r="C88" s="34" t="s">
        <v>179</v>
      </c>
      <c r="D88" s="35" t="s">
        <v>175</v>
      </c>
      <c r="E88" s="16" t="s">
        <v>40</v>
      </c>
      <c r="F88" s="16" t="s">
        <v>140</v>
      </c>
      <c r="G88" s="16" t="s">
        <v>22</v>
      </c>
      <c r="H88" s="57"/>
      <c r="I88" s="61"/>
      <c r="J88" s="2"/>
      <c r="K88" s="2"/>
      <c r="L88" s="2"/>
      <c r="M88" s="2"/>
      <c r="N88" s="2"/>
    </row>
    <row r="89" spans="1:15" s="18" customFormat="1" ht="33.75" hidden="1" customHeight="1" x14ac:dyDescent="0.25">
      <c r="A89" s="29">
        <v>13</v>
      </c>
      <c r="B89" s="29"/>
      <c r="C89" s="34" t="s">
        <v>180</v>
      </c>
      <c r="D89" s="35" t="s">
        <v>175</v>
      </c>
      <c r="E89" s="16" t="s">
        <v>40</v>
      </c>
      <c r="F89" s="16" t="s">
        <v>140</v>
      </c>
      <c r="G89" s="16" t="s">
        <v>22</v>
      </c>
      <c r="H89" s="57"/>
      <c r="I89" s="61"/>
      <c r="J89" s="2"/>
      <c r="K89" s="2"/>
      <c r="L89" s="2"/>
      <c r="M89" s="2"/>
      <c r="N89" s="2"/>
    </row>
    <row r="90" spans="1:15" s="18" customFormat="1" ht="33.75" hidden="1" customHeight="1" x14ac:dyDescent="0.25">
      <c r="A90" s="29">
        <v>14</v>
      </c>
      <c r="B90" s="29"/>
      <c r="C90" s="28" t="s">
        <v>181</v>
      </c>
      <c r="D90" s="29" t="s">
        <v>182</v>
      </c>
      <c r="E90" s="16" t="s">
        <v>36</v>
      </c>
      <c r="F90" s="16" t="s">
        <v>140</v>
      </c>
      <c r="G90" s="16" t="s">
        <v>15</v>
      </c>
      <c r="H90" s="56"/>
      <c r="I90" s="56"/>
      <c r="K90" s="2"/>
      <c r="L90" s="2"/>
      <c r="M90" s="2"/>
      <c r="N90" s="2"/>
      <c r="O90" s="2"/>
    </row>
    <row r="91" spans="1:15" ht="33.75" hidden="1" customHeight="1" x14ac:dyDescent="0.25">
      <c r="A91" s="29">
        <v>15</v>
      </c>
      <c r="B91" s="29"/>
      <c r="C91" s="28" t="s">
        <v>183</v>
      </c>
      <c r="D91" s="29" t="s">
        <v>182</v>
      </c>
      <c r="E91" s="16" t="s">
        <v>36</v>
      </c>
      <c r="F91" s="16" t="s">
        <v>140</v>
      </c>
      <c r="G91" s="16" t="s">
        <v>22</v>
      </c>
      <c r="H91" s="56"/>
      <c r="I91" s="56"/>
    </row>
    <row r="92" spans="1:15" ht="33.75" hidden="1" customHeight="1" x14ac:dyDescent="0.25">
      <c r="A92" s="29">
        <v>16</v>
      </c>
      <c r="B92" s="29"/>
      <c r="C92" s="28" t="s">
        <v>184</v>
      </c>
      <c r="D92" s="29" t="s">
        <v>182</v>
      </c>
      <c r="E92" s="16" t="s">
        <v>36</v>
      </c>
      <c r="F92" s="16" t="s">
        <v>140</v>
      </c>
      <c r="G92" s="16" t="s">
        <v>27</v>
      </c>
      <c r="H92" s="56"/>
      <c r="I92" s="56"/>
    </row>
    <row r="93" spans="1:15" ht="33.75" hidden="1" customHeight="1" x14ac:dyDescent="0.25">
      <c r="A93" s="29">
        <v>17</v>
      </c>
      <c r="B93" s="29"/>
      <c r="C93" s="28" t="s">
        <v>185</v>
      </c>
      <c r="D93" s="29" t="s">
        <v>186</v>
      </c>
      <c r="E93" s="16" t="s">
        <v>40</v>
      </c>
      <c r="F93" s="16" t="s">
        <v>140</v>
      </c>
      <c r="G93" s="16" t="s">
        <v>63</v>
      </c>
      <c r="H93" s="57"/>
      <c r="I93" s="51"/>
    </row>
    <row r="94" spans="1:15" ht="33.75" hidden="1" customHeight="1" x14ac:dyDescent="0.25">
      <c r="A94" s="29">
        <v>18</v>
      </c>
      <c r="B94" s="29"/>
      <c r="C94" s="28" t="s">
        <v>187</v>
      </c>
      <c r="D94" s="29" t="s">
        <v>186</v>
      </c>
      <c r="E94" s="16" t="s">
        <v>40</v>
      </c>
      <c r="F94" s="16" t="s">
        <v>140</v>
      </c>
      <c r="G94" s="16" t="s">
        <v>22</v>
      </c>
      <c r="H94" s="57"/>
      <c r="I94" s="51"/>
    </row>
    <row r="95" spans="1:15" ht="33.75" hidden="1" customHeight="1" x14ac:dyDescent="0.25">
      <c r="A95" s="29">
        <v>19</v>
      </c>
      <c r="B95" s="29"/>
      <c r="C95" s="28" t="s">
        <v>188</v>
      </c>
      <c r="D95" s="29" t="s">
        <v>186</v>
      </c>
      <c r="E95" s="16" t="s">
        <v>40</v>
      </c>
      <c r="F95" s="16" t="s">
        <v>140</v>
      </c>
      <c r="G95" s="16" t="s">
        <v>22</v>
      </c>
      <c r="H95" s="57"/>
      <c r="I95" s="51"/>
    </row>
    <row r="96" spans="1:15" ht="33.75" hidden="1" customHeight="1" x14ac:dyDescent="0.25">
      <c r="A96" s="29">
        <v>20</v>
      </c>
      <c r="B96" s="29"/>
      <c r="C96" s="28" t="s">
        <v>189</v>
      </c>
      <c r="D96" s="29" t="s">
        <v>186</v>
      </c>
      <c r="E96" s="16" t="s">
        <v>40</v>
      </c>
      <c r="F96" s="16" t="s">
        <v>140</v>
      </c>
      <c r="G96" s="16" t="s">
        <v>22</v>
      </c>
      <c r="H96" s="57"/>
      <c r="I96" s="51"/>
    </row>
    <row r="97" spans="1:9" ht="33.75" hidden="1" customHeight="1" x14ac:dyDescent="0.25">
      <c r="A97" s="29">
        <v>21</v>
      </c>
      <c r="B97" s="29"/>
      <c r="C97" s="28" t="s">
        <v>190</v>
      </c>
      <c r="D97" s="29" t="s">
        <v>186</v>
      </c>
      <c r="E97" s="16" t="s">
        <v>40</v>
      </c>
      <c r="F97" s="16" t="s">
        <v>140</v>
      </c>
      <c r="G97" s="16" t="s">
        <v>15</v>
      </c>
      <c r="H97" s="57"/>
      <c r="I97" s="51"/>
    </row>
    <row r="98" spans="1:9" ht="33.75" hidden="1" customHeight="1" x14ac:dyDescent="0.25">
      <c r="A98" s="29">
        <v>22</v>
      </c>
      <c r="B98" s="29"/>
      <c r="C98" s="28" t="s">
        <v>191</v>
      </c>
      <c r="D98" s="29" t="s">
        <v>186</v>
      </c>
      <c r="E98" s="16" t="s">
        <v>40</v>
      </c>
      <c r="F98" s="16" t="s">
        <v>140</v>
      </c>
      <c r="G98" s="16" t="s">
        <v>63</v>
      </c>
      <c r="H98" s="57"/>
      <c r="I98" s="51"/>
    </row>
    <row r="99" spans="1:9" ht="33.75" hidden="1" customHeight="1" x14ac:dyDescent="0.25">
      <c r="A99" s="29">
        <v>23</v>
      </c>
      <c r="B99" s="29"/>
      <c r="C99" s="28" t="s">
        <v>192</v>
      </c>
      <c r="D99" s="29" t="s">
        <v>193</v>
      </c>
      <c r="E99" s="29" t="s">
        <v>31</v>
      </c>
      <c r="F99" s="16" t="s">
        <v>140</v>
      </c>
      <c r="G99" s="16" t="s">
        <v>22</v>
      </c>
      <c r="H99" s="56"/>
      <c r="I99" s="56"/>
    </row>
    <row r="100" spans="1:9" ht="33.75" hidden="1" customHeight="1" x14ac:dyDescent="0.25">
      <c r="A100" s="29">
        <v>24</v>
      </c>
      <c r="B100" s="29"/>
      <c r="C100" s="28" t="s">
        <v>194</v>
      </c>
      <c r="D100" s="29" t="s">
        <v>193</v>
      </c>
      <c r="E100" s="29" t="s">
        <v>31</v>
      </c>
      <c r="F100" s="16" t="s">
        <v>140</v>
      </c>
      <c r="G100" s="16" t="s">
        <v>22</v>
      </c>
      <c r="H100" s="56"/>
      <c r="I100" s="56"/>
    </row>
    <row r="101" spans="1:9" ht="33.75" hidden="1" customHeight="1" x14ac:dyDescent="0.25">
      <c r="A101" s="28" t="s">
        <v>195</v>
      </c>
      <c r="B101" s="28"/>
      <c r="C101" s="28"/>
      <c r="D101" s="28"/>
      <c r="E101" s="28"/>
      <c r="F101" s="28"/>
      <c r="G101" s="16"/>
      <c r="H101" s="56"/>
      <c r="I101" s="56"/>
    </row>
    <row r="102" spans="1:9" ht="33.75" customHeight="1" x14ac:dyDescent="0.25">
      <c r="A102" s="29">
        <v>1</v>
      </c>
      <c r="B102" s="37"/>
      <c r="C102" s="21" t="s">
        <v>196</v>
      </c>
      <c r="D102" s="29" t="s">
        <v>197</v>
      </c>
      <c r="E102" s="16" t="s">
        <v>13</v>
      </c>
      <c r="F102" s="16" t="s">
        <v>140</v>
      </c>
      <c r="G102" s="29" t="s">
        <v>27</v>
      </c>
      <c r="H102" s="60"/>
      <c r="I102" s="60"/>
    </row>
    <row r="103" spans="1:9" ht="33.75" hidden="1" customHeight="1" x14ac:dyDescent="0.25">
      <c r="A103" s="29">
        <v>2</v>
      </c>
      <c r="B103" s="37"/>
      <c r="C103" s="38" t="s">
        <v>198</v>
      </c>
      <c r="D103" s="39" t="s">
        <v>199</v>
      </c>
      <c r="E103" s="16" t="s">
        <v>40</v>
      </c>
      <c r="F103" s="16" t="s">
        <v>140</v>
      </c>
      <c r="G103" s="40" t="s">
        <v>15</v>
      </c>
      <c r="H103" s="63"/>
      <c r="I103" s="61"/>
    </row>
    <row r="104" spans="1:9" ht="33.75" hidden="1" customHeight="1" x14ac:dyDescent="0.25">
      <c r="A104" s="29">
        <v>3</v>
      </c>
      <c r="B104" s="37"/>
      <c r="C104" s="38" t="s">
        <v>200</v>
      </c>
      <c r="D104" s="39" t="s">
        <v>201</v>
      </c>
      <c r="E104" s="16" t="s">
        <v>40</v>
      </c>
      <c r="F104" s="16" t="s">
        <v>140</v>
      </c>
      <c r="G104" s="40" t="s">
        <v>15</v>
      </c>
      <c r="H104" s="63"/>
      <c r="I104" s="61"/>
    </row>
    <row r="105" spans="1:9" ht="33.75" hidden="1" customHeight="1" x14ac:dyDescent="0.25">
      <c r="A105" s="29">
        <v>4</v>
      </c>
      <c r="B105" s="37"/>
      <c r="C105" s="38" t="s">
        <v>202</v>
      </c>
      <c r="D105" s="39" t="s">
        <v>201</v>
      </c>
      <c r="E105" s="16" t="s">
        <v>40</v>
      </c>
      <c r="F105" s="16" t="s">
        <v>140</v>
      </c>
      <c r="G105" s="40" t="s">
        <v>15</v>
      </c>
      <c r="H105" s="63"/>
      <c r="I105" s="61"/>
    </row>
    <row r="106" spans="1:9" ht="33.75" hidden="1" customHeight="1" x14ac:dyDescent="0.25">
      <c r="A106" s="29">
        <v>5</v>
      </c>
      <c r="B106" s="37"/>
      <c r="C106" s="38" t="s">
        <v>203</v>
      </c>
      <c r="D106" s="39" t="s">
        <v>201</v>
      </c>
      <c r="E106" s="16" t="s">
        <v>40</v>
      </c>
      <c r="F106" s="16" t="s">
        <v>140</v>
      </c>
      <c r="G106" s="40" t="s">
        <v>22</v>
      </c>
      <c r="H106" s="63"/>
      <c r="I106" s="61"/>
    </row>
    <row r="107" spans="1:9" ht="33.75" hidden="1" customHeight="1" x14ac:dyDescent="0.25">
      <c r="A107" s="29">
        <v>6</v>
      </c>
      <c r="B107" s="37"/>
      <c r="C107" s="38" t="s">
        <v>204</v>
      </c>
      <c r="D107" s="39" t="s">
        <v>201</v>
      </c>
      <c r="E107" s="16" t="s">
        <v>40</v>
      </c>
      <c r="F107" s="16" t="s">
        <v>140</v>
      </c>
      <c r="G107" s="40" t="s">
        <v>22</v>
      </c>
      <c r="H107" s="63"/>
      <c r="I107" s="61"/>
    </row>
    <row r="108" spans="1:9" ht="33.75" hidden="1" customHeight="1" x14ac:dyDescent="0.25">
      <c r="A108" s="29">
        <v>7</v>
      </c>
      <c r="B108" s="37"/>
      <c r="C108" s="38" t="s">
        <v>205</v>
      </c>
      <c r="D108" s="39" t="s">
        <v>201</v>
      </c>
      <c r="E108" s="16" t="s">
        <v>40</v>
      </c>
      <c r="F108" s="16" t="s">
        <v>140</v>
      </c>
      <c r="G108" s="40" t="s">
        <v>22</v>
      </c>
      <c r="H108" s="63"/>
      <c r="I108" s="61"/>
    </row>
    <row r="109" spans="1:9" ht="33.75" hidden="1" customHeight="1" x14ac:dyDescent="0.25">
      <c r="A109" s="29">
        <v>8</v>
      </c>
      <c r="B109" s="37"/>
      <c r="C109" s="38" t="s">
        <v>206</v>
      </c>
      <c r="D109" s="39" t="s">
        <v>201</v>
      </c>
      <c r="E109" s="16" t="s">
        <v>40</v>
      </c>
      <c r="F109" s="16" t="s">
        <v>140</v>
      </c>
      <c r="G109" s="40" t="s">
        <v>15</v>
      </c>
      <c r="H109" s="63"/>
      <c r="I109" s="61"/>
    </row>
    <row r="110" spans="1:9" ht="33.75" hidden="1" customHeight="1" x14ac:dyDescent="0.25">
      <c r="A110" s="29">
        <v>9</v>
      </c>
      <c r="B110" s="41"/>
      <c r="C110" s="38" t="s">
        <v>207</v>
      </c>
      <c r="D110" s="39" t="s">
        <v>201</v>
      </c>
      <c r="E110" s="16" t="s">
        <v>40</v>
      </c>
      <c r="F110" s="16" t="s">
        <v>140</v>
      </c>
      <c r="G110" s="40" t="s">
        <v>22</v>
      </c>
      <c r="H110" s="63"/>
      <c r="I110" s="61"/>
    </row>
    <row r="111" spans="1:9" ht="33.75" hidden="1" customHeight="1" x14ac:dyDescent="0.25">
      <c r="A111" s="29">
        <v>10</v>
      </c>
      <c r="B111" s="41"/>
      <c r="C111" s="38" t="s">
        <v>208</v>
      </c>
      <c r="D111" s="39" t="s">
        <v>201</v>
      </c>
      <c r="E111" s="16" t="s">
        <v>40</v>
      </c>
      <c r="F111" s="16" t="s">
        <v>140</v>
      </c>
      <c r="G111" s="40" t="s">
        <v>63</v>
      </c>
      <c r="H111" s="63"/>
      <c r="I111" s="61"/>
    </row>
    <row r="112" spans="1:9" ht="33.75" hidden="1" customHeight="1" x14ac:dyDescent="0.25">
      <c r="A112" s="29">
        <v>11</v>
      </c>
      <c r="B112" s="41"/>
      <c r="C112" s="38" t="s">
        <v>209</v>
      </c>
      <c r="D112" s="39" t="s">
        <v>201</v>
      </c>
      <c r="E112" s="16" t="s">
        <v>40</v>
      </c>
      <c r="F112" s="16" t="s">
        <v>140</v>
      </c>
      <c r="G112" s="40" t="s">
        <v>22</v>
      </c>
      <c r="H112" s="63"/>
      <c r="I112" s="61"/>
    </row>
    <row r="113" spans="1:9" ht="33.75" hidden="1" customHeight="1" x14ac:dyDescent="0.25">
      <c r="A113" s="29">
        <v>12</v>
      </c>
      <c r="B113" s="41"/>
      <c r="C113" s="38" t="s">
        <v>210</v>
      </c>
      <c r="D113" s="39" t="s">
        <v>201</v>
      </c>
      <c r="E113" s="16" t="s">
        <v>40</v>
      </c>
      <c r="F113" s="16" t="s">
        <v>140</v>
      </c>
      <c r="G113" s="40" t="s">
        <v>22</v>
      </c>
      <c r="H113" s="63"/>
      <c r="I113" s="61"/>
    </row>
    <row r="114" spans="1:9" ht="33.75" hidden="1" customHeight="1" x14ac:dyDescent="0.25">
      <c r="A114" s="29">
        <v>13</v>
      </c>
      <c r="B114" s="41"/>
      <c r="C114" s="38" t="s">
        <v>211</v>
      </c>
      <c r="D114" s="39" t="s">
        <v>201</v>
      </c>
      <c r="E114" s="16" t="s">
        <v>40</v>
      </c>
      <c r="F114" s="16" t="s">
        <v>140</v>
      </c>
      <c r="G114" s="40" t="s">
        <v>22</v>
      </c>
      <c r="H114" s="63"/>
      <c r="I114" s="61"/>
    </row>
    <row r="115" spans="1:9" ht="33.75" hidden="1" customHeight="1" x14ac:dyDescent="0.25">
      <c r="A115" s="29">
        <v>14</v>
      </c>
      <c r="B115" s="41"/>
      <c r="C115" s="38" t="s">
        <v>212</v>
      </c>
      <c r="D115" s="39" t="s">
        <v>201</v>
      </c>
      <c r="E115" s="16" t="s">
        <v>40</v>
      </c>
      <c r="F115" s="16" t="s">
        <v>140</v>
      </c>
      <c r="G115" s="40" t="s">
        <v>15</v>
      </c>
      <c r="H115" s="63"/>
      <c r="I115" s="61"/>
    </row>
    <row r="116" spans="1:9" ht="33.75" hidden="1" customHeight="1" x14ac:dyDescent="0.25">
      <c r="A116" s="29">
        <v>15</v>
      </c>
      <c r="B116" s="41"/>
      <c r="C116" s="38" t="s">
        <v>213</v>
      </c>
      <c r="D116" s="39" t="s">
        <v>201</v>
      </c>
      <c r="E116" s="16" t="s">
        <v>40</v>
      </c>
      <c r="F116" s="16" t="s">
        <v>140</v>
      </c>
      <c r="G116" s="40" t="s">
        <v>63</v>
      </c>
      <c r="H116" s="63"/>
      <c r="I116" s="61"/>
    </row>
    <row r="117" spans="1:9" ht="33.75" hidden="1" customHeight="1" x14ac:dyDescent="0.25">
      <c r="A117" s="29">
        <v>16</v>
      </c>
      <c r="B117" s="41"/>
      <c r="C117" s="38" t="s">
        <v>214</v>
      </c>
      <c r="D117" s="39" t="s">
        <v>201</v>
      </c>
      <c r="E117" s="16" t="s">
        <v>40</v>
      </c>
      <c r="F117" s="16" t="s">
        <v>140</v>
      </c>
      <c r="G117" s="40" t="s">
        <v>63</v>
      </c>
      <c r="H117" s="63"/>
      <c r="I117" s="61"/>
    </row>
    <row r="118" spans="1:9" ht="33.75" hidden="1" customHeight="1" x14ac:dyDescent="0.25">
      <c r="A118" s="29">
        <v>17</v>
      </c>
      <c r="B118" s="41"/>
      <c r="C118" s="38" t="s">
        <v>215</v>
      </c>
      <c r="D118" s="39" t="s">
        <v>201</v>
      </c>
      <c r="E118" s="16" t="s">
        <v>40</v>
      </c>
      <c r="F118" s="16" t="s">
        <v>140</v>
      </c>
      <c r="G118" s="40" t="s">
        <v>22</v>
      </c>
      <c r="H118" s="63"/>
      <c r="I118" s="61"/>
    </row>
    <row r="119" spans="1:9" ht="33.75" hidden="1" customHeight="1" x14ac:dyDescent="0.25">
      <c r="A119" s="29">
        <v>18</v>
      </c>
      <c r="B119" s="41"/>
      <c r="C119" s="38" t="s">
        <v>216</v>
      </c>
      <c r="D119" s="39" t="s">
        <v>201</v>
      </c>
      <c r="E119" s="16" t="s">
        <v>40</v>
      </c>
      <c r="F119" s="16" t="s">
        <v>140</v>
      </c>
      <c r="G119" s="40" t="s">
        <v>15</v>
      </c>
      <c r="H119" s="63"/>
      <c r="I119" s="61"/>
    </row>
    <row r="120" spans="1:9" ht="33.75" hidden="1" customHeight="1" x14ac:dyDescent="0.25">
      <c r="A120" s="29">
        <v>19</v>
      </c>
      <c r="B120" s="41"/>
      <c r="C120" s="38" t="s">
        <v>217</v>
      </c>
      <c r="D120" s="39" t="s">
        <v>201</v>
      </c>
      <c r="E120" s="16" t="s">
        <v>40</v>
      </c>
      <c r="F120" s="16" t="s">
        <v>140</v>
      </c>
      <c r="G120" s="40" t="s">
        <v>22</v>
      </c>
      <c r="H120" s="63"/>
      <c r="I120" s="61"/>
    </row>
    <row r="121" spans="1:9" ht="33.75" hidden="1" customHeight="1" x14ac:dyDescent="0.25">
      <c r="A121" s="29">
        <v>20</v>
      </c>
      <c r="B121" s="41"/>
      <c r="C121" s="38" t="s">
        <v>218</v>
      </c>
      <c r="D121" s="39" t="s">
        <v>201</v>
      </c>
      <c r="E121" s="16" t="s">
        <v>40</v>
      </c>
      <c r="F121" s="16" t="s">
        <v>140</v>
      </c>
      <c r="G121" s="40" t="s">
        <v>15</v>
      </c>
      <c r="H121" s="63"/>
      <c r="I121" s="61"/>
    </row>
    <row r="122" spans="1:9" ht="33.75" hidden="1" customHeight="1" x14ac:dyDescent="0.25">
      <c r="A122" s="29">
        <v>21</v>
      </c>
      <c r="B122" s="41"/>
      <c r="C122" s="38" t="s">
        <v>219</v>
      </c>
      <c r="D122" s="39" t="s">
        <v>201</v>
      </c>
      <c r="E122" s="16" t="s">
        <v>40</v>
      </c>
      <c r="F122" s="16" t="s">
        <v>140</v>
      </c>
      <c r="G122" s="40" t="s">
        <v>63</v>
      </c>
      <c r="H122" s="63"/>
      <c r="I122" s="61"/>
    </row>
    <row r="123" spans="1:9" ht="33.75" hidden="1" customHeight="1" x14ac:dyDescent="0.25">
      <c r="A123" s="29">
        <v>22</v>
      </c>
      <c r="B123" s="41"/>
      <c r="C123" s="42" t="s">
        <v>220</v>
      </c>
      <c r="D123" s="39" t="s">
        <v>201</v>
      </c>
      <c r="E123" s="16" t="s">
        <v>40</v>
      </c>
      <c r="F123" s="16" t="s">
        <v>140</v>
      </c>
      <c r="G123" s="40" t="s">
        <v>22</v>
      </c>
      <c r="H123" s="63"/>
      <c r="I123" s="61"/>
    </row>
    <row r="124" spans="1:9" ht="33.75" hidden="1" customHeight="1" x14ac:dyDescent="0.25">
      <c r="A124" s="29">
        <v>23</v>
      </c>
      <c r="B124" s="41"/>
      <c r="C124" s="42" t="s">
        <v>221</v>
      </c>
      <c r="D124" s="39" t="s">
        <v>201</v>
      </c>
      <c r="E124" s="16" t="s">
        <v>40</v>
      </c>
      <c r="F124" s="16" t="s">
        <v>140</v>
      </c>
      <c r="G124" s="40" t="s">
        <v>22</v>
      </c>
      <c r="H124" s="63"/>
      <c r="I124" s="61"/>
    </row>
    <row r="125" spans="1:9" ht="33.75" hidden="1" customHeight="1" x14ac:dyDescent="0.25">
      <c r="A125" s="29">
        <v>24</v>
      </c>
      <c r="B125" s="43"/>
      <c r="C125" s="42" t="s">
        <v>222</v>
      </c>
      <c r="D125" s="39" t="s">
        <v>201</v>
      </c>
      <c r="E125" s="16" t="s">
        <v>40</v>
      </c>
      <c r="F125" s="16" t="s">
        <v>140</v>
      </c>
      <c r="G125" s="40" t="s">
        <v>63</v>
      </c>
      <c r="H125" s="63"/>
      <c r="I125" s="51"/>
    </row>
    <row r="126" spans="1:9" ht="33.75" hidden="1" customHeight="1" x14ac:dyDescent="0.25">
      <c r="A126" s="29">
        <v>25</v>
      </c>
      <c r="B126" s="43"/>
      <c r="C126" s="42" t="s">
        <v>223</v>
      </c>
      <c r="D126" s="39" t="s">
        <v>201</v>
      </c>
      <c r="E126" s="16" t="s">
        <v>40</v>
      </c>
      <c r="F126" s="16" t="s">
        <v>140</v>
      </c>
      <c r="G126" s="40" t="s">
        <v>22</v>
      </c>
      <c r="H126" s="63"/>
      <c r="I126" s="51"/>
    </row>
    <row r="127" spans="1:9" ht="33.75" hidden="1" customHeight="1" x14ac:dyDescent="0.25">
      <c r="A127" s="29">
        <v>26</v>
      </c>
      <c r="B127" s="37"/>
      <c r="C127" s="44" t="s">
        <v>224</v>
      </c>
      <c r="D127" s="39" t="s">
        <v>225</v>
      </c>
      <c r="E127" s="16" t="s">
        <v>36</v>
      </c>
      <c r="F127" s="16" t="s">
        <v>140</v>
      </c>
      <c r="G127" s="45" t="s">
        <v>63</v>
      </c>
      <c r="H127" s="64"/>
      <c r="I127" s="64"/>
    </row>
    <row r="128" spans="1:9" ht="33.75" hidden="1" customHeight="1" x14ac:dyDescent="0.25">
      <c r="A128" s="29">
        <v>27</v>
      </c>
      <c r="B128" s="43"/>
      <c r="C128" s="38" t="s">
        <v>226</v>
      </c>
      <c r="D128" s="39" t="s">
        <v>227</v>
      </c>
      <c r="E128" s="16" t="s">
        <v>36</v>
      </c>
      <c r="F128" s="16" t="s">
        <v>140</v>
      </c>
      <c r="G128" s="45" t="s">
        <v>63</v>
      </c>
      <c r="H128" s="64"/>
      <c r="I128" s="64"/>
    </row>
    <row r="129" spans="1:15" ht="33.75" hidden="1" customHeight="1" x14ac:dyDescent="0.25">
      <c r="A129" s="29">
        <v>28</v>
      </c>
      <c r="B129" s="43"/>
      <c r="C129" s="44" t="s">
        <v>228</v>
      </c>
      <c r="D129" s="39" t="s">
        <v>227</v>
      </c>
      <c r="E129" s="16" t="s">
        <v>36</v>
      </c>
      <c r="F129" s="16" t="s">
        <v>140</v>
      </c>
      <c r="G129" s="45" t="s">
        <v>32</v>
      </c>
      <c r="H129" s="64"/>
      <c r="I129" s="64"/>
    </row>
    <row r="130" spans="1:15" ht="33.75" hidden="1" customHeight="1" x14ac:dyDescent="0.25">
      <c r="A130" s="29">
        <v>29</v>
      </c>
      <c r="B130" s="29"/>
      <c r="C130" s="38" t="s">
        <v>229</v>
      </c>
      <c r="D130" s="39" t="s">
        <v>227</v>
      </c>
      <c r="E130" s="16" t="s">
        <v>36</v>
      </c>
      <c r="F130" s="16" t="s">
        <v>140</v>
      </c>
      <c r="G130" s="45" t="s">
        <v>15</v>
      </c>
      <c r="H130" s="64"/>
      <c r="I130" s="64"/>
    </row>
    <row r="131" spans="1:15" ht="33.75" hidden="1" customHeight="1" x14ac:dyDescent="0.25">
      <c r="A131" s="29">
        <v>30</v>
      </c>
      <c r="B131" s="43"/>
      <c r="C131" s="38" t="s">
        <v>230</v>
      </c>
      <c r="D131" s="39" t="s">
        <v>227</v>
      </c>
      <c r="E131" s="16" t="s">
        <v>36</v>
      </c>
      <c r="F131" s="16" t="s">
        <v>140</v>
      </c>
      <c r="G131" s="45" t="s">
        <v>22</v>
      </c>
      <c r="H131" s="64"/>
      <c r="I131" s="64"/>
    </row>
    <row r="132" spans="1:15" ht="33.75" hidden="1" customHeight="1" x14ac:dyDescent="0.25">
      <c r="A132" s="29">
        <v>31</v>
      </c>
      <c r="B132" s="43"/>
      <c r="C132" s="38" t="s">
        <v>231</v>
      </c>
      <c r="D132" s="39" t="s">
        <v>227</v>
      </c>
      <c r="E132" s="16" t="s">
        <v>36</v>
      </c>
      <c r="F132" s="16" t="s">
        <v>140</v>
      </c>
      <c r="G132" s="45" t="s">
        <v>22</v>
      </c>
      <c r="H132" s="64"/>
      <c r="I132" s="64"/>
    </row>
    <row r="133" spans="1:15" ht="33.75" hidden="1" customHeight="1" x14ac:dyDescent="0.25">
      <c r="A133" s="29">
        <v>32</v>
      </c>
      <c r="B133" s="43"/>
      <c r="C133" s="38" t="s">
        <v>232</v>
      </c>
      <c r="D133" s="39" t="s">
        <v>227</v>
      </c>
      <c r="E133" s="16" t="s">
        <v>36</v>
      </c>
      <c r="F133" s="16" t="s">
        <v>140</v>
      </c>
      <c r="G133" s="45" t="s">
        <v>22</v>
      </c>
      <c r="H133" s="64"/>
      <c r="I133" s="64"/>
    </row>
    <row r="134" spans="1:15" ht="33.75" hidden="1" customHeight="1" x14ac:dyDescent="0.25">
      <c r="A134" s="29">
        <v>33</v>
      </c>
      <c r="B134" s="43"/>
      <c r="C134" s="38" t="s">
        <v>233</v>
      </c>
      <c r="D134" s="39" t="s">
        <v>227</v>
      </c>
      <c r="E134" s="16" t="s">
        <v>36</v>
      </c>
      <c r="F134" s="16" t="s">
        <v>140</v>
      </c>
      <c r="G134" s="45" t="s">
        <v>22</v>
      </c>
      <c r="H134" s="64"/>
      <c r="I134" s="64"/>
    </row>
    <row r="135" spans="1:15" ht="33.75" hidden="1" customHeight="1" x14ac:dyDescent="0.25">
      <c r="A135" s="29">
        <v>34</v>
      </c>
      <c r="B135" s="43"/>
      <c r="C135" s="38" t="s">
        <v>234</v>
      </c>
      <c r="D135" s="39" t="s">
        <v>227</v>
      </c>
      <c r="E135" s="16" t="s">
        <v>36</v>
      </c>
      <c r="F135" s="16" t="s">
        <v>140</v>
      </c>
      <c r="G135" s="45" t="s">
        <v>63</v>
      </c>
      <c r="H135" s="64"/>
      <c r="I135" s="64"/>
    </row>
    <row r="136" spans="1:15" ht="33.75" hidden="1" customHeight="1" x14ac:dyDescent="0.25">
      <c r="A136" s="29">
        <v>35</v>
      </c>
      <c r="B136" s="43"/>
      <c r="C136" s="38" t="s">
        <v>235</v>
      </c>
      <c r="D136" s="39" t="s">
        <v>227</v>
      </c>
      <c r="E136" s="16" t="s">
        <v>36</v>
      </c>
      <c r="F136" s="16" t="s">
        <v>140</v>
      </c>
      <c r="G136" s="45" t="s">
        <v>22</v>
      </c>
      <c r="H136" s="64"/>
      <c r="I136" s="64"/>
    </row>
    <row r="137" spans="1:15" ht="33.75" hidden="1" customHeight="1" x14ac:dyDescent="0.25">
      <c r="A137" s="29">
        <v>36</v>
      </c>
      <c r="B137" s="43"/>
      <c r="C137" s="38" t="s">
        <v>236</v>
      </c>
      <c r="D137" s="39" t="s">
        <v>227</v>
      </c>
      <c r="E137" s="16" t="s">
        <v>36</v>
      </c>
      <c r="F137" s="16" t="s">
        <v>140</v>
      </c>
      <c r="G137" s="45" t="s">
        <v>22</v>
      </c>
      <c r="H137" s="64"/>
      <c r="I137" s="64"/>
    </row>
    <row r="138" spans="1:15" ht="33.75" hidden="1" customHeight="1" x14ac:dyDescent="0.25">
      <c r="A138" s="29">
        <v>37</v>
      </c>
      <c r="B138" s="43"/>
      <c r="C138" s="38" t="s">
        <v>237</v>
      </c>
      <c r="D138" s="39" t="s">
        <v>227</v>
      </c>
      <c r="E138" s="16" t="s">
        <v>36</v>
      </c>
      <c r="F138" s="16" t="s">
        <v>140</v>
      </c>
      <c r="G138" s="45" t="s">
        <v>22</v>
      </c>
      <c r="H138" s="64"/>
      <c r="I138" s="64"/>
    </row>
    <row r="139" spans="1:15" ht="33.75" hidden="1" customHeight="1" x14ac:dyDescent="0.25">
      <c r="A139" s="29">
        <v>38</v>
      </c>
      <c r="B139" s="43"/>
      <c r="C139" s="38" t="s">
        <v>238</v>
      </c>
      <c r="D139" s="39" t="s">
        <v>227</v>
      </c>
      <c r="E139" s="16" t="s">
        <v>36</v>
      </c>
      <c r="F139" s="16" t="s">
        <v>140</v>
      </c>
      <c r="G139" s="45" t="s">
        <v>22</v>
      </c>
      <c r="H139" s="64"/>
      <c r="I139" s="64"/>
    </row>
    <row r="140" spans="1:15" ht="33.75" hidden="1" customHeight="1" x14ac:dyDescent="0.25">
      <c r="A140" s="29">
        <v>39</v>
      </c>
      <c r="B140" s="43"/>
      <c r="C140" s="38" t="s">
        <v>239</v>
      </c>
      <c r="D140" s="39" t="s">
        <v>227</v>
      </c>
      <c r="E140" s="16" t="s">
        <v>36</v>
      </c>
      <c r="F140" s="16" t="s">
        <v>140</v>
      </c>
      <c r="G140" s="45" t="s">
        <v>22</v>
      </c>
      <c r="H140" s="64"/>
      <c r="I140" s="64"/>
    </row>
    <row r="141" spans="1:15" ht="33.75" hidden="1" customHeight="1" x14ac:dyDescent="0.25">
      <c r="A141" s="29">
        <v>40</v>
      </c>
      <c r="B141" s="43"/>
      <c r="C141" s="38" t="s">
        <v>240</v>
      </c>
      <c r="D141" s="39" t="s">
        <v>227</v>
      </c>
      <c r="E141" s="16" t="s">
        <v>36</v>
      </c>
      <c r="F141" s="16" t="s">
        <v>140</v>
      </c>
      <c r="G141" s="45" t="s">
        <v>22</v>
      </c>
      <c r="H141" s="64"/>
      <c r="I141" s="64"/>
      <c r="N141" s="31"/>
      <c r="O141" s="31"/>
    </row>
    <row r="142" spans="1:15" ht="33.75" hidden="1" customHeight="1" x14ac:dyDescent="0.25">
      <c r="A142" s="29">
        <v>41</v>
      </c>
      <c r="B142" s="43"/>
      <c r="C142" s="38" t="s">
        <v>241</v>
      </c>
      <c r="D142" s="39" t="s">
        <v>227</v>
      </c>
      <c r="E142" s="16" t="s">
        <v>36</v>
      </c>
      <c r="F142" s="16" t="s">
        <v>140</v>
      </c>
      <c r="G142" s="45" t="s">
        <v>15</v>
      </c>
      <c r="H142" s="64"/>
      <c r="I142" s="64"/>
    </row>
    <row r="143" spans="1:15" ht="33.75" hidden="1" customHeight="1" x14ac:dyDescent="0.25">
      <c r="A143" s="29">
        <v>42</v>
      </c>
      <c r="B143" s="43"/>
      <c r="C143" s="38" t="s">
        <v>242</v>
      </c>
      <c r="D143" s="39" t="s">
        <v>227</v>
      </c>
      <c r="E143" s="16" t="s">
        <v>36</v>
      </c>
      <c r="F143" s="16" t="s">
        <v>140</v>
      </c>
      <c r="G143" s="45" t="s">
        <v>22</v>
      </c>
      <c r="H143" s="64"/>
      <c r="I143" s="64"/>
    </row>
    <row r="144" spans="1:15" ht="33.75" hidden="1" customHeight="1" x14ac:dyDescent="0.25">
      <c r="A144" s="29">
        <v>43</v>
      </c>
      <c r="B144" s="43"/>
      <c r="C144" s="38" t="s">
        <v>243</v>
      </c>
      <c r="D144" s="39" t="s">
        <v>244</v>
      </c>
      <c r="E144" s="16" t="s">
        <v>40</v>
      </c>
      <c r="F144" s="16" t="s">
        <v>140</v>
      </c>
      <c r="G144" s="45" t="s">
        <v>22</v>
      </c>
      <c r="H144" s="65"/>
      <c r="I144" s="51"/>
    </row>
    <row r="145" spans="1:14" ht="33.75" customHeight="1" x14ac:dyDescent="0.25">
      <c r="A145" s="29">
        <v>44</v>
      </c>
      <c r="B145" s="41"/>
      <c r="C145" s="38" t="s">
        <v>245</v>
      </c>
      <c r="D145" s="39" t="s">
        <v>246</v>
      </c>
      <c r="E145" s="16" t="s">
        <v>13</v>
      </c>
      <c r="F145" s="16" t="s">
        <v>140</v>
      </c>
      <c r="G145" s="45" t="s">
        <v>22</v>
      </c>
      <c r="H145" s="64"/>
      <c r="I145" s="64"/>
    </row>
    <row r="146" spans="1:14" ht="33.75" customHeight="1" x14ac:dyDescent="0.25">
      <c r="A146" s="29">
        <v>45</v>
      </c>
      <c r="B146" s="43"/>
      <c r="C146" s="38" t="s">
        <v>247</v>
      </c>
      <c r="D146" s="39" t="s">
        <v>246</v>
      </c>
      <c r="E146" s="16" t="s">
        <v>13</v>
      </c>
      <c r="F146" s="16" t="s">
        <v>140</v>
      </c>
      <c r="G146" s="45" t="s">
        <v>15</v>
      </c>
      <c r="H146" s="64"/>
      <c r="I146" s="64"/>
    </row>
    <row r="147" spans="1:14" ht="33.75" customHeight="1" x14ac:dyDescent="0.25">
      <c r="A147" s="29">
        <v>46</v>
      </c>
      <c r="B147" s="43"/>
      <c r="C147" s="38" t="s">
        <v>248</v>
      </c>
      <c r="D147" s="39" t="s">
        <v>246</v>
      </c>
      <c r="E147" s="16" t="s">
        <v>13</v>
      </c>
      <c r="F147" s="16" t="s">
        <v>140</v>
      </c>
      <c r="G147" s="45" t="s">
        <v>15</v>
      </c>
      <c r="H147" s="64"/>
      <c r="I147" s="64"/>
    </row>
    <row r="148" spans="1:14" ht="33.75" customHeight="1" x14ac:dyDescent="0.25">
      <c r="A148" s="29">
        <v>47</v>
      </c>
      <c r="B148" s="43"/>
      <c r="C148" s="38" t="s">
        <v>249</v>
      </c>
      <c r="D148" s="39" t="s">
        <v>246</v>
      </c>
      <c r="E148" s="16" t="s">
        <v>13</v>
      </c>
      <c r="F148" s="16" t="s">
        <v>140</v>
      </c>
      <c r="G148" s="45" t="s">
        <v>15</v>
      </c>
      <c r="H148" s="64"/>
      <c r="I148" s="64"/>
    </row>
    <row r="149" spans="1:14" ht="33.75" hidden="1" customHeight="1" x14ac:dyDescent="0.25">
      <c r="A149" s="29">
        <v>48</v>
      </c>
      <c r="B149" s="43"/>
      <c r="C149" s="38" t="s">
        <v>250</v>
      </c>
      <c r="D149" s="39" t="s">
        <v>251</v>
      </c>
      <c r="E149" s="16" t="s">
        <v>36</v>
      </c>
      <c r="F149" s="16" t="s">
        <v>140</v>
      </c>
      <c r="G149" s="45" t="s">
        <v>22</v>
      </c>
      <c r="H149" s="65"/>
      <c r="I149" s="51"/>
    </row>
    <row r="150" spans="1:14" ht="33.75" hidden="1" customHeight="1" x14ac:dyDescent="0.25">
      <c r="A150" s="29">
        <v>49</v>
      </c>
      <c r="B150" s="43"/>
      <c r="C150" s="38" t="s">
        <v>252</v>
      </c>
      <c r="D150" s="39" t="s">
        <v>251</v>
      </c>
      <c r="E150" s="16" t="s">
        <v>36</v>
      </c>
      <c r="F150" s="16" t="s">
        <v>140</v>
      </c>
      <c r="G150" s="45" t="s">
        <v>22</v>
      </c>
      <c r="H150" s="65"/>
      <c r="I150" s="51"/>
    </row>
    <row r="151" spans="1:14" ht="33.75" hidden="1" customHeight="1" x14ac:dyDescent="0.25">
      <c r="A151" s="29">
        <v>50</v>
      </c>
      <c r="B151" s="43"/>
      <c r="C151" s="38" t="s">
        <v>253</v>
      </c>
      <c r="D151" s="39" t="s">
        <v>251</v>
      </c>
      <c r="E151" s="16" t="s">
        <v>36</v>
      </c>
      <c r="F151" s="16" t="s">
        <v>140</v>
      </c>
      <c r="G151" s="45" t="s">
        <v>15</v>
      </c>
      <c r="H151" s="65"/>
      <c r="I151" s="51"/>
    </row>
    <row r="152" spans="1:14" s="31" customFormat="1" ht="33.75" hidden="1" customHeight="1" x14ac:dyDescent="0.25">
      <c r="A152" s="29">
        <v>51</v>
      </c>
      <c r="B152" s="29"/>
      <c r="C152" s="38" t="s">
        <v>254</v>
      </c>
      <c r="D152" s="39" t="s">
        <v>251</v>
      </c>
      <c r="E152" s="16" t="s">
        <v>36</v>
      </c>
      <c r="F152" s="16" t="s">
        <v>140</v>
      </c>
      <c r="G152" s="45" t="s">
        <v>22</v>
      </c>
      <c r="H152" s="65"/>
      <c r="I152" s="51"/>
      <c r="J152" s="2"/>
      <c r="K152" s="2"/>
      <c r="L152" s="2"/>
      <c r="M152" s="2"/>
      <c r="N152" s="2"/>
    </row>
    <row r="153" spans="1:14" ht="33.75" hidden="1" customHeight="1" x14ac:dyDescent="0.25">
      <c r="A153" s="29">
        <v>52</v>
      </c>
      <c r="B153" s="29"/>
      <c r="C153" s="38" t="s">
        <v>255</v>
      </c>
      <c r="D153" s="39" t="s">
        <v>256</v>
      </c>
      <c r="E153" s="16" t="s">
        <v>36</v>
      </c>
      <c r="F153" s="16" t="s">
        <v>140</v>
      </c>
      <c r="G153" s="16" t="s">
        <v>22</v>
      </c>
      <c r="H153" s="57"/>
      <c r="I153" s="51"/>
    </row>
    <row r="154" spans="1:14" ht="33.75" hidden="1" customHeight="1" x14ac:dyDescent="0.25">
      <c r="A154" s="29">
        <v>53</v>
      </c>
      <c r="B154" s="29"/>
      <c r="C154" s="38" t="s">
        <v>257</v>
      </c>
      <c r="D154" s="39" t="s">
        <v>256</v>
      </c>
      <c r="E154" s="16" t="s">
        <v>36</v>
      </c>
      <c r="F154" s="16" t="s">
        <v>140</v>
      </c>
      <c r="G154" s="16" t="s">
        <v>22</v>
      </c>
      <c r="H154" s="57"/>
      <c r="I154" s="51"/>
    </row>
    <row r="155" spans="1:14" ht="33.75" hidden="1" customHeight="1" x14ac:dyDescent="0.25">
      <c r="A155" s="29">
        <v>54</v>
      </c>
      <c r="B155" s="29"/>
      <c r="C155" s="38" t="s">
        <v>258</v>
      </c>
      <c r="D155" s="39" t="s">
        <v>256</v>
      </c>
      <c r="E155" s="16" t="s">
        <v>36</v>
      </c>
      <c r="F155" s="16" t="s">
        <v>140</v>
      </c>
      <c r="G155" s="16" t="s">
        <v>63</v>
      </c>
      <c r="H155" s="57"/>
      <c r="I155" s="51"/>
    </row>
    <row r="156" spans="1:14" ht="33.75" hidden="1" customHeight="1" x14ac:dyDescent="0.25">
      <c r="A156" s="29">
        <v>55</v>
      </c>
      <c r="B156" s="29"/>
      <c r="C156" s="38" t="s">
        <v>259</v>
      </c>
      <c r="D156" s="39" t="s">
        <v>256</v>
      </c>
      <c r="E156" s="16" t="s">
        <v>36</v>
      </c>
      <c r="F156" s="16" t="s">
        <v>140</v>
      </c>
      <c r="G156" s="16" t="s">
        <v>22</v>
      </c>
      <c r="H156" s="57"/>
      <c r="I156" s="51"/>
    </row>
    <row r="157" spans="1:14" ht="33.75" hidden="1" customHeight="1" x14ac:dyDescent="0.25">
      <c r="A157" s="29">
        <v>56</v>
      </c>
      <c r="B157" s="29"/>
      <c r="C157" s="38" t="s">
        <v>260</v>
      </c>
      <c r="D157" s="39" t="s">
        <v>261</v>
      </c>
      <c r="E157" s="29" t="s">
        <v>31</v>
      </c>
      <c r="F157" s="16" t="s">
        <v>140</v>
      </c>
      <c r="G157" s="16" t="s">
        <v>22</v>
      </c>
      <c r="H157" s="56"/>
      <c r="I157" s="56"/>
    </row>
    <row r="158" spans="1:14" ht="33.75" hidden="1" customHeight="1" x14ac:dyDescent="0.25">
      <c r="A158" s="29">
        <v>57</v>
      </c>
      <c r="B158" s="29"/>
      <c r="C158" s="38" t="s">
        <v>262</v>
      </c>
      <c r="D158" s="39" t="s">
        <v>261</v>
      </c>
      <c r="E158" s="29" t="s">
        <v>31</v>
      </c>
      <c r="F158" s="16" t="s">
        <v>140</v>
      </c>
      <c r="G158" s="16" t="s">
        <v>63</v>
      </c>
      <c r="H158" s="56"/>
      <c r="I158" s="56"/>
    </row>
    <row r="159" spans="1:14" ht="33.75" hidden="1" customHeight="1" x14ac:dyDescent="0.25">
      <c r="A159" s="29">
        <v>58</v>
      </c>
      <c r="B159" s="29"/>
      <c r="C159" s="38" t="s">
        <v>263</v>
      </c>
      <c r="D159" s="39" t="s">
        <v>261</v>
      </c>
      <c r="E159" s="29" t="s">
        <v>31</v>
      </c>
      <c r="F159" s="16" t="s">
        <v>140</v>
      </c>
      <c r="G159" s="16" t="s">
        <v>63</v>
      </c>
      <c r="H159" s="56"/>
      <c r="I159" s="56"/>
    </row>
    <row r="160" spans="1:14" ht="33.75" hidden="1" customHeight="1" x14ac:dyDescent="0.25">
      <c r="A160" s="29">
        <v>59</v>
      </c>
      <c r="B160" s="29"/>
      <c r="C160" s="38" t="s">
        <v>264</v>
      </c>
      <c r="D160" s="39" t="s">
        <v>261</v>
      </c>
      <c r="E160" s="29" t="s">
        <v>31</v>
      </c>
      <c r="F160" s="16" t="s">
        <v>140</v>
      </c>
      <c r="G160" s="16" t="s">
        <v>63</v>
      </c>
      <c r="H160" s="57"/>
    </row>
    <row r="161" spans="1:6" ht="15" customHeight="1" x14ac:dyDescent="0.25"/>
    <row r="162" spans="1:6" x14ac:dyDescent="0.25">
      <c r="A162" s="69" t="s">
        <v>265</v>
      </c>
      <c r="B162" s="69"/>
      <c r="C162" s="46" t="s">
        <v>266</v>
      </c>
      <c r="D162" s="46" t="s">
        <v>267</v>
      </c>
      <c r="E162" s="47" t="s">
        <v>268</v>
      </c>
      <c r="F162" s="47" t="s">
        <v>31</v>
      </c>
    </row>
    <row r="163" spans="1:6" hidden="1" x14ac:dyDescent="0.25">
      <c r="A163" s="47" t="s">
        <v>63</v>
      </c>
      <c r="B163" s="48">
        <f>COUNTIF(G8:G160,"M")</f>
        <v>24</v>
      </c>
      <c r="C163" s="48">
        <f>COUNTIFS(G8:G160,"M",E8:E160,"Kantor Area Transmisi Lampung")</f>
        <v>2</v>
      </c>
      <c r="D163" s="49">
        <f>COUNTIFS(G8:G160,"M",E8:E160,"Sta.Labuhan Maringgai")</f>
        <v>12</v>
      </c>
      <c r="E163" s="50">
        <f>COUNTIFS(G8:G160,"M",E8:E160,"Sta.Terbanggi Besar")</f>
        <v>5</v>
      </c>
      <c r="F163" s="50">
        <f>COUNTIFS(G8:G160,"M",E8:E160,"Belitang")</f>
        <v>5</v>
      </c>
    </row>
    <row r="164" spans="1:6" hidden="1" x14ac:dyDescent="0.25">
      <c r="A164" s="47" t="s">
        <v>22</v>
      </c>
      <c r="B164" s="48">
        <f>COUNTIF(G8:G160,"L")</f>
        <v>80</v>
      </c>
      <c r="C164" s="48">
        <f>COUNTIFS(G8:G160,"L",E8:E160,"Kantor Area Transmisi Lampung")</f>
        <v>9</v>
      </c>
      <c r="D164" s="49">
        <f>COUNTIFS(G8:G160,"L",E8:E160,"Sta.Labuhan Maringgai")</f>
        <v>36</v>
      </c>
      <c r="E164" s="50">
        <f>COUNTIFS(G8:G160,"L",E8:E160,"Sta.Terbanggi Besar")</f>
        <v>29</v>
      </c>
      <c r="F164" s="50">
        <f>COUNTIFS(G8:G160,"L",E8:E160,"Belitang")</f>
        <v>6</v>
      </c>
    </row>
    <row r="165" spans="1:6" hidden="1" x14ac:dyDescent="0.25">
      <c r="A165" s="47" t="s">
        <v>15</v>
      </c>
      <c r="B165" s="48">
        <f>COUNTIF(G8:G160,"XL")</f>
        <v>32</v>
      </c>
      <c r="C165" s="48">
        <f>COUNTIFS(G8:G160,"XL",E8:E160,"Kantor Area Transmisi Lampung")</f>
        <v>9</v>
      </c>
      <c r="D165" s="49">
        <f>COUNTIFS(G8:G160,"XL",E8:E160,"Sta.Labuhan Maringgai")</f>
        <v>16</v>
      </c>
      <c r="E165" s="50">
        <f>COUNTIFS(G8:G160,"XL",E8:E160,"Sta.Terbanggi Besar")</f>
        <v>6</v>
      </c>
      <c r="F165" s="50">
        <f>COUNTIFS(G8:G160,"XL",E8:E160,"Belitang")</f>
        <v>1</v>
      </c>
    </row>
    <row r="166" spans="1:6" hidden="1" x14ac:dyDescent="0.25">
      <c r="A166" s="47" t="s">
        <v>27</v>
      </c>
      <c r="B166" s="48">
        <f>COUNTIF(G8:G160,"XXL")</f>
        <v>10</v>
      </c>
      <c r="C166" s="48">
        <f>COUNTIFS(G8:G160,"XXL",E8:E160,"Kantor Area Transmisi Lampung")</f>
        <v>2</v>
      </c>
      <c r="D166" s="49">
        <f>COUNTIFS(G8:G160,"XXL",E8:E160,"Sta.Labuhan Maringgai")</f>
        <v>3</v>
      </c>
      <c r="E166" s="50">
        <f>COUNTIFS(G8:G160,"XXL",E8:E160,"Sta.Terbanggi Besar")</f>
        <v>5</v>
      </c>
      <c r="F166" s="50">
        <f>COUNTIFS(G8:G160,"XXL",E8:E160,"Belitang")</f>
        <v>0</v>
      </c>
    </row>
    <row r="167" spans="1:6" hidden="1" x14ac:dyDescent="0.25">
      <c r="A167" s="47" t="s">
        <v>32</v>
      </c>
      <c r="B167" s="48">
        <f>COUNTIF(G8:G160,"XXXL")</f>
        <v>2</v>
      </c>
      <c r="C167" s="48">
        <f>COUNTIFS(G8:G160,"XXXL",E8:E160,"Kantor Area Transmisi Lampung")</f>
        <v>0</v>
      </c>
      <c r="D167" s="49">
        <f>COUNTIFS(G8:G160,"XXXL",E8:E160,"Sta.Labuhan Maringgai")</f>
        <v>0</v>
      </c>
      <c r="E167" s="50">
        <f>COUNTIFS(G8:G160,"XXXL",E8:E160,"Sta.Terbanggi Besar")</f>
        <v>1</v>
      </c>
      <c r="F167" s="50">
        <f>COUNTIFS(G8:G160,"XXXL",E8:E160,"Belitang")</f>
        <v>1</v>
      </c>
    </row>
    <row r="168" spans="1:6" x14ac:dyDescent="0.25">
      <c r="A168" s="47" t="s">
        <v>269</v>
      </c>
      <c r="B168" s="47">
        <f>SUM(B163:B167)</f>
        <v>148</v>
      </c>
      <c r="C168" s="47">
        <f>SUM(C163:C167)</f>
        <v>22</v>
      </c>
      <c r="D168" s="47">
        <f t="shared" ref="D168:F168" si="0">SUM(D163:D167)</f>
        <v>67</v>
      </c>
      <c r="E168" s="47">
        <f t="shared" si="0"/>
        <v>46</v>
      </c>
      <c r="F168" s="47">
        <f t="shared" si="0"/>
        <v>13</v>
      </c>
    </row>
    <row r="170" spans="1:6" x14ac:dyDescent="0.25">
      <c r="A170" s="6"/>
    </row>
    <row r="171" spans="1:6" x14ac:dyDescent="0.25">
      <c r="A171" s="6"/>
    </row>
    <row r="172" spans="1:6" x14ac:dyDescent="0.25">
      <c r="A172" s="6"/>
    </row>
    <row r="173" spans="1:6" x14ac:dyDescent="0.25">
      <c r="A173" s="6"/>
    </row>
    <row r="174" spans="1:6" x14ac:dyDescent="0.25">
      <c r="A174" s="6"/>
    </row>
  </sheetData>
  <autoFilter ref="A5:G160">
    <filterColumn colId="4">
      <filters>
        <filter val="Kantor Area Transmisi Lampung"/>
      </filters>
    </filterColumn>
  </autoFilter>
  <mergeCells count="4">
    <mergeCell ref="A2:G2"/>
    <mergeCell ref="A3:G3"/>
    <mergeCell ref="A162:B162"/>
    <mergeCell ref="H5:I6"/>
  </mergeCells>
  <pageMargins left="0.47244094488188981" right="0.39370078740157483" top="0.47244094488188981" bottom="0.27559055118110237" header="0.39370078740157483" footer="0.31496062992125984"/>
  <pageSetup paperSize="9" scale="47" fitToHeight="0" orientation="portrait" horizontalDpi="300" verticalDpi="300" r:id="rId1"/>
  <rowBreaks count="5" manualBreakCount="5">
    <brk id="19" max="7" man="1"/>
    <brk id="53" max="7" man="1"/>
    <brk id="75" max="7" man="1"/>
    <brk id="100" max="7" man="1"/>
    <brk id="14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topLeftCell="A4" zoomScaleSheetLayoutView="100" workbookViewId="0">
      <selection activeCell="H28" sqref="H28"/>
    </sheetView>
  </sheetViews>
  <sheetFormatPr defaultRowHeight="15" x14ac:dyDescent="0.25"/>
  <cols>
    <col min="1" max="1" width="8.140625" style="2" customWidth="1"/>
    <col min="2" max="2" width="18.28515625" style="2" hidden="1" customWidth="1"/>
    <col min="3" max="3" width="32.85546875" style="2" customWidth="1"/>
    <col min="4" max="4" width="53.42578125" style="2" hidden="1" customWidth="1"/>
    <col min="5" max="5" width="28.7109375" style="5" customWidth="1"/>
    <col min="6" max="7" width="27.140625" style="5" hidden="1" customWidth="1"/>
    <col min="8" max="8" width="16.7109375" style="54" customWidth="1"/>
    <col min="9" max="9" width="9.140625" style="2"/>
    <col min="10" max="10" width="18.140625" style="2" customWidth="1"/>
    <col min="11" max="16384" width="9.140625" style="2"/>
  </cols>
  <sheetData>
    <row r="1" spans="1:12" ht="20.100000000000001" customHeight="1" x14ac:dyDescent="0.25">
      <c r="A1" s="1"/>
      <c r="B1" s="1"/>
      <c r="C1" s="1"/>
      <c r="D1" s="1"/>
      <c r="E1" s="1"/>
      <c r="F1" s="2"/>
      <c r="G1" s="2"/>
      <c r="H1" s="51"/>
    </row>
    <row r="2" spans="1:12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</row>
    <row r="3" spans="1:12" ht="35.25" customHeight="1" x14ac:dyDescent="0.25">
      <c r="A3" s="68" t="s">
        <v>1</v>
      </c>
      <c r="B3" s="68"/>
      <c r="C3" s="68"/>
      <c r="D3" s="68"/>
      <c r="E3" s="68"/>
      <c r="F3" s="68"/>
      <c r="G3" s="68"/>
      <c r="H3" s="68"/>
    </row>
    <row r="4" spans="1:12" ht="13.5" customHeight="1" x14ac:dyDescent="0.25">
      <c r="A4" s="3"/>
      <c r="B4" s="3"/>
      <c r="C4" s="4"/>
      <c r="D4" s="4"/>
      <c r="K4" s="6"/>
    </row>
    <row r="5" spans="1:12" ht="25.5" customHeight="1" x14ac:dyDescent="0.25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66" t="s">
        <v>270</v>
      </c>
      <c r="K5" s="6"/>
    </row>
    <row r="6" spans="1:12" s="17" customFormat="1" x14ac:dyDescent="0.25">
      <c r="A6" s="12">
        <v>1</v>
      </c>
      <c r="B6" s="13">
        <v>3097721711</v>
      </c>
      <c r="C6" s="14" t="s">
        <v>11</v>
      </c>
      <c r="D6" s="15" t="s">
        <v>12</v>
      </c>
      <c r="E6" s="16" t="s">
        <v>13</v>
      </c>
      <c r="F6" s="16" t="s">
        <v>14</v>
      </c>
      <c r="G6" s="16" t="s">
        <v>15</v>
      </c>
      <c r="H6" s="16" t="s">
        <v>2</v>
      </c>
      <c r="I6" s="2"/>
      <c r="J6" s="2"/>
      <c r="K6" s="2"/>
    </row>
    <row r="7" spans="1:12" s="17" customFormat="1" x14ac:dyDescent="0.25">
      <c r="A7" s="12">
        <v>2</v>
      </c>
      <c r="B7" s="19" t="s">
        <v>16</v>
      </c>
      <c r="C7" s="20" t="s">
        <v>17</v>
      </c>
      <c r="D7" s="15" t="s">
        <v>18</v>
      </c>
      <c r="E7" s="16" t="s">
        <v>13</v>
      </c>
      <c r="F7" s="16" t="s">
        <v>14</v>
      </c>
      <c r="G7" s="16" t="s">
        <v>15</v>
      </c>
      <c r="H7" s="16" t="s">
        <v>271</v>
      </c>
      <c r="J7" s="2"/>
      <c r="K7" s="2"/>
      <c r="L7" s="2"/>
    </row>
    <row r="8" spans="1:12" s="18" customFormat="1" x14ac:dyDescent="0.25">
      <c r="A8" s="12">
        <v>3</v>
      </c>
      <c r="B8" s="19" t="s">
        <v>19</v>
      </c>
      <c r="C8" s="21" t="s">
        <v>20</v>
      </c>
      <c r="D8" s="22" t="s">
        <v>21</v>
      </c>
      <c r="E8" s="16" t="s">
        <v>13</v>
      </c>
      <c r="F8" s="16" t="s">
        <v>14</v>
      </c>
      <c r="G8" s="16" t="s">
        <v>22</v>
      </c>
      <c r="H8" s="16" t="s">
        <v>2</v>
      </c>
      <c r="J8" s="2"/>
      <c r="K8" s="2"/>
      <c r="L8" s="2"/>
    </row>
    <row r="9" spans="1:12" s="18" customFormat="1" x14ac:dyDescent="0.25">
      <c r="A9" s="12">
        <v>4</v>
      </c>
      <c r="B9" s="19" t="s">
        <v>23</v>
      </c>
      <c r="C9" s="14" t="s">
        <v>24</v>
      </c>
      <c r="D9" s="15" t="s">
        <v>25</v>
      </c>
      <c r="E9" s="16" t="s">
        <v>13</v>
      </c>
      <c r="F9" s="16" t="s">
        <v>26</v>
      </c>
      <c r="G9" s="16" t="s">
        <v>27</v>
      </c>
      <c r="H9" s="16" t="s">
        <v>271</v>
      </c>
      <c r="J9" s="2"/>
      <c r="K9" s="2"/>
      <c r="L9" s="2"/>
    </row>
    <row r="10" spans="1:12" s="18" customFormat="1" x14ac:dyDescent="0.25">
      <c r="A10" s="12">
        <v>5</v>
      </c>
      <c r="B10" s="27" t="s">
        <v>57</v>
      </c>
      <c r="C10" s="28" t="s">
        <v>58</v>
      </c>
      <c r="D10" s="30" t="s">
        <v>59</v>
      </c>
      <c r="E10" s="16" t="s">
        <v>13</v>
      </c>
      <c r="F10" s="16" t="s">
        <v>56</v>
      </c>
      <c r="G10" s="16" t="s">
        <v>22</v>
      </c>
      <c r="H10" s="16" t="s">
        <v>271</v>
      </c>
      <c r="J10" s="2"/>
      <c r="K10" s="2"/>
      <c r="L10" s="2"/>
    </row>
    <row r="11" spans="1:12" s="17" customFormat="1" x14ac:dyDescent="0.25">
      <c r="A11" s="12">
        <v>6</v>
      </c>
      <c r="B11" s="27" t="s">
        <v>60</v>
      </c>
      <c r="C11" s="28" t="s">
        <v>61</v>
      </c>
      <c r="D11" s="30" t="s">
        <v>62</v>
      </c>
      <c r="E11" s="16" t="s">
        <v>13</v>
      </c>
      <c r="F11" s="16" t="s">
        <v>56</v>
      </c>
      <c r="G11" s="16" t="s">
        <v>63</v>
      </c>
      <c r="H11" s="29" t="s">
        <v>2</v>
      </c>
      <c r="J11" s="2"/>
      <c r="K11" s="2"/>
      <c r="L11" s="2"/>
    </row>
    <row r="12" spans="1:12" s="31" customFormat="1" x14ac:dyDescent="0.25">
      <c r="A12" s="12">
        <v>7</v>
      </c>
      <c r="B12" s="27" t="s">
        <v>64</v>
      </c>
      <c r="C12" s="28" t="s">
        <v>65</v>
      </c>
      <c r="D12" s="30" t="s">
        <v>62</v>
      </c>
      <c r="E12" s="16" t="s">
        <v>13</v>
      </c>
      <c r="F12" s="16" t="s">
        <v>56</v>
      </c>
      <c r="G12" s="16" t="s">
        <v>22</v>
      </c>
      <c r="H12" s="16" t="s">
        <v>2</v>
      </c>
      <c r="J12" s="2"/>
      <c r="K12" s="2"/>
      <c r="L12" s="2"/>
    </row>
    <row r="13" spans="1:12" s="18" customFormat="1" x14ac:dyDescent="0.25">
      <c r="A13" s="12">
        <v>8</v>
      </c>
      <c r="B13" s="27" t="s">
        <v>66</v>
      </c>
      <c r="C13" s="28" t="s">
        <v>67</v>
      </c>
      <c r="D13" s="30" t="s">
        <v>68</v>
      </c>
      <c r="E13" s="16" t="s">
        <v>13</v>
      </c>
      <c r="F13" s="16" t="s">
        <v>56</v>
      </c>
      <c r="G13" s="29" t="s">
        <v>22</v>
      </c>
      <c r="H13" s="16" t="s">
        <v>2</v>
      </c>
      <c r="J13" s="2"/>
      <c r="K13" s="2"/>
      <c r="L13" s="2"/>
    </row>
    <row r="14" spans="1:12" x14ac:dyDescent="0.25">
      <c r="A14" s="12">
        <v>9</v>
      </c>
      <c r="B14" s="27" t="s">
        <v>69</v>
      </c>
      <c r="C14" s="28" t="s">
        <v>70</v>
      </c>
      <c r="D14" s="30" t="s">
        <v>68</v>
      </c>
      <c r="E14" s="16" t="s">
        <v>13</v>
      </c>
      <c r="F14" s="16" t="s">
        <v>56</v>
      </c>
      <c r="G14" s="16" t="s">
        <v>22</v>
      </c>
      <c r="H14" s="16" t="s">
        <v>2</v>
      </c>
    </row>
    <row r="15" spans="1:12" s="18" customFormat="1" x14ac:dyDescent="0.25">
      <c r="A15" s="12">
        <v>10</v>
      </c>
      <c r="B15" s="27" t="s">
        <v>71</v>
      </c>
      <c r="C15" s="28" t="s">
        <v>72</v>
      </c>
      <c r="D15" s="30" t="s">
        <v>73</v>
      </c>
      <c r="E15" s="16" t="s">
        <v>13</v>
      </c>
      <c r="F15" s="16" t="s">
        <v>56</v>
      </c>
      <c r="G15" s="16" t="s">
        <v>22</v>
      </c>
      <c r="H15" s="16" t="s">
        <v>271</v>
      </c>
      <c r="J15" s="2"/>
      <c r="K15" s="2"/>
      <c r="L15" s="2"/>
    </row>
    <row r="16" spans="1:12" s="18" customFormat="1" x14ac:dyDescent="0.25">
      <c r="A16" s="12">
        <v>11</v>
      </c>
      <c r="B16" s="29"/>
      <c r="C16" s="28" t="s">
        <v>134</v>
      </c>
      <c r="D16" s="30" t="s">
        <v>135</v>
      </c>
      <c r="E16" s="16" t="s">
        <v>13</v>
      </c>
      <c r="F16" s="16" t="s">
        <v>136</v>
      </c>
      <c r="G16" s="29" t="s">
        <v>22</v>
      </c>
      <c r="H16" s="16" t="s">
        <v>2</v>
      </c>
      <c r="J16" s="2"/>
      <c r="K16" s="2"/>
      <c r="L16" s="2"/>
    </row>
    <row r="17" spans="1:8" x14ac:dyDescent="0.25">
      <c r="A17" s="12">
        <v>12</v>
      </c>
      <c r="B17" s="29"/>
      <c r="C17" s="14" t="s">
        <v>138</v>
      </c>
      <c r="D17" s="22" t="s">
        <v>139</v>
      </c>
      <c r="E17" s="16" t="s">
        <v>13</v>
      </c>
      <c r="F17" s="16" t="s">
        <v>140</v>
      </c>
      <c r="G17" s="29" t="s">
        <v>15</v>
      </c>
      <c r="H17" s="16" t="s">
        <v>2</v>
      </c>
    </row>
    <row r="18" spans="1:8" x14ac:dyDescent="0.25">
      <c r="A18" s="12">
        <v>13</v>
      </c>
      <c r="B18" s="29"/>
      <c r="C18" s="14" t="s">
        <v>141</v>
      </c>
      <c r="D18" s="22" t="s">
        <v>139</v>
      </c>
      <c r="E18" s="16" t="s">
        <v>13</v>
      </c>
      <c r="F18" s="16" t="s">
        <v>140</v>
      </c>
      <c r="G18" s="16" t="s">
        <v>15</v>
      </c>
      <c r="H18" s="16" t="s">
        <v>2</v>
      </c>
    </row>
    <row r="19" spans="1:8" x14ac:dyDescent="0.25">
      <c r="A19" s="12">
        <v>14</v>
      </c>
      <c r="B19" s="29"/>
      <c r="C19" s="14" t="s">
        <v>142</v>
      </c>
      <c r="D19" s="22" t="s">
        <v>139</v>
      </c>
      <c r="E19" s="16" t="s">
        <v>13</v>
      </c>
      <c r="F19" s="16" t="s">
        <v>140</v>
      </c>
      <c r="G19" s="16" t="s">
        <v>15</v>
      </c>
      <c r="H19" s="16" t="s">
        <v>271</v>
      </c>
    </row>
    <row r="20" spans="1:8" x14ac:dyDescent="0.25">
      <c r="A20" s="12">
        <v>15</v>
      </c>
      <c r="B20" s="29">
        <v>1606041465</v>
      </c>
      <c r="C20" s="34" t="s">
        <v>163</v>
      </c>
      <c r="D20" s="35" t="s">
        <v>164</v>
      </c>
      <c r="E20" s="16" t="s">
        <v>13</v>
      </c>
      <c r="F20" s="16" t="s">
        <v>140</v>
      </c>
      <c r="G20" s="29" t="s">
        <v>15</v>
      </c>
      <c r="H20" s="16" t="s">
        <v>2</v>
      </c>
    </row>
    <row r="21" spans="1:8" x14ac:dyDescent="0.25">
      <c r="A21" s="12">
        <v>16</v>
      </c>
      <c r="B21" s="29"/>
      <c r="C21" s="36" t="s">
        <v>165</v>
      </c>
      <c r="D21" s="35" t="s">
        <v>166</v>
      </c>
      <c r="E21" s="16" t="s">
        <v>13</v>
      </c>
      <c r="F21" s="16" t="s">
        <v>140</v>
      </c>
      <c r="G21" s="16" t="s">
        <v>63</v>
      </c>
      <c r="H21" s="16" t="s">
        <v>2</v>
      </c>
    </row>
    <row r="22" spans="1:8" x14ac:dyDescent="0.25">
      <c r="A22" s="12">
        <v>17</v>
      </c>
      <c r="B22" s="29"/>
      <c r="C22" s="28" t="s">
        <v>167</v>
      </c>
      <c r="D22" s="29" t="s">
        <v>168</v>
      </c>
      <c r="E22" s="16" t="s">
        <v>13</v>
      </c>
      <c r="F22" s="16" t="s">
        <v>140</v>
      </c>
      <c r="G22" s="16" t="s">
        <v>22</v>
      </c>
      <c r="H22" s="16" t="s">
        <v>271</v>
      </c>
    </row>
    <row r="23" spans="1:8" x14ac:dyDescent="0.25">
      <c r="A23" s="12">
        <v>18</v>
      </c>
      <c r="B23" s="37"/>
      <c r="C23" s="21" t="s">
        <v>196</v>
      </c>
      <c r="D23" s="29" t="s">
        <v>197</v>
      </c>
      <c r="E23" s="16" t="s">
        <v>13</v>
      </c>
      <c r="F23" s="16" t="s">
        <v>140</v>
      </c>
      <c r="G23" s="29" t="s">
        <v>27</v>
      </c>
      <c r="H23" s="16" t="s">
        <v>2</v>
      </c>
    </row>
    <row r="24" spans="1:8" x14ac:dyDescent="0.25">
      <c r="A24" s="12">
        <v>19</v>
      </c>
      <c r="B24" s="41"/>
      <c r="C24" s="38" t="s">
        <v>245</v>
      </c>
      <c r="D24" s="39" t="s">
        <v>246</v>
      </c>
      <c r="E24" s="16" t="s">
        <v>13</v>
      </c>
      <c r="F24" s="16" t="s">
        <v>140</v>
      </c>
      <c r="G24" s="45" t="s">
        <v>22</v>
      </c>
      <c r="H24" s="16" t="s">
        <v>2</v>
      </c>
    </row>
    <row r="25" spans="1:8" x14ac:dyDescent="0.25">
      <c r="A25" s="12">
        <v>20</v>
      </c>
      <c r="B25" s="43"/>
      <c r="C25" s="38" t="s">
        <v>247</v>
      </c>
      <c r="D25" s="39" t="s">
        <v>246</v>
      </c>
      <c r="E25" s="16" t="s">
        <v>13</v>
      </c>
      <c r="F25" s="16" t="s">
        <v>140</v>
      </c>
      <c r="G25" s="45" t="s">
        <v>15</v>
      </c>
      <c r="H25" s="16" t="s">
        <v>271</v>
      </c>
    </row>
    <row r="26" spans="1:8" x14ac:dyDescent="0.25">
      <c r="A26" s="12">
        <v>21</v>
      </c>
      <c r="B26" s="43"/>
      <c r="C26" s="38" t="s">
        <v>248</v>
      </c>
      <c r="D26" s="39" t="s">
        <v>246</v>
      </c>
      <c r="E26" s="16" t="s">
        <v>13</v>
      </c>
      <c r="F26" s="16" t="s">
        <v>140</v>
      </c>
      <c r="G26" s="45" t="s">
        <v>15</v>
      </c>
      <c r="H26" s="16" t="s">
        <v>271</v>
      </c>
    </row>
    <row r="27" spans="1:8" x14ac:dyDescent="0.25">
      <c r="A27" s="12">
        <v>22</v>
      </c>
      <c r="B27" s="43"/>
      <c r="C27" s="38" t="s">
        <v>249</v>
      </c>
      <c r="D27" s="39" t="s">
        <v>246</v>
      </c>
      <c r="E27" s="16" t="s">
        <v>13</v>
      </c>
      <c r="F27" s="16" t="s">
        <v>140</v>
      </c>
      <c r="G27" s="45" t="s">
        <v>15</v>
      </c>
      <c r="H27" s="16" t="s">
        <v>271</v>
      </c>
    </row>
    <row r="28" spans="1:8" x14ac:dyDescent="0.25">
      <c r="A28" s="75" t="s">
        <v>272</v>
      </c>
      <c r="B28" s="75"/>
      <c r="C28" s="75"/>
      <c r="D28" s="75"/>
      <c r="E28" s="75"/>
      <c r="F28" s="76"/>
      <c r="G28" s="76"/>
      <c r="H28" s="76">
        <f>COUNTIF(H6:H27,"YES")</f>
        <v>9</v>
      </c>
    </row>
    <row r="29" spans="1:8" x14ac:dyDescent="0.25">
      <c r="A29" s="6"/>
    </row>
    <row r="30" spans="1:8" x14ac:dyDescent="0.25">
      <c r="A30" s="6"/>
    </row>
    <row r="31" spans="1:8" x14ac:dyDescent="0.25">
      <c r="A31" s="6"/>
    </row>
    <row r="32" spans="1:8" x14ac:dyDescent="0.25">
      <c r="A32" s="6"/>
    </row>
  </sheetData>
  <autoFilter ref="A5:G27">
    <sortState ref="A6:G160">
      <sortCondition ref="E5:E160"/>
    </sortState>
  </autoFilter>
  <mergeCells count="3">
    <mergeCell ref="A3:H3"/>
    <mergeCell ref="A2:H2"/>
    <mergeCell ref="A28:E28"/>
  </mergeCells>
  <pageMargins left="0.47244094488188981" right="0.39370078740157483" top="0.47244094488188981" bottom="0.27559055118110237" header="0.39370078740157483" footer="0.31496062992125984"/>
  <pageSetup paperSize="9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view="pageBreakPreview" zoomScaleSheetLayoutView="100" workbookViewId="0">
      <selection activeCell="H19" sqref="H19"/>
    </sheetView>
  </sheetViews>
  <sheetFormatPr defaultRowHeight="15" x14ac:dyDescent="0.25"/>
  <cols>
    <col min="1" max="1" width="8.140625" style="2" customWidth="1"/>
    <col min="2" max="2" width="18.28515625" style="2" hidden="1" customWidth="1"/>
    <col min="3" max="3" width="32.85546875" style="2" customWidth="1"/>
    <col min="4" max="4" width="53.42578125" style="2" hidden="1" customWidth="1"/>
    <col min="5" max="5" width="28.7109375" style="5" customWidth="1"/>
    <col min="6" max="7" width="27.140625" style="5" hidden="1" customWidth="1"/>
    <col min="8" max="8" width="16.7109375" style="54" customWidth="1"/>
    <col min="9" max="9" width="9.140625" style="2"/>
    <col min="10" max="10" width="18.140625" style="2" customWidth="1"/>
    <col min="11" max="16384" width="9.140625" style="2"/>
  </cols>
  <sheetData>
    <row r="1" spans="1:15" ht="20.100000000000001" customHeight="1" x14ac:dyDescent="0.25">
      <c r="A1" s="1"/>
      <c r="B1" s="1"/>
      <c r="C1" s="1"/>
      <c r="D1" s="1"/>
      <c r="E1" s="1"/>
      <c r="F1" s="2"/>
      <c r="G1" s="2"/>
      <c r="H1" s="51"/>
    </row>
    <row r="2" spans="1:15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</row>
    <row r="3" spans="1:15" ht="35.25" customHeight="1" x14ac:dyDescent="0.25">
      <c r="A3" s="68" t="s">
        <v>1</v>
      </c>
      <c r="B3" s="68"/>
      <c r="C3" s="68"/>
      <c r="D3" s="68"/>
      <c r="E3" s="68"/>
      <c r="F3" s="68"/>
      <c r="G3" s="68"/>
      <c r="H3" s="68"/>
    </row>
    <row r="4" spans="1:15" ht="13.5" customHeight="1" x14ac:dyDescent="0.25">
      <c r="A4" s="3"/>
      <c r="B4" s="3"/>
      <c r="C4" s="4"/>
      <c r="D4" s="4"/>
      <c r="K4" s="6"/>
    </row>
    <row r="5" spans="1:15" ht="25.5" customHeight="1" x14ac:dyDescent="0.25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66" t="s">
        <v>270</v>
      </c>
      <c r="K5" s="6"/>
    </row>
    <row r="6" spans="1:15" x14ac:dyDescent="0.25">
      <c r="A6" s="12">
        <v>1</v>
      </c>
      <c r="B6" s="19" t="s">
        <v>28</v>
      </c>
      <c r="C6" s="24" t="s">
        <v>29</v>
      </c>
      <c r="D6" s="25" t="s">
        <v>30</v>
      </c>
      <c r="E6" s="16" t="s">
        <v>31</v>
      </c>
      <c r="F6" s="16" t="s">
        <v>14</v>
      </c>
      <c r="G6" s="16" t="s">
        <v>32</v>
      </c>
      <c r="H6" s="77" t="s">
        <v>2</v>
      </c>
      <c r="K6" s="6"/>
      <c r="O6" s="10"/>
    </row>
    <row r="7" spans="1:15" x14ac:dyDescent="0.25">
      <c r="A7" s="29">
        <v>2</v>
      </c>
      <c r="B7" s="27" t="s">
        <v>109</v>
      </c>
      <c r="C7" s="28" t="s">
        <v>110</v>
      </c>
      <c r="D7" s="29" t="s">
        <v>111</v>
      </c>
      <c r="E7" s="16" t="s">
        <v>31</v>
      </c>
      <c r="F7" s="16" t="s">
        <v>56</v>
      </c>
      <c r="G7" s="16" t="s">
        <v>15</v>
      </c>
      <c r="H7" s="77" t="s">
        <v>2</v>
      </c>
      <c r="K7" s="6"/>
      <c r="O7" s="10"/>
    </row>
    <row r="8" spans="1:15" s="17" customFormat="1" x14ac:dyDescent="0.25">
      <c r="A8" s="12">
        <v>3</v>
      </c>
      <c r="B8" s="27" t="s">
        <v>112</v>
      </c>
      <c r="C8" s="28" t="s">
        <v>113</v>
      </c>
      <c r="D8" s="29" t="s">
        <v>111</v>
      </c>
      <c r="E8" s="16" t="s">
        <v>31</v>
      </c>
      <c r="F8" s="16" t="s">
        <v>56</v>
      </c>
      <c r="G8" s="16" t="s">
        <v>22</v>
      </c>
      <c r="H8" s="77" t="s">
        <v>2</v>
      </c>
      <c r="J8" s="18"/>
      <c r="K8" s="2"/>
      <c r="L8" s="18"/>
    </row>
    <row r="9" spans="1:15" s="17" customFormat="1" x14ac:dyDescent="0.25">
      <c r="A9" s="29">
        <v>4</v>
      </c>
      <c r="B9" s="27"/>
      <c r="C9" s="28" t="s">
        <v>114</v>
      </c>
      <c r="D9" s="29" t="s">
        <v>111</v>
      </c>
      <c r="E9" s="16" t="s">
        <v>31</v>
      </c>
      <c r="F9" s="16" t="s">
        <v>56</v>
      </c>
      <c r="G9" s="16" t="s">
        <v>63</v>
      </c>
      <c r="H9" s="77" t="s">
        <v>2</v>
      </c>
      <c r="J9" s="18"/>
      <c r="K9" s="2"/>
      <c r="L9" s="18"/>
    </row>
    <row r="10" spans="1:15" s="17" customFormat="1" x14ac:dyDescent="0.25">
      <c r="A10" s="12">
        <v>5</v>
      </c>
      <c r="B10" s="29"/>
      <c r="C10" s="28" t="s">
        <v>149</v>
      </c>
      <c r="D10" s="29" t="s">
        <v>150</v>
      </c>
      <c r="E10" s="29" t="s">
        <v>31</v>
      </c>
      <c r="F10" s="16" t="s">
        <v>140</v>
      </c>
      <c r="G10" s="16" t="s">
        <v>22</v>
      </c>
      <c r="H10" s="77" t="s">
        <v>2</v>
      </c>
      <c r="J10" s="18"/>
      <c r="K10" s="2"/>
      <c r="L10" s="18"/>
    </row>
    <row r="11" spans="1:15" s="17" customFormat="1" x14ac:dyDescent="0.25">
      <c r="A11" s="29">
        <v>6</v>
      </c>
      <c r="B11" s="29"/>
      <c r="C11" s="14" t="s">
        <v>151</v>
      </c>
      <c r="D11" s="29" t="s">
        <v>150</v>
      </c>
      <c r="E11" s="29" t="s">
        <v>31</v>
      </c>
      <c r="F11" s="16" t="s">
        <v>140</v>
      </c>
      <c r="G11" s="16" t="s">
        <v>22</v>
      </c>
      <c r="H11" s="77" t="s">
        <v>2</v>
      </c>
      <c r="I11" s="23"/>
      <c r="J11" s="18"/>
      <c r="K11" s="2"/>
      <c r="L11" s="18"/>
    </row>
    <row r="12" spans="1:15" s="17" customFormat="1" x14ac:dyDescent="0.25">
      <c r="A12" s="12">
        <v>7</v>
      </c>
      <c r="B12" s="29"/>
      <c r="C12" s="28" t="s">
        <v>152</v>
      </c>
      <c r="D12" s="29" t="s">
        <v>150</v>
      </c>
      <c r="E12" s="29" t="s">
        <v>31</v>
      </c>
      <c r="F12" s="16" t="s">
        <v>140</v>
      </c>
      <c r="G12" s="16" t="s">
        <v>63</v>
      </c>
      <c r="H12" s="77" t="s">
        <v>2</v>
      </c>
      <c r="I12" s="23"/>
      <c r="J12" s="18"/>
      <c r="K12" s="2"/>
      <c r="L12" s="2"/>
    </row>
    <row r="13" spans="1:15" s="17" customFormat="1" x14ac:dyDescent="0.25">
      <c r="A13" s="29">
        <v>8</v>
      </c>
      <c r="B13" s="29"/>
      <c r="C13" s="28" t="s">
        <v>192</v>
      </c>
      <c r="D13" s="29" t="s">
        <v>193</v>
      </c>
      <c r="E13" s="29" t="s">
        <v>31</v>
      </c>
      <c r="F13" s="16" t="s">
        <v>140</v>
      </c>
      <c r="G13" s="16" t="s">
        <v>22</v>
      </c>
      <c r="H13" s="77" t="s">
        <v>2</v>
      </c>
      <c r="J13" s="18"/>
      <c r="K13" s="2"/>
      <c r="L13" s="2"/>
    </row>
    <row r="14" spans="1:15" s="17" customFormat="1" x14ac:dyDescent="0.25">
      <c r="A14" s="12">
        <v>9</v>
      </c>
      <c r="B14" s="29"/>
      <c r="C14" s="28" t="s">
        <v>194</v>
      </c>
      <c r="D14" s="29" t="s">
        <v>193</v>
      </c>
      <c r="E14" s="29" t="s">
        <v>31</v>
      </c>
      <c r="F14" s="16" t="s">
        <v>140</v>
      </c>
      <c r="G14" s="16" t="s">
        <v>22</v>
      </c>
      <c r="H14" s="77" t="s">
        <v>2</v>
      </c>
      <c r="I14" s="23"/>
      <c r="J14" s="2"/>
      <c r="K14" s="2"/>
      <c r="L14" s="2"/>
    </row>
    <row r="15" spans="1:15" s="17" customFormat="1" x14ac:dyDescent="0.25">
      <c r="A15" s="29">
        <v>10</v>
      </c>
      <c r="B15" s="29"/>
      <c r="C15" s="38" t="s">
        <v>260</v>
      </c>
      <c r="D15" s="39" t="s">
        <v>261</v>
      </c>
      <c r="E15" s="29" t="s">
        <v>31</v>
      </c>
      <c r="F15" s="16" t="s">
        <v>140</v>
      </c>
      <c r="G15" s="16" t="s">
        <v>22</v>
      </c>
      <c r="H15" s="77" t="s">
        <v>271</v>
      </c>
      <c r="J15" s="2"/>
      <c r="K15" s="2"/>
      <c r="L15" s="2"/>
    </row>
    <row r="16" spans="1:15" s="17" customFormat="1" x14ac:dyDescent="0.25">
      <c r="A16" s="12">
        <v>11</v>
      </c>
      <c r="B16" s="29"/>
      <c r="C16" s="38" t="s">
        <v>262</v>
      </c>
      <c r="D16" s="39" t="s">
        <v>261</v>
      </c>
      <c r="E16" s="29" t="s">
        <v>31</v>
      </c>
      <c r="F16" s="16" t="s">
        <v>140</v>
      </c>
      <c r="G16" s="16" t="s">
        <v>63</v>
      </c>
      <c r="H16" s="77" t="s">
        <v>271</v>
      </c>
      <c r="I16" s="2"/>
      <c r="J16" s="2"/>
      <c r="K16" s="2"/>
    </row>
    <row r="17" spans="1:11" s="17" customFormat="1" x14ac:dyDescent="0.25">
      <c r="A17" s="29">
        <v>12</v>
      </c>
      <c r="B17" s="29"/>
      <c r="C17" s="38" t="s">
        <v>263</v>
      </c>
      <c r="D17" s="39" t="s">
        <v>261</v>
      </c>
      <c r="E17" s="29" t="s">
        <v>31</v>
      </c>
      <c r="F17" s="16" t="s">
        <v>140</v>
      </c>
      <c r="G17" s="16" t="s">
        <v>63</v>
      </c>
      <c r="H17" s="77" t="s">
        <v>2</v>
      </c>
      <c r="I17" s="2"/>
      <c r="J17" s="2"/>
      <c r="K17" s="2"/>
    </row>
    <row r="18" spans="1:11" s="17" customFormat="1" x14ac:dyDescent="0.25">
      <c r="A18" s="12">
        <v>13</v>
      </c>
      <c r="B18" s="29"/>
      <c r="C18" s="38" t="s">
        <v>264</v>
      </c>
      <c r="D18" s="39" t="s">
        <v>261</v>
      </c>
      <c r="E18" s="29" t="s">
        <v>31</v>
      </c>
      <c r="F18" s="16" t="s">
        <v>140</v>
      </c>
      <c r="G18" s="16" t="s">
        <v>63</v>
      </c>
      <c r="H18" s="77" t="s">
        <v>271</v>
      </c>
      <c r="I18" s="2"/>
      <c r="J18" s="2"/>
      <c r="K18" s="2"/>
    </row>
    <row r="19" spans="1:11" x14ac:dyDescent="0.25">
      <c r="A19" s="75" t="s">
        <v>273</v>
      </c>
      <c r="B19" s="75"/>
      <c r="C19" s="75"/>
      <c r="D19" s="75"/>
      <c r="E19" s="75"/>
      <c r="F19" s="76"/>
      <c r="G19" s="76"/>
      <c r="H19" s="76">
        <f>COUNTIF(H6:H18,"YES")</f>
        <v>3</v>
      </c>
    </row>
    <row r="20" spans="1:11" x14ac:dyDescent="0.25">
      <c r="A20" s="6"/>
    </row>
    <row r="21" spans="1:11" x14ac:dyDescent="0.25">
      <c r="A21" s="6"/>
    </row>
    <row r="22" spans="1:11" x14ac:dyDescent="0.25">
      <c r="A22" s="6"/>
    </row>
    <row r="23" spans="1:11" x14ac:dyDescent="0.25">
      <c r="A23" s="6"/>
    </row>
    <row r="24" spans="1:11" x14ac:dyDescent="0.25">
      <c r="A24" s="6"/>
    </row>
  </sheetData>
  <autoFilter ref="A5:G18">
    <sortState ref="A6:G160">
      <sortCondition ref="E5:E160"/>
    </sortState>
  </autoFilter>
  <mergeCells count="3">
    <mergeCell ref="A2:H2"/>
    <mergeCell ref="A3:H3"/>
    <mergeCell ref="A19:E19"/>
  </mergeCells>
  <pageMargins left="0.47244094488188981" right="0.39370078740157483" top="0.47244094488188981" bottom="0.27559055118110237" header="0.39370078740157483" footer="0.31496062992125984"/>
  <pageSetup paperSize="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view="pageBreakPreview" topLeftCell="A31" zoomScaleSheetLayoutView="100" workbookViewId="0">
      <selection activeCell="E51" sqref="E51"/>
    </sheetView>
  </sheetViews>
  <sheetFormatPr defaultRowHeight="15" x14ac:dyDescent="0.25"/>
  <cols>
    <col min="1" max="1" width="8.140625" style="2" customWidth="1"/>
    <col min="2" max="2" width="18.28515625" style="2" hidden="1" customWidth="1"/>
    <col min="3" max="3" width="32.85546875" style="2" customWidth="1"/>
    <col min="4" max="4" width="53.42578125" style="2" hidden="1" customWidth="1"/>
    <col min="5" max="5" width="28.7109375" style="5" customWidth="1"/>
    <col min="6" max="7" width="27.140625" style="5" hidden="1" customWidth="1"/>
    <col min="8" max="8" width="16.7109375" style="5" customWidth="1"/>
    <col min="9" max="9" width="9.140625" style="2"/>
    <col min="10" max="10" width="18.140625" style="2" customWidth="1"/>
    <col min="11" max="16384" width="9.140625" style="2"/>
  </cols>
  <sheetData>
    <row r="1" spans="1:11" ht="20.100000000000001" customHeight="1" x14ac:dyDescent="0.25">
      <c r="A1" s="1"/>
      <c r="B1" s="1"/>
      <c r="C1" s="1"/>
      <c r="D1" s="1"/>
      <c r="E1" s="1"/>
      <c r="F1" s="2"/>
      <c r="G1" s="2"/>
      <c r="H1" s="74"/>
    </row>
    <row r="2" spans="1:11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</row>
    <row r="3" spans="1:11" ht="35.25" customHeight="1" x14ac:dyDescent="0.25">
      <c r="A3" s="68" t="s">
        <v>1</v>
      </c>
      <c r="B3" s="68"/>
      <c r="C3" s="68"/>
      <c r="D3" s="68"/>
      <c r="E3" s="68"/>
      <c r="F3" s="68"/>
      <c r="G3" s="68"/>
      <c r="H3" s="68"/>
    </row>
    <row r="4" spans="1:11" ht="13.5" customHeight="1" x14ac:dyDescent="0.25">
      <c r="A4" s="3"/>
      <c r="B4" s="3"/>
      <c r="C4" s="4"/>
      <c r="D4" s="4"/>
      <c r="K4" s="6"/>
    </row>
    <row r="5" spans="1:11" ht="25.5" customHeight="1" x14ac:dyDescent="0.25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66" t="s">
        <v>270</v>
      </c>
      <c r="K5" s="6"/>
    </row>
    <row r="6" spans="1:11" x14ac:dyDescent="0.25">
      <c r="A6" s="12">
        <v>1</v>
      </c>
      <c r="B6" s="19" t="s">
        <v>33</v>
      </c>
      <c r="C6" s="24" t="s">
        <v>34</v>
      </c>
      <c r="D6" s="25" t="s">
        <v>35</v>
      </c>
      <c r="E6" s="16" t="s">
        <v>36</v>
      </c>
      <c r="F6" s="16" t="s">
        <v>14</v>
      </c>
      <c r="G6" s="16" t="s">
        <v>22</v>
      </c>
      <c r="H6" s="40" t="s">
        <v>271</v>
      </c>
    </row>
    <row r="7" spans="1:11" x14ac:dyDescent="0.25">
      <c r="A7" s="12">
        <v>2</v>
      </c>
      <c r="B7" s="19" t="s">
        <v>41</v>
      </c>
      <c r="C7" s="14" t="s">
        <v>42</v>
      </c>
      <c r="D7" s="22" t="s">
        <v>43</v>
      </c>
      <c r="E7" s="16" t="s">
        <v>36</v>
      </c>
      <c r="F7" s="16" t="s">
        <v>14</v>
      </c>
      <c r="G7" s="16" t="s">
        <v>27</v>
      </c>
      <c r="H7" s="40" t="s">
        <v>271</v>
      </c>
    </row>
    <row r="8" spans="1:11" x14ac:dyDescent="0.25">
      <c r="A8" s="12">
        <v>3</v>
      </c>
      <c r="B8" s="27" t="s">
        <v>74</v>
      </c>
      <c r="C8" s="28" t="s">
        <v>75</v>
      </c>
      <c r="D8" s="30" t="s">
        <v>76</v>
      </c>
      <c r="E8" s="16" t="s">
        <v>36</v>
      </c>
      <c r="F8" s="16" t="s">
        <v>56</v>
      </c>
      <c r="G8" s="16" t="s">
        <v>22</v>
      </c>
      <c r="H8" s="40" t="s">
        <v>271</v>
      </c>
    </row>
    <row r="9" spans="1:11" x14ac:dyDescent="0.25">
      <c r="A9" s="12">
        <v>4</v>
      </c>
      <c r="B9" s="27" t="s">
        <v>77</v>
      </c>
      <c r="C9" s="28" t="s">
        <v>78</v>
      </c>
      <c r="D9" s="29" t="s">
        <v>79</v>
      </c>
      <c r="E9" s="16" t="s">
        <v>36</v>
      </c>
      <c r="F9" s="16" t="s">
        <v>56</v>
      </c>
      <c r="G9" s="16" t="s">
        <v>22</v>
      </c>
      <c r="H9" s="40" t="s">
        <v>2</v>
      </c>
    </row>
    <row r="10" spans="1:11" x14ac:dyDescent="0.25">
      <c r="A10" s="12">
        <v>5</v>
      </c>
      <c r="B10" s="27" t="s">
        <v>80</v>
      </c>
      <c r="C10" s="28" t="s">
        <v>81</v>
      </c>
      <c r="D10" s="29" t="s">
        <v>79</v>
      </c>
      <c r="E10" s="16" t="s">
        <v>36</v>
      </c>
      <c r="F10" s="16" t="s">
        <v>56</v>
      </c>
      <c r="G10" s="16" t="s">
        <v>22</v>
      </c>
      <c r="H10" s="40" t="s">
        <v>271</v>
      </c>
    </row>
    <row r="11" spans="1:11" x14ac:dyDescent="0.25">
      <c r="A11" s="12">
        <v>6</v>
      </c>
      <c r="B11" s="27" t="s">
        <v>82</v>
      </c>
      <c r="C11" s="28" t="s">
        <v>83</v>
      </c>
      <c r="D11" s="29" t="s">
        <v>79</v>
      </c>
      <c r="E11" s="16" t="s">
        <v>36</v>
      </c>
      <c r="F11" s="16" t="s">
        <v>56</v>
      </c>
      <c r="G11" s="16" t="s">
        <v>15</v>
      </c>
      <c r="H11" s="40" t="s">
        <v>271</v>
      </c>
    </row>
    <row r="12" spans="1:11" x14ac:dyDescent="0.25">
      <c r="A12" s="12">
        <v>7</v>
      </c>
      <c r="B12" s="27" t="s">
        <v>115</v>
      </c>
      <c r="C12" s="28" t="s">
        <v>116</v>
      </c>
      <c r="D12" s="29" t="s">
        <v>117</v>
      </c>
      <c r="E12" s="16" t="s">
        <v>36</v>
      </c>
      <c r="F12" s="16" t="s">
        <v>56</v>
      </c>
      <c r="G12" s="16" t="s">
        <v>22</v>
      </c>
      <c r="H12" s="40" t="s">
        <v>2</v>
      </c>
    </row>
    <row r="13" spans="1:11" x14ac:dyDescent="0.25">
      <c r="A13" s="12">
        <v>8</v>
      </c>
      <c r="B13" s="27" t="s">
        <v>118</v>
      </c>
      <c r="C13" s="28" t="s">
        <v>119</v>
      </c>
      <c r="D13" s="29" t="s">
        <v>117</v>
      </c>
      <c r="E13" s="16" t="s">
        <v>36</v>
      </c>
      <c r="F13" s="16" t="s">
        <v>56</v>
      </c>
      <c r="G13" s="16" t="s">
        <v>22</v>
      </c>
      <c r="H13" s="40" t="s">
        <v>2</v>
      </c>
    </row>
    <row r="14" spans="1:11" x14ac:dyDescent="0.25">
      <c r="A14" s="12">
        <v>9</v>
      </c>
      <c r="B14" s="27" t="s">
        <v>120</v>
      </c>
      <c r="C14" s="28" t="s">
        <v>121</v>
      </c>
      <c r="D14" s="29" t="s">
        <v>117</v>
      </c>
      <c r="E14" s="16" t="s">
        <v>36</v>
      </c>
      <c r="F14" s="16" t="s">
        <v>56</v>
      </c>
      <c r="G14" s="16" t="s">
        <v>22</v>
      </c>
      <c r="H14" s="40" t="s">
        <v>2</v>
      </c>
    </row>
    <row r="15" spans="1:11" x14ac:dyDescent="0.25">
      <c r="A15" s="12">
        <v>10</v>
      </c>
      <c r="B15" s="29"/>
      <c r="C15" s="33" t="s">
        <v>143</v>
      </c>
      <c r="D15" s="22" t="s">
        <v>144</v>
      </c>
      <c r="E15" s="16" t="s">
        <v>36</v>
      </c>
      <c r="F15" s="16" t="s">
        <v>140</v>
      </c>
      <c r="G15" s="16" t="s">
        <v>22</v>
      </c>
      <c r="H15" s="40" t="s">
        <v>271</v>
      </c>
    </row>
    <row r="16" spans="1:11" x14ac:dyDescent="0.25">
      <c r="A16" s="12">
        <v>11</v>
      </c>
      <c r="B16" s="29"/>
      <c r="C16" s="14" t="s">
        <v>145</v>
      </c>
      <c r="D16" s="22" t="s">
        <v>144</v>
      </c>
      <c r="E16" s="16" t="s">
        <v>36</v>
      </c>
      <c r="F16" s="16" t="s">
        <v>140</v>
      </c>
      <c r="G16" s="16" t="s">
        <v>15</v>
      </c>
      <c r="H16" s="40" t="s">
        <v>2</v>
      </c>
    </row>
    <row r="17" spans="1:8" x14ac:dyDescent="0.25">
      <c r="A17" s="12">
        <v>12</v>
      </c>
      <c r="B17" s="29"/>
      <c r="C17" s="14" t="s">
        <v>146</v>
      </c>
      <c r="D17" s="22" t="s">
        <v>144</v>
      </c>
      <c r="E17" s="16" t="s">
        <v>36</v>
      </c>
      <c r="F17" s="16" t="s">
        <v>140</v>
      </c>
      <c r="G17" s="16" t="s">
        <v>22</v>
      </c>
      <c r="H17" s="40" t="s">
        <v>2</v>
      </c>
    </row>
    <row r="18" spans="1:8" x14ac:dyDescent="0.25">
      <c r="A18" s="12">
        <v>13</v>
      </c>
      <c r="B18" s="29"/>
      <c r="C18" s="28" t="s">
        <v>147</v>
      </c>
      <c r="D18" s="29" t="s">
        <v>144</v>
      </c>
      <c r="E18" s="16" t="s">
        <v>36</v>
      </c>
      <c r="F18" s="16" t="s">
        <v>140</v>
      </c>
      <c r="G18" s="16" t="s">
        <v>27</v>
      </c>
      <c r="H18" s="40" t="s">
        <v>2</v>
      </c>
    </row>
    <row r="19" spans="1:8" x14ac:dyDescent="0.25">
      <c r="A19" s="12">
        <v>14</v>
      </c>
      <c r="B19" s="29"/>
      <c r="C19" s="28" t="s">
        <v>148</v>
      </c>
      <c r="D19" s="29" t="s">
        <v>144</v>
      </c>
      <c r="E19" s="16" t="s">
        <v>36</v>
      </c>
      <c r="F19" s="16" t="s">
        <v>140</v>
      </c>
      <c r="G19" s="16" t="s">
        <v>27</v>
      </c>
      <c r="H19" s="40" t="s">
        <v>2</v>
      </c>
    </row>
    <row r="20" spans="1:8" x14ac:dyDescent="0.25">
      <c r="A20" s="12">
        <v>15</v>
      </c>
      <c r="B20" s="29"/>
      <c r="C20" s="34" t="s">
        <v>169</v>
      </c>
      <c r="D20" s="35" t="s">
        <v>170</v>
      </c>
      <c r="E20" s="16" t="s">
        <v>36</v>
      </c>
      <c r="F20" s="16" t="s">
        <v>140</v>
      </c>
      <c r="G20" s="16" t="s">
        <v>22</v>
      </c>
      <c r="H20" s="40"/>
    </row>
    <row r="21" spans="1:8" x14ac:dyDescent="0.25">
      <c r="A21" s="12">
        <v>16</v>
      </c>
      <c r="B21" s="29"/>
      <c r="C21" s="34" t="s">
        <v>171</v>
      </c>
      <c r="D21" s="35" t="s">
        <v>170</v>
      </c>
      <c r="E21" s="16" t="s">
        <v>36</v>
      </c>
      <c r="F21" s="16" t="s">
        <v>140</v>
      </c>
      <c r="G21" s="16" t="s">
        <v>63</v>
      </c>
      <c r="H21" s="40" t="s">
        <v>2</v>
      </c>
    </row>
    <row r="22" spans="1:8" x14ac:dyDescent="0.25">
      <c r="A22" s="12">
        <v>17</v>
      </c>
      <c r="B22" s="29"/>
      <c r="C22" s="34" t="s">
        <v>172</v>
      </c>
      <c r="D22" s="35" t="s">
        <v>170</v>
      </c>
      <c r="E22" s="16" t="s">
        <v>36</v>
      </c>
      <c r="F22" s="16" t="s">
        <v>140</v>
      </c>
      <c r="G22" s="16" t="s">
        <v>22</v>
      </c>
      <c r="H22" s="40" t="s">
        <v>2</v>
      </c>
    </row>
    <row r="23" spans="1:8" x14ac:dyDescent="0.25">
      <c r="A23" s="12">
        <v>18</v>
      </c>
      <c r="B23" s="29"/>
      <c r="C23" s="34" t="s">
        <v>173</v>
      </c>
      <c r="D23" s="35" t="s">
        <v>170</v>
      </c>
      <c r="E23" s="16" t="s">
        <v>36</v>
      </c>
      <c r="F23" s="16" t="s">
        <v>140</v>
      </c>
      <c r="G23" s="16" t="s">
        <v>27</v>
      </c>
      <c r="H23" s="40" t="s">
        <v>271</v>
      </c>
    </row>
    <row r="24" spans="1:8" x14ac:dyDescent="0.25">
      <c r="A24" s="12">
        <v>19</v>
      </c>
      <c r="B24" s="29"/>
      <c r="C24" s="28" t="s">
        <v>181</v>
      </c>
      <c r="D24" s="29" t="s">
        <v>182</v>
      </c>
      <c r="E24" s="16" t="s">
        <v>36</v>
      </c>
      <c r="F24" s="16" t="s">
        <v>140</v>
      </c>
      <c r="G24" s="16" t="s">
        <v>15</v>
      </c>
      <c r="H24" s="40"/>
    </row>
    <row r="25" spans="1:8" x14ac:dyDescent="0.25">
      <c r="A25" s="12">
        <v>20</v>
      </c>
      <c r="B25" s="29"/>
      <c r="C25" s="28" t="s">
        <v>183</v>
      </c>
      <c r="D25" s="29" t="s">
        <v>182</v>
      </c>
      <c r="E25" s="16" t="s">
        <v>36</v>
      </c>
      <c r="F25" s="16" t="s">
        <v>140</v>
      </c>
      <c r="G25" s="16" t="s">
        <v>22</v>
      </c>
      <c r="H25" s="45"/>
    </row>
    <row r="26" spans="1:8" x14ac:dyDescent="0.25">
      <c r="A26" s="12">
        <v>21</v>
      </c>
      <c r="B26" s="29"/>
      <c r="C26" s="28" t="s">
        <v>184</v>
      </c>
      <c r="D26" s="29" t="s">
        <v>182</v>
      </c>
      <c r="E26" s="16" t="s">
        <v>36</v>
      </c>
      <c r="F26" s="16" t="s">
        <v>140</v>
      </c>
      <c r="G26" s="16" t="s">
        <v>27</v>
      </c>
      <c r="H26" s="45"/>
    </row>
    <row r="27" spans="1:8" x14ac:dyDescent="0.25">
      <c r="A27" s="12">
        <v>22</v>
      </c>
      <c r="B27" s="37"/>
      <c r="C27" s="44" t="s">
        <v>224</v>
      </c>
      <c r="D27" s="39" t="s">
        <v>225</v>
      </c>
      <c r="E27" s="16" t="s">
        <v>36</v>
      </c>
      <c r="F27" s="16" t="s">
        <v>140</v>
      </c>
      <c r="G27" s="45" t="s">
        <v>63</v>
      </c>
      <c r="H27" s="45" t="s">
        <v>2</v>
      </c>
    </row>
    <row r="28" spans="1:8" x14ac:dyDescent="0.25">
      <c r="A28" s="12">
        <v>23</v>
      </c>
      <c r="B28" s="43"/>
      <c r="C28" s="38" t="s">
        <v>226</v>
      </c>
      <c r="D28" s="39" t="s">
        <v>227</v>
      </c>
      <c r="E28" s="16" t="s">
        <v>36</v>
      </c>
      <c r="F28" s="16" t="s">
        <v>140</v>
      </c>
      <c r="G28" s="45" t="s">
        <v>63</v>
      </c>
      <c r="H28" s="45"/>
    </row>
    <row r="29" spans="1:8" x14ac:dyDescent="0.25">
      <c r="A29" s="12">
        <v>24</v>
      </c>
      <c r="B29" s="43"/>
      <c r="C29" s="44" t="s">
        <v>228</v>
      </c>
      <c r="D29" s="39" t="s">
        <v>227</v>
      </c>
      <c r="E29" s="16" t="s">
        <v>36</v>
      </c>
      <c r="F29" s="16" t="s">
        <v>140</v>
      </c>
      <c r="G29" s="45" t="s">
        <v>32</v>
      </c>
      <c r="H29" s="45"/>
    </row>
    <row r="30" spans="1:8" x14ac:dyDescent="0.25">
      <c r="A30" s="12">
        <v>25</v>
      </c>
      <c r="B30" s="29"/>
      <c r="C30" s="38" t="s">
        <v>229</v>
      </c>
      <c r="D30" s="39" t="s">
        <v>227</v>
      </c>
      <c r="E30" s="16" t="s">
        <v>36</v>
      </c>
      <c r="F30" s="16" t="s">
        <v>140</v>
      </c>
      <c r="G30" s="45" t="s">
        <v>15</v>
      </c>
      <c r="H30" s="45"/>
    </row>
    <row r="31" spans="1:8" x14ac:dyDescent="0.25">
      <c r="A31" s="12">
        <v>26</v>
      </c>
      <c r="B31" s="43"/>
      <c r="C31" s="38" t="s">
        <v>230</v>
      </c>
      <c r="D31" s="39" t="s">
        <v>227</v>
      </c>
      <c r="E31" s="16" t="s">
        <v>36</v>
      </c>
      <c r="F31" s="16" t="s">
        <v>140</v>
      </c>
      <c r="G31" s="45" t="s">
        <v>22</v>
      </c>
      <c r="H31" s="45"/>
    </row>
    <row r="32" spans="1:8" x14ac:dyDescent="0.25">
      <c r="A32" s="12">
        <v>27</v>
      </c>
      <c r="B32" s="43"/>
      <c r="C32" s="38" t="s">
        <v>231</v>
      </c>
      <c r="D32" s="39" t="s">
        <v>227</v>
      </c>
      <c r="E32" s="16" t="s">
        <v>36</v>
      </c>
      <c r="F32" s="16" t="s">
        <v>140</v>
      </c>
      <c r="G32" s="45" t="s">
        <v>22</v>
      </c>
      <c r="H32" s="45"/>
    </row>
    <row r="33" spans="1:14" x14ac:dyDescent="0.25">
      <c r="A33" s="12">
        <v>28</v>
      </c>
      <c r="B33" s="43"/>
      <c r="C33" s="38" t="s">
        <v>232</v>
      </c>
      <c r="D33" s="39" t="s">
        <v>227</v>
      </c>
      <c r="E33" s="16" t="s">
        <v>36</v>
      </c>
      <c r="F33" s="16" t="s">
        <v>140</v>
      </c>
      <c r="G33" s="45" t="s">
        <v>22</v>
      </c>
      <c r="H33" s="45"/>
    </row>
    <row r="34" spans="1:14" x14ac:dyDescent="0.25">
      <c r="A34" s="12">
        <v>29</v>
      </c>
      <c r="B34" s="43"/>
      <c r="C34" s="38" t="s">
        <v>233</v>
      </c>
      <c r="D34" s="39" t="s">
        <v>227</v>
      </c>
      <c r="E34" s="16" t="s">
        <v>36</v>
      </c>
      <c r="F34" s="16" t="s">
        <v>140</v>
      </c>
      <c r="G34" s="45" t="s">
        <v>22</v>
      </c>
      <c r="H34" s="45"/>
    </row>
    <row r="35" spans="1:14" x14ac:dyDescent="0.25">
      <c r="A35" s="12">
        <v>30</v>
      </c>
      <c r="B35" s="43"/>
      <c r="C35" s="38" t="s">
        <v>234</v>
      </c>
      <c r="D35" s="39" t="s">
        <v>227</v>
      </c>
      <c r="E35" s="16" t="s">
        <v>36</v>
      </c>
      <c r="F35" s="16" t="s">
        <v>140</v>
      </c>
      <c r="G35" s="45" t="s">
        <v>63</v>
      </c>
      <c r="H35" s="45"/>
    </row>
    <row r="36" spans="1:14" x14ac:dyDescent="0.25">
      <c r="A36" s="12">
        <v>31</v>
      </c>
      <c r="B36" s="43"/>
      <c r="C36" s="38" t="s">
        <v>235</v>
      </c>
      <c r="D36" s="39" t="s">
        <v>227</v>
      </c>
      <c r="E36" s="16" t="s">
        <v>36</v>
      </c>
      <c r="F36" s="16" t="s">
        <v>140</v>
      </c>
      <c r="G36" s="45" t="s">
        <v>22</v>
      </c>
      <c r="H36" s="45"/>
    </row>
    <row r="37" spans="1:14" x14ac:dyDescent="0.25">
      <c r="A37" s="12">
        <v>32</v>
      </c>
      <c r="B37" s="43"/>
      <c r="C37" s="38" t="s">
        <v>236</v>
      </c>
      <c r="D37" s="39" t="s">
        <v>227</v>
      </c>
      <c r="E37" s="16" t="s">
        <v>36</v>
      </c>
      <c r="F37" s="16" t="s">
        <v>140</v>
      </c>
      <c r="G37" s="45" t="s">
        <v>22</v>
      </c>
      <c r="H37" s="45"/>
    </row>
    <row r="38" spans="1:14" x14ac:dyDescent="0.25">
      <c r="A38" s="12">
        <v>33</v>
      </c>
      <c r="B38" s="43"/>
      <c r="C38" s="38" t="s">
        <v>237</v>
      </c>
      <c r="D38" s="39" t="s">
        <v>227</v>
      </c>
      <c r="E38" s="16" t="s">
        <v>36</v>
      </c>
      <c r="F38" s="16" t="s">
        <v>140</v>
      </c>
      <c r="G38" s="45" t="s">
        <v>22</v>
      </c>
      <c r="H38" s="45"/>
    </row>
    <row r="39" spans="1:14" x14ac:dyDescent="0.25">
      <c r="A39" s="12">
        <v>34</v>
      </c>
      <c r="B39" s="43"/>
      <c r="C39" s="38" t="s">
        <v>238</v>
      </c>
      <c r="D39" s="39" t="s">
        <v>227</v>
      </c>
      <c r="E39" s="16" t="s">
        <v>36</v>
      </c>
      <c r="F39" s="16" t="s">
        <v>140</v>
      </c>
      <c r="G39" s="45" t="s">
        <v>22</v>
      </c>
      <c r="H39" s="45"/>
      <c r="M39" s="31"/>
      <c r="N39" s="31"/>
    </row>
    <row r="40" spans="1:14" x14ac:dyDescent="0.25">
      <c r="A40" s="12">
        <v>35</v>
      </c>
      <c r="B40" s="43"/>
      <c r="C40" s="38" t="s">
        <v>239</v>
      </c>
      <c r="D40" s="39" t="s">
        <v>227</v>
      </c>
      <c r="E40" s="16" t="s">
        <v>36</v>
      </c>
      <c r="F40" s="16" t="s">
        <v>140</v>
      </c>
      <c r="G40" s="45" t="s">
        <v>22</v>
      </c>
      <c r="H40" s="45"/>
    </row>
    <row r="41" spans="1:14" x14ac:dyDescent="0.25">
      <c r="A41" s="12">
        <v>36</v>
      </c>
      <c r="B41" s="43"/>
      <c r="C41" s="38" t="s">
        <v>240</v>
      </c>
      <c r="D41" s="39" t="s">
        <v>227</v>
      </c>
      <c r="E41" s="16" t="s">
        <v>36</v>
      </c>
      <c r="F41" s="16" t="s">
        <v>140</v>
      </c>
      <c r="G41" s="45" t="s">
        <v>22</v>
      </c>
      <c r="H41" s="45"/>
    </row>
    <row r="42" spans="1:14" x14ac:dyDescent="0.25">
      <c r="A42" s="12">
        <v>37</v>
      </c>
      <c r="B42" s="43"/>
      <c r="C42" s="38" t="s">
        <v>241</v>
      </c>
      <c r="D42" s="39" t="s">
        <v>227</v>
      </c>
      <c r="E42" s="16" t="s">
        <v>36</v>
      </c>
      <c r="F42" s="16" t="s">
        <v>140</v>
      </c>
      <c r="G42" s="45" t="s">
        <v>15</v>
      </c>
      <c r="H42" s="45"/>
    </row>
    <row r="43" spans="1:14" x14ac:dyDescent="0.25">
      <c r="A43" s="12">
        <v>38</v>
      </c>
      <c r="B43" s="43"/>
      <c r="C43" s="38" t="s">
        <v>242</v>
      </c>
      <c r="D43" s="39" t="s">
        <v>227</v>
      </c>
      <c r="E43" s="16" t="s">
        <v>36</v>
      </c>
      <c r="F43" s="16" t="s">
        <v>140</v>
      </c>
      <c r="G43" s="45" t="s">
        <v>22</v>
      </c>
      <c r="H43" s="45"/>
    </row>
    <row r="44" spans="1:14" x14ac:dyDescent="0.25">
      <c r="A44" s="12">
        <v>39</v>
      </c>
      <c r="B44" s="43"/>
      <c r="C44" s="38" t="s">
        <v>250</v>
      </c>
      <c r="D44" s="39" t="s">
        <v>251</v>
      </c>
      <c r="E44" s="16" t="s">
        <v>36</v>
      </c>
      <c r="F44" s="16" t="s">
        <v>140</v>
      </c>
      <c r="G44" s="45" t="s">
        <v>22</v>
      </c>
      <c r="H44" s="45"/>
    </row>
    <row r="45" spans="1:14" x14ac:dyDescent="0.25">
      <c r="A45" s="12">
        <v>40</v>
      </c>
      <c r="B45" s="43"/>
      <c r="C45" s="38" t="s">
        <v>252</v>
      </c>
      <c r="D45" s="39" t="s">
        <v>251</v>
      </c>
      <c r="E45" s="16" t="s">
        <v>36</v>
      </c>
      <c r="F45" s="16" t="s">
        <v>140</v>
      </c>
      <c r="G45" s="45" t="s">
        <v>22</v>
      </c>
      <c r="H45" s="45"/>
    </row>
    <row r="46" spans="1:14" x14ac:dyDescent="0.25">
      <c r="A46" s="12">
        <v>41</v>
      </c>
      <c r="B46" s="43"/>
      <c r="C46" s="38" t="s">
        <v>253</v>
      </c>
      <c r="D46" s="39" t="s">
        <v>251</v>
      </c>
      <c r="E46" s="16" t="s">
        <v>36</v>
      </c>
      <c r="F46" s="16" t="s">
        <v>140</v>
      </c>
      <c r="G46" s="45" t="s">
        <v>15</v>
      </c>
      <c r="H46" s="45" t="s">
        <v>271</v>
      </c>
    </row>
    <row r="47" spans="1:14" x14ac:dyDescent="0.25">
      <c r="A47" s="12">
        <v>42</v>
      </c>
      <c r="B47" s="29"/>
      <c r="C47" s="38" t="s">
        <v>254</v>
      </c>
      <c r="D47" s="39" t="s">
        <v>251</v>
      </c>
      <c r="E47" s="16" t="s">
        <v>36</v>
      </c>
      <c r="F47" s="16" t="s">
        <v>140</v>
      </c>
      <c r="G47" s="45" t="s">
        <v>22</v>
      </c>
      <c r="H47" s="45"/>
    </row>
    <row r="48" spans="1:14" x14ac:dyDescent="0.25">
      <c r="A48" s="12">
        <v>43</v>
      </c>
      <c r="B48" s="29"/>
      <c r="C48" s="38" t="s">
        <v>255</v>
      </c>
      <c r="D48" s="39" t="s">
        <v>256</v>
      </c>
      <c r="E48" s="16" t="s">
        <v>36</v>
      </c>
      <c r="F48" s="16" t="s">
        <v>140</v>
      </c>
      <c r="G48" s="16" t="s">
        <v>22</v>
      </c>
      <c r="H48" s="45" t="s">
        <v>271</v>
      </c>
    </row>
    <row r="49" spans="1:13" x14ac:dyDescent="0.25">
      <c r="A49" s="12">
        <v>44</v>
      </c>
      <c r="B49" s="29"/>
      <c r="C49" s="38" t="s">
        <v>257</v>
      </c>
      <c r="D49" s="39" t="s">
        <v>256</v>
      </c>
      <c r="E49" s="16" t="s">
        <v>36</v>
      </c>
      <c r="F49" s="16" t="s">
        <v>140</v>
      </c>
      <c r="G49" s="16" t="s">
        <v>22</v>
      </c>
      <c r="H49" s="45"/>
    </row>
    <row r="50" spans="1:13" s="31" customFormat="1" x14ac:dyDescent="0.25">
      <c r="A50" s="12">
        <v>45</v>
      </c>
      <c r="B50" s="29"/>
      <c r="C50" s="38" t="s">
        <v>258</v>
      </c>
      <c r="D50" s="39" t="s">
        <v>256</v>
      </c>
      <c r="E50" s="16" t="s">
        <v>36</v>
      </c>
      <c r="F50" s="16" t="s">
        <v>140</v>
      </c>
      <c r="G50" s="16" t="s">
        <v>63</v>
      </c>
      <c r="H50" s="45"/>
      <c r="I50" s="2"/>
      <c r="J50" s="2"/>
      <c r="K50" s="2"/>
      <c r="L50" s="2"/>
      <c r="M50" s="2"/>
    </row>
    <row r="51" spans="1:13" x14ac:dyDescent="0.25">
      <c r="A51" s="12">
        <v>46</v>
      </c>
      <c r="B51" s="29"/>
      <c r="C51" s="38" t="s">
        <v>259</v>
      </c>
      <c r="D51" s="39" t="s">
        <v>256</v>
      </c>
      <c r="E51" s="16" t="s">
        <v>36</v>
      </c>
      <c r="F51" s="16" t="s">
        <v>140</v>
      </c>
      <c r="G51" s="16" t="s">
        <v>22</v>
      </c>
      <c r="H51" s="16"/>
    </row>
    <row r="52" spans="1:13" x14ac:dyDescent="0.25">
      <c r="A52" s="78"/>
      <c r="B52" s="78"/>
      <c r="C52" s="78"/>
      <c r="D52" s="78"/>
      <c r="E52" s="78"/>
    </row>
    <row r="53" spans="1:13" x14ac:dyDescent="0.25">
      <c r="A53" s="6"/>
    </row>
    <row r="54" spans="1:13" x14ac:dyDescent="0.25">
      <c r="A54" s="6"/>
    </row>
    <row r="55" spans="1:13" x14ac:dyDescent="0.25">
      <c r="A55" s="6"/>
    </row>
    <row r="56" spans="1:13" x14ac:dyDescent="0.25">
      <c r="A56" s="6"/>
    </row>
    <row r="57" spans="1:13" x14ac:dyDescent="0.25">
      <c r="A57" s="6"/>
    </row>
  </sheetData>
  <autoFilter ref="A5:G51">
    <sortState ref="A6:G160">
      <sortCondition ref="E5:E160"/>
    </sortState>
  </autoFilter>
  <mergeCells count="3">
    <mergeCell ref="A2:H2"/>
    <mergeCell ref="A3:H3"/>
    <mergeCell ref="A52:E52"/>
  </mergeCells>
  <pageMargins left="0.47244094488188981" right="0.39370078740157483" top="0.47244094488188981" bottom="0.27559055118110237" header="0.39370078740157483" footer="0.31496062992125984"/>
  <pageSetup paperSize="9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view="pageBreakPreview" topLeftCell="A47" zoomScaleSheetLayoutView="100" workbookViewId="0">
      <selection activeCell="H65" sqref="H65"/>
    </sheetView>
  </sheetViews>
  <sheetFormatPr defaultRowHeight="15" x14ac:dyDescent="0.25"/>
  <cols>
    <col min="1" max="1" width="8.140625" style="2" customWidth="1"/>
    <col min="2" max="2" width="18.28515625" style="2" hidden="1" customWidth="1"/>
    <col min="3" max="3" width="32.85546875" style="2" customWidth="1"/>
    <col min="4" max="4" width="53.42578125" style="2" hidden="1" customWidth="1"/>
    <col min="5" max="5" width="28.7109375" style="5" customWidth="1"/>
    <col min="6" max="7" width="27.140625" style="5" hidden="1" customWidth="1"/>
    <col min="8" max="8" width="16.7109375" style="5" customWidth="1"/>
    <col min="9" max="9" width="9.140625" style="2"/>
    <col min="10" max="10" width="18.140625" style="2" customWidth="1"/>
    <col min="11" max="16384" width="9.140625" style="2"/>
  </cols>
  <sheetData>
    <row r="1" spans="1:11" ht="20.100000000000001" customHeight="1" x14ac:dyDescent="0.25">
      <c r="A1" s="1"/>
      <c r="B1" s="1"/>
      <c r="C1" s="1"/>
      <c r="D1" s="1"/>
      <c r="E1" s="1"/>
      <c r="F1" s="2"/>
      <c r="G1" s="2"/>
      <c r="H1" s="74"/>
    </row>
    <row r="2" spans="1:11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</row>
    <row r="3" spans="1:11" ht="35.25" customHeight="1" x14ac:dyDescent="0.25">
      <c r="A3" s="68" t="s">
        <v>1</v>
      </c>
      <c r="B3" s="68"/>
      <c r="C3" s="68"/>
      <c r="D3" s="68"/>
      <c r="E3" s="68"/>
      <c r="F3" s="68"/>
      <c r="G3" s="68"/>
      <c r="H3" s="68"/>
    </row>
    <row r="4" spans="1:11" ht="13.5" customHeight="1" x14ac:dyDescent="0.25">
      <c r="A4" s="3"/>
      <c r="B4" s="3"/>
      <c r="C4" s="4"/>
      <c r="D4" s="4"/>
      <c r="K4" s="6"/>
    </row>
    <row r="5" spans="1:11" ht="25.5" customHeight="1" x14ac:dyDescent="0.25">
      <c r="A5" s="7" t="s">
        <v>2</v>
      </c>
      <c r="B5" s="7" t="s">
        <v>3</v>
      </c>
      <c r="C5" s="7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66" t="s">
        <v>270</v>
      </c>
      <c r="K5" s="6"/>
    </row>
    <row r="6" spans="1:11" x14ac:dyDescent="0.25">
      <c r="A6" s="12">
        <v>1</v>
      </c>
      <c r="B6" s="19" t="s">
        <v>37</v>
      </c>
      <c r="C6" s="20" t="s">
        <v>38</v>
      </c>
      <c r="D6" s="22" t="s">
        <v>39</v>
      </c>
      <c r="E6" s="16" t="s">
        <v>40</v>
      </c>
      <c r="F6" s="16" t="s">
        <v>14</v>
      </c>
      <c r="G6" s="16" t="s">
        <v>22</v>
      </c>
      <c r="H6" s="16" t="s">
        <v>2</v>
      </c>
    </row>
    <row r="7" spans="1:11" x14ac:dyDescent="0.25">
      <c r="A7" s="12">
        <v>2</v>
      </c>
      <c r="B7" s="19" t="s">
        <v>44</v>
      </c>
      <c r="C7" s="14" t="s">
        <v>45</v>
      </c>
      <c r="D7" s="22" t="s">
        <v>46</v>
      </c>
      <c r="E7" s="16" t="s">
        <v>40</v>
      </c>
      <c r="F7" s="16" t="s">
        <v>14</v>
      </c>
      <c r="G7" s="16" t="s">
        <v>15</v>
      </c>
      <c r="H7" s="16" t="s">
        <v>2</v>
      </c>
    </row>
    <row r="8" spans="1:11" x14ac:dyDescent="0.25">
      <c r="A8" s="12">
        <v>3</v>
      </c>
      <c r="B8" s="19" t="s">
        <v>47</v>
      </c>
      <c r="C8" s="20" t="s">
        <v>48</v>
      </c>
      <c r="D8" s="26" t="s">
        <v>49</v>
      </c>
      <c r="E8" s="16" t="s">
        <v>40</v>
      </c>
      <c r="F8" s="16" t="s">
        <v>14</v>
      </c>
      <c r="G8" s="16" t="s">
        <v>22</v>
      </c>
      <c r="H8" s="16" t="s">
        <v>271</v>
      </c>
    </row>
    <row r="9" spans="1:11" x14ac:dyDescent="0.25">
      <c r="A9" s="12">
        <v>4</v>
      </c>
      <c r="B9" s="27" t="s">
        <v>50</v>
      </c>
      <c r="C9" s="20" t="s">
        <v>51</v>
      </c>
      <c r="D9" s="22" t="s">
        <v>52</v>
      </c>
      <c r="E9" s="16" t="s">
        <v>40</v>
      </c>
      <c r="F9" s="16" t="s">
        <v>14</v>
      </c>
      <c r="G9" s="16" t="s">
        <v>22</v>
      </c>
      <c r="H9" s="16" t="s">
        <v>271</v>
      </c>
    </row>
    <row r="10" spans="1:11" x14ac:dyDescent="0.25">
      <c r="A10" s="12">
        <v>5</v>
      </c>
      <c r="B10" s="19" t="s">
        <v>53</v>
      </c>
      <c r="C10" s="14" t="s">
        <v>54</v>
      </c>
      <c r="D10" s="22" t="s">
        <v>55</v>
      </c>
      <c r="E10" s="16" t="s">
        <v>40</v>
      </c>
      <c r="F10" s="16" t="s">
        <v>14</v>
      </c>
      <c r="G10" s="16" t="s">
        <v>15</v>
      </c>
      <c r="H10" s="16" t="s">
        <v>271</v>
      </c>
    </row>
    <row r="11" spans="1:11" x14ac:dyDescent="0.25">
      <c r="A11" s="12">
        <v>6</v>
      </c>
      <c r="B11" s="27" t="s">
        <v>84</v>
      </c>
      <c r="C11" s="28" t="s">
        <v>85</v>
      </c>
      <c r="D11" s="29" t="s">
        <v>52</v>
      </c>
      <c r="E11" s="16" t="s">
        <v>40</v>
      </c>
      <c r="F11" s="16" t="s">
        <v>56</v>
      </c>
      <c r="G11" s="16" t="s">
        <v>15</v>
      </c>
      <c r="H11" s="16" t="s">
        <v>271</v>
      </c>
    </row>
    <row r="12" spans="1:11" x14ac:dyDescent="0.25">
      <c r="A12" s="12">
        <v>7</v>
      </c>
      <c r="B12" s="27" t="s">
        <v>86</v>
      </c>
      <c r="C12" s="28" t="s">
        <v>87</v>
      </c>
      <c r="D12" s="29" t="s">
        <v>52</v>
      </c>
      <c r="E12" s="16" t="s">
        <v>40</v>
      </c>
      <c r="F12" s="16" t="s">
        <v>56</v>
      </c>
      <c r="G12" s="16" t="s">
        <v>15</v>
      </c>
      <c r="H12" s="16" t="s">
        <v>2</v>
      </c>
    </row>
    <row r="13" spans="1:11" x14ac:dyDescent="0.25">
      <c r="A13" s="12">
        <v>8</v>
      </c>
      <c r="B13" s="27" t="s">
        <v>88</v>
      </c>
      <c r="C13" s="28" t="s">
        <v>89</v>
      </c>
      <c r="D13" s="29" t="s">
        <v>52</v>
      </c>
      <c r="E13" s="16" t="s">
        <v>40</v>
      </c>
      <c r="F13" s="16" t="s">
        <v>56</v>
      </c>
      <c r="G13" s="16" t="s">
        <v>22</v>
      </c>
      <c r="H13" s="16" t="s">
        <v>2</v>
      </c>
    </row>
    <row r="14" spans="1:11" x14ac:dyDescent="0.25">
      <c r="A14" s="12">
        <v>9</v>
      </c>
      <c r="B14" s="27" t="s">
        <v>90</v>
      </c>
      <c r="C14" s="28" t="s">
        <v>91</v>
      </c>
      <c r="D14" s="29" t="s">
        <v>52</v>
      </c>
      <c r="E14" s="16" t="s">
        <v>40</v>
      </c>
      <c r="F14" s="16" t="s">
        <v>56</v>
      </c>
      <c r="G14" s="16" t="s">
        <v>22</v>
      </c>
      <c r="H14" s="16" t="s">
        <v>2</v>
      </c>
    </row>
    <row r="15" spans="1:11" x14ac:dyDescent="0.25">
      <c r="A15" s="12">
        <v>10</v>
      </c>
      <c r="B15" s="15" t="s">
        <v>92</v>
      </c>
      <c r="C15" s="28" t="s">
        <v>93</v>
      </c>
      <c r="D15" s="29" t="s">
        <v>52</v>
      </c>
      <c r="E15" s="16" t="s">
        <v>40</v>
      </c>
      <c r="F15" s="16" t="s">
        <v>56</v>
      </c>
      <c r="G15" s="16" t="s">
        <v>22</v>
      </c>
      <c r="H15" s="16" t="s">
        <v>271</v>
      </c>
    </row>
    <row r="16" spans="1:11" x14ac:dyDescent="0.25">
      <c r="A16" s="12">
        <v>11</v>
      </c>
      <c r="B16" s="27" t="s">
        <v>94</v>
      </c>
      <c r="C16" s="28" t="s">
        <v>95</v>
      </c>
      <c r="D16" s="29" t="s">
        <v>52</v>
      </c>
      <c r="E16" s="16" t="s">
        <v>40</v>
      </c>
      <c r="F16" s="16" t="s">
        <v>56</v>
      </c>
      <c r="G16" s="16" t="s">
        <v>22</v>
      </c>
      <c r="H16" s="16" t="s">
        <v>271</v>
      </c>
    </row>
    <row r="17" spans="1:12" x14ac:dyDescent="0.25">
      <c r="A17" s="12">
        <v>12</v>
      </c>
      <c r="B17" s="27" t="s">
        <v>96</v>
      </c>
      <c r="C17" s="28" t="s">
        <v>97</v>
      </c>
      <c r="D17" s="29" t="s">
        <v>98</v>
      </c>
      <c r="E17" s="16" t="s">
        <v>40</v>
      </c>
      <c r="F17" s="16" t="s">
        <v>56</v>
      </c>
      <c r="G17" s="16" t="s">
        <v>22</v>
      </c>
      <c r="H17" s="16" t="s">
        <v>271</v>
      </c>
    </row>
    <row r="18" spans="1:12" x14ac:dyDescent="0.25">
      <c r="A18" s="12">
        <v>13</v>
      </c>
      <c r="B18" s="27" t="s">
        <v>99</v>
      </c>
      <c r="C18" s="28" t="s">
        <v>100</v>
      </c>
      <c r="D18" s="29" t="s">
        <v>98</v>
      </c>
      <c r="E18" s="16" t="s">
        <v>40</v>
      </c>
      <c r="F18" s="16" t="s">
        <v>56</v>
      </c>
      <c r="G18" s="16" t="s">
        <v>22</v>
      </c>
      <c r="H18" s="16" t="s">
        <v>271</v>
      </c>
    </row>
    <row r="19" spans="1:12" x14ac:dyDescent="0.25">
      <c r="A19" s="12">
        <v>14</v>
      </c>
      <c r="B19" s="27" t="s">
        <v>101</v>
      </c>
      <c r="C19" s="28" t="s">
        <v>102</v>
      </c>
      <c r="D19" s="29" t="s">
        <v>98</v>
      </c>
      <c r="E19" s="16" t="s">
        <v>40</v>
      </c>
      <c r="F19" s="16" t="s">
        <v>56</v>
      </c>
      <c r="G19" s="16" t="s">
        <v>27</v>
      </c>
      <c r="H19" s="16" t="s">
        <v>2</v>
      </c>
    </row>
    <row r="20" spans="1:12" x14ac:dyDescent="0.25">
      <c r="A20" s="12">
        <v>15</v>
      </c>
      <c r="B20" s="27" t="s">
        <v>103</v>
      </c>
      <c r="C20" s="28" t="s">
        <v>104</v>
      </c>
      <c r="D20" s="29" t="s">
        <v>98</v>
      </c>
      <c r="E20" s="16" t="s">
        <v>40</v>
      </c>
      <c r="F20" s="16" t="s">
        <v>56</v>
      </c>
      <c r="G20" s="16" t="s">
        <v>22</v>
      </c>
      <c r="H20" s="29" t="s">
        <v>271</v>
      </c>
    </row>
    <row r="21" spans="1:12" s="31" customFormat="1" x14ac:dyDescent="0.25">
      <c r="A21" s="12">
        <v>16</v>
      </c>
      <c r="B21" s="27" t="s">
        <v>105</v>
      </c>
      <c r="C21" s="28" t="s">
        <v>106</v>
      </c>
      <c r="D21" s="29" t="s">
        <v>98</v>
      </c>
      <c r="E21" s="16" t="s">
        <v>40</v>
      </c>
      <c r="F21" s="16" t="s">
        <v>56</v>
      </c>
      <c r="G21" s="16" t="s">
        <v>22</v>
      </c>
      <c r="H21" s="16"/>
      <c r="J21" s="2"/>
      <c r="K21" s="2"/>
      <c r="L21" s="2"/>
    </row>
    <row r="22" spans="1:12" s="18" customFormat="1" x14ac:dyDescent="0.25">
      <c r="A22" s="12">
        <v>17</v>
      </c>
      <c r="B22" s="27" t="s">
        <v>107</v>
      </c>
      <c r="C22" s="28" t="s">
        <v>108</v>
      </c>
      <c r="D22" s="29" t="s">
        <v>98</v>
      </c>
      <c r="E22" s="16" t="s">
        <v>40</v>
      </c>
      <c r="F22" s="16" t="s">
        <v>56</v>
      </c>
      <c r="G22" s="16" t="s">
        <v>22</v>
      </c>
      <c r="H22" s="29" t="s">
        <v>271</v>
      </c>
      <c r="J22" s="2"/>
      <c r="K22" s="2"/>
      <c r="L22" s="2"/>
    </row>
    <row r="23" spans="1:12" s="18" customFormat="1" x14ac:dyDescent="0.25">
      <c r="A23" s="12">
        <v>18</v>
      </c>
      <c r="B23" s="27" t="s">
        <v>122</v>
      </c>
      <c r="C23" s="28" t="s">
        <v>123</v>
      </c>
      <c r="D23" s="29" t="s">
        <v>124</v>
      </c>
      <c r="E23" s="16" t="s">
        <v>40</v>
      </c>
      <c r="F23" s="16" t="s">
        <v>56</v>
      </c>
      <c r="G23" s="16" t="s">
        <v>22</v>
      </c>
      <c r="H23" s="16" t="s">
        <v>2</v>
      </c>
      <c r="J23" s="2"/>
      <c r="K23" s="2"/>
      <c r="L23" s="2"/>
    </row>
    <row r="24" spans="1:12" s="18" customFormat="1" x14ac:dyDescent="0.25">
      <c r="A24" s="12">
        <v>19</v>
      </c>
      <c r="B24" s="27" t="s">
        <v>125</v>
      </c>
      <c r="C24" s="28" t="s">
        <v>126</v>
      </c>
      <c r="D24" s="29" t="s">
        <v>124</v>
      </c>
      <c r="E24" s="16" t="s">
        <v>40</v>
      </c>
      <c r="F24" s="16" t="s">
        <v>56</v>
      </c>
      <c r="G24" s="16" t="s">
        <v>22</v>
      </c>
      <c r="H24" s="16" t="s">
        <v>2</v>
      </c>
      <c r="J24" s="2"/>
      <c r="K24" s="2"/>
      <c r="L24" s="2"/>
    </row>
    <row r="25" spans="1:12" s="18" customFormat="1" x14ac:dyDescent="0.25">
      <c r="A25" s="12">
        <v>20</v>
      </c>
      <c r="B25" s="27" t="s">
        <v>127</v>
      </c>
      <c r="C25" s="28" t="s">
        <v>128</v>
      </c>
      <c r="D25" s="29" t="s">
        <v>124</v>
      </c>
      <c r="E25" s="16" t="s">
        <v>40</v>
      </c>
      <c r="F25" s="16" t="s">
        <v>56</v>
      </c>
      <c r="G25" s="16" t="s">
        <v>22</v>
      </c>
      <c r="H25" s="16"/>
      <c r="J25" s="2"/>
      <c r="K25" s="2"/>
      <c r="L25" s="2"/>
    </row>
    <row r="26" spans="1:12" s="18" customFormat="1" x14ac:dyDescent="0.25">
      <c r="A26" s="12">
        <v>21</v>
      </c>
      <c r="B26" s="27" t="s">
        <v>129</v>
      </c>
      <c r="C26" s="28" t="s">
        <v>130</v>
      </c>
      <c r="D26" s="30" t="s">
        <v>131</v>
      </c>
      <c r="E26" s="16" t="s">
        <v>40</v>
      </c>
      <c r="F26" s="16" t="s">
        <v>56</v>
      </c>
      <c r="G26" s="16" t="s">
        <v>63</v>
      </c>
      <c r="H26" s="16" t="s">
        <v>271</v>
      </c>
      <c r="J26" s="2"/>
      <c r="K26" s="2"/>
      <c r="L26" s="2"/>
    </row>
    <row r="27" spans="1:12" s="18" customFormat="1" x14ac:dyDescent="0.25">
      <c r="A27" s="12">
        <v>22</v>
      </c>
      <c r="B27" s="27"/>
      <c r="C27" s="28" t="s">
        <v>132</v>
      </c>
      <c r="D27" s="30" t="s">
        <v>131</v>
      </c>
      <c r="E27" s="16" t="s">
        <v>40</v>
      </c>
      <c r="F27" s="16" t="s">
        <v>56</v>
      </c>
      <c r="G27" s="16" t="s">
        <v>15</v>
      </c>
      <c r="H27" s="16" t="s">
        <v>2</v>
      </c>
      <c r="J27" s="2"/>
      <c r="K27" s="2"/>
      <c r="L27" s="2"/>
    </row>
    <row r="28" spans="1:12" x14ac:dyDescent="0.25">
      <c r="A28" s="12">
        <v>23</v>
      </c>
      <c r="B28" s="29"/>
      <c r="C28" s="33" t="s">
        <v>153</v>
      </c>
      <c r="D28" s="29" t="s">
        <v>154</v>
      </c>
      <c r="E28" s="16" t="s">
        <v>40</v>
      </c>
      <c r="F28" s="16" t="s">
        <v>140</v>
      </c>
      <c r="G28" s="16" t="s">
        <v>63</v>
      </c>
      <c r="H28" s="16" t="s">
        <v>2</v>
      </c>
    </row>
    <row r="29" spans="1:12" s="18" customFormat="1" x14ac:dyDescent="0.25">
      <c r="A29" s="12">
        <v>24</v>
      </c>
      <c r="B29" s="29"/>
      <c r="C29" s="28" t="s">
        <v>155</v>
      </c>
      <c r="D29" s="29" t="s">
        <v>154</v>
      </c>
      <c r="E29" s="16" t="s">
        <v>40</v>
      </c>
      <c r="F29" s="16" t="s">
        <v>140</v>
      </c>
      <c r="G29" s="16" t="s">
        <v>22</v>
      </c>
      <c r="H29" s="16" t="s">
        <v>2</v>
      </c>
      <c r="J29" s="2"/>
      <c r="K29" s="2"/>
      <c r="L29" s="2"/>
    </row>
    <row r="30" spans="1:12" x14ac:dyDescent="0.25">
      <c r="A30" s="12">
        <v>25</v>
      </c>
      <c r="B30" s="29"/>
      <c r="C30" s="14" t="s">
        <v>156</v>
      </c>
      <c r="D30" s="29" t="s">
        <v>154</v>
      </c>
      <c r="E30" s="16" t="s">
        <v>40</v>
      </c>
      <c r="F30" s="16" t="s">
        <v>140</v>
      </c>
      <c r="G30" s="16" t="s">
        <v>22</v>
      </c>
      <c r="H30" s="16" t="s">
        <v>2</v>
      </c>
    </row>
    <row r="31" spans="1:12" x14ac:dyDescent="0.25">
      <c r="A31" s="12">
        <v>26</v>
      </c>
      <c r="B31" s="29"/>
      <c r="C31" s="14" t="s">
        <v>157</v>
      </c>
      <c r="D31" s="29" t="s">
        <v>154</v>
      </c>
      <c r="E31" s="16" t="s">
        <v>40</v>
      </c>
      <c r="F31" s="16" t="s">
        <v>140</v>
      </c>
      <c r="G31" s="16" t="s">
        <v>63</v>
      </c>
      <c r="H31" s="16"/>
    </row>
    <row r="32" spans="1:12" s="18" customFormat="1" x14ac:dyDescent="0.25">
      <c r="A32" s="12">
        <v>27</v>
      </c>
      <c r="B32" s="29"/>
      <c r="C32" s="14" t="s">
        <v>158</v>
      </c>
      <c r="D32" s="29" t="s">
        <v>154</v>
      </c>
      <c r="E32" s="16" t="s">
        <v>40</v>
      </c>
      <c r="F32" s="16" t="s">
        <v>140</v>
      </c>
      <c r="G32" s="16" t="s">
        <v>63</v>
      </c>
      <c r="H32" s="16" t="s">
        <v>2</v>
      </c>
      <c r="J32" s="2"/>
      <c r="K32" s="2"/>
      <c r="L32" s="2"/>
    </row>
    <row r="33" spans="1:14" x14ac:dyDescent="0.25">
      <c r="A33" s="12">
        <v>28</v>
      </c>
      <c r="B33" s="29"/>
      <c r="C33" s="28" t="s">
        <v>159</v>
      </c>
      <c r="D33" s="29" t="s">
        <v>154</v>
      </c>
      <c r="E33" s="16" t="s">
        <v>40</v>
      </c>
      <c r="F33" s="16" t="s">
        <v>140</v>
      </c>
      <c r="G33" s="16" t="s">
        <v>63</v>
      </c>
      <c r="H33" s="16" t="s">
        <v>2</v>
      </c>
    </row>
    <row r="34" spans="1:14" s="18" customFormat="1" x14ac:dyDescent="0.25">
      <c r="A34" s="12">
        <v>29</v>
      </c>
      <c r="B34" s="29"/>
      <c r="C34" s="28" t="s">
        <v>160</v>
      </c>
      <c r="D34" s="29" t="s">
        <v>154</v>
      </c>
      <c r="E34" s="16" t="s">
        <v>40</v>
      </c>
      <c r="F34" s="16" t="s">
        <v>140</v>
      </c>
      <c r="G34" s="16" t="s">
        <v>15</v>
      </c>
      <c r="H34" s="16" t="s">
        <v>2</v>
      </c>
      <c r="I34" s="2"/>
      <c r="J34" s="2"/>
      <c r="K34" s="2"/>
    </row>
    <row r="35" spans="1:14" x14ac:dyDescent="0.25">
      <c r="A35" s="12">
        <v>30</v>
      </c>
      <c r="B35" s="29"/>
      <c r="C35" s="28" t="s">
        <v>161</v>
      </c>
      <c r="D35" s="29" t="s">
        <v>154</v>
      </c>
      <c r="E35" s="16" t="s">
        <v>40</v>
      </c>
      <c r="F35" s="16" t="s">
        <v>140</v>
      </c>
      <c r="G35" s="16" t="s">
        <v>15</v>
      </c>
      <c r="H35" s="16" t="s">
        <v>271</v>
      </c>
    </row>
    <row r="36" spans="1:14" x14ac:dyDescent="0.25">
      <c r="A36" s="12">
        <v>31</v>
      </c>
      <c r="B36" s="29"/>
      <c r="C36" s="34" t="s">
        <v>174</v>
      </c>
      <c r="D36" s="35" t="s">
        <v>175</v>
      </c>
      <c r="E36" s="16" t="s">
        <v>40</v>
      </c>
      <c r="F36" s="16" t="s">
        <v>140</v>
      </c>
      <c r="G36" s="16" t="s">
        <v>22</v>
      </c>
      <c r="H36" s="16"/>
    </row>
    <row r="37" spans="1:14" x14ac:dyDescent="0.25">
      <c r="A37" s="12">
        <v>32</v>
      </c>
      <c r="B37" s="29"/>
      <c r="C37" s="34" t="s">
        <v>176</v>
      </c>
      <c r="D37" s="35" t="s">
        <v>175</v>
      </c>
      <c r="E37" s="16" t="s">
        <v>40</v>
      </c>
      <c r="F37" s="16" t="s">
        <v>140</v>
      </c>
      <c r="G37" s="16" t="s">
        <v>15</v>
      </c>
      <c r="H37" s="16" t="s">
        <v>2</v>
      </c>
    </row>
    <row r="38" spans="1:14" s="18" customFormat="1" x14ac:dyDescent="0.25">
      <c r="A38" s="12">
        <v>33</v>
      </c>
      <c r="B38" s="29"/>
      <c r="C38" s="34" t="s">
        <v>177</v>
      </c>
      <c r="D38" s="35" t="s">
        <v>175</v>
      </c>
      <c r="E38" s="16" t="s">
        <v>40</v>
      </c>
      <c r="F38" s="16" t="s">
        <v>140</v>
      </c>
      <c r="G38" s="16" t="s">
        <v>27</v>
      </c>
      <c r="H38" s="16"/>
      <c r="I38" s="2"/>
      <c r="J38" s="2"/>
      <c r="K38" s="2"/>
    </row>
    <row r="39" spans="1:14" s="18" customFormat="1" x14ac:dyDescent="0.25">
      <c r="A39" s="12">
        <v>34</v>
      </c>
      <c r="B39" s="29"/>
      <c r="C39" s="34" t="s">
        <v>178</v>
      </c>
      <c r="D39" s="35" t="s">
        <v>175</v>
      </c>
      <c r="E39" s="16" t="s">
        <v>40</v>
      </c>
      <c r="F39" s="16" t="s">
        <v>140</v>
      </c>
      <c r="G39" s="16" t="s">
        <v>27</v>
      </c>
      <c r="H39" s="16" t="s">
        <v>271</v>
      </c>
      <c r="I39" s="2"/>
      <c r="J39" s="2"/>
      <c r="K39" s="2"/>
    </row>
    <row r="40" spans="1:14" s="18" customFormat="1" x14ac:dyDescent="0.25">
      <c r="A40" s="12">
        <v>35</v>
      </c>
      <c r="B40" s="29"/>
      <c r="C40" s="34" t="s">
        <v>179</v>
      </c>
      <c r="D40" s="35" t="s">
        <v>175</v>
      </c>
      <c r="E40" s="16" t="s">
        <v>40</v>
      </c>
      <c r="F40" s="16" t="s">
        <v>140</v>
      </c>
      <c r="G40" s="16" t="s">
        <v>22</v>
      </c>
      <c r="H40" s="16" t="s">
        <v>2</v>
      </c>
      <c r="I40" s="2"/>
      <c r="J40" s="2"/>
      <c r="K40" s="2"/>
    </row>
    <row r="41" spans="1:14" x14ac:dyDescent="0.25">
      <c r="A41" s="12">
        <v>36</v>
      </c>
      <c r="B41" s="29"/>
      <c r="C41" s="34" t="s">
        <v>180</v>
      </c>
      <c r="D41" s="35" t="s">
        <v>175</v>
      </c>
      <c r="E41" s="16" t="s">
        <v>40</v>
      </c>
      <c r="F41" s="16" t="s">
        <v>140</v>
      </c>
      <c r="G41" s="16" t="s">
        <v>22</v>
      </c>
      <c r="H41" s="16" t="s">
        <v>2</v>
      </c>
    </row>
    <row r="42" spans="1:14" x14ac:dyDescent="0.25">
      <c r="A42" s="12">
        <v>37</v>
      </c>
      <c r="B42" s="29"/>
      <c r="C42" s="28" t="s">
        <v>185</v>
      </c>
      <c r="D42" s="29" t="s">
        <v>186</v>
      </c>
      <c r="E42" s="16" t="s">
        <v>40</v>
      </c>
      <c r="F42" s="16" t="s">
        <v>140</v>
      </c>
      <c r="G42" s="16" t="s">
        <v>63</v>
      </c>
      <c r="H42" s="29"/>
    </row>
    <row r="43" spans="1:14" s="18" customFormat="1" x14ac:dyDescent="0.25">
      <c r="A43" s="12">
        <v>38</v>
      </c>
      <c r="B43" s="29"/>
      <c r="C43" s="28" t="s">
        <v>187</v>
      </c>
      <c r="D43" s="29" t="s">
        <v>186</v>
      </c>
      <c r="E43" s="16" t="s">
        <v>40</v>
      </c>
      <c r="F43" s="16" t="s">
        <v>140</v>
      </c>
      <c r="G43" s="16" t="s">
        <v>22</v>
      </c>
      <c r="H43" s="16"/>
      <c r="J43" s="2"/>
      <c r="K43" s="2"/>
      <c r="L43" s="2"/>
      <c r="M43" s="2"/>
      <c r="N43" s="2"/>
    </row>
    <row r="44" spans="1:14" s="18" customFormat="1" x14ac:dyDescent="0.25">
      <c r="A44" s="12">
        <v>39</v>
      </c>
      <c r="B44" s="29"/>
      <c r="C44" s="28" t="s">
        <v>188</v>
      </c>
      <c r="D44" s="29" t="s">
        <v>186</v>
      </c>
      <c r="E44" s="16" t="s">
        <v>40</v>
      </c>
      <c r="F44" s="16" t="s">
        <v>140</v>
      </c>
      <c r="G44" s="16" t="s">
        <v>22</v>
      </c>
      <c r="H44" s="16" t="s">
        <v>271</v>
      </c>
      <c r="J44" s="2"/>
      <c r="K44" s="2"/>
      <c r="L44" s="2"/>
      <c r="M44" s="2"/>
      <c r="N44" s="2"/>
    </row>
    <row r="45" spans="1:14" s="18" customFormat="1" x14ac:dyDescent="0.25">
      <c r="A45" s="12">
        <v>40</v>
      </c>
      <c r="B45" s="29"/>
      <c r="C45" s="28" t="s">
        <v>189</v>
      </c>
      <c r="D45" s="29" t="s">
        <v>186</v>
      </c>
      <c r="E45" s="16" t="s">
        <v>40</v>
      </c>
      <c r="F45" s="16" t="s">
        <v>140</v>
      </c>
      <c r="G45" s="16" t="s">
        <v>22</v>
      </c>
      <c r="H45" s="16"/>
      <c r="J45" s="2"/>
      <c r="K45" s="2"/>
      <c r="L45" s="2"/>
      <c r="M45" s="2"/>
      <c r="N45" s="2"/>
    </row>
    <row r="46" spans="1:14" s="18" customFormat="1" x14ac:dyDescent="0.25">
      <c r="A46" s="12">
        <v>41</v>
      </c>
      <c r="B46" s="29"/>
      <c r="C46" s="28" t="s">
        <v>190</v>
      </c>
      <c r="D46" s="29" t="s">
        <v>186</v>
      </c>
      <c r="E46" s="16" t="s">
        <v>40</v>
      </c>
      <c r="F46" s="16" t="s">
        <v>140</v>
      </c>
      <c r="G46" s="16" t="s">
        <v>15</v>
      </c>
      <c r="H46" s="16"/>
      <c r="J46" s="2"/>
      <c r="K46" s="2"/>
      <c r="L46" s="2"/>
      <c r="M46" s="2"/>
      <c r="N46" s="2"/>
    </row>
    <row r="47" spans="1:14" s="18" customFormat="1" x14ac:dyDescent="0.25">
      <c r="A47" s="12">
        <v>42</v>
      </c>
      <c r="B47" s="29"/>
      <c r="C47" s="28" t="s">
        <v>191</v>
      </c>
      <c r="D47" s="29" t="s">
        <v>186</v>
      </c>
      <c r="E47" s="16" t="s">
        <v>40</v>
      </c>
      <c r="F47" s="16" t="s">
        <v>140</v>
      </c>
      <c r="G47" s="16" t="s">
        <v>63</v>
      </c>
      <c r="H47" s="16"/>
      <c r="J47" s="2"/>
      <c r="K47" s="2"/>
      <c r="L47" s="2"/>
      <c r="M47" s="2"/>
      <c r="N47" s="2"/>
    </row>
    <row r="48" spans="1:14" s="18" customFormat="1" x14ac:dyDescent="0.25">
      <c r="A48" s="12">
        <v>43</v>
      </c>
      <c r="B48" s="37"/>
      <c r="C48" s="38" t="s">
        <v>198</v>
      </c>
      <c r="D48" s="39" t="s">
        <v>199</v>
      </c>
      <c r="E48" s="16" t="s">
        <v>40</v>
      </c>
      <c r="F48" s="16" t="s">
        <v>140</v>
      </c>
      <c r="G48" s="40" t="s">
        <v>15</v>
      </c>
      <c r="H48" s="16" t="s">
        <v>2</v>
      </c>
      <c r="J48" s="2"/>
      <c r="K48" s="2"/>
      <c r="L48" s="2"/>
      <c r="M48" s="2"/>
      <c r="N48" s="2"/>
    </row>
    <row r="49" spans="1:14" s="18" customFormat="1" x14ac:dyDescent="0.25">
      <c r="A49" s="12">
        <v>44</v>
      </c>
      <c r="B49" s="37"/>
      <c r="C49" s="38" t="s">
        <v>200</v>
      </c>
      <c r="D49" s="39" t="s">
        <v>201</v>
      </c>
      <c r="E49" s="16" t="s">
        <v>40</v>
      </c>
      <c r="F49" s="16" t="s">
        <v>140</v>
      </c>
      <c r="G49" s="40" t="s">
        <v>15</v>
      </c>
      <c r="H49" s="16"/>
      <c r="I49" s="2"/>
      <c r="J49" s="2"/>
      <c r="K49" s="2"/>
      <c r="L49" s="2"/>
      <c r="M49" s="2"/>
    </row>
    <row r="50" spans="1:14" s="18" customFormat="1" x14ac:dyDescent="0.25">
      <c r="A50" s="12">
        <v>45</v>
      </c>
      <c r="B50" s="37"/>
      <c r="C50" s="38" t="s">
        <v>202</v>
      </c>
      <c r="D50" s="39" t="s">
        <v>201</v>
      </c>
      <c r="E50" s="16" t="s">
        <v>40</v>
      </c>
      <c r="F50" s="16" t="s">
        <v>140</v>
      </c>
      <c r="G50" s="40" t="s">
        <v>15</v>
      </c>
      <c r="H50" s="16"/>
      <c r="I50" s="2"/>
      <c r="J50" s="2"/>
      <c r="K50" s="2"/>
      <c r="L50" s="2"/>
      <c r="M50" s="2"/>
    </row>
    <row r="51" spans="1:14" s="18" customFormat="1" x14ac:dyDescent="0.25">
      <c r="A51" s="12">
        <v>46</v>
      </c>
      <c r="B51" s="37"/>
      <c r="C51" s="38" t="s">
        <v>203</v>
      </c>
      <c r="D51" s="39" t="s">
        <v>201</v>
      </c>
      <c r="E51" s="16" t="s">
        <v>40</v>
      </c>
      <c r="F51" s="16" t="s">
        <v>140</v>
      </c>
      <c r="G51" s="40" t="s">
        <v>22</v>
      </c>
      <c r="H51" s="16"/>
      <c r="I51" s="2"/>
      <c r="J51" s="2"/>
      <c r="K51" s="2"/>
      <c r="L51" s="2"/>
      <c r="M51" s="2"/>
    </row>
    <row r="52" spans="1:14" s="18" customFormat="1" x14ac:dyDescent="0.25">
      <c r="A52" s="12">
        <v>47</v>
      </c>
      <c r="B52" s="37"/>
      <c r="C52" s="38" t="s">
        <v>204</v>
      </c>
      <c r="D52" s="39" t="s">
        <v>201</v>
      </c>
      <c r="E52" s="16" t="s">
        <v>40</v>
      </c>
      <c r="F52" s="16" t="s">
        <v>140</v>
      </c>
      <c r="G52" s="40" t="s">
        <v>22</v>
      </c>
      <c r="H52" s="16"/>
      <c r="I52" s="2"/>
      <c r="J52" s="2"/>
      <c r="K52" s="2"/>
      <c r="L52" s="2"/>
      <c r="M52" s="2"/>
    </row>
    <row r="53" spans="1:14" s="18" customFormat="1" x14ac:dyDescent="0.25">
      <c r="A53" s="12">
        <v>48</v>
      </c>
      <c r="B53" s="37"/>
      <c r="C53" s="38" t="s">
        <v>205</v>
      </c>
      <c r="D53" s="39" t="s">
        <v>201</v>
      </c>
      <c r="E53" s="16" t="s">
        <v>40</v>
      </c>
      <c r="F53" s="16" t="s">
        <v>140</v>
      </c>
      <c r="G53" s="40" t="s">
        <v>22</v>
      </c>
      <c r="H53" s="16"/>
      <c r="I53" s="2"/>
      <c r="J53" s="2"/>
      <c r="K53" s="2"/>
      <c r="L53" s="2"/>
      <c r="M53" s="2"/>
    </row>
    <row r="54" spans="1:14" s="18" customFormat="1" x14ac:dyDescent="0.25">
      <c r="A54" s="12">
        <v>49</v>
      </c>
      <c r="B54" s="37"/>
      <c r="C54" s="38" t="s">
        <v>206</v>
      </c>
      <c r="D54" s="39" t="s">
        <v>201</v>
      </c>
      <c r="E54" s="16" t="s">
        <v>40</v>
      </c>
      <c r="F54" s="16" t="s">
        <v>140</v>
      </c>
      <c r="G54" s="40" t="s">
        <v>15</v>
      </c>
      <c r="H54" s="16"/>
      <c r="I54" s="2"/>
      <c r="J54" s="2"/>
      <c r="K54" s="2"/>
      <c r="L54" s="2"/>
      <c r="M54" s="2"/>
    </row>
    <row r="55" spans="1:14" s="18" customFormat="1" x14ac:dyDescent="0.25">
      <c r="A55" s="12">
        <v>50</v>
      </c>
      <c r="B55" s="41"/>
      <c r="C55" s="38" t="s">
        <v>207</v>
      </c>
      <c r="D55" s="39" t="s">
        <v>201</v>
      </c>
      <c r="E55" s="16" t="s">
        <v>40</v>
      </c>
      <c r="F55" s="16" t="s">
        <v>140</v>
      </c>
      <c r="G55" s="40" t="s">
        <v>22</v>
      </c>
      <c r="H55" s="16"/>
      <c r="J55" s="2"/>
      <c r="K55" s="2"/>
      <c r="L55" s="2"/>
      <c r="M55" s="2"/>
      <c r="N55" s="2"/>
    </row>
    <row r="56" spans="1:14" x14ac:dyDescent="0.25">
      <c r="A56" s="12">
        <v>51</v>
      </c>
      <c r="B56" s="41"/>
      <c r="C56" s="38" t="s">
        <v>208</v>
      </c>
      <c r="D56" s="39" t="s">
        <v>201</v>
      </c>
      <c r="E56" s="16" t="s">
        <v>40</v>
      </c>
      <c r="F56" s="16" t="s">
        <v>140</v>
      </c>
      <c r="G56" s="40" t="s">
        <v>63</v>
      </c>
      <c r="H56" s="16"/>
    </row>
    <row r="57" spans="1:14" x14ac:dyDescent="0.25">
      <c r="A57" s="12">
        <v>52</v>
      </c>
      <c r="B57" s="41"/>
      <c r="C57" s="38" t="s">
        <v>209</v>
      </c>
      <c r="D57" s="39" t="s">
        <v>201</v>
      </c>
      <c r="E57" s="16" t="s">
        <v>40</v>
      </c>
      <c r="F57" s="16" t="s">
        <v>140</v>
      </c>
      <c r="G57" s="40" t="s">
        <v>22</v>
      </c>
      <c r="H57" s="16"/>
    </row>
    <row r="58" spans="1:14" x14ac:dyDescent="0.25">
      <c r="A58" s="12">
        <v>53</v>
      </c>
      <c r="B58" s="41"/>
      <c r="C58" s="38" t="s">
        <v>210</v>
      </c>
      <c r="D58" s="39" t="s">
        <v>201</v>
      </c>
      <c r="E58" s="16" t="s">
        <v>40</v>
      </c>
      <c r="F58" s="16" t="s">
        <v>140</v>
      </c>
      <c r="G58" s="40" t="s">
        <v>22</v>
      </c>
      <c r="H58" s="16"/>
    </row>
    <row r="59" spans="1:14" x14ac:dyDescent="0.25">
      <c r="A59" s="12">
        <v>54</v>
      </c>
      <c r="B59" s="41"/>
      <c r="C59" s="38" t="s">
        <v>211</v>
      </c>
      <c r="D59" s="39" t="s">
        <v>201</v>
      </c>
      <c r="E59" s="16" t="s">
        <v>40</v>
      </c>
      <c r="F59" s="16" t="s">
        <v>140</v>
      </c>
      <c r="G59" s="40" t="s">
        <v>22</v>
      </c>
      <c r="H59" s="16"/>
    </row>
    <row r="60" spans="1:14" x14ac:dyDescent="0.25">
      <c r="A60" s="12">
        <v>55</v>
      </c>
      <c r="B60" s="41"/>
      <c r="C60" s="38" t="s">
        <v>212</v>
      </c>
      <c r="D60" s="39" t="s">
        <v>201</v>
      </c>
      <c r="E60" s="16" t="s">
        <v>40</v>
      </c>
      <c r="F60" s="16" t="s">
        <v>140</v>
      </c>
      <c r="G60" s="40" t="s">
        <v>15</v>
      </c>
      <c r="H60" s="16"/>
    </row>
    <row r="61" spans="1:14" x14ac:dyDescent="0.25">
      <c r="A61" s="12">
        <v>56</v>
      </c>
      <c r="B61" s="41"/>
      <c r="C61" s="38" t="s">
        <v>213</v>
      </c>
      <c r="D61" s="39" t="s">
        <v>201</v>
      </c>
      <c r="E61" s="16" t="s">
        <v>40</v>
      </c>
      <c r="F61" s="16" t="s">
        <v>140</v>
      </c>
      <c r="G61" s="40" t="s">
        <v>63</v>
      </c>
      <c r="H61" s="16"/>
    </row>
    <row r="62" spans="1:14" x14ac:dyDescent="0.25">
      <c r="A62" s="12">
        <v>57</v>
      </c>
      <c r="B62" s="41"/>
      <c r="C62" s="38" t="s">
        <v>214</v>
      </c>
      <c r="D62" s="39" t="s">
        <v>201</v>
      </c>
      <c r="E62" s="16" t="s">
        <v>40</v>
      </c>
      <c r="F62" s="16" t="s">
        <v>140</v>
      </c>
      <c r="G62" s="40" t="s">
        <v>63</v>
      </c>
      <c r="H62" s="16"/>
    </row>
    <row r="63" spans="1:14" x14ac:dyDescent="0.25">
      <c r="A63" s="12">
        <v>58</v>
      </c>
      <c r="B63" s="41"/>
      <c r="C63" s="38" t="s">
        <v>215</v>
      </c>
      <c r="D63" s="39" t="s">
        <v>201</v>
      </c>
      <c r="E63" s="16" t="s">
        <v>40</v>
      </c>
      <c r="F63" s="16" t="s">
        <v>140</v>
      </c>
      <c r="G63" s="40" t="s">
        <v>22</v>
      </c>
      <c r="H63" s="16"/>
    </row>
    <row r="64" spans="1:14" x14ac:dyDescent="0.25">
      <c r="A64" s="12">
        <v>59</v>
      </c>
      <c r="B64" s="41"/>
      <c r="C64" s="38" t="s">
        <v>216</v>
      </c>
      <c r="D64" s="39" t="s">
        <v>201</v>
      </c>
      <c r="E64" s="16" t="s">
        <v>40</v>
      </c>
      <c r="F64" s="16" t="s">
        <v>140</v>
      </c>
      <c r="G64" s="40" t="s">
        <v>15</v>
      </c>
      <c r="H64" s="16"/>
    </row>
    <row r="65" spans="1:8" x14ac:dyDescent="0.25">
      <c r="A65" s="12">
        <v>60</v>
      </c>
      <c r="B65" s="41"/>
      <c r="C65" s="38" t="s">
        <v>217</v>
      </c>
      <c r="D65" s="39" t="s">
        <v>201</v>
      </c>
      <c r="E65" s="16" t="s">
        <v>40</v>
      </c>
      <c r="F65" s="16" t="s">
        <v>140</v>
      </c>
      <c r="G65" s="40" t="s">
        <v>22</v>
      </c>
      <c r="H65" s="16"/>
    </row>
    <row r="66" spans="1:8" x14ac:dyDescent="0.25">
      <c r="A66" s="12">
        <v>61</v>
      </c>
      <c r="B66" s="41"/>
      <c r="C66" s="38" t="s">
        <v>218</v>
      </c>
      <c r="D66" s="39" t="s">
        <v>201</v>
      </c>
      <c r="E66" s="16" t="s">
        <v>40</v>
      </c>
      <c r="F66" s="16" t="s">
        <v>140</v>
      </c>
      <c r="G66" s="40" t="s">
        <v>15</v>
      </c>
      <c r="H66" s="16"/>
    </row>
    <row r="67" spans="1:8" x14ac:dyDescent="0.25">
      <c r="A67" s="12">
        <v>62</v>
      </c>
      <c r="B67" s="41"/>
      <c r="C67" s="38" t="s">
        <v>219</v>
      </c>
      <c r="D67" s="39" t="s">
        <v>201</v>
      </c>
      <c r="E67" s="16" t="s">
        <v>40</v>
      </c>
      <c r="F67" s="16" t="s">
        <v>140</v>
      </c>
      <c r="G67" s="40" t="s">
        <v>63</v>
      </c>
      <c r="H67" s="29"/>
    </row>
    <row r="68" spans="1:8" x14ac:dyDescent="0.25">
      <c r="A68" s="12">
        <v>63</v>
      </c>
      <c r="B68" s="41"/>
      <c r="C68" s="42" t="s">
        <v>220</v>
      </c>
      <c r="D68" s="39" t="s">
        <v>201</v>
      </c>
      <c r="E68" s="16" t="s">
        <v>40</v>
      </c>
      <c r="F68" s="16" t="s">
        <v>140</v>
      </c>
      <c r="G68" s="40" t="s">
        <v>22</v>
      </c>
      <c r="H68" s="40"/>
    </row>
    <row r="69" spans="1:8" x14ac:dyDescent="0.25">
      <c r="A69" s="12">
        <v>64</v>
      </c>
      <c r="B69" s="41"/>
      <c r="C69" s="42" t="s">
        <v>221</v>
      </c>
      <c r="D69" s="39" t="s">
        <v>201</v>
      </c>
      <c r="E69" s="16" t="s">
        <v>40</v>
      </c>
      <c r="F69" s="16" t="s">
        <v>140</v>
      </c>
      <c r="G69" s="40" t="s">
        <v>22</v>
      </c>
      <c r="H69" s="40"/>
    </row>
    <row r="70" spans="1:8" x14ac:dyDescent="0.25">
      <c r="A70" s="12">
        <v>65</v>
      </c>
      <c r="B70" s="43"/>
      <c r="C70" s="42" t="s">
        <v>222</v>
      </c>
      <c r="D70" s="39" t="s">
        <v>201</v>
      </c>
      <c r="E70" s="16" t="s">
        <v>40</v>
      </c>
      <c r="F70" s="16" t="s">
        <v>140</v>
      </c>
      <c r="G70" s="40" t="s">
        <v>63</v>
      </c>
      <c r="H70" s="40"/>
    </row>
    <row r="71" spans="1:8" x14ac:dyDescent="0.25">
      <c r="A71" s="12">
        <v>66</v>
      </c>
      <c r="B71" s="43"/>
      <c r="C71" s="42" t="s">
        <v>223</v>
      </c>
      <c r="D71" s="39" t="s">
        <v>201</v>
      </c>
      <c r="E71" s="16" t="s">
        <v>40</v>
      </c>
      <c r="F71" s="16" t="s">
        <v>140</v>
      </c>
      <c r="G71" s="40" t="s">
        <v>22</v>
      </c>
      <c r="H71" s="40"/>
    </row>
    <row r="72" spans="1:8" x14ac:dyDescent="0.25">
      <c r="A72" s="12">
        <v>67</v>
      </c>
      <c r="B72" s="43"/>
      <c r="C72" s="38" t="s">
        <v>243</v>
      </c>
      <c r="D72" s="39" t="s">
        <v>244</v>
      </c>
      <c r="E72" s="16" t="s">
        <v>40</v>
      </c>
      <c r="F72" s="16" t="s">
        <v>140</v>
      </c>
      <c r="G72" s="45" t="s">
        <v>22</v>
      </c>
      <c r="H72" s="40" t="s">
        <v>2</v>
      </c>
    </row>
    <row r="73" spans="1:8" x14ac:dyDescent="0.25">
      <c r="A73" s="75" t="s">
        <v>274</v>
      </c>
      <c r="B73" s="75"/>
      <c r="C73" s="75"/>
      <c r="D73" s="75"/>
      <c r="E73" s="75"/>
      <c r="H73" s="76">
        <f>COUNTIF(H6:H72,"YES")</f>
        <v>14</v>
      </c>
    </row>
    <row r="74" spans="1:8" x14ac:dyDescent="0.25">
      <c r="A74" s="6"/>
    </row>
    <row r="75" spans="1:8" x14ac:dyDescent="0.25">
      <c r="A75" s="6"/>
    </row>
    <row r="76" spans="1:8" x14ac:dyDescent="0.25">
      <c r="A76" s="6"/>
    </row>
    <row r="77" spans="1:8" x14ac:dyDescent="0.25">
      <c r="A77" s="6"/>
    </row>
  </sheetData>
  <autoFilter ref="A5:G72">
    <sortState ref="A6:G160">
      <sortCondition ref="E5:E160"/>
    </sortState>
  </autoFilter>
  <mergeCells count="3">
    <mergeCell ref="A2:H2"/>
    <mergeCell ref="A3:H3"/>
    <mergeCell ref="A73:E73"/>
  </mergeCells>
  <pageMargins left="0.47244094488188981" right="0.39370078740157483" top="0.47244094488188981" bottom="0.27559055118110237" header="0.39370078740157483" footer="0.31496062992125984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Pemetaan</vt:lpstr>
      <vt:lpstr>Kantor</vt:lpstr>
      <vt:lpstr>Belitang</vt:lpstr>
      <vt:lpstr>TBB</vt:lpstr>
      <vt:lpstr>LBM</vt:lpstr>
      <vt:lpstr>Belitang!Print_Area</vt:lpstr>
      <vt:lpstr>Kantor!Print_Area</vt:lpstr>
      <vt:lpstr>LBM!Print_Area</vt:lpstr>
      <vt:lpstr>Pemetaan!Print_Area</vt:lpstr>
      <vt:lpstr>TBB!Print_Area</vt:lpstr>
      <vt:lpstr>Belitang!Print_Titles</vt:lpstr>
      <vt:lpstr>Kantor!Print_Titles</vt:lpstr>
      <vt:lpstr>LBM!Print_Titles</vt:lpstr>
      <vt:lpstr>Pemetaan!Print_Titles</vt:lpstr>
      <vt:lpstr>TBB!Print_Titles</vt:lpstr>
      <vt:lpstr>Belitang!Ukuran</vt:lpstr>
      <vt:lpstr>Kantor!Ukuran</vt:lpstr>
      <vt:lpstr>LBM!Ukuran</vt:lpstr>
      <vt:lpstr>TBB!Ukuran</vt:lpstr>
      <vt:lpstr>Ukuran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wakim</dc:creator>
  <cp:lastModifiedBy>wakim</cp:lastModifiedBy>
  <cp:lastPrinted>2018-08-28T01:34:35Z</cp:lastPrinted>
  <dcterms:created xsi:type="dcterms:W3CDTF">2018-08-27T06:38:20Z</dcterms:created>
  <dcterms:modified xsi:type="dcterms:W3CDTF">2018-10-15T00:45:26Z</dcterms:modified>
</cp:coreProperties>
</file>