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nộp\"/>
    </mc:Choice>
  </mc:AlternateContent>
  <xr:revisionPtr revIDLastSave="0" documentId="13_ncr:1_{93BF6F83-86E4-4185-9C95-C2AFC763BF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J19" i="1" s="1"/>
  <c r="I19" i="1" s="1"/>
  <c r="T19" i="1"/>
  <c r="U19" i="1"/>
  <c r="W19" i="1"/>
  <c r="H15" i="1"/>
  <c r="J15" i="1" s="1"/>
  <c r="I15" i="1" s="1"/>
  <c r="T15" i="1"/>
  <c r="U15" i="1"/>
  <c r="W15" i="1"/>
  <c r="X15" i="1"/>
  <c r="Y15" i="1" s="1"/>
  <c r="X16" i="1" s="1"/>
  <c r="H16" i="1"/>
  <c r="R16" i="1" s="1"/>
  <c r="H23" i="1"/>
  <c r="J23" i="1" s="1"/>
  <c r="I23" i="1"/>
  <c r="V23" i="1" s="1"/>
  <c r="H24" i="1"/>
  <c r="J24" i="1" s="1"/>
  <c r="I24" i="1"/>
  <c r="V24" i="1" s="1"/>
  <c r="H25" i="1"/>
  <c r="J25" i="1" s="1"/>
  <c r="I25" i="1"/>
  <c r="V25" i="1" s="1"/>
  <c r="H26" i="1"/>
  <c r="J26" i="1" s="1"/>
  <c r="I26" i="1"/>
  <c r="V26" i="1" s="1"/>
  <c r="H27" i="1"/>
  <c r="J27" i="1" s="1"/>
  <c r="I27" i="1"/>
  <c r="V27" i="1" s="1"/>
  <c r="H28" i="1"/>
  <c r="J28" i="1" s="1"/>
  <c r="I28" i="1"/>
  <c r="V28" i="1" s="1"/>
  <c r="H29" i="1"/>
  <c r="J29" i="1" s="1"/>
  <c r="I29" i="1"/>
  <c r="V29" i="1" s="1"/>
  <c r="H30" i="1"/>
  <c r="J30" i="1" s="1"/>
  <c r="I30" i="1"/>
  <c r="V30" i="1" s="1"/>
  <c r="H18" i="1"/>
  <c r="J18" i="1" s="1"/>
  <c r="I18" i="1" s="1"/>
  <c r="H14" i="1"/>
  <c r="R14" i="1" s="1"/>
  <c r="H17" i="1"/>
  <c r="R17" i="1" s="1"/>
  <c r="W30" i="1"/>
  <c r="U30" i="1"/>
  <c r="T30" i="1"/>
  <c r="S30" i="1"/>
  <c r="R30" i="1"/>
  <c r="W29" i="1"/>
  <c r="U29" i="1"/>
  <c r="T29" i="1"/>
  <c r="S29" i="1"/>
  <c r="R29" i="1"/>
  <c r="W28" i="1"/>
  <c r="U28" i="1"/>
  <c r="T28" i="1"/>
  <c r="S28" i="1"/>
  <c r="R28" i="1"/>
  <c r="W27" i="1"/>
  <c r="U27" i="1"/>
  <c r="T27" i="1"/>
  <c r="S27" i="1"/>
  <c r="R27" i="1"/>
  <c r="W26" i="1"/>
  <c r="U26" i="1"/>
  <c r="T26" i="1"/>
  <c r="S26" i="1"/>
  <c r="R26" i="1"/>
  <c r="W25" i="1"/>
  <c r="U25" i="1"/>
  <c r="T25" i="1"/>
  <c r="S25" i="1"/>
  <c r="R25" i="1"/>
  <c r="W24" i="1"/>
  <c r="U24" i="1"/>
  <c r="T24" i="1"/>
  <c r="S24" i="1"/>
  <c r="R24" i="1"/>
  <c r="W23" i="1"/>
  <c r="U23" i="1"/>
  <c r="T23" i="1"/>
  <c r="S23" i="1"/>
  <c r="R23" i="1"/>
  <c r="W22" i="1"/>
  <c r="U22" i="1"/>
  <c r="T22" i="1"/>
  <c r="H22" i="1"/>
  <c r="J22" i="1" s="1"/>
  <c r="S22" i="1" s="1"/>
  <c r="W21" i="1"/>
  <c r="U21" i="1"/>
  <c r="T21" i="1"/>
  <c r="R21" i="1"/>
  <c r="H21" i="1"/>
  <c r="W20" i="1"/>
  <c r="U20" i="1"/>
  <c r="T20" i="1"/>
  <c r="H20" i="1"/>
  <c r="J20" i="1" s="1"/>
  <c r="S20" i="1" s="1"/>
  <c r="Y18" i="1"/>
  <c r="W18" i="1"/>
  <c r="U18" i="1"/>
  <c r="T18" i="1"/>
  <c r="W17" i="1"/>
  <c r="U17" i="1"/>
  <c r="T17" i="1"/>
  <c r="W16" i="1"/>
  <c r="U16" i="1"/>
  <c r="T16" i="1"/>
  <c r="W14" i="1"/>
  <c r="U14" i="1"/>
  <c r="T14" i="1"/>
  <c r="R19" i="1" l="1"/>
  <c r="V19" i="1"/>
  <c r="K19" i="1" s="1"/>
  <c r="S19" i="1"/>
  <c r="V15" i="1"/>
  <c r="K15" i="1" s="1"/>
  <c r="S15" i="1"/>
  <c r="R15" i="1"/>
  <c r="K24" i="1"/>
  <c r="K25" i="1"/>
  <c r="K28" i="1"/>
  <c r="K30" i="1"/>
  <c r="K27" i="1"/>
  <c r="K29" i="1"/>
  <c r="K26" i="1"/>
  <c r="K23" i="1"/>
  <c r="I20" i="1"/>
  <c r="V20" i="1" s="1"/>
  <c r="I22" i="1"/>
  <c r="V22" i="1" s="1"/>
  <c r="K22" i="1" s="1"/>
  <c r="R22" i="1"/>
  <c r="R20" i="1"/>
  <c r="V18" i="1"/>
  <c r="K18" i="1" s="1"/>
  <c r="W31" i="1"/>
  <c r="U31" i="1"/>
  <c r="T31" i="1"/>
  <c r="S18" i="1"/>
  <c r="R18" i="1"/>
  <c r="J21" i="1"/>
  <c r="J17" i="1"/>
  <c r="J16" i="1"/>
  <c r="I16" i="1" s="1"/>
  <c r="J14" i="1"/>
  <c r="K20" i="1" l="1"/>
  <c r="Z18" i="1"/>
  <c r="S21" i="1"/>
  <c r="I21" i="1"/>
  <c r="V21" i="1" s="1"/>
  <c r="I14" i="1"/>
  <c r="S14" i="1"/>
  <c r="S16" i="1"/>
  <c r="S17" i="1"/>
  <c r="I17" i="1"/>
  <c r="K21" i="1" l="1"/>
  <c r="AA18" i="1"/>
  <c r="V17" i="1"/>
  <c r="K17" i="1" s="1"/>
  <c r="V16" i="1"/>
  <c r="K16" i="1" s="1"/>
  <c r="V14" i="1"/>
  <c r="V31" i="1" l="1"/>
  <c r="K14" i="1"/>
  <c r="C32" i="1" l="1"/>
  <c r="T32" i="1" s="1"/>
  <c r="C34" i="1" s="1"/>
  <c r="C33" i="1" l="1"/>
  <c r="C35" i="1"/>
  <c r="C36" i="1" s="1"/>
</calcChain>
</file>

<file path=xl/sharedStrings.xml><?xml version="1.0" encoding="utf-8"?>
<sst xmlns="http://schemas.openxmlformats.org/spreadsheetml/2006/main" count="46" uniqueCount="46">
  <si>
    <t>Ver:</t>
  </si>
  <si>
    <t>ATL-2.220527</t>
  </si>
  <si>
    <t>SV phải tải file này về máy thì mới có thể nhập dữ liệu.
~&gt; Để tải file này về máy của sv: bấm chọn Tệp =&gt; Tải xuống dưới dạng =&gt; Microsoft Excel (.xlsx)
SV nên sử dụng máy tính (PC - Laptop) để nhập dữ liệu</t>
  </si>
  <si>
    <t>Ghi chú:</t>
  </si>
  <si>
    <t>Chỉ nhập dữ liệu vào các ô trống, không nhập dữ liệu vào các ô chữ màu đỏ viền đỏ. Do ô chữ màu đỏ viền đỏ sẽ hiển thị kết quả của bạn.</t>
  </si>
  <si>
    <t>Ô hệ số ĐQT và Hệ số Điểm cuối kỳ, sv vui lòng coi trên web thongtindaotao.sgu.edu.vn để nhập đúng, chỉ nhập số, không ghi thêm dấu "%" vào.</t>
  </si>
  <si>
    <r>
      <rPr>
        <b/>
        <sz val="12"/>
        <color theme="1"/>
        <rFont val="Times New Roman"/>
        <family val="1"/>
      </rPr>
      <t>Không nhập ĐTB môn của GDTC và GDQP, Tiếng Anh tăng Cường. Các môn còn lại đều nhập điểm.
Kết quả của bảng tính này chỉ mang tính</t>
    </r>
    <r>
      <rPr>
        <b/>
        <sz val="12"/>
        <color rgb="FFFF0000"/>
        <rFont val="Times New Roman"/>
        <family val="1"/>
      </rPr>
      <t xml:space="preserve"> </t>
    </r>
    <r>
      <rPr>
        <b/>
        <i/>
        <sz val="14"/>
        <color rgb="FFFF0000"/>
        <rFont val="Times New Roman"/>
        <family val="1"/>
      </rPr>
      <t>tham khảo</t>
    </r>
    <r>
      <rPr>
        <b/>
        <sz val="12"/>
        <color rgb="FFFF000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để SV có kế hoạch học tập phù hợp</t>
    </r>
  </si>
  <si>
    <t>BẢNG TÍNH ĐIỂM TB HỌC KỲ HỆ 10 VÀ HỆ 4</t>
  </si>
  <si>
    <t>Học kỳ:</t>
  </si>
  <si>
    <t xml:space="preserve">Năm thứ: </t>
  </si>
  <si>
    <t>STT</t>
  </si>
  <si>
    <t>Tên môn</t>
  </si>
  <si>
    <t>Hệ số ĐQT
(%TK) - (ghi số: 40;50;100)</t>
  </si>
  <si>
    <t>Hệ số Điểm Cuối kỳ
(%Thi) - (Ghi số: 0;50;60)</t>
  </si>
  <si>
    <t>Điểm quá trình</t>
  </si>
  <si>
    <t>Điểm thi cuối kỳ</t>
  </si>
  <si>
    <t>Tín chỉ từng môn</t>
  </si>
  <si>
    <t>Điểm TB môn 
hệ 10</t>
  </si>
  <si>
    <t>Điểm TB môn 
hệ chữ</t>
  </si>
  <si>
    <t>Điểm TB môn 
hệ 4</t>
  </si>
  <si>
    <t>Kiểm tra 
Hàng dữ liệu bị nhập sai</t>
  </si>
  <si>
    <t>Nếu dữ liệu bị 
nhập không đúng 
ở hàng nào thì sẽ 
hiện dấu (x) ở hàng đó.</t>
  </si>
  <si>
    <t>Khu 
vực
tính 
dữ 
liệu
KHÔNG
nhập
hay
chỉnh
sửa 
hàm
ở 
khu
vực
này</t>
  </si>
  <si>
    <t>Tổng ĐTBM hệ 10</t>
  </si>
  <si>
    <t>Tổng ĐTBM hệ 4</t>
  </si>
  <si>
    <t>DL trống</t>
  </si>
  <si>
    <t>Check %</t>
  </si>
  <si>
    <t>Check điểm</t>
  </si>
  <si>
    <t>Check TC</t>
  </si>
  <si>
    <t>Tổng %</t>
  </si>
  <si>
    <t>Int</t>
  </si>
  <si>
    <t xml:space="preserve"> Số Tín Chỉ </t>
  </si>
  <si>
    <t>ĐTBM hệ 10</t>
  </si>
  <si>
    <t>ĐTBM hệ 4</t>
  </si>
  <si>
    <t>Tổng:</t>
  </si>
  <si>
    <t>Ô Báo nguyên nhân lỗi</t>
  </si>
  <si>
    <t>Số tín chỉ đạt</t>
  </si>
  <si>
    <t>ĐTB Học kỳ hệ 10</t>
  </si>
  <si>
    <t>ĐTB Học kỳ hệ 4</t>
  </si>
  <si>
    <t>Kết quả</t>
  </si>
  <si>
    <t>Tư tưởng HCM</t>
  </si>
  <si>
    <t>PTTK HTTT</t>
  </si>
  <si>
    <t>Thiết kế và phân tích giải thuật</t>
  </si>
  <si>
    <t>Java</t>
  </si>
  <si>
    <t>Web 2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</si>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</sst>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name val="Arial"/>
      <family val="2"/>
    </font>
    <font>
      <sz val="11"/>
      <color rgb="FF000000"/>
      <name val="Arial"/>
      <family val="2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Arial"/>
      <family val="2"/>
    </font>
    <font>
      <b/>
      <sz val="22"/>
      <color rgb="FFFF0000"/>
      <name val="Times New Roman"/>
      <family val="1"/>
    </font>
    <font>
      <b/>
      <sz val="12"/>
      <color rgb="FFFF0000"/>
      <name val="Arial"/>
      <family val="2"/>
    </font>
    <font>
      <b/>
      <sz val="24"/>
      <color rgb="FFFFFFFF"/>
      <name val="Arial"/>
      <family val="2"/>
    </font>
    <font>
      <b/>
      <sz val="12"/>
      <color rgb="FF000000"/>
      <name val="Arial"/>
      <family val="2"/>
    </font>
    <font>
      <b/>
      <i/>
      <sz val="11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FF0000"/>
      <name val="Times New Roman"/>
      <family val="1"/>
    </font>
    <font>
      <sz val="11"/>
      <color rgb="FFFF0000"/>
      <name val="Arial"/>
      <family val="2"/>
    </font>
    <font>
      <b/>
      <sz val="14"/>
      <color rgb="FF0070C0"/>
      <name val="Times New Roman"/>
      <family val="1"/>
    </font>
    <font>
      <b/>
      <sz val="18"/>
      <color rgb="FFFF0000"/>
      <name val="Times New Roman"/>
      <family val="1"/>
    </font>
    <font>
      <b/>
      <sz val="14"/>
      <color theme="4"/>
      <name val="Times New Roman"/>
      <family val="1"/>
    </font>
    <font>
      <b/>
      <sz val="14"/>
      <color rgb="FF2E75B5"/>
      <name val="Times New Roman"/>
      <family val="1"/>
    </font>
    <font>
      <b/>
      <sz val="18"/>
      <color rgb="FF2F5496"/>
      <name val="Times New Roman"/>
      <family val="1"/>
    </font>
    <font>
      <sz val="11"/>
      <color theme="1"/>
      <name val="Arial"/>
      <family val="2"/>
    </font>
    <font>
      <b/>
      <sz val="18"/>
      <color rgb="FF000000"/>
      <name val="Arial"/>
      <family val="2"/>
    </font>
    <font>
      <b/>
      <i/>
      <sz val="14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64" fontId="16" fillId="3" borderId="7" xfId="0" applyNumberFormat="1" applyFont="1" applyFill="1" applyBorder="1" applyAlignment="1">
      <alignment horizontal="center" vertical="center"/>
    </xf>
    <xf numFmtId="2" fontId="16" fillId="3" borderId="7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/>
    </xf>
    <xf numFmtId="0" fontId="16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6" fillId="0" borderId="7" xfId="0" applyFont="1" applyBorder="1"/>
    <xf numFmtId="0" fontId="4" fillId="0" borderId="25" xfId="0" applyFont="1" applyBorder="1" applyAlignment="1">
      <alignment horizontal="center" vertical="center"/>
    </xf>
    <xf numFmtId="0" fontId="4" fillId="0" borderId="7" xfId="0" applyFont="1" applyBorder="1"/>
    <xf numFmtId="0" fontId="4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4" fillId="0" borderId="0" xfId="0" applyFont="1"/>
    <xf numFmtId="0" fontId="4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20" fillId="4" borderId="2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4" borderId="7" xfId="0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0" fillId="0" borderId="0" xfId="0" applyFont="1" applyAlignment="1"/>
    <xf numFmtId="0" fontId="3" fillId="0" borderId="19" xfId="0" applyFont="1" applyBorder="1"/>
    <xf numFmtId="0" fontId="14" fillId="0" borderId="20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26" xfId="0" applyFont="1" applyBorder="1"/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0" borderId="8" xfId="0" applyFont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7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8" fillId="3" borderId="8" xfId="0" applyFont="1" applyFill="1" applyBorder="1" applyAlignment="1">
      <alignment horizontal="center" vertical="center"/>
    </xf>
    <xf numFmtId="2" fontId="18" fillId="3" borderId="8" xfId="0" applyNumberFormat="1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99"/>
  <sheetViews>
    <sheetView tabSelected="1" topLeftCell="A13" workbookViewId="0">
      <selection activeCell="F19" sqref="F19"/>
    </sheetView>
  </sheetViews>
  <sheetFormatPr defaultColWidth="12.58203125" defaultRowHeight="15" customHeight="1" x14ac:dyDescent="0.3"/>
  <cols>
    <col min="1" max="1" width="4.33203125" customWidth="1"/>
    <col min="2" max="2" width="25.83203125" customWidth="1"/>
    <col min="3" max="4" width="2.83203125" customWidth="1"/>
    <col min="5" max="5" width="11.08203125" customWidth="1"/>
    <col min="6" max="6" width="13.08203125" customWidth="1"/>
    <col min="7" max="7" width="2.5" customWidth="1"/>
    <col min="8" max="8" width="10.83203125" customWidth="1"/>
    <col min="9" max="9" width="3.83203125" customWidth="1"/>
    <col min="10" max="10" width="8.08203125" customWidth="1"/>
    <col min="11" max="11" width="12.33203125" customWidth="1"/>
    <col min="12" max="12" width="8.58203125" customWidth="1"/>
    <col min="13" max="13" width="5" customWidth="1"/>
    <col min="14" max="16" width="7.58203125" customWidth="1"/>
    <col min="17" max="17" width="10.1640625" hidden="1" customWidth="1"/>
    <col min="18" max="18" width="16.33203125" hidden="1" customWidth="1"/>
    <col min="19" max="19" width="17.6640625" hidden="1" customWidth="1"/>
    <col min="20" max="21" width="8.5" hidden="1" customWidth="1"/>
    <col min="22" max="23" width="12.33203125" hidden="1" customWidth="1"/>
    <col min="24" max="27" width="8.58203125" hidden="1" customWidth="1"/>
    <col min="28" max="35" width="8.58203125" customWidth="1"/>
  </cols>
  <sheetData>
    <row r="1" spans="1:35" ht="24" customHeight="1" x14ac:dyDescent="0.3">
      <c r="A1" s="1" t="s">
        <v>0</v>
      </c>
      <c r="B1" s="1" t="s">
        <v>1</v>
      </c>
      <c r="C1" s="57" t="s">
        <v>2</v>
      </c>
      <c r="D1" s="58"/>
      <c r="E1" s="58"/>
      <c r="F1" s="58"/>
      <c r="G1" s="59"/>
      <c r="H1" s="2"/>
      <c r="I1" s="2"/>
      <c r="K1" s="3"/>
      <c r="T1" s="4"/>
      <c r="U1" s="4"/>
      <c r="V1" s="4"/>
      <c r="W1" s="4"/>
    </row>
    <row r="2" spans="1:35" ht="24" customHeight="1" x14ac:dyDescent="0.3">
      <c r="A2" s="2"/>
      <c r="B2" s="2"/>
      <c r="C2" s="60"/>
      <c r="D2" s="61"/>
      <c r="E2" s="61"/>
      <c r="F2" s="61"/>
      <c r="G2" s="62"/>
      <c r="H2" s="2"/>
      <c r="I2" s="2"/>
      <c r="K2" s="3"/>
      <c r="T2" s="4"/>
      <c r="U2" s="4"/>
      <c r="V2" s="4"/>
      <c r="W2" s="4"/>
    </row>
    <row r="3" spans="1:35" ht="6" customHeight="1" x14ac:dyDescent="0.3">
      <c r="A3" s="2"/>
      <c r="B3" s="2"/>
      <c r="C3" s="5"/>
      <c r="D3" s="5"/>
      <c r="E3" s="5"/>
      <c r="F3" s="5"/>
      <c r="G3" s="5"/>
      <c r="H3" s="2"/>
      <c r="I3" s="2"/>
      <c r="K3" s="3"/>
      <c r="T3" s="4"/>
      <c r="U3" s="4"/>
      <c r="V3" s="4"/>
      <c r="W3" s="4"/>
    </row>
    <row r="4" spans="1:35" ht="17.25" customHeight="1" x14ac:dyDescent="0.35">
      <c r="A4" s="2"/>
      <c r="B4" s="6" t="s">
        <v>3</v>
      </c>
      <c r="C4" s="7"/>
      <c r="D4" s="7"/>
      <c r="E4" s="7"/>
      <c r="F4" s="7"/>
      <c r="G4" s="7"/>
      <c r="H4" s="8"/>
      <c r="I4" s="7"/>
      <c r="K4" s="3"/>
      <c r="T4" s="4"/>
      <c r="U4" s="4"/>
      <c r="V4" s="4"/>
      <c r="W4" s="4"/>
    </row>
    <row r="5" spans="1:35" ht="38.25" customHeight="1" x14ac:dyDescent="0.3">
      <c r="A5" s="2"/>
      <c r="B5" s="63" t="s">
        <v>4</v>
      </c>
      <c r="C5" s="64"/>
      <c r="D5" s="65"/>
      <c r="E5" s="66" t="s">
        <v>5</v>
      </c>
      <c r="F5" s="64"/>
      <c r="G5" s="64"/>
      <c r="H5" s="64"/>
      <c r="I5" s="65"/>
      <c r="K5" s="3"/>
      <c r="T5" s="4"/>
      <c r="U5" s="4"/>
      <c r="V5" s="4"/>
      <c r="W5" s="4"/>
    </row>
    <row r="6" spans="1:35" ht="35.25" customHeight="1" x14ac:dyDescent="0.3">
      <c r="A6" s="2"/>
      <c r="B6" s="66" t="s">
        <v>6</v>
      </c>
      <c r="C6" s="64"/>
      <c r="D6" s="64"/>
      <c r="E6" s="64"/>
      <c r="F6" s="64"/>
      <c r="G6" s="64"/>
      <c r="H6" s="64"/>
      <c r="I6" s="65"/>
      <c r="K6" s="3"/>
      <c r="T6" s="4"/>
      <c r="U6" s="4"/>
      <c r="V6" s="4"/>
      <c r="W6" s="4"/>
    </row>
    <row r="7" spans="1:35" ht="11.25" customHeight="1" x14ac:dyDescent="0.3">
      <c r="B7" s="9"/>
      <c r="C7" s="9"/>
      <c r="D7" s="9"/>
      <c r="E7" s="9"/>
      <c r="F7" s="9"/>
      <c r="G7" s="9"/>
      <c r="H7" s="9"/>
      <c r="I7" s="9"/>
      <c r="K7" s="3"/>
      <c r="T7" s="4"/>
      <c r="U7" s="4"/>
      <c r="V7" s="4"/>
      <c r="W7" s="4"/>
    </row>
    <row r="8" spans="1:35" ht="14.25" customHeight="1" x14ac:dyDescent="0.3">
      <c r="C8" s="67" t="s">
        <v>7</v>
      </c>
      <c r="D8" s="68"/>
      <c r="E8" s="68"/>
      <c r="F8" s="68"/>
      <c r="G8" s="69"/>
      <c r="K8" s="3"/>
      <c r="T8" s="4"/>
      <c r="U8" s="4"/>
      <c r="V8" s="4"/>
      <c r="W8" s="4"/>
    </row>
    <row r="9" spans="1:35" ht="26.25" customHeight="1" x14ac:dyDescent="0.3">
      <c r="C9" s="70"/>
      <c r="D9" s="71"/>
      <c r="E9" s="71"/>
      <c r="F9" s="71"/>
      <c r="G9" s="72"/>
      <c r="K9" s="3"/>
      <c r="T9" s="4"/>
      <c r="U9" s="4"/>
      <c r="V9" s="4"/>
      <c r="W9" s="4"/>
    </row>
    <row r="10" spans="1:35" ht="3" customHeight="1" x14ac:dyDescent="0.3">
      <c r="K10" s="3"/>
      <c r="T10" s="4"/>
      <c r="U10" s="4"/>
      <c r="V10" s="4"/>
      <c r="W10" s="4"/>
    </row>
    <row r="11" spans="1:35" ht="33.75" customHeight="1" thickTop="1" thickBot="1" x14ac:dyDescent="0.35">
      <c r="C11" s="10" t="s">
        <v>8</v>
      </c>
      <c r="D11" s="11">
        <v>2</v>
      </c>
      <c r="E11" s="12"/>
      <c r="F11" s="10" t="s">
        <v>9</v>
      </c>
      <c r="G11" s="11">
        <v>1</v>
      </c>
      <c r="K11" s="3"/>
      <c r="T11" s="4"/>
      <c r="U11" s="4"/>
      <c r="V11" s="4"/>
      <c r="W11" s="4"/>
    </row>
    <row r="12" spans="1:35" ht="3.65" customHeight="1" thickTop="1" thickBot="1" x14ac:dyDescent="0.35">
      <c r="K12" s="3"/>
      <c r="T12" s="4"/>
      <c r="U12" s="4"/>
      <c r="V12" s="4"/>
      <c r="W12" s="4"/>
    </row>
    <row r="13" spans="1:35" ht="50.25" customHeight="1" thickTop="1" thickBot="1" x14ac:dyDescent="0.35">
      <c r="A13" s="13" t="s">
        <v>10</v>
      </c>
      <c r="B13" s="13" t="s">
        <v>11</v>
      </c>
      <c r="C13" s="14" t="s">
        <v>12</v>
      </c>
      <c r="D13" s="14" t="s">
        <v>13</v>
      </c>
      <c r="E13" s="13" t="s">
        <v>14</v>
      </c>
      <c r="F13" s="13" t="s">
        <v>15</v>
      </c>
      <c r="G13" s="15" t="s">
        <v>16</v>
      </c>
      <c r="H13" s="16" t="s">
        <v>17</v>
      </c>
      <c r="I13" s="16" t="s">
        <v>18</v>
      </c>
      <c r="J13" s="17" t="s">
        <v>19</v>
      </c>
      <c r="K13" s="17" t="s">
        <v>20</v>
      </c>
      <c r="L13" s="51" t="s">
        <v>21</v>
      </c>
      <c r="M13" s="52"/>
      <c r="N13" s="52"/>
      <c r="O13" s="2"/>
      <c r="P13" s="2"/>
      <c r="Q13" s="54" t="s">
        <v>22</v>
      </c>
      <c r="R13" s="18" t="s">
        <v>23</v>
      </c>
      <c r="S13" s="18" t="s">
        <v>24</v>
      </c>
      <c r="T13" s="19" t="s">
        <v>25</v>
      </c>
      <c r="U13" s="19" t="s">
        <v>26</v>
      </c>
      <c r="V13" s="19" t="s">
        <v>27</v>
      </c>
      <c r="W13" s="19" t="s">
        <v>28</v>
      </c>
      <c r="X13" s="20"/>
      <c r="Y13" s="20"/>
      <c r="Z13" s="20"/>
      <c r="AA13" s="20"/>
      <c r="AB13" s="21"/>
      <c r="AC13" s="21"/>
      <c r="AD13" s="21"/>
      <c r="AE13" s="21"/>
      <c r="AF13" s="21"/>
      <c r="AG13" s="21"/>
      <c r="AH13" s="21"/>
      <c r="AI13" s="21"/>
    </row>
    <row r="14" spans="1:35" ht="14.25" customHeight="1" thickTop="1" thickBot="1" x14ac:dyDescent="0.35">
      <c r="A14" s="22">
        <v>1</v>
      </c>
      <c r="B14" s="31" t="s">
        <v>40</v>
      </c>
      <c r="C14" s="31">
        <v>40</v>
      </c>
      <c r="D14" s="31">
        <v>60</v>
      </c>
      <c r="E14" s="31">
        <v>8.5</v>
      </c>
      <c r="F14" s="31">
        <v>6</v>
      </c>
      <c r="G14" s="23">
        <v>2</v>
      </c>
      <c r="H14" s="24">
        <f t="shared" ref="H14:H26" si="0">IF(OR(C14="",D14="",E14="",F14="",G14=""),"",IF(OR(E14&gt;10,E14&lt;0,F14&gt;10,F14&lt;0,G14&gt;12,G14&lt;0,C14&lt;0,C14&gt;100,D14&lt;0,D14&gt;100),"",IF(AND(OR(C14=40,C14=50,C14=100),OR(D14=0,D14=50,D14=60),C14+D14=100),(((E14*C14)/100)+((F14*D14)/100)),"")))</f>
        <v>7</v>
      </c>
      <c r="I14" s="25" t="str">
        <f t="shared" ref="I14:I26" si="1">IF(OR(C14="",D14="",E14="",F14="",G14=""),"",IF(J14="0","F",IF(J14="1","D",IF(J14="2","C",IF(J14="3","B",IF(H14="","","A"))))))</f>
        <v>B</v>
      </c>
      <c r="J14" s="26" t="str">
        <f t="shared" ref="J14:J26" si="2">IF(OR(C14="",D14="",E14="",F14="",G14="",H14=""),"",IF(H14&lt;4,"0",IF(H14&lt;5.5,"1",IF(H14&lt;7,"2",IF(H14&lt;8.5,"3","4")))))</f>
        <v>3</v>
      </c>
      <c r="K14" s="27" t="str">
        <f t="shared" ref="K14:K30" si="3">IF(AND(H14="",I14="",J14="",T14=0),"x",IF(OR(T14="NL",V14="NL",W14="NL",U14="nl"),"x",""))</f>
        <v/>
      </c>
      <c r="L14" s="53"/>
      <c r="M14" s="52"/>
      <c r="N14" s="52"/>
      <c r="Q14" s="55"/>
      <c r="R14" s="28">
        <f t="shared" ref="R14:R30" si="4">IF(OR(C14="",D14="",E14="",F14="",G14=""),"",(H14*G14))</f>
        <v>14</v>
      </c>
      <c r="S14" s="28">
        <f t="shared" ref="S14:S30" si="5">IF(OR(C14="",D14="",E14="",F14="",G14=""),"",(J14*G14))</f>
        <v>6</v>
      </c>
      <c r="T14" s="28">
        <f t="shared" ref="T14:T30" si="6">IF(AND(C14="",D14="",E14="",F14="",G14=""),"",IF(OR(C14="",D14="",G14="",F14="",E14=""),"NL",0))</f>
        <v>0</v>
      </c>
      <c r="U14" s="28">
        <f t="shared" ref="U14:U30" si="7">IF(AND(C14="",D14=""),"",IF(C14+D14&lt;&gt;100,"NL",IF(D14=100,"NL",IF(AND(OR(C14=40,C14=50,C14=100),OR(D14=0,D14=50,D14=60)),0,"NL"))))</f>
        <v>0</v>
      </c>
      <c r="V14" s="28">
        <f>IF(AND(I14="",E14="",F14=""),"",IF(OR(T14="NL",E14="",F14="",E14&gt;10,E14&lt;0,F14&lt;0,F14&gt;10,G14&lt;0),"NL",IF(I14="f",0,G14)))</f>
        <v>2</v>
      </c>
      <c r="W14" s="28">
        <f t="shared" ref="W14:W19" si="8">IF(G14="","",IF(G14&gt;12,"NL",0))</f>
        <v>0</v>
      </c>
      <c r="X14" s="28"/>
      <c r="Y14" s="28"/>
      <c r="Z14" s="28"/>
      <c r="AA14" s="29"/>
    </row>
    <row r="15" spans="1:35" ht="14.25" customHeight="1" thickTop="1" thickBot="1" x14ac:dyDescent="0.35">
      <c r="A15" s="30">
        <v>2</v>
      </c>
      <c r="B15" s="39" t="s">
        <v>41</v>
      </c>
      <c r="C15" s="31">
        <v>50</v>
      </c>
      <c r="D15" s="31">
        <v>50</v>
      </c>
      <c r="E15" s="31">
        <v>8.5</v>
      </c>
      <c r="F15" s="31">
        <v>5.5</v>
      </c>
      <c r="G15" s="23">
        <v>4</v>
      </c>
      <c r="H15" s="24">
        <f t="shared" si="0"/>
        <v>7</v>
      </c>
      <c r="I15" s="25" t="str">
        <f t="shared" si="1"/>
        <v>B</v>
      </c>
      <c r="J15" s="26" t="str">
        <f t="shared" si="2"/>
        <v>3</v>
      </c>
      <c r="K15" s="27" t="str">
        <f t="shared" si="3"/>
        <v/>
      </c>
      <c r="L15" s="53"/>
      <c r="M15" s="52"/>
      <c r="N15" s="52"/>
      <c r="Q15" s="55"/>
      <c r="R15" s="28">
        <f t="shared" si="4"/>
        <v>28</v>
      </c>
      <c r="S15" s="28">
        <f t="shared" si="5"/>
        <v>12</v>
      </c>
      <c r="T15" s="28">
        <f t="shared" si="6"/>
        <v>0</v>
      </c>
      <c r="U15" s="28">
        <f t="shared" si="7"/>
        <v>0</v>
      </c>
      <c r="V15" s="28">
        <f t="shared" ref="V15:V19" si="9">IF(AND(I15="",E15="",F15=""),"",IF(OR(T15="NL",E15="",F15="",E15&gt;10,E15&lt;0,F15&lt;0,F15&gt;10),"NL",IF(I15="f",0,G15)))</f>
        <v>4</v>
      </c>
      <c r="W15" s="28">
        <f t="shared" si="8"/>
        <v>0</v>
      </c>
      <c r="X15" s="28">
        <f>SUM(C14:D30)</f>
        <v>600</v>
      </c>
      <c r="Y15" s="28">
        <f>IF(X15=0,0,X15/100)</f>
        <v>6</v>
      </c>
      <c r="AA15" s="29" t="s">
        <v>29</v>
      </c>
    </row>
    <row r="16" spans="1:35" ht="14.25" customHeight="1" thickTop="1" thickBot="1" x14ac:dyDescent="0.35">
      <c r="A16" s="30">
        <v>3</v>
      </c>
      <c r="B16" s="39" t="s">
        <v>42</v>
      </c>
      <c r="C16" s="31">
        <v>50</v>
      </c>
      <c r="D16" s="31">
        <v>50</v>
      </c>
      <c r="E16" s="39">
        <v>8</v>
      </c>
      <c r="F16" s="39">
        <v>6</v>
      </c>
      <c r="G16" s="34">
        <v>3</v>
      </c>
      <c r="H16" s="24">
        <f t="shared" si="0"/>
        <v>7</v>
      </c>
      <c r="I16" s="25" t="str">
        <f t="shared" si="1"/>
        <v>B</v>
      </c>
      <c r="J16" s="26" t="str">
        <f t="shared" si="2"/>
        <v>3</v>
      </c>
      <c r="K16" s="27" t="str">
        <f t="shared" si="3"/>
        <v/>
      </c>
      <c r="Q16" s="55"/>
      <c r="R16" s="28">
        <f t="shared" si="4"/>
        <v>21</v>
      </c>
      <c r="S16" s="28">
        <f t="shared" si="5"/>
        <v>9</v>
      </c>
      <c r="T16" s="28">
        <f t="shared" si="6"/>
        <v>0</v>
      </c>
      <c r="U16" s="28">
        <f t="shared" si="7"/>
        <v>0</v>
      </c>
      <c r="V16" s="28">
        <f t="shared" si="9"/>
        <v>3</v>
      </c>
      <c r="W16" s="28">
        <f t="shared" si="8"/>
        <v>0</v>
      </c>
      <c r="X16" s="33" t="str">
        <f>IF(Y15-TRUNC(Y15,0)=0,"0","1")</f>
        <v>0</v>
      </c>
      <c r="Y16" s="33"/>
      <c r="Z16" s="28"/>
      <c r="AA16" s="29" t="s">
        <v>30</v>
      </c>
    </row>
    <row r="17" spans="1:27" ht="14.25" customHeight="1" thickTop="1" thickBot="1" x14ac:dyDescent="0.35">
      <c r="A17" s="30">
        <v>4</v>
      </c>
      <c r="B17" s="39" t="s">
        <v>43</v>
      </c>
      <c r="C17" s="31">
        <v>50</v>
      </c>
      <c r="D17" s="31">
        <v>50</v>
      </c>
      <c r="E17" s="39">
        <v>6.6</v>
      </c>
      <c r="F17" s="39">
        <v>7.4</v>
      </c>
      <c r="G17" s="34">
        <v>4</v>
      </c>
      <c r="H17" s="24">
        <f t="shared" si="0"/>
        <v>7</v>
      </c>
      <c r="I17" s="25" t="str">
        <f t="shared" si="1"/>
        <v>B</v>
      </c>
      <c r="J17" s="26" t="str">
        <f t="shared" si="2"/>
        <v>3</v>
      </c>
      <c r="K17" s="27" t="str">
        <f t="shared" si="3"/>
        <v/>
      </c>
      <c r="Q17" s="55"/>
      <c r="R17" s="28">
        <f t="shared" si="4"/>
        <v>28</v>
      </c>
      <c r="S17" s="28">
        <f t="shared" si="5"/>
        <v>12</v>
      </c>
      <c r="T17" s="28">
        <f t="shared" si="6"/>
        <v>0</v>
      </c>
      <c r="U17" s="28">
        <f t="shared" si="7"/>
        <v>0</v>
      </c>
      <c r="V17" s="28">
        <f t="shared" si="9"/>
        <v>4</v>
      </c>
      <c r="W17" s="28">
        <f t="shared" si="8"/>
        <v>0</v>
      </c>
      <c r="X17" s="35"/>
      <c r="Y17" s="36" t="s">
        <v>31</v>
      </c>
      <c r="Z17" s="36" t="s">
        <v>32</v>
      </c>
      <c r="AA17" s="36" t="s">
        <v>33</v>
      </c>
    </row>
    <row r="18" spans="1:27" ht="14.25" customHeight="1" thickTop="1" thickBot="1" x14ac:dyDescent="0.35">
      <c r="A18" s="30">
        <v>5</v>
      </c>
      <c r="B18" s="39" t="s">
        <v>44</v>
      </c>
      <c r="C18" s="31">
        <v>50</v>
      </c>
      <c r="D18" s="31">
        <v>50</v>
      </c>
      <c r="E18" s="39">
        <v>6.8</v>
      </c>
      <c r="F18" s="39">
        <v>7.2</v>
      </c>
      <c r="G18" s="34">
        <v>4</v>
      </c>
      <c r="H18" s="24">
        <f t="shared" si="0"/>
        <v>7</v>
      </c>
      <c r="I18" s="25" t="str">
        <f t="shared" si="1"/>
        <v>B</v>
      </c>
      <c r="J18" s="26" t="str">
        <f t="shared" si="2"/>
        <v>3</v>
      </c>
      <c r="K18" s="27" t="str">
        <f t="shared" si="3"/>
        <v/>
      </c>
      <c r="Q18" s="55"/>
      <c r="R18" s="28">
        <f t="shared" si="4"/>
        <v>28</v>
      </c>
      <c r="S18" s="28">
        <f t="shared" si="5"/>
        <v>12</v>
      </c>
      <c r="T18" s="28">
        <f t="shared" si="6"/>
        <v>0</v>
      </c>
      <c r="U18" s="28">
        <f t="shared" si="7"/>
        <v>0</v>
      </c>
      <c r="V18" s="28">
        <f t="shared" si="9"/>
        <v>4</v>
      </c>
      <c r="W18" s="28">
        <f t="shared" si="8"/>
        <v>0</v>
      </c>
      <c r="X18" s="37" t="s">
        <v>34</v>
      </c>
      <c r="Y18" s="37">
        <f>SUM(G14:G30)</f>
        <v>21</v>
      </c>
      <c r="Z18" s="37">
        <f>SUM(R14:R30)</f>
        <v>153</v>
      </c>
      <c r="AA18" s="37">
        <f>SUM(S14:S30)</f>
        <v>67</v>
      </c>
    </row>
    <row r="19" spans="1:27" ht="14.25" customHeight="1" thickTop="1" thickBot="1" x14ac:dyDescent="0.35">
      <c r="A19" s="30">
        <v>6</v>
      </c>
      <c r="B19" s="39" t="s">
        <v>45</v>
      </c>
      <c r="C19" s="31">
        <v>50</v>
      </c>
      <c r="D19" s="31">
        <v>50</v>
      </c>
      <c r="E19" s="39">
        <v>10</v>
      </c>
      <c r="F19" s="39">
        <v>7</v>
      </c>
      <c r="G19" s="34">
        <v>4</v>
      </c>
      <c r="H19" s="24">
        <f t="shared" si="0"/>
        <v>8.5</v>
      </c>
      <c r="I19" s="25" t="str">
        <f t="shared" si="1"/>
        <v>A</v>
      </c>
      <c r="J19" s="26" t="str">
        <f t="shared" si="2"/>
        <v>4</v>
      </c>
      <c r="K19" s="27" t="str">
        <f t="shared" si="3"/>
        <v/>
      </c>
      <c r="Q19" s="55"/>
      <c r="R19" s="28">
        <f t="shared" si="4"/>
        <v>34</v>
      </c>
      <c r="S19" s="28">
        <f t="shared" si="5"/>
        <v>16</v>
      </c>
      <c r="T19" s="28">
        <f t="shared" si="6"/>
        <v>0</v>
      </c>
      <c r="U19" s="28">
        <f t="shared" si="7"/>
        <v>0</v>
      </c>
      <c r="V19" s="28">
        <f t="shared" si="9"/>
        <v>4</v>
      </c>
      <c r="W19" s="28">
        <f t="shared" si="8"/>
        <v>0</v>
      </c>
      <c r="X19" s="38"/>
    </row>
    <row r="20" spans="1:27" ht="0.65" customHeight="1" thickTop="1" thickBot="1" x14ac:dyDescent="0.35">
      <c r="A20" s="30">
        <v>8</v>
      </c>
      <c r="C20" s="31"/>
      <c r="D20" s="31"/>
      <c r="E20" s="39"/>
      <c r="F20" s="39"/>
      <c r="G20" s="34"/>
      <c r="H20" s="24" t="str">
        <f t="shared" si="0"/>
        <v/>
      </c>
      <c r="I20" s="25" t="str">
        <f t="shared" si="1"/>
        <v/>
      </c>
      <c r="J20" s="26" t="str">
        <f t="shared" si="2"/>
        <v/>
      </c>
      <c r="K20" s="27" t="str">
        <f t="shared" si="3"/>
        <v/>
      </c>
      <c r="Q20" s="55"/>
      <c r="R20" s="28" t="str">
        <f t="shared" si="4"/>
        <v/>
      </c>
      <c r="S20" s="28" t="str">
        <f t="shared" si="5"/>
        <v/>
      </c>
      <c r="T20" s="28" t="str">
        <f t="shared" si="6"/>
        <v/>
      </c>
      <c r="U20" s="28" t="str">
        <f t="shared" si="7"/>
        <v/>
      </c>
      <c r="V20" s="28" t="str">
        <f>IF(AND(I20="",E20="",F20=""),"",IF(OR(T20="NL",E20="",F20="",E20&gt;10,E20&lt;0,F20&lt;0,F20&gt;10),"NL",IF(I20="f",0,G20)))</f>
        <v/>
      </c>
      <c r="W20" s="28" t="str">
        <f>IF(G20="","",IF(G20&gt;12,"NL",0))</f>
        <v/>
      </c>
      <c r="X20" s="38"/>
    </row>
    <row r="21" spans="1:27" ht="14.15" hidden="1" customHeight="1" thickTop="1" thickBot="1" x14ac:dyDescent="0.35">
      <c r="A21" s="30">
        <v>9</v>
      </c>
      <c r="B21" s="39"/>
      <c r="C21" s="31"/>
      <c r="D21" s="31"/>
      <c r="E21" s="39"/>
      <c r="F21" s="39"/>
      <c r="G21" s="34"/>
      <c r="H21" s="24" t="str">
        <f t="shared" si="0"/>
        <v/>
      </c>
      <c r="I21" s="25" t="str">
        <f t="shared" si="1"/>
        <v/>
      </c>
      <c r="J21" s="26" t="str">
        <f t="shared" si="2"/>
        <v/>
      </c>
      <c r="K21" s="27" t="str">
        <f t="shared" si="3"/>
        <v/>
      </c>
      <c r="Q21" s="55"/>
      <c r="R21" s="28" t="str">
        <f t="shared" si="4"/>
        <v/>
      </c>
      <c r="S21" s="28" t="str">
        <f t="shared" si="5"/>
        <v/>
      </c>
      <c r="T21" s="28" t="str">
        <f t="shared" si="6"/>
        <v/>
      </c>
      <c r="U21" s="28" t="str">
        <f t="shared" si="7"/>
        <v/>
      </c>
      <c r="V21" s="28" t="str">
        <f>IF(AND(I21="",E21="",F21=""),"",IF(OR(T21="NL",E21="",F21="",E21&gt;10,E21&lt;0,F21&lt;0,F21&gt;10),"NL",IF(I21="f",0,G21)))</f>
        <v/>
      </c>
      <c r="W21" s="28" t="str">
        <f>IF(G21="","",IF(G21&gt;12,"NL",0))</f>
        <v/>
      </c>
      <c r="X21" s="38"/>
    </row>
    <row r="22" spans="1:27" ht="14.15" hidden="1" customHeight="1" thickTop="1" thickBot="1" x14ac:dyDescent="0.35">
      <c r="A22" s="30">
        <v>10</v>
      </c>
      <c r="B22" s="39"/>
      <c r="C22" s="31"/>
      <c r="D22" s="31"/>
      <c r="E22" s="39"/>
      <c r="F22" s="39"/>
      <c r="G22" s="34"/>
      <c r="H22" s="24" t="str">
        <f t="shared" si="0"/>
        <v/>
      </c>
      <c r="I22" s="25" t="str">
        <f t="shared" si="1"/>
        <v/>
      </c>
      <c r="J22" s="26" t="str">
        <f t="shared" si="2"/>
        <v/>
      </c>
      <c r="K22" s="27" t="str">
        <f t="shared" si="3"/>
        <v/>
      </c>
      <c r="Q22" s="55"/>
      <c r="R22" s="28" t="str">
        <f t="shared" si="4"/>
        <v/>
      </c>
      <c r="S22" s="28" t="str">
        <f t="shared" si="5"/>
        <v/>
      </c>
      <c r="T22" s="28" t="str">
        <f t="shared" si="6"/>
        <v/>
      </c>
      <c r="U22" s="28" t="str">
        <f t="shared" si="7"/>
        <v/>
      </c>
      <c r="V22" s="28" t="str">
        <f>IF(AND(I22="",E22="",F22=""),"",IF(OR(T22="NL",E22="",F22="",E22&gt;10,E22&lt;0,F22&lt;0,F22&gt;10),"NL",IF(I22="f",0,G22)))</f>
        <v/>
      </c>
      <c r="W22" s="28" t="str">
        <f>IF(G22="","",IF(G22&gt;12,"NL",0))</f>
        <v/>
      </c>
      <c r="X22" s="38"/>
    </row>
    <row r="23" spans="1:27" ht="14.15" hidden="1" customHeight="1" thickTop="1" thickBot="1" x14ac:dyDescent="0.35">
      <c r="A23" s="30">
        <v>11</v>
      </c>
      <c r="B23" s="39"/>
      <c r="C23" s="22"/>
      <c r="D23" s="22"/>
      <c r="E23" s="30"/>
      <c r="F23" s="30"/>
      <c r="G23" s="32"/>
      <c r="H23" s="24" t="str">
        <f t="shared" si="0"/>
        <v/>
      </c>
      <c r="I23" s="25" t="str">
        <f t="shared" si="1"/>
        <v/>
      </c>
      <c r="J23" s="26" t="str">
        <f t="shared" si="2"/>
        <v/>
      </c>
      <c r="K23" s="27" t="str">
        <f t="shared" si="3"/>
        <v/>
      </c>
      <c r="Q23" s="55"/>
      <c r="R23" s="28" t="str">
        <f t="shared" si="4"/>
        <v/>
      </c>
      <c r="S23" s="28" t="str">
        <f t="shared" si="5"/>
        <v/>
      </c>
      <c r="T23" s="28" t="str">
        <f t="shared" si="6"/>
        <v/>
      </c>
      <c r="U23" s="28" t="str">
        <f t="shared" si="7"/>
        <v/>
      </c>
      <c r="V23" s="28" t="str">
        <f t="shared" ref="V23:V30" si="10">IF(AND(I23="",E23="",F23=""),"",IF(OR(T23="NL",E23="",F23="",E23&gt;10,E23&lt;0,F23&lt;0,F23&gt;10),"NL",IF(I23="f",0,G23)))</f>
        <v/>
      </c>
      <c r="W23" s="28" t="str">
        <f t="shared" ref="W23:W30" si="11">IF(G23="","",IF(G23&gt;12,"NL",0))</f>
        <v/>
      </c>
      <c r="X23" s="38"/>
    </row>
    <row r="24" spans="1:27" ht="14.15" hidden="1" customHeight="1" thickTop="1" thickBot="1" x14ac:dyDescent="0.35">
      <c r="A24" s="30">
        <v>12</v>
      </c>
      <c r="B24" s="39"/>
      <c r="C24" s="22"/>
      <c r="D24" s="22"/>
      <c r="E24" s="30"/>
      <c r="F24" s="30"/>
      <c r="G24" s="32"/>
      <c r="H24" s="24" t="str">
        <f t="shared" si="0"/>
        <v/>
      </c>
      <c r="I24" s="25" t="str">
        <f t="shared" si="1"/>
        <v/>
      </c>
      <c r="J24" s="26" t="str">
        <f t="shared" si="2"/>
        <v/>
      </c>
      <c r="K24" s="27" t="str">
        <f t="shared" si="3"/>
        <v/>
      </c>
      <c r="Q24" s="55"/>
      <c r="R24" s="28" t="str">
        <f t="shared" si="4"/>
        <v/>
      </c>
      <c r="S24" s="28" t="str">
        <f t="shared" si="5"/>
        <v/>
      </c>
      <c r="T24" s="28" t="str">
        <f t="shared" si="6"/>
        <v/>
      </c>
      <c r="U24" s="28" t="str">
        <f t="shared" si="7"/>
        <v/>
      </c>
      <c r="V24" s="28" t="str">
        <f t="shared" si="10"/>
        <v/>
      </c>
      <c r="W24" s="28" t="str">
        <f t="shared" si="11"/>
        <v/>
      </c>
      <c r="X24" s="38"/>
    </row>
    <row r="25" spans="1:27" ht="14.15" hidden="1" customHeight="1" thickTop="1" thickBot="1" x14ac:dyDescent="0.35">
      <c r="A25" s="30">
        <v>13</v>
      </c>
      <c r="B25" s="39"/>
      <c r="C25" s="22"/>
      <c r="D25" s="22"/>
      <c r="E25" s="30"/>
      <c r="F25" s="30"/>
      <c r="G25" s="32"/>
      <c r="H25" s="24" t="str">
        <f t="shared" si="0"/>
        <v/>
      </c>
      <c r="I25" s="25" t="str">
        <f t="shared" si="1"/>
        <v/>
      </c>
      <c r="J25" s="26" t="str">
        <f t="shared" si="2"/>
        <v/>
      </c>
      <c r="K25" s="27" t="str">
        <f t="shared" si="3"/>
        <v/>
      </c>
      <c r="Q25" s="55"/>
      <c r="R25" s="28" t="str">
        <f t="shared" si="4"/>
        <v/>
      </c>
      <c r="S25" s="28" t="str">
        <f t="shared" si="5"/>
        <v/>
      </c>
      <c r="T25" s="28" t="str">
        <f t="shared" si="6"/>
        <v/>
      </c>
      <c r="U25" s="28" t="str">
        <f t="shared" si="7"/>
        <v/>
      </c>
      <c r="V25" s="28" t="str">
        <f t="shared" si="10"/>
        <v/>
      </c>
      <c r="W25" s="28" t="str">
        <f t="shared" si="11"/>
        <v/>
      </c>
      <c r="X25" s="38"/>
    </row>
    <row r="26" spans="1:27" ht="14.15" hidden="1" customHeight="1" thickTop="1" thickBot="1" x14ac:dyDescent="0.35">
      <c r="A26" s="30">
        <v>14</v>
      </c>
      <c r="B26" s="39"/>
      <c r="C26" s="31"/>
      <c r="D26" s="22"/>
      <c r="E26" s="30"/>
      <c r="F26" s="30"/>
      <c r="G26" s="32"/>
      <c r="H26" s="24" t="str">
        <f t="shared" si="0"/>
        <v/>
      </c>
      <c r="I26" s="25" t="str">
        <f t="shared" si="1"/>
        <v/>
      </c>
      <c r="J26" s="26" t="str">
        <f t="shared" si="2"/>
        <v/>
      </c>
      <c r="K26" s="27" t="str">
        <f t="shared" si="3"/>
        <v/>
      </c>
      <c r="Q26" s="55"/>
      <c r="R26" s="28" t="str">
        <f t="shared" si="4"/>
        <v/>
      </c>
      <c r="S26" s="28" t="str">
        <f t="shared" si="5"/>
        <v/>
      </c>
      <c r="T26" s="28" t="str">
        <f t="shared" si="6"/>
        <v/>
      </c>
      <c r="U26" s="28" t="str">
        <f t="shared" si="7"/>
        <v/>
      </c>
      <c r="V26" s="28" t="str">
        <f t="shared" si="10"/>
        <v/>
      </c>
      <c r="W26" s="28" t="str">
        <f t="shared" si="11"/>
        <v/>
      </c>
      <c r="X26" s="38"/>
    </row>
    <row r="27" spans="1:27" ht="14.15" hidden="1" customHeight="1" thickTop="1" thickBot="1" x14ac:dyDescent="0.35">
      <c r="A27" s="30">
        <v>15</v>
      </c>
      <c r="B27" s="30"/>
      <c r="C27" s="22"/>
      <c r="D27" s="22"/>
      <c r="E27" s="30"/>
      <c r="F27" s="30"/>
      <c r="G27" s="32"/>
      <c r="H27" s="24" t="str">
        <f>IF(OR(C27="",D27="",E27="",F27="",G27=""),"",IF(OR(E27&gt;10,E27&lt;0,F27&gt;10,F27&lt;0,G27&gt;12,G27&lt;0,C27&lt;0,C27&gt;100,D27&lt;0,D27&gt;100),"",IF(AND(OR(C27=40,C27=50,C27=100),OR(D27=0,D27=50,D27=60),C27+D27=100),(((E27*C27)/100)+((F27*D27)/100)),"")))</f>
        <v/>
      </c>
      <c r="I27" s="25" t="str">
        <f>IF(OR(C27="",D27="",E27="",F27="",G27=""),"",IF(J27="0","F",IF(J27="1","D",IF(J27="2","C",IF(J27="3","B",IF(H27="","","A"))))))</f>
        <v/>
      </c>
      <c r="J27" s="26" t="str">
        <f>IF(OR(C27="",D27="",E27="",F27="",G27="",H27=""),"",IF(H27&lt;4,"0",IF(H27&lt;5.5,"1",IF(H27&lt;7,"2",IF(H27&lt;8.5,"3","4")))))</f>
        <v/>
      </c>
      <c r="K27" s="27" t="str">
        <f t="shared" si="3"/>
        <v/>
      </c>
      <c r="Q27" s="55"/>
      <c r="R27" s="28" t="str">
        <f t="shared" si="4"/>
        <v/>
      </c>
      <c r="S27" s="28" t="str">
        <f t="shared" si="5"/>
        <v/>
      </c>
      <c r="T27" s="28" t="str">
        <f t="shared" si="6"/>
        <v/>
      </c>
      <c r="U27" s="28" t="str">
        <f t="shared" si="7"/>
        <v/>
      </c>
      <c r="V27" s="28" t="str">
        <f t="shared" si="10"/>
        <v/>
      </c>
      <c r="W27" s="28" t="str">
        <f t="shared" si="11"/>
        <v/>
      </c>
      <c r="X27" s="38"/>
    </row>
    <row r="28" spans="1:27" ht="14.15" hidden="1" customHeight="1" thickTop="1" thickBot="1" x14ac:dyDescent="0.35">
      <c r="A28" s="30">
        <v>16</v>
      </c>
      <c r="B28" s="30"/>
      <c r="C28" s="22"/>
      <c r="D28" s="22"/>
      <c r="E28" s="30"/>
      <c r="F28" s="30"/>
      <c r="G28" s="32"/>
      <c r="H28" s="24" t="str">
        <f>IF(OR(C28="",D28="",E28="",F28="",G28=""),"",IF(OR(E28&gt;10,E28&lt;0,F28&gt;10,F28&lt;0,G28&gt;12,G28&lt;0,C28&lt;0,C28&gt;100,D28&lt;0,D28&gt;100),"",IF(AND(OR(C28=40,C28=50,C28=100),OR(D28=0,D28=50,D28=60),C28+D28=100),(((E28*C28)/100)+((F28*D28)/100)),"")))</f>
        <v/>
      </c>
      <c r="I28" s="25" t="str">
        <f>IF(OR(C28="",D28="",E28="",F28="",G28=""),"",IF(J28="0","F",IF(J28="1","D",IF(J28="2","C",IF(J28="3","B",IF(H28="","","A"))))))</f>
        <v/>
      </c>
      <c r="J28" s="26" t="str">
        <f>IF(OR(C28="",D28="",E28="",F28="",G28="",H28=""),"",IF(H28&lt;4,"0",IF(H28&lt;5.5,"1",IF(H28&lt;7,"2",IF(H28&lt;8.5,"3","4")))))</f>
        <v/>
      </c>
      <c r="K28" s="27" t="str">
        <f t="shared" si="3"/>
        <v/>
      </c>
      <c r="Q28" s="55"/>
      <c r="R28" s="28" t="str">
        <f t="shared" si="4"/>
        <v/>
      </c>
      <c r="S28" s="28" t="str">
        <f t="shared" si="5"/>
        <v/>
      </c>
      <c r="T28" s="28" t="str">
        <f t="shared" si="6"/>
        <v/>
      </c>
      <c r="U28" s="28" t="str">
        <f t="shared" si="7"/>
        <v/>
      </c>
      <c r="V28" s="28" t="str">
        <f t="shared" si="10"/>
        <v/>
      </c>
      <c r="W28" s="28" t="str">
        <f t="shared" si="11"/>
        <v/>
      </c>
      <c r="X28" s="38"/>
    </row>
    <row r="29" spans="1:27" ht="14.15" hidden="1" customHeight="1" thickTop="1" thickBot="1" x14ac:dyDescent="0.35">
      <c r="A29" s="30">
        <v>17</v>
      </c>
      <c r="B29" s="30"/>
      <c r="C29" s="22"/>
      <c r="D29" s="22"/>
      <c r="E29" s="30"/>
      <c r="F29" s="30"/>
      <c r="G29" s="32"/>
      <c r="H29" s="24" t="str">
        <f>IF(OR(C29="",D29="",E29="",F29="",G29=""),"",IF(OR(E29&gt;10,E29&lt;0,F29&gt;10,F29&lt;0,G29&gt;12,G29&lt;0,C29&lt;0,C29&gt;100,D29&lt;0,D29&gt;100),"",IF(AND(OR(C29=40,C29=50,C29=100),OR(D29=0,D29=50,D29=60),C29+D29=100),(((E29*C29)/100)+((F29*D29)/100)),"")))</f>
        <v/>
      </c>
      <c r="I29" s="25" t="str">
        <f>IF(OR(C29="",D29="",E29="",F29="",G29=""),"",IF(J29="0","F",IF(J29="1","D",IF(J29="2","C",IF(J29="3","B",IF(H29="","","A"))))))</f>
        <v/>
      </c>
      <c r="J29" s="26" t="str">
        <f>IF(OR(C29="",D29="",E29="",F29="",G29="",H29=""),"",IF(H29&lt;4,"0",IF(H29&lt;5.5,"1",IF(H29&lt;7,"2",IF(H29&lt;8.5,"3","4")))))</f>
        <v/>
      </c>
      <c r="K29" s="27" t="str">
        <f t="shared" si="3"/>
        <v/>
      </c>
      <c r="Q29" s="55"/>
      <c r="R29" s="28" t="str">
        <f t="shared" si="4"/>
        <v/>
      </c>
      <c r="S29" s="28" t="str">
        <f t="shared" si="5"/>
        <v/>
      </c>
      <c r="T29" s="28" t="str">
        <f t="shared" si="6"/>
        <v/>
      </c>
      <c r="U29" s="28" t="str">
        <f t="shared" si="7"/>
        <v/>
      </c>
      <c r="V29" s="28" t="str">
        <f t="shared" si="10"/>
        <v/>
      </c>
      <c r="W29" s="28" t="str">
        <f t="shared" si="11"/>
        <v/>
      </c>
      <c r="X29" s="38"/>
    </row>
    <row r="30" spans="1:27" ht="14.15" hidden="1" customHeight="1" thickTop="1" thickBot="1" x14ac:dyDescent="0.35">
      <c r="A30" s="30">
        <v>18</v>
      </c>
      <c r="B30" s="30"/>
      <c r="C30" s="22"/>
      <c r="D30" s="22"/>
      <c r="E30" s="30"/>
      <c r="F30" s="30"/>
      <c r="G30" s="32"/>
      <c r="H30" s="24" t="str">
        <f>IF(OR(C30="",D30="",E30="",F30="",G30=""),"",IF(OR(E30&gt;10,E30&lt;0,F30&gt;10,F30&lt;0,G30&gt;12,G30&lt;0,C30&lt;0,C30&gt;100,D30&lt;0,D30&gt;100),"",IF(AND(OR(C30=40,C30=50,C30=100),OR(D30=0,D30=50,D30=60),C30+D30=100),(((E30*C30)/100)+((F30*D30)/100)),"")))</f>
        <v/>
      </c>
      <c r="I30" s="25" t="str">
        <f>IF(OR(C30="",D30="",E30="",F30="",G30=""),"",IF(J30="0","F",IF(J30="1","D",IF(J30="2","C",IF(J30="3","B",IF(H30="","","A"))))))</f>
        <v/>
      </c>
      <c r="J30" s="26" t="str">
        <f>IF(OR(C30="",D30="",E30="",F30="",G30="",H30=""),"",IF(H30&lt;4,"0",IF(H30&lt;5.5,"1",IF(H30&lt;7,"2",IF(H30&lt;8.5,"3","4")))))</f>
        <v/>
      </c>
      <c r="K30" s="27" t="str">
        <f t="shared" si="3"/>
        <v/>
      </c>
      <c r="Q30" s="56"/>
      <c r="R30" s="28" t="str">
        <f t="shared" si="4"/>
        <v/>
      </c>
      <c r="S30" s="28" t="str">
        <f t="shared" si="5"/>
        <v/>
      </c>
      <c r="T30" s="28" t="str">
        <f t="shared" si="6"/>
        <v/>
      </c>
      <c r="U30" s="28" t="str">
        <f t="shared" si="7"/>
        <v/>
      </c>
      <c r="V30" s="28" t="str">
        <f t="shared" si="10"/>
        <v/>
      </c>
      <c r="W30" s="28" t="str">
        <f t="shared" si="11"/>
        <v/>
      </c>
      <c r="X30" s="38"/>
    </row>
    <row r="31" spans="1:27" ht="16" customHeight="1" thickTop="1" thickBot="1" x14ac:dyDescent="0.35">
      <c r="E31" s="4"/>
      <c r="F31" s="4"/>
      <c r="G31" s="38"/>
      <c r="H31" s="40"/>
      <c r="I31" s="40"/>
      <c r="J31" s="40"/>
      <c r="K31" s="3"/>
      <c r="T31" s="28" t="str">
        <f>IF(COUNTIF(T14:T30,"NL")&gt;0,"NL","0")</f>
        <v>0</v>
      </c>
      <c r="U31" s="29">
        <f>COUNTIF($U$14:$U$30,"NL")</f>
        <v>0</v>
      </c>
      <c r="V31" s="29">
        <f>COUNTIF($V$14:$V$30,"NL")</f>
        <v>0</v>
      </c>
      <c r="W31" s="29">
        <f>COUNTIF($W$14:$W$30,"NL")</f>
        <v>0</v>
      </c>
    </row>
    <row r="32" spans="1:27" ht="33.75" customHeight="1" thickTop="1" thickBot="1" x14ac:dyDescent="0.35">
      <c r="B32" s="41" t="s">
        <v>35</v>
      </c>
      <c r="C32" s="73" t="str">
        <f>IF(AND(T31="",U31="",V31=""),"",IF(T31="NL","Chưa nhập đủ dữ liệu môn",IF(OR(X16="1",U31&gt;0),"Cần kiểm tra dữ liệu các ô cột Hệ số %",IF(SUM(G14:G30)&gt;26,"Tổng số tín chỉ vượt số tín chỉ tối đa",IF(W31&gt;0,"Cần kiểm tra dữ liệu các ô Số tín chỉ từng môn",IF(OR(X16="1",V31&gt;0),"Kiểm tra dữ liệu đã nhập ở các ô Điểm ",IF(T31="NL","Kiểm tra lại dữ liệu đã nhập ở các ô Hệ số %",IF(D11&gt;2,"Nhập sai tên học kỳ","Không ghi nhận dữ liệu bất thường"))))))))</f>
        <v>Không ghi nhận dữ liệu bất thường</v>
      </c>
      <c r="D32" s="64"/>
      <c r="E32" s="64"/>
      <c r="F32" s="65"/>
      <c r="K32" s="3"/>
      <c r="T32" s="4">
        <f>IF(C32="Không ghi nhận dữ liệu bất thường",0,1)</f>
        <v>0</v>
      </c>
      <c r="U32" s="4"/>
      <c r="V32" s="4"/>
      <c r="W32" s="4"/>
    </row>
    <row r="33" spans="1:25" ht="30" customHeight="1" thickTop="1" thickBot="1" x14ac:dyDescent="0.35">
      <c r="A33" s="38"/>
      <c r="B33" s="42" t="s">
        <v>36</v>
      </c>
      <c r="C33" s="73">
        <f>IF(W31&gt;0,"Kiểm tra lại dữ liệu nhập ở ô số tín chỉ từng môn",IF(T32=1,"Có dữ liệu bị nhập sai",SUM($V$14:$V$30)))</f>
        <v>21</v>
      </c>
      <c r="D33" s="64"/>
      <c r="E33" s="64"/>
      <c r="F33" s="65"/>
      <c r="K33" s="3"/>
      <c r="T33" s="4"/>
      <c r="U33" s="4"/>
      <c r="V33" s="4"/>
      <c r="W33" s="4"/>
    </row>
    <row r="34" spans="1:25" ht="31.5" customHeight="1" thickTop="1" thickBot="1" x14ac:dyDescent="0.35">
      <c r="B34" s="43" t="s">
        <v>37</v>
      </c>
      <c r="C34" s="74">
        <f>IF(T32=1,"Có dữ liệu bị nhập sai",(Z18/Y18))</f>
        <v>7.2857142857142856</v>
      </c>
      <c r="D34" s="64"/>
      <c r="E34" s="64"/>
      <c r="F34" s="65"/>
      <c r="H34" s="44"/>
      <c r="I34" s="44"/>
      <c r="J34" s="44"/>
      <c r="K34" s="3"/>
      <c r="R34" s="44"/>
      <c r="S34" s="44"/>
      <c r="T34" s="4"/>
      <c r="U34" s="4"/>
      <c r="V34" s="4"/>
      <c r="W34" s="4"/>
    </row>
    <row r="35" spans="1:25" ht="28.5" customHeight="1" thickTop="1" thickBot="1" x14ac:dyDescent="0.35">
      <c r="B35" s="45" t="s">
        <v>38</v>
      </c>
      <c r="C35" s="74">
        <f>IF(T32=1,"Có dữ liệu bị nhập sai",(AA18/Y18))</f>
        <v>3.1904761904761907</v>
      </c>
      <c r="D35" s="64"/>
      <c r="E35" s="64"/>
      <c r="F35" s="65"/>
      <c r="H35" s="44"/>
      <c r="I35" s="44"/>
      <c r="J35" s="44"/>
      <c r="K35" s="3"/>
      <c r="R35" s="44"/>
      <c r="S35" s="44"/>
      <c r="T35" s="4"/>
      <c r="U35" s="4"/>
      <c r="V35" s="4"/>
      <c r="W35" s="4"/>
    </row>
    <row r="36" spans="1:25" ht="11.25" customHeight="1" thickTop="1" x14ac:dyDescent="0.3">
      <c r="B36" s="75" t="s">
        <v>39</v>
      </c>
      <c r="C36" s="76" t="str">
        <f>IF(T32=1,"Có dữ liệu bị nhập sai",IF(AND(D11=1,C35&lt;0.8,G11=1),"Bị Cảnh Báo Học Tập ",IF(AND(D11=2,G11=1,C35&lt;1),"Bị Cảnh Báo Học Tập",IF(AND(OR(D11=1,D11=2),OR(G11=2,G11=3,G11=4),C35&lt;1),"Bị Cảnh Báo Học Tập ",IF(G11&gt;4.5,"Không bị xét Cảnh Báo Học Tập","Không bị Cảnh Báo Học Tập ")))))</f>
        <v xml:space="preserve">Không bị Cảnh Báo Học Tập </v>
      </c>
      <c r="D36" s="77"/>
      <c r="E36" s="77"/>
      <c r="F36" s="78"/>
      <c r="H36" s="46"/>
      <c r="I36" s="46"/>
      <c r="J36" s="46"/>
      <c r="K36" s="3"/>
      <c r="R36" s="46"/>
      <c r="S36" s="46"/>
      <c r="T36" s="47"/>
      <c r="U36" s="47"/>
      <c r="V36" s="4"/>
      <c r="W36" s="4"/>
    </row>
    <row r="37" spans="1:25" ht="26.25" customHeight="1" thickBot="1" x14ac:dyDescent="0.35">
      <c r="B37" s="56"/>
      <c r="C37" s="79"/>
      <c r="D37" s="80"/>
      <c r="E37" s="80"/>
      <c r="F37" s="81"/>
      <c r="H37" s="46"/>
      <c r="I37" s="46"/>
      <c r="J37" s="46"/>
      <c r="K37" s="3"/>
      <c r="R37" s="46"/>
      <c r="S37" s="46"/>
      <c r="T37" s="47"/>
      <c r="U37" s="47"/>
      <c r="V37" s="4"/>
      <c r="W37" s="4"/>
    </row>
    <row r="38" spans="1:25" ht="15" customHeight="1" thickTop="1" x14ac:dyDescent="0.3">
      <c r="I38" s="48"/>
      <c r="J38" s="48"/>
      <c r="K38" s="3"/>
      <c r="R38" s="48"/>
      <c r="S38" s="48"/>
      <c r="T38" s="49"/>
      <c r="U38" s="49"/>
      <c r="V38" s="49"/>
      <c r="W38" s="49"/>
      <c r="X38" s="48"/>
      <c r="Y38" s="48"/>
    </row>
    <row r="39" spans="1:25" ht="23.25" customHeight="1" x14ac:dyDescent="0.3">
      <c r="K39" s="3"/>
      <c r="T39" s="4"/>
      <c r="U39" s="4"/>
      <c r="V39" s="4"/>
      <c r="W39" s="4"/>
    </row>
    <row r="40" spans="1:25" ht="48.75" customHeight="1" x14ac:dyDescent="0.3">
      <c r="K40" s="3"/>
      <c r="T40" s="4"/>
      <c r="U40" s="4"/>
      <c r="V40" s="4"/>
      <c r="W40" s="4"/>
    </row>
    <row r="41" spans="1:25" ht="31.5" customHeight="1" x14ac:dyDescent="0.3">
      <c r="K41" s="3"/>
      <c r="T41" s="4"/>
      <c r="U41" s="4"/>
      <c r="V41" s="4"/>
      <c r="W41" s="4"/>
    </row>
    <row r="42" spans="1:25" ht="15" customHeight="1" x14ac:dyDescent="0.3">
      <c r="B42" s="50"/>
      <c r="C42" s="50"/>
      <c r="D42" s="50"/>
      <c r="K42" s="3"/>
      <c r="T42" s="4"/>
      <c r="U42" s="4"/>
      <c r="V42" s="4"/>
      <c r="W42" s="4"/>
    </row>
    <row r="43" spans="1:25" ht="14.25" customHeight="1" x14ac:dyDescent="0.3">
      <c r="K43" s="3"/>
      <c r="T43" s="4"/>
      <c r="U43" s="4"/>
      <c r="V43" s="4"/>
      <c r="W43" s="4"/>
    </row>
    <row r="44" spans="1:25" ht="14.25" customHeight="1" x14ac:dyDescent="0.3">
      <c r="F44" s="3"/>
      <c r="N44" s="4"/>
      <c r="O44" s="4"/>
      <c r="P44" s="4"/>
      <c r="Q44" s="4"/>
    </row>
    <row r="45" spans="1:25" ht="14.25" customHeight="1" x14ac:dyDescent="0.3">
      <c r="D45" s="3"/>
      <c r="L45" s="4"/>
      <c r="M45" s="4"/>
      <c r="N45" s="4"/>
      <c r="O45" s="4"/>
    </row>
    <row r="46" spans="1:25" ht="14.25" customHeight="1" x14ac:dyDescent="0.3">
      <c r="D46" s="3"/>
      <c r="L46" s="4"/>
      <c r="M46" s="4"/>
      <c r="N46" s="4"/>
      <c r="O46" s="4"/>
    </row>
    <row r="47" spans="1:25" ht="14.25" customHeight="1" x14ac:dyDescent="0.3">
      <c r="D47" s="3"/>
      <c r="L47" s="4"/>
      <c r="M47" s="4"/>
      <c r="N47" s="4"/>
      <c r="O47" s="4"/>
    </row>
    <row r="48" spans="1:25" ht="14.25" customHeight="1" x14ac:dyDescent="0.3">
      <c r="D48" s="3"/>
      <c r="L48" s="4"/>
      <c r="M48" s="4"/>
      <c r="N48" s="4"/>
      <c r="O48" s="4"/>
    </row>
    <row r="49" spans="4:23" ht="14.25" customHeight="1" x14ac:dyDescent="0.3">
      <c r="D49" s="3"/>
      <c r="L49" s="4"/>
      <c r="M49" s="4"/>
      <c r="N49" s="4"/>
      <c r="O49" s="4"/>
    </row>
    <row r="50" spans="4:23" ht="14.25" customHeight="1" x14ac:dyDescent="0.3">
      <c r="D50" s="3"/>
      <c r="L50" s="4"/>
      <c r="M50" s="4"/>
      <c r="N50" s="4"/>
      <c r="O50" s="4"/>
    </row>
    <row r="51" spans="4:23" ht="14.25" customHeight="1" x14ac:dyDescent="0.3">
      <c r="D51" s="3"/>
      <c r="L51" s="4"/>
      <c r="M51" s="4"/>
      <c r="N51" s="4"/>
      <c r="O51" s="4"/>
    </row>
    <row r="52" spans="4:23" ht="14.25" customHeight="1" x14ac:dyDescent="0.3">
      <c r="D52" s="3"/>
      <c r="M52" s="4"/>
      <c r="N52" s="4"/>
      <c r="O52" s="4"/>
      <c r="P52" s="4"/>
    </row>
    <row r="53" spans="4:23" ht="14.25" customHeight="1" x14ac:dyDescent="0.3">
      <c r="K53" s="3"/>
      <c r="T53" s="4"/>
      <c r="U53" s="4"/>
      <c r="V53" s="4"/>
      <c r="W53" s="4"/>
    </row>
    <row r="54" spans="4:23" ht="14.25" customHeight="1" x14ac:dyDescent="0.3">
      <c r="K54" s="3"/>
      <c r="T54" s="4"/>
      <c r="U54" s="4"/>
      <c r="V54" s="4"/>
      <c r="W54" s="4"/>
    </row>
    <row r="55" spans="4:23" ht="14.25" customHeight="1" x14ac:dyDescent="0.3">
      <c r="K55" s="3"/>
      <c r="T55" s="4"/>
      <c r="U55" s="4"/>
      <c r="V55" s="4"/>
      <c r="W55" s="4"/>
    </row>
    <row r="56" spans="4:23" ht="14.25" customHeight="1" x14ac:dyDescent="0.3">
      <c r="K56" s="3"/>
      <c r="T56" s="4"/>
      <c r="U56" s="4"/>
      <c r="V56" s="4"/>
      <c r="W56" s="4"/>
    </row>
    <row r="57" spans="4:23" ht="14.25" customHeight="1" x14ac:dyDescent="0.3">
      <c r="K57" s="3"/>
      <c r="T57" s="4"/>
      <c r="U57" s="4"/>
      <c r="V57" s="4"/>
      <c r="W57" s="4"/>
    </row>
    <row r="58" spans="4:23" ht="14.25" customHeight="1" x14ac:dyDescent="0.3">
      <c r="K58" s="3"/>
      <c r="T58" s="4"/>
      <c r="U58" s="4"/>
      <c r="V58" s="4"/>
      <c r="W58" s="4"/>
    </row>
    <row r="59" spans="4:23" ht="14.25" customHeight="1" x14ac:dyDescent="0.3">
      <c r="K59" s="3"/>
      <c r="T59" s="4"/>
      <c r="U59" s="4"/>
      <c r="V59" s="4"/>
      <c r="W59" s="4"/>
    </row>
    <row r="60" spans="4:23" ht="14.25" customHeight="1" x14ac:dyDescent="0.3">
      <c r="K60" s="3"/>
      <c r="T60" s="4"/>
      <c r="U60" s="4"/>
      <c r="V60" s="4"/>
      <c r="W60" s="4"/>
    </row>
    <row r="61" spans="4:23" ht="14.25" customHeight="1" x14ac:dyDescent="0.3">
      <c r="K61" s="3"/>
      <c r="T61" s="4"/>
      <c r="U61" s="4"/>
      <c r="V61" s="4"/>
      <c r="W61" s="4"/>
    </row>
    <row r="62" spans="4:23" ht="14.25" customHeight="1" x14ac:dyDescent="0.3">
      <c r="K62" s="3"/>
      <c r="T62" s="4"/>
      <c r="U62" s="4"/>
      <c r="V62" s="4"/>
      <c r="W62" s="4"/>
    </row>
    <row r="63" spans="4:23" ht="14.25" customHeight="1" x14ac:dyDescent="0.3">
      <c r="K63" s="3"/>
      <c r="T63" s="4"/>
      <c r="U63" s="4"/>
      <c r="V63" s="4"/>
      <c r="W63" s="4"/>
    </row>
    <row r="64" spans="4:23" ht="14.25" customHeight="1" x14ac:dyDescent="0.3">
      <c r="K64" s="3"/>
      <c r="T64" s="4"/>
      <c r="U64" s="4"/>
      <c r="V64" s="4"/>
      <c r="W64" s="4"/>
    </row>
    <row r="65" spans="11:23" ht="14.25" customHeight="1" x14ac:dyDescent="0.3">
      <c r="K65" s="3"/>
      <c r="T65" s="4"/>
      <c r="U65" s="4"/>
      <c r="V65" s="4"/>
      <c r="W65" s="4"/>
    </row>
    <row r="66" spans="11:23" ht="14.25" customHeight="1" x14ac:dyDescent="0.3">
      <c r="K66" s="3"/>
      <c r="T66" s="4"/>
      <c r="U66" s="4"/>
      <c r="V66" s="4"/>
      <c r="W66" s="4"/>
    </row>
    <row r="67" spans="11:23" ht="14.25" customHeight="1" x14ac:dyDescent="0.3">
      <c r="K67" s="3"/>
      <c r="T67" s="4"/>
      <c r="U67" s="4"/>
      <c r="V67" s="4"/>
      <c r="W67" s="4"/>
    </row>
    <row r="68" spans="11:23" ht="14.25" customHeight="1" x14ac:dyDescent="0.3">
      <c r="K68" s="3"/>
      <c r="T68" s="4"/>
      <c r="U68" s="4"/>
      <c r="V68" s="4"/>
      <c r="W68" s="4"/>
    </row>
    <row r="69" spans="11:23" ht="14.25" customHeight="1" x14ac:dyDescent="0.3">
      <c r="K69" s="3"/>
      <c r="T69" s="4"/>
      <c r="U69" s="4"/>
      <c r="V69" s="4"/>
      <c r="W69" s="4"/>
    </row>
    <row r="70" spans="11:23" ht="14.25" customHeight="1" x14ac:dyDescent="0.3">
      <c r="K70" s="3"/>
      <c r="T70" s="4"/>
      <c r="U70" s="4"/>
      <c r="V70" s="4"/>
      <c r="W70" s="4"/>
    </row>
    <row r="71" spans="11:23" ht="14.25" customHeight="1" x14ac:dyDescent="0.3">
      <c r="K71" s="3"/>
      <c r="T71" s="4"/>
      <c r="U71" s="4"/>
      <c r="V71" s="4"/>
      <c r="W71" s="4"/>
    </row>
    <row r="72" spans="11:23" ht="14.25" customHeight="1" x14ac:dyDescent="0.3">
      <c r="K72" s="3"/>
      <c r="T72" s="4"/>
      <c r="U72" s="4"/>
      <c r="V72" s="4"/>
      <c r="W72" s="4"/>
    </row>
    <row r="73" spans="11:23" ht="14.25" customHeight="1" x14ac:dyDescent="0.3">
      <c r="K73" s="3"/>
      <c r="T73" s="4"/>
      <c r="U73" s="4"/>
      <c r="V73" s="4"/>
      <c r="W73" s="4"/>
    </row>
    <row r="74" spans="11:23" ht="14.25" customHeight="1" x14ac:dyDescent="0.3">
      <c r="K74" s="3"/>
      <c r="T74" s="4"/>
      <c r="U74" s="4"/>
      <c r="V74" s="4"/>
      <c r="W74" s="4"/>
    </row>
    <row r="75" spans="11:23" ht="14.25" customHeight="1" x14ac:dyDescent="0.3">
      <c r="K75" s="3"/>
      <c r="T75" s="4"/>
      <c r="U75" s="4"/>
      <c r="V75" s="4"/>
      <c r="W75" s="4"/>
    </row>
    <row r="76" spans="11:23" ht="14.25" customHeight="1" x14ac:dyDescent="0.3">
      <c r="K76" s="3"/>
      <c r="T76" s="4"/>
      <c r="U76" s="4"/>
      <c r="V76" s="4"/>
      <c r="W76" s="4"/>
    </row>
    <row r="77" spans="11:23" ht="14.25" customHeight="1" x14ac:dyDescent="0.3">
      <c r="K77" s="3"/>
      <c r="T77" s="4"/>
      <c r="U77" s="4"/>
      <c r="V77" s="4"/>
      <c r="W77" s="4"/>
    </row>
    <row r="78" spans="11:23" ht="14.25" customHeight="1" x14ac:dyDescent="0.3">
      <c r="K78" s="3"/>
      <c r="T78" s="4"/>
      <c r="U78" s="4"/>
      <c r="V78" s="4"/>
      <c r="W78" s="4"/>
    </row>
    <row r="79" spans="11:23" ht="14.25" customHeight="1" x14ac:dyDescent="0.3">
      <c r="K79" s="3"/>
      <c r="T79" s="4"/>
      <c r="U79" s="4"/>
      <c r="V79" s="4"/>
      <c r="W79" s="4"/>
    </row>
    <row r="80" spans="11:23" ht="14.25" customHeight="1" x14ac:dyDescent="0.3">
      <c r="K80" s="3"/>
      <c r="T80" s="4"/>
      <c r="U80" s="4"/>
      <c r="V80" s="4"/>
      <c r="W80" s="4"/>
    </row>
    <row r="81" spans="11:23" ht="14.25" customHeight="1" x14ac:dyDescent="0.3">
      <c r="K81" s="3"/>
      <c r="T81" s="4"/>
      <c r="U81" s="4"/>
      <c r="V81" s="4"/>
      <c r="W81" s="4"/>
    </row>
    <row r="82" spans="11:23" ht="14.25" customHeight="1" x14ac:dyDescent="0.3">
      <c r="K82" s="3"/>
      <c r="T82" s="4"/>
      <c r="U82" s="4"/>
      <c r="V82" s="4"/>
      <c r="W82" s="4"/>
    </row>
    <row r="83" spans="11:23" ht="14.25" customHeight="1" x14ac:dyDescent="0.3">
      <c r="K83" s="3"/>
      <c r="T83" s="4"/>
      <c r="U83" s="4"/>
      <c r="V83" s="4"/>
      <c r="W83" s="4"/>
    </row>
    <row r="84" spans="11:23" ht="14.25" customHeight="1" x14ac:dyDescent="0.3">
      <c r="K84" s="3"/>
      <c r="T84" s="4"/>
      <c r="U84" s="4"/>
      <c r="V84" s="4"/>
      <c r="W84" s="4"/>
    </row>
    <row r="85" spans="11:23" ht="14.25" customHeight="1" x14ac:dyDescent="0.3">
      <c r="K85" s="3"/>
      <c r="T85" s="4"/>
      <c r="U85" s="4"/>
      <c r="V85" s="4"/>
      <c r="W85" s="4"/>
    </row>
    <row r="86" spans="11:23" ht="14.25" customHeight="1" x14ac:dyDescent="0.3">
      <c r="K86" s="3"/>
      <c r="T86" s="4"/>
      <c r="U86" s="4"/>
      <c r="V86" s="4"/>
      <c r="W86" s="4"/>
    </row>
    <row r="87" spans="11:23" ht="14.25" customHeight="1" x14ac:dyDescent="0.3">
      <c r="K87" s="3"/>
      <c r="T87" s="4"/>
      <c r="U87" s="4"/>
      <c r="V87" s="4"/>
      <c r="W87" s="4"/>
    </row>
    <row r="88" spans="11:23" ht="14.25" customHeight="1" x14ac:dyDescent="0.3">
      <c r="K88" s="3"/>
      <c r="T88" s="4"/>
      <c r="U88" s="4"/>
      <c r="V88" s="4"/>
      <c r="W88" s="4"/>
    </row>
    <row r="89" spans="11:23" ht="14.25" customHeight="1" x14ac:dyDescent="0.3">
      <c r="K89" s="3"/>
      <c r="T89" s="4"/>
      <c r="U89" s="4"/>
      <c r="V89" s="4"/>
      <c r="W89" s="4"/>
    </row>
    <row r="90" spans="11:23" ht="14.25" customHeight="1" x14ac:dyDescent="0.3">
      <c r="K90" s="3"/>
      <c r="T90" s="4"/>
      <c r="U90" s="4"/>
      <c r="V90" s="4"/>
      <c r="W90" s="4"/>
    </row>
    <row r="91" spans="11:23" ht="14.25" customHeight="1" x14ac:dyDescent="0.3">
      <c r="K91" s="3"/>
      <c r="T91" s="4"/>
      <c r="U91" s="4"/>
      <c r="V91" s="4"/>
      <c r="W91" s="4"/>
    </row>
    <row r="92" spans="11:23" ht="14.25" customHeight="1" x14ac:dyDescent="0.3">
      <c r="K92" s="3"/>
      <c r="T92" s="4"/>
      <c r="U92" s="4"/>
      <c r="V92" s="4"/>
      <c r="W92" s="4"/>
    </row>
    <row r="93" spans="11:23" ht="14.25" customHeight="1" x14ac:dyDescent="0.3">
      <c r="K93" s="3"/>
      <c r="T93" s="4"/>
      <c r="U93" s="4"/>
      <c r="V93" s="4"/>
      <c r="W93" s="4"/>
    </row>
    <row r="94" spans="11:23" ht="14.25" customHeight="1" x14ac:dyDescent="0.3">
      <c r="K94" s="3"/>
      <c r="T94" s="4"/>
      <c r="U94" s="4"/>
      <c r="V94" s="4"/>
      <c r="W94" s="4"/>
    </row>
    <row r="95" spans="11:23" ht="14.25" customHeight="1" x14ac:dyDescent="0.3">
      <c r="K95" s="3"/>
      <c r="T95" s="4"/>
      <c r="U95" s="4"/>
      <c r="V95" s="4"/>
      <c r="W95" s="4"/>
    </row>
    <row r="96" spans="11:23" ht="14.25" customHeight="1" x14ac:dyDescent="0.3">
      <c r="K96" s="3"/>
      <c r="T96" s="4"/>
      <c r="U96" s="4"/>
      <c r="V96" s="4"/>
      <c r="W96" s="4"/>
    </row>
    <row r="97" spans="11:23" ht="14.25" customHeight="1" x14ac:dyDescent="0.3">
      <c r="K97" s="3"/>
      <c r="T97" s="4"/>
      <c r="U97" s="4"/>
      <c r="V97" s="4"/>
      <c r="W97" s="4"/>
    </row>
    <row r="98" spans="11:23" ht="14.25" customHeight="1" x14ac:dyDescent="0.3">
      <c r="K98" s="3"/>
      <c r="T98" s="4"/>
      <c r="U98" s="4"/>
      <c r="V98" s="4"/>
      <c r="W98" s="4"/>
    </row>
    <row r="99" spans="11:23" ht="14.25" customHeight="1" x14ac:dyDescent="0.3">
      <c r="K99" s="3"/>
      <c r="T99" s="4"/>
      <c r="U99" s="4"/>
      <c r="V99" s="4"/>
      <c r="W99" s="4"/>
    </row>
    <row r="100" spans="11:23" ht="14.25" customHeight="1" x14ac:dyDescent="0.3">
      <c r="K100" s="3"/>
      <c r="T100" s="4"/>
      <c r="U100" s="4"/>
      <c r="V100" s="4"/>
      <c r="W100" s="4"/>
    </row>
    <row r="101" spans="11:23" ht="14.25" customHeight="1" x14ac:dyDescent="0.3">
      <c r="K101" s="3"/>
      <c r="T101" s="4"/>
      <c r="U101" s="4"/>
      <c r="V101" s="4"/>
      <c r="W101" s="4"/>
    </row>
    <row r="102" spans="11:23" ht="14.25" customHeight="1" x14ac:dyDescent="0.3">
      <c r="K102" s="3"/>
      <c r="T102" s="4"/>
      <c r="U102" s="4"/>
      <c r="V102" s="4"/>
      <c r="W102" s="4"/>
    </row>
    <row r="103" spans="11:23" ht="14.25" customHeight="1" x14ac:dyDescent="0.3">
      <c r="K103" s="3"/>
      <c r="T103" s="4"/>
      <c r="U103" s="4"/>
      <c r="V103" s="4"/>
      <c r="W103" s="4"/>
    </row>
    <row r="104" spans="11:23" ht="14.25" customHeight="1" x14ac:dyDescent="0.3">
      <c r="K104" s="3"/>
      <c r="T104" s="4"/>
      <c r="U104" s="4"/>
      <c r="V104" s="4"/>
      <c r="W104" s="4"/>
    </row>
    <row r="105" spans="11:23" ht="14.25" customHeight="1" x14ac:dyDescent="0.3">
      <c r="K105" s="3"/>
      <c r="T105" s="4"/>
      <c r="U105" s="4"/>
      <c r="V105" s="4"/>
      <c r="W105" s="4"/>
    </row>
    <row r="106" spans="11:23" ht="14.25" customHeight="1" x14ac:dyDescent="0.3">
      <c r="K106" s="3"/>
      <c r="T106" s="4"/>
      <c r="U106" s="4"/>
      <c r="V106" s="4"/>
      <c r="W106" s="4"/>
    </row>
    <row r="107" spans="11:23" ht="14.25" customHeight="1" x14ac:dyDescent="0.3">
      <c r="K107" s="3"/>
      <c r="T107" s="4"/>
      <c r="U107" s="4"/>
      <c r="V107" s="4"/>
      <c r="W107" s="4"/>
    </row>
    <row r="108" spans="11:23" ht="14.25" customHeight="1" x14ac:dyDescent="0.3">
      <c r="K108" s="3"/>
      <c r="T108" s="4"/>
      <c r="U108" s="4"/>
      <c r="V108" s="4"/>
      <c r="W108" s="4"/>
    </row>
    <row r="109" spans="11:23" ht="14.25" customHeight="1" x14ac:dyDescent="0.3">
      <c r="K109" s="3"/>
      <c r="T109" s="4"/>
      <c r="U109" s="4"/>
      <c r="V109" s="4"/>
      <c r="W109" s="4"/>
    </row>
    <row r="110" spans="11:23" ht="14.25" customHeight="1" x14ac:dyDescent="0.3">
      <c r="K110" s="3"/>
      <c r="T110" s="4"/>
      <c r="U110" s="4"/>
      <c r="V110" s="4"/>
      <c r="W110" s="4"/>
    </row>
    <row r="111" spans="11:23" ht="14.25" customHeight="1" x14ac:dyDescent="0.3">
      <c r="K111" s="3"/>
      <c r="T111" s="4"/>
      <c r="U111" s="4"/>
      <c r="V111" s="4"/>
      <c r="W111" s="4"/>
    </row>
    <row r="112" spans="11:23" ht="14.25" customHeight="1" x14ac:dyDescent="0.3">
      <c r="K112" s="3"/>
      <c r="T112" s="4"/>
      <c r="U112" s="4"/>
      <c r="V112" s="4"/>
      <c r="W112" s="4"/>
    </row>
    <row r="113" spans="11:23" ht="14.25" customHeight="1" x14ac:dyDescent="0.3">
      <c r="K113" s="3"/>
      <c r="T113" s="4"/>
      <c r="U113" s="4"/>
      <c r="V113" s="4"/>
      <c r="W113" s="4"/>
    </row>
    <row r="114" spans="11:23" ht="14.25" customHeight="1" x14ac:dyDescent="0.3">
      <c r="K114" s="3"/>
      <c r="T114" s="4"/>
      <c r="U114" s="4"/>
      <c r="V114" s="4"/>
      <c r="W114" s="4"/>
    </row>
    <row r="115" spans="11:23" ht="14.25" customHeight="1" x14ac:dyDescent="0.3">
      <c r="K115" s="3"/>
      <c r="T115" s="4"/>
      <c r="U115" s="4"/>
      <c r="V115" s="4"/>
      <c r="W115" s="4"/>
    </row>
    <row r="116" spans="11:23" ht="14.25" customHeight="1" x14ac:dyDescent="0.3">
      <c r="K116" s="3"/>
      <c r="T116" s="4"/>
      <c r="U116" s="4"/>
      <c r="V116" s="4"/>
      <c r="W116" s="4"/>
    </row>
    <row r="117" spans="11:23" ht="14.25" customHeight="1" x14ac:dyDescent="0.3">
      <c r="K117" s="3"/>
      <c r="T117" s="4"/>
      <c r="U117" s="4"/>
      <c r="V117" s="4"/>
      <c r="W117" s="4"/>
    </row>
    <row r="118" spans="11:23" ht="14.25" customHeight="1" x14ac:dyDescent="0.3">
      <c r="K118" s="3"/>
      <c r="T118" s="4"/>
      <c r="U118" s="4"/>
      <c r="V118" s="4"/>
      <c r="W118" s="4"/>
    </row>
    <row r="119" spans="11:23" ht="14.25" customHeight="1" x14ac:dyDescent="0.3">
      <c r="K119" s="3"/>
      <c r="T119" s="4"/>
      <c r="U119" s="4"/>
      <c r="V119" s="4"/>
      <c r="W119" s="4"/>
    </row>
    <row r="120" spans="11:23" ht="14.25" customHeight="1" x14ac:dyDescent="0.3">
      <c r="K120" s="3"/>
      <c r="T120" s="4"/>
      <c r="U120" s="4"/>
      <c r="V120" s="4"/>
      <c r="W120" s="4"/>
    </row>
    <row r="121" spans="11:23" ht="14.25" customHeight="1" x14ac:dyDescent="0.3">
      <c r="K121" s="3"/>
      <c r="T121" s="4"/>
      <c r="U121" s="4"/>
      <c r="V121" s="4"/>
      <c r="W121" s="4"/>
    </row>
    <row r="122" spans="11:23" ht="14.25" customHeight="1" x14ac:dyDescent="0.3">
      <c r="K122" s="3"/>
      <c r="T122" s="4"/>
      <c r="U122" s="4"/>
      <c r="V122" s="4"/>
      <c r="W122" s="4"/>
    </row>
    <row r="123" spans="11:23" ht="14.25" customHeight="1" x14ac:dyDescent="0.3">
      <c r="K123" s="3"/>
      <c r="T123" s="4"/>
      <c r="U123" s="4"/>
      <c r="V123" s="4"/>
      <c r="W123" s="4"/>
    </row>
    <row r="124" spans="11:23" ht="14.25" customHeight="1" x14ac:dyDescent="0.3">
      <c r="K124" s="3"/>
      <c r="T124" s="4"/>
      <c r="U124" s="4"/>
      <c r="V124" s="4"/>
      <c r="W124" s="4"/>
    </row>
    <row r="125" spans="11:23" ht="14.25" customHeight="1" x14ac:dyDescent="0.3">
      <c r="K125" s="3"/>
      <c r="T125" s="4"/>
      <c r="U125" s="4"/>
      <c r="V125" s="4"/>
      <c r="W125" s="4"/>
    </row>
    <row r="126" spans="11:23" ht="14.25" customHeight="1" x14ac:dyDescent="0.3">
      <c r="K126" s="3"/>
      <c r="T126" s="4"/>
      <c r="U126" s="4"/>
      <c r="V126" s="4"/>
      <c r="W126" s="4"/>
    </row>
    <row r="127" spans="11:23" ht="14.25" customHeight="1" x14ac:dyDescent="0.3">
      <c r="K127" s="3"/>
      <c r="T127" s="4"/>
      <c r="U127" s="4"/>
      <c r="V127" s="4"/>
      <c r="W127" s="4"/>
    </row>
    <row r="128" spans="11:23" ht="14.25" customHeight="1" x14ac:dyDescent="0.3">
      <c r="K128" s="3"/>
      <c r="T128" s="4"/>
      <c r="U128" s="4"/>
      <c r="V128" s="4"/>
      <c r="W128" s="4"/>
    </row>
    <row r="129" spans="11:23" ht="14.25" customHeight="1" x14ac:dyDescent="0.3">
      <c r="K129" s="3"/>
      <c r="T129" s="4"/>
      <c r="U129" s="4"/>
      <c r="V129" s="4"/>
      <c r="W129" s="4"/>
    </row>
    <row r="130" spans="11:23" ht="14.25" customHeight="1" x14ac:dyDescent="0.3">
      <c r="K130" s="3"/>
      <c r="T130" s="4"/>
      <c r="U130" s="4"/>
      <c r="V130" s="4"/>
      <c r="W130" s="4"/>
    </row>
    <row r="131" spans="11:23" ht="14.25" customHeight="1" x14ac:dyDescent="0.3">
      <c r="K131" s="3"/>
      <c r="T131" s="4"/>
      <c r="U131" s="4"/>
      <c r="V131" s="4"/>
      <c r="W131" s="4"/>
    </row>
    <row r="132" spans="11:23" ht="14.25" customHeight="1" x14ac:dyDescent="0.3">
      <c r="K132" s="3"/>
      <c r="T132" s="4"/>
      <c r="U132" s="4"/>
      <c r="V132" s="4"/>
      <c r="W132" s="4"/>
    </row>
    <row r="133" spans="11:23" ht="14.25" customHeight="1" x14ac:dyDescent="0.3">
      <c r="K133" s="3"/>
      <c r="T133" s="4"/>
      <c r="U133" s="4"/>
      <c r="V133" s="4"/>
      <c r="W133" s="4"/>
    </row>
    <row r="134" spans="11:23" ht="14.25" customHeight="1" x14ac:dyDescent="0.3">
      <c r="K134" s="3"/>
      <c r="T134" s="4"/>
      <c r="U134" s="4"/>
      <c r="V134" s="4"/>
      <c r="W134" s="4"/>
    </row>
    <row r="135" spans="11:23" ht="14.25" customHeight="1" x14ac:dyDescent="0.3">
      <c r="K135" s="3"/>
      <c r="T135" s="4"/>
      <c r="U135" s="4"/>
      <c r="V135" s="4"/>
      <c r="W135" s="4"/>
    </row>
    <row r="136" spans="11:23" ht="14.25" customHeight="1" x14ac:dyDescent="0.3">
      <c r="K136" s="3"/>
      <c r="T136" s="4"/>
      <c r="U136" s="4"/>
      <c r="V136" s="4"/>
      <c r="W136" s="4"/>
    </row>
    <row r="137" spans="11:23" ht="14.25" customHeight="1" x14ac:dyDescent="0.3">
      <c r="K137" s="3"/>
      <c r="T137" s="4"/>
      <c r="U137" s="4"/>
      <c r="V137" s="4"/>
      <c r="W137" s="4"/>
    </row>
    <row r="138" spans="11:23" ht="14.25" customHeight="1" x14ac:dyDescent="0.3">
      <c r="K138" s="3"/>
      <c r="T138" s="4"/>
      <c r="U138" s="4"/>
      <c r="V138" s="4"/>
      <c r="W138" s="4"/>
    </row>
    <row r="139" spans="11:23" ht="14.25" customHeight="1" x14ac:dyDescent="0.3">
      <c r="K139" s="3"/>
      <c r="T139" s="4"/>
      <c r="U139" s="4"/>
      <c r="V139" s="4"/>
      <c r="W139" s="4"/>
    </row>
    <row r="140" spans="11:23" ht="14.25" customHeight="1" x14ac:dyDescent="0.3">
      <c r="K140" s="3"/>
      <c r="T140" s="4"/>
      <c r="U140" s="4"/>
      <c r="V140" s="4"/>
      <c r="W140" s="4"/>
    </row>
    <row r="141" spans="11:23" ht="14.25" customHeight="1" x14ac:dyDescent="0.3">
      <c r="K141" s="3"/>
      <c r="T141" s="4"/>
      <c r="U141" s="4"/>
      <c r="V141" s="4"/>
      <c r="W141" s="4"/>
    </row>
    <row r="142" spans="11:23" ht="14.25" customHeight="1" x14ac:dyDescent="0.3">
      <c r="K142" s="3"/>
      <c r="T142" s="4"/>
      <c r="U142" s="4"/>
      <c r="V142" s="4"/>
      <c r="W142" s="4"/>
    </row>
    <row r="143" spans="11:23" ht="14.25" customHeight="1" x14ac:dyDescent="0.3">
      <c r="K143" s="3"/>
      <c r="T143" s="4"/>
      <c r="U143" s="4"/>
      <c r="V143" s="4"/>
      <c r="W143" s="4"/>
    </row>
    <row r="144" spans="11:23" ht="14.25" customHeight="1" x14ac:dyDescent="0.3">
      <c r="K144" s="3"/>
      <c r="T144" s="4"/>
      <c r="U144" s="4"/>
      <c r="V144" s="4"/>
      <c r="W144" s="4"/>
    </row>
    <row r="145" spans="11:23" ht="14.25" customHeight="1" x14ac:dyDescent="0.3">
      <c r="K145" s="3"/>
      <c r="T145" s="4"/>
      <c r="U145" s="4"/>
      <c r="V145" s="4"/>
      <c r="W145" s="4"/>
    </row>
    <row r="146" spans="11:23" ht="14.25" customHeight="1" x14ac:dyDescent="0.3">
      <c r="K146" s="3"/>
      <c r="T146" s="4"/>
      <c r="U146" s="4"/>
      <c r="V146" s="4"/>
      <c r="W146" s="4"/>
    </row>
    <row r="147" spans="11:23" ht="14.25" customHeight="1" x14ac:dyDescent="0.3">
      <c r="K147" s="3"/>
      <c r="T147" s="4"/>
      <c r="U147" s="4"/>
      <c r="V147" s="4"/>
      <c r="W147" s="4"/>
    </row>
    <row r="148" spans="11:23" ht="14.25" customHeight="1" x14ac:dyDescent="0.3">
      <c r="K148" s="3"/>
      <c r="T148" s="4"/>
      <c r="U148" s="4"/>
      <c r="V148" s="4"/>
      <c r="W148" s="4"/>
    </row>
    <row r="149" spans="11:23" ht="14.25" customHeight="1" x14ac:dyDescent="0.3">
      <c r="K149" s="3"/>
      <c r="T149" s="4"/>
      <c r="U149" s="4"/>
      <c r="V149" s="4"/>
      <c r="W149" s="4"/>
    </row>
    <row r="150" spans="11:23" ht="14.25" customHeight="1" x14ac:dyDescent="0.3">
      <c r="K150" s="3"/>
      <c r="T150" s="4"/>
      <c r="U150" s="4"/>
      <c r="V150" s="4"/>
      <c r="W150" s="4"/>
    </row>
    <row r="151" spans="11:23" ht="14.25" customHeight="1" x14ac:dyDescent="0.3">
      <c r="K151" s="3"/>
      <c r="T151" s="4"/>
      <c r="U151" s="4"/>
      <c r="V151" s="4"/>
      <c r="W151" s="4"/>
    </row>
    <row r="152" spans="11:23" ht="14.25" customHeight="1" x14ac:dyDescent="0.3">
      <c r="K152" s="3"/>
      <c r="T152" s="4"/>
      <c r="U152" s="4"/>
      <c r="V152" s="4"/>
      <c r="W152" s="4"/>
    </row>
    <row r="153" spans="11:23" ht="14.25" customHeight="1" x14ac:dyDescent="0.3">
      <c r="K153" s="3"/>
      <c r="T153" s="4"/>
      <c r="U153" s="4"/>
      <c r="V153" s="4"/>
      <c r="W153" s="4"/>
    </row>
    <row r="154" spans="11:23" ht="14.25" customHeight="1" x14ac:dyDescent="0.3">
      <c r="K154" s="3"/>
      <c r="T154" s="4"/>
      <c r="U154" s="4"/>
      <c r="V154" s="4"/>
      <c r="W154" s="4"/>
    </row>
    <row r="155" spans="11:23" ht="14.25" customHeight="1" x14ac:dyDescent="0.3">
      <c r="K155" s="3"/>
      <c r="T155" s="4"/>
      <c r="U155" s="4"/>
      <c r="V155" s="4"/>
      <c r="W155" s="4"/>
    </row>
    <row r="156" spans="11:23" ht="14.25" customHeight="1" x14ac:dyDescent="0.3">
      <c r="K156" s="3"/>
      <c r="T156" s="4"/>
      <c r="U156" s="4"/>
      <c r="V156" s="4"/>
      <c r="W156" s="4"/>
    </row>
    <row r="157" spans="11:23" ht="14.25" customHeight="1" x14ac:dyDescent="0.3">
      <c r="K157" s="3"/>
      <c r="T157" s="4"/>
      <c r="U157" s="4"/>
      <c r="V157" s="4"/>
      <c r="W157" s="4"/>
    </row>
    <row r="158" spans="11:23" ht="14.25" customHeight="1" x14ac:dyDescent="0.3">
      <c r="K158" s="3"/>
      <c r="T158" s="4"/>
      <c r="U158" s="4"/>
      <c r="V158" s="4"/>
      <c r="W158" s="4"/>
    </row>
    <row r="159" spans="11:23" ht="14.25" customHeight="1" x14ac:dyDescent="0.3">
      <c r="K159" s="3"/>
      <c r="T159" s="4"/>
      <c r="U159" s="4"/>
      <c r="V159" s="4"/>
      <c r="W159" s="4"/>
    </row>
    <row r="160" spans="11:23" ht="14.25" customHeight="1" x14ac:dyDescent="0.3">
      <c r="K160" s="3"/>
      <c r="T160" s="4"/>
      <c r="U160" s="4"/>
      <c r="V160" s="4"/>
      <c r="W160" s="4"/>
    </row>
    <row r="161" spans="11:23" ht="14.25" customHeight="1" x14ac:dyDescent="0.3">
      <c r="K161" s="3"/>
      <c r="T161" s="4"/>
      <c r="U161" s="4"/>
      <c r="V161" s="4"/>
      <c r="W161" s="4"/>
    </row>
    <row r="162" spans="11:23" ht="14.25" customHeight="1" x14ac:dyDescent="0.3">
      <c r="K162" s="3"/>
      <c r="T162" s="4"/>
      <c r="U162" s="4"/>
      <c r="V162" s="4"/>
      <c r="W162" s="4"/>
    </row>
    <row r="163" spans="11:23" ht="14.25" customHeight="1" x14ac:dyDescent="0.3">
      <c r="K163" s="3"/>
      <c r="T163" s="4"/>
      <c r="U163" s="4"/>
      <c r="V163" s="4"/>
      <c r="W163" s="4"/>
    </row>
    <row r="164" spans="11:23" ht="14.25" customHeight="1" x14ac:dyDescent="0.3">
      <c r="K164" s="3"/>
      <c r="T164" s="4"/>
      <c r="U164" s="4"/>
      <c r="V164" s="4"/>
      <c r="W164" s="4"/>
    </row>
    <row r="165" spans="11:23" ht="14.25" customHeight="1" x14ac:dyDescent="0.3">
      <c r="K165" s="3"/>
      <c r="T165" s="4"/>
      <c r="U165" s="4"/>
      <c r="V165" s="4"/>
      <c r="W165" s="4"/>
    </row>
    <row r="166" spans="11:23" ht="14.25" customHeight="1" x14ac:dyDescent="0.3">
      <c r="K166" s="3"/>
      <c r="T166" s="4"/>
      <c r="U166" s="4"/>
      <c r="V166" s="4"/>
      <c r="W166" s="4"/>
    </row>
    <row r="167" spans="11:23" ht="14.25" customHeight="1" x14ac:dyDescent="0.3">
      <c r="K167" s="3"/>
      <c r="T167" s="4"/>
      <c r="U167" s="4"/>
      <c r="V167" s="4"/>
      <c r="W167" s="4"/>
    </row>
    <row r="168" spans="11:23" ht="14.25" customHeight="1" x14ac:dyDescent="0.3">
      <c r="K168" s="3"/>
      <c r="T168" s="4"/>
      <c r="U168" s="4"/>
      <c r="V168" s="4"/>
      <c r="W168" s="4"/>
    </row>
    <row r="169" spans="11:23" ht="14.25" customHeight="1" x14ac:dyDescent="0.3">
      <c r="K169" s="3"/>
      <c r="T169" s="4"/>
      <c r="U169" s="4"/>
      <c r="V169" s="4"/>
      <c r="W169" s="4"/>
    </row>
    <row r="170" spans="11:23" ht="14.25" customHeight="1" x14ac:dyDescent="0.3">
      <c r="K170" s="3"/>
      <c r="T170" s="4"/>
      <c r="U170" s="4"/>
      <c r="V170" s="4"/>
      <c r="W170" s="4"/>
    </row>
    <row r="171" spans="11:23" ht="14.25" customHeight="1" x14ac:dyDescent="0.3">
      <c r="K171" s="3"/>
      <c r="T171" s="4"/>
      <c r="U171" s="4"/>
      <c r="V171" s="4"/>
      <c r="W171" s="4"/>
    </row>
    <row r="172" spans="11:23" ht="14.25" customHeight="1" x14ac:dyDescent="0.3">
      <c r="K172" s="3"/>
      <c r="T172" s="4"/>
      <c r="U172" s="4"/>
      <c r="V172" s="4"/>
      <c r="W172" s="4"/>
    </row>
    <row r="173" spans="11:23" ht="14.25" customHeight="1" x14ac:dyDescent="0.3">
      <c r="K173" s="3"/>
      <c r="T173" s="4"/>
      <c r="U173" s="4"/>
      <c r="V173" s="4"/>
      <c r="W173" s="4"/>
    </row>
    <row r="174" spans="11:23" ht="14.25" customHeight="1" x14ac:dyDescent="0.3">
      <c r="K174" s="3"/>
      <c r="T174" s="4"/>
      <c r="U174" s="4"/>
      <c r="V174" s="4"/>
      <c r="W174" s="4"/>
    </row>
    <row r="175" spans="11:23" ht="14.25" customHeight="1" x14ac:dyDescent="0.3">
      <c r="K175" s="3"/>
      <c r="T175" s="4"/>
      <c r="U175" s="4"/>
      <c r="V175" s="4"/>
      <c r="W175" s="4"/>
    </row>
    <row r="176" spans="11:23" ht="14.25" customHeight="1" x14ac:dyDescent="0.3">
      <c r="K176" s="3"/>
      <c r="T176" s="4"/>
      <c r="U176" s="4"/>
      <c r="V176" s="4"/>
      <c r="W176" s="4"/>
    </row>
    <row r="177" spans="11:23" ht="14.25" customHeight="1" x14ac:dyDescent="0.3">
      <c r="K177" s="3"/>
      <c r="T177" s="4"/>
      <c r="U177" s="4"/>
      <c r="V177" s="4"/>
      <c r="W177" s="4"/>
    </row>
    <row r="178" spans="11:23" ht="14.25" customHeight="1" x14ac:dyDescent="0.3">
      <c r="K178" s="3"/>
      <c r="T178" s="4"/>
      <c r="U178" s="4"/>
      <c r="V178" s="4"/>
      <c r="W178" s="4"/>
    </row>
    <row r="179" spans="11:23" ht="14.25" customHeight="1" x14ac:dyDescent="0.3">
      <c r="K179" s="3"/>
      <c r="T179" s="4"/>
      <c r="U179" s="4"/>
      <c r="V179" s="4"/>
      <c r="W179" s="4"/>
    </row>
    <row r="180" spans="11:23" ht="14.25" customHeight="1" x14ac:dyDescent="0.3">
      <c r="K180" s="3"/>
      <c r="T180" s="4"/>
      <c r="U180" s="4"/>
      <c r="V180" s="4"/>
      <c r="W180" s="4"/>
    </row>
    <row r="181" spans="11:23" ht="14.25" customHeight="1" x14ac:dyDescent="0.3">
      <c r="K181" s="3"/>
      <c r="T181" s="4"/>
      <c r="U181" s="4"/>
      <c r="V181" s="4"/>
      <c r="W181" s="4"/>
    </row>
    <row r="182" spans="11:23" ht="14.25" customHeight="1" x14ac:dyDescent="0.3">
      <c r="K182" s="3"/>
      <c r="T182" s="4"/>
      <c r="U182" s="4"/>
      <c r="V182" s="4"/>
      <c r="W182" s="4"/>
    </row>
    <row r="183" spans="11:23" ht="14.25" customHeight="1" x14ac:dyDescent="0.3">
      <c r="K183" s="3"/>
      <c r="T183" s="4"/>
      <c r="U183" s="4"/>
      <c r="V183" s="4"/>
      <c r="W183" s="4"/>
    </row>
    <row r="184" spans="11:23" ht="14.25" customHeight="1" x14ac:dyDescent="0.3">
      <c r="K184" s="3"/>
      <c r="T184" s="4"/>
      <c r="U184" s="4"/>
      <c r="V184" s="4"/>
      <c r="W184" s="4"/>
    </row>
    <row r="185" spans="11:23" ht="14.25" customHeight="1" x14ac:dyDescent="0.3">
      <c r="K185" s="3"/>
      <c r="T185" s="4"/>
      <c r="U185" s="4"/>
      <c r="V185" s="4"/>
      <c r="W185" s="4"/>
    </row>
    <row r="186" spans="11:23" ht="14.25" customHeight="1" x14ac:dyDescent="0.3">
      <c r="K186" s="3"/>
      <c r="T186" s="4"/>
      <c r="U186" s="4"/>
      <c r="V186" s="4"/>
      <c r="W186" s="4"/>
    </row>
    <row r="187" spans="11:23" ht="14.25" customHeight="1" x14ac:dyDescent="0.3">
      <c r="K187" s="3"/>
      <c r="T187" s="4"/>
      <c r="U187" s="4"/>
      <c r="V187" s="4"/>
      <c r="W187" s="4"/>
    </row>
    <row r="188" spans="11:23" ht="14.25" customHeight="1" x14ac:dyDescent="0.3">
      <c r="K188" s="3"/>
      <c r="T188" s="4"/>
      <c r="U188" s="4"/>
      <c r="V188" s="4"/>
      <c r="W188" s="4"/>
    </row>
    <row r="189" spans="11:23" ht="14.25" customHeight="1" x14ac:dyDescent="0.3">
      <c r="K189" s="3"/>
      <c r="T189" s="4"/>
      <c r="U189" s="4"/>
      <c r="V189" s="4"/>
      <c r="W189" s="4"/>
    </row>
    <row r="190" spans="11:23" ht="14.25" customHeight="1" x14ac:dyDescent="0.3">
      <c r="K190" s="3"/>
      <c r="T190" s="4"/>
      <c r="U190" s="4"/>
      <c r="V190" s="4"/>
      <c r="W190" s="4"/>
    </row>
    <row r="191" spans="11:23" ht="14.25" customHeight="1" x14ac:dyDescent="0.3">
      <c r="K191" s="3"/>
      <c r="T191" s="4"/>
      <c r="U191" s="4"/>
      <c r="V191" s="4"/>
      <c r="W191" s="4"/>
    </row>
    <row r="192" spans="11:23" ht="14.25" customHeight="1" x14ac:dyDescent="0.3">
      <c r="K192" s="3"/>
      <c r="T192" s="4"/>
      <c r="U192" s="4"/>
      <c r="V192" s="4"/>
      <c r="W192" s="4"/>
    </row>
    <row r="193" spans="11:23" ht="14.25" customHeight="1" x14ac:dyDescent="0.3">
      <c r="K193" s="3"/>
      <c r="T193" s="4"/>
      <c r="U193" s="4"/>
      <c r="V193" s="4"/>
      <c r="W193" s="4"/>
    </row>
    <row r="194" spans="11:23" ht="14.25" customHeight="1" x14ac:dyDescent="0.3">
      <c r="K194" s="3"/>
      <c r="T194" s="4"/>
      <c r="U194" s="4"/>
      <c r="V194" s="4"/>
      <c r="W194" s="4"/>
    </row>
    <row r="195" spans="11:23" ht="14.25" customHeight="1" x14ac:dyDescent="0.3">
      <c r="K195" s="3"/>
      <c r="T195" s="4"/>
      <c r="U195" s="4"/>
      <c r="V195" s="4"/>
      <c r="W195" s="4"/>
    </row>
    <row r="196" spans="11:23" ht="14.25" customHeight="1" x14ac:dyDescent="0.3">
      <c r="K196" s="3"/>
      <c r="T196" s="4"/>
      <c r="U196" s="4"/>
      <c r="V196" s="4"/>
      <c r="W196" s="4"/>
    </row>
    <row r="197" spans="11:23" ht="14.25" customHeight="1" x14ac:dyDescent="0.3">
      <c r="K197" s="3"/>
      <c r="T197" s="4"/>
      <c r="U197" s="4"/>
      <c r="V197" s="4"/>
      <c r="W197" s="4"/>
    </row>
    <row r="198" spans="11:23" ht="14.25" customHeight="1" x14ac:dyDescent="0.3">
      <c r="K198" s="3"/>
      <c r="T198" s="4"/>
      <c r="U198" s="4"/>
      <c r="V198" s="4"/>
      <c r="W198" s="4"/>
    </row>
    <row r="199" spans="11:23" ht="14.25" customHeight="1" x14ac:dyDescent="0.3">
      <c r="K199" s="3"/>
      <c r="T199" s="4"/>
      <c r="U199" s="4"/>
      <c r="V199" s="4"/>
      <c r="W199" s="4"/>
    </row>
    <row r="200" spans="11:23" ht="14.25" customHeight="1" x14ac:dyDescent="0.3">
      <c r="K200" s="3"/>
      <c r="T200" s="4"/>
      <c r="U200" s="4"/>
      <c r="V200" s="4"/>
      <c r="W200" s="4"/>
    </row>
    <row r="201" spans="11:23" ht="14.25" customHeight="1" x14ac:dyDescent="0.3">
      <c r="K201" s="3"/>
      <c r="T201" s="4"/>
      <c r="U201" s="4"/>
      <c r="V201" s="4"/>
      <c r="W201" s="4"/>
    </row>
    <row r="202" spans="11:23" ht="14.25" customHeight="1" x14ac:dyDescent="0.3">
      <c r="K202" s="3"/>
      <c r="T202" s="4"/>
      <c r="U202" s="4"/>
      <c r="V202" s="4"/>
      <c r="W202" s="4"/>
    </row>
    <row r="203" spans="11:23" ht="14.25" customHeight="1" x14ac:dyDescent="0.3">
      <c r="K203" s="3"/>
      <c r="T203" s="4"/>
      <c r="U203" s="4"/>
      <c r="V203" s="4"/>
      <c r="W203" s="4"/>
    </row>
    <row r="204" spans="11:23" ht="14.25" customHeight="1" x14ac:dyDescent="0.3">
      <c r="K204" s="3"/>
      <c r="T204" s="4"/>
      <c r="U204" s="4"/>
      <c r="V204" s="4"/>
      <c r="W204" s="4"/>
    </row>
    <row r="205" spans="11:23" ht="14.25" customHeight="1" x14ac:dyDescent="0.3">
      <c r="K205" s="3"/>
      <c r="T205" s="4"/>
      <c r="U205" s="4"/>
      <c r="V205" s="4"/>
      <c r="W205" s="4"/>
    </row>
    <row r="206" spans="11:23" ht="14.25" customHeight="1" x14ac:dyDescent="0.3">
      <c r="K206" s="3"/>
      <c r="T206" s="4"/>
      <c r="U206" s="4"/>
      <c r="V206" s="4"/>
      <c r="W206" s="4"/>
    </row>
    <row r="207" spans="11:23" ht="14.25" customHeight="1" x14ac:dyDescent="0.3">
      <c r="K207" s="3"/>
      <c r="T207" s="4"/>
      <c r="U207" s="4"/>
      <c r="V207" s="4"/>
      <c r="W207" s="4"/>
    </row>
    <row r="208" spans="11:23" ht="14.25" customHeight="1" x14ac:dyDescent="0.3">
      <c r="K208" s="3"/>
      <c r="T208" s="4"/>
      <c r="U208" s="4"/>
      <c r="V208" s="4"/>
      <c r="W208" s="4"/>
    </row>
    <row r="209" spans="11:23" ht="14.25" customHeight="1" x14ac:dyDescent="0.3">
      <c r="K209" s="3"/>
      <c r="T209" s="4"/>
      <c r="U209" s="4"/>
      <c r="V209" s="4"/>
      <c r="W209" s="4"/>
    </row>
    <row r="210" spans="11:23" ht="14.25" customHeight="1" x14ac:dyDescent="0.3">
      <c r="K210" s="3"/>
      <c r="T210" s="4"/>
      <c r="U210" s="4"/>
      <c r="V210" s="4"/>
      <c r="W210" s="4"/>
    </row>
    <row r="211" spans="11:23" ht="14.25" customHeight="1" x14ac:dyDescent="0.3">
      <c r="K211" s="3"/>
      <c r="T211" s="4"/>
      <c r="U211" s="4"/>
      <c r="V211" s="4"/>
      <c r="W211" s="4"/>
    </row>
    <row r="212" spans="11:23" ht="14.25" customHeight="1" x14ac:dyDescent="0.3">
      <c r="K212" s="3"/>
      <c r="T212" s="4"/>
      <c r="U212" s="4"/>
      <c r="V212" s="4"/>
      <c r="W212" s="4"/>
    </row>
    <row r="213" spans="11:23" ht="14.25" customHeight="1" x14ac:dyDescent="0.3">
      <c r="K213" s="3"/>
      <c r="T213" s="4"/>
      <c r="U213" s="4"/>
      <c r="V213" s="4"/>
      <c r="W213" s="4"/>
    </row>
    <row r="214" spans="11:23" ht="14.25" customHeight="1" x14ac:dyDescent="0.3">
      <c r="K214" s="3"/>
      <c r="T214" s="4"/>
      <c r="U214" s="4"/>
      <c r="V214" s="4"/>
      <c r="W214" s="4"/>
    </row>
    <row r="215" spans="11:23" ht="14.25" customHeight="1" x14ac:dyDescent="0.3">
      <c r="K215" s="3"/>
      <c r="T215" s="4"/>
      <c r="U215" s="4"/>
      <c r="V215" s="4"/>
      <c r="W215" s="4"/>
    </row>
    <row r="216" spans="11:23" ht="14.25" customHeight="1" x14ac:dyDescent="0.3">
      <c r="K216" s="3"/>
      <c r="T216" s="4"/>
      <c r="U216" s="4"/>
      <c r="V216" s="4"/>
      <c r="W216" s="4"/>
    </row>
    <row r="217" spans="11:23" ht="14.25" customHeight="1" x14ac:dyDescent="0.3">
      <c r="K217" s="3"/>
      <c r="T217" s="4"/>
      <c r="U217" s="4"/>
      <c r="V217" s="4"/>
      <c r="W217" s="4"/>
    </row>
    <row r="218" spans="11:23" ht="14.25" customHeight="1" x14ac:dyDescent="0.3">
      <c r="K218" s="3"/>
      <c r="T218" s="4"/>
      <c r="U218" s="4"/>
      <c r="V218" s="4"/>
      <c r="W218" s="4"/>
    </row>
    <row r="219" spans="11:23" ht="14.25" customHeight="1" x14ac:dyDescent="0.3">
      <c r="K219" s="3"/>
      <c r="T219" s="4"/>
      <c r="U219" s="4"/>
      <c r="V219" s="4"/>
      <c r="W219" s="4"/>
    </row>
    <row r="220" spans="11:23" ht="14.25" customHeight="1" x14ac:dyDescent="0.3">
      <c r="K220" s="3"/>
      <c r="T220" s="4"/>
      <c r="U220" s="4"/>
      <c r="V220" s="4"/>
      <c r="W220" s="4"/>
    </row>
    <row r="221" spans="11:23" ht="14.25" customHeight="1" x14ac:dyDescent="0.3">
      <c r="K221" s="3"/>
      <c r="T221" s="4"/>
      <c r="U221" s="4"/>
      <c r="V221" s="4"/>
      <c r="W221" s="4"/>
    </row>
    <row r="222" spans="11:23" ht="14.25" customHeight="1" x14ac:dyDescent="0.3">
      <c r="K222" s="3"/>
      <c r="T222" s="4"/>
      <c r="U222" s="4"/>
      <c r="V222" s="4"/>
      <c r="W222" s="4"/>
    </row>
    <row r="223" spans="11:23" ht="14.25" customHeight="1" x14ac:dyDescent="0.3">
      <c r="K223" s="3"/>
      <c r="T223" s="4"/>
      <c r="U223" s="4"/>
      <c r="V223" s="4"/>
      <c r="W223" s="4"/>
    </row>
    <row r="224" spans="11:23" ht="14.25" customHeight="1" x14ac:dyDescent="0.3">
      <c r="K224" s="3"/>
      <c r="T224" s="4"/>
      <c r="U224" s="4"/>
      <c r="V224" s="4"/>
      <c r="W224" s="4"/>
    </row>
    <row r="225" spans="11:23" ht="14.25" customHeight="1" x14ac:dyDescent="0.3">
      <c r="K225" s="3"/>
      <c r="T225" s="4"/>
      <c r="U225" s="4"/>
      <c r="V225" s="4"/>
      <c r="W225" s="4"/>
    </row>
    <row r="226" spans="11:23" ht="14.25" customHeight="1" x14ac:dyDescent="0.3">
      <c r="K226" s="3"/>
      <c r="T226" s="4"/>
      <c r="U226" s="4"/>
      <c r="V226" s="4"/>
      <c r="W226" s="4"/>
    </row>
    <row r="227" spans="11:23" ht="14.25" customHeight="1" x14ac:dyDescent="0.3">
      <c r="K227" s="3"/>
      <c r="T227" s="4"/>
      <c r="U227" s="4"/>
      <c r="V227" s="4"/>
      <c r="W227" s="4"/>
    </row>
    <row r="228" spans="11:23" ht="14.25" customHeight="1" x14ac:dyDescent="0.3">
      <c r="K228" s="3"/>
      <c r="T228" s="4"/>
      <c r="U228" s="4"/>
      <c r="V228" s="4"/>
      <c r="W228" s="4"/>
    </row>
    <row r="229" spans="11:23" ht="14.25" customHeight="1" x14ac:dyDescent="0.3">
      <c r="K229" s="3"/>
      <c r="T229" s="4"/>
      <c r="U229" s="4"/>
      <c r="V229" s="4"/>
      <c r="W229" s="4"/>
    </row>
    <row r="230" spans="11:23" ht="14.25" customHeight="1" x14ac:dyDescent="0.3">
      <c r="K230" s="3"/>
      <c r="T230" s="4"/>
      <c r="U230" s="4"/>
      <c r="V230" s="4"/>
      <c r="W230" s="4"/>
    </row>
    <row r="231" spans="11:23" ht="14.25" customHeight="1" x14ac:dyDescent="0.3">
      <c r="K231" s="3"/>
      <c r="T231" s="4"/>
      <c r="U231" s="4"/>
      <c r="V231" s="4"/>
      <c r="W231" s="4"/>
    </row>
    <row r="232" spans="11:23" ht="14.25" customHeight="1" x14ac:dyDescent="0.3">
      <c r="K232" s="3"/>
      <c r="T232" s="4"/>
      <c r="U232" s="4"/>
      <c r="V232" s="4"/>
      <c r="W232" s="4"/>
    </row>
    <row r="233" spans="11:23" ht="14.25" customHeight="1" x14ac:dyDescent="0.3">
      <c r="K233" s="3"/>
      <c r="T233" s="4"/>
      <c r="U233" s="4"/>
      <c r="V233" s="4"/>
      <c r="W233" s="4"/>
    </row>
    <row r="234" spans="11:23" ht="14.25" customHeight="1" x14ac:dyDescent="0.3">
      <c r="K234" s="3"/>
      <c r="T234" s="4"/>
      <c r="U234" s="4"/>
      <c r="V234" s="4"/>
      <c r="W234" s="4"/>
    </row>
    <row r="235" spans="11:23" ht="14.25" customHeight="1" x14ac:dyDescent="0.3">
      <c r="K235" s="3"/>
      <c r="T235" s="4"/>
      <c r="U235" s="4"/>
      <c r="V235" s="4"/>
      <c r="W235" s="4"/>
    </row>
    <row r="236" spans="11:23" ht="14.25" customHeight="1" x14ac:dyDescent="0.3">
      <c r="K236" s="3"/>
      <c r="T236" s="4"/>
      <c r="U236" s="4"/>
      <c r="V236" s="4"/>
      <c r="W236" s="4"/>
    </row>
    <row r="237" spans="11:23" ht="15.75" customHeight="1" x14ac:dyDescent="0.3">
      <c r="K237" s="3"/>
      <c r="T237" s="4"/>
      <c r="U237" s="4"/>
      <c r="V237" s="4"/>
      <c r="W237" s="4"/>
    </row>
    <row r="238" spans="11:23" ht="15.75" customHeight="1" x14ac:dyDescent="0.3">
      <c r="K238" s="3"/>
      <c r="T238" s="4"/>
      <c r="U238" s="4"/>
      <c r="V238" s="4"/>
      <c r="W238" s="4"/>
    </row>
    <row r="239" spans="11:23" ht="15.75" customHeight="1" x14ac:dyDescent="0.3">
      <c r="K239" s="3"/>
      <c r="T239" s="4"/>
      <c r="U239" s="4"/>
      <c r="V239" s="4"/>
      <c r="W239" s="4"/>
    </row>
    <row r="240" spans="11:23" ht="15.75" customHeight="1" x14ac:dyDescent="0.3">
      <c r="K240" s="3"/>
      <c r="T240" s="4"/>
      <c r="U240" s="4"/>
      <c r="V240" s="4"/>
      <c r="W240" s="4"/>
    </row>
    <row r="241" spans="11:23" ht="15.75" customHeight="1" x14ac:dyDescent="0.3">
      <c r="K241" s="3"/>
      <c r="T241" s="4"/>
      <c r="U241" s="4"/>
      <c r="V241" s="4"/>
      <c r="W241" s="4"/>
    </row>
    <row r="242" spans="11:23" ht="15.75" customHeight="1" x14ac:dyDescent="0.3">
      <c r="K242" s="3"/>
      <c r="T242" s="4"/>
      <c r="U242" s="4"/>
      <c r="V242" s="4"/>
      <c r="W242" s="4"/>
    </row>
    <row r="243" spans="11:23" ht="15.75" customHeight="1" x14ac:dyDescent="0.3">
      <c r="K243" s="3"/>
      <c r="T243" s="4"/>
      <c r="U243" s="4"/>
      <c r="V243" s="4"/>
      <c r="W243" s="4"/>
    </row>
    <row r="244" spans="11:23" ht="15.75" customHeight="1" x14ac:dyDescent="0.3">
      <c r="K244" s="3"/>
      <c r="T244" s="4"/>
      <c r="U244" s="4"/>
      <c r="V244" s="4"/>
      <c r="W244" s="4"/>
    </row>
    <row r="245" spans="11:23" ht="15.75" customHeight="1" x14ac:dyDescent="0.3">
      <c r="K245" s="3"/>
      <c r="T245" s="4"/>
      <c r="U245" s="4"/>
      <c r="V245" s="4"/>
      <c r="W245" s="4"/>
    </row>
    <row r="246" spans="11:23" ht="15.75" customHeight="1" x14ac:dyDescent="0.3">
      <c r="K246" s="3"/>
      <c r="T246" s="4"/>
      <c r="U246" s="4"/>
      <c r="V246" s="4"/>
      <c r="W246" s="4"/>
    </row>
    <row r="247" spans="11:23" ht="15.75" customHeight="1" x14ac:dyDescent="0.3">
      <c r="K247" s="3"/>
      <c r="T247" s="4"/>
      <c r="U247" s="4"/>
      <c r="V247" s="4"/>
      <c r="W247" s="4"/>
    </row>
    <row r="248" spans="11:23" ht="15.75" customHeight="1" x14ac:dyDescent="0.3">
      <c r="K248" s="3"/>
      <c r="T248" s="4"/>
      <c r="U248" s="4"/>
      <c r="V248" s="4"/>
      <c r="W248" s="4"/>
    </row>
    <row r="249" spans="11:23" ht="15.75" customHeight="1" x14ac:dyDescent="0.3">
      <c r="K249" s="3"/>
      <c r="T249" s="4"/>
      <c r="U249" s="4"/>
      <c r="V249" s="4"/>
      <c r="W249" s="4"/>
    </row>
    <row r="250" spans="11:23" ht="15.75" customHeight="1" x14ac:dyDescent="0.3">
      <c r="K250" s="3"/>
      <c r="T250" s="4"/>
      <c r="U250" s="4"/>
      <c r="V250" s="4"/>
      <c r="W250" s="4"/>
    </row>
    <row r="251" spans="11:23" ht="15.75" customHeight="1" x14ac:dyDescent="0.3">
      <c r="K251" s="3"/>
      <c r="T251" s="4"/>
      <c r="U251" s="4"/>
      <c r="V251" s="4"/>
      <c r="W251" s="4"/>
    </row>
    <row r="252" spans="11:23" ht="15.75" customHeight="1" x14ac:dyDescent="0.3">
      <c r="K252" s="3"/>
      <c r="T252" s="4"/>
      <c r="U252" s="4"/>
      <c r="V252" s="4"/>
      <c r="W252" s="4"/>
    </row>
    <row r="253" spans="11:23" ht="15.75" customHeight="1" x14ac:dyDescent="0.3">
      <c r="K253" s="3"/>
      <c r="T253" s="4"/>
      <c r="U253" s="4"/>
      <c r="V253" s="4"/>
      <c r="W253" s="4"/>
    </row>
    <row r="254" spans="11:23" ht="15.75" customHeight="1" x14ac:dyDescent="0.3">
      <c r="K254" s="3"/>
      <c r="T254" s="4"/>
      <c r="U254" s="4"/>
      <c r="V254" s="4"/>
      <c r="W254" s="4"/>
    </row>
    <row r="255" spans="11:23" ht="15.75" customHeight="1" x14ac:dyDescent="0.3">
      <c r="K255" s="3"/>
      <c r="T255" s="4"/>
      <c r="U255" s="4"/>
      <c r="V255" s="4"/>
      <c r="W255" s="4"/>
    </row>
    <row r="256" spans="11:23" ht="15.75" customHeight="1" x14ac:dyDescent="0.3">
      <c r="K256" s="3"/>
      <c r="T256" s="4"/>
      <c r="U256" s="4"/>
      <c r="V256" s="4"/>
      <c r="W256" s="4"/>
    </row>
    <row r="257" spans="11:23" ht="15.75" customHeight="1" x14ac:dyDescent="0.3">
      <c r="K257" s="3"/>
      <c r="T257" s="4"/>
      <c r="U257" s="4"/>
      <c r="V257" s="4"/>
      <c r="W257" s="4"/>
    </row>
    <row r="258" spans="11:23" ht="15.75" customHeight="1" x14ac:dyDescent="0.3">
      <c r="K258" s="3"/>
      <c r="T258" s="4"/>
      <c r="U258" s="4"/>
      <c r="V258" s="4"/>
      <c r="W258" s="4"/>
    </row>
    <row r="259" spans="11:23" ht="15.75" customHeight="1" x14ac:dyDescent="0.3">
      <c r="K259" s="3"/>
      <c r="T259" s="4"/>
      <c r="U259" s="4"/>
      <c r="V259" s="4"/>
      <c r="W259" s="4"/>
    </row>
    <row r="260" spans="11:23" ht="15.75" customHeight="1" x14ac:dyDescent="0.3">
      <c r="K260" s="3"/>
      <c r="T260" s="4"/>
      <c r="U260" s="4"/>
      <c r="V260" s="4"/>
      <c r="W260" s="4"/>
    </row>
    <row r="261" spans="11:23" ht="15.75" customHeight="1" x14ac:dyDescent="0.3">
      <c r="K261" s="3"/>
      <c r="T261" s="4"/>
      <c r="U261" s="4"/>
      <c r="V261" s="4"/>
      <c r="W261" s="4"/>
    </row>
    <row r="262" spans="11:23" ht="15.75" customHeight="1" x14ac:dyDescent="0.3">
      <c r="K262" s="3"/>
      <c r="T262" s="4"/>
      <c r="U262" s="4"/>
      <c r="V262" s="4"/>
      <c r="W262" s="4"/>
    </row>
    <row r="263" spans="11:23" ht="15.75" customHeight="1" x14ac:dyDescent="0.3">
      <c r="K263" s="3"/>
      <c r="T263" s="4"/>
      <c r="U263" s="4"/>
      <c r="V263" s="4"/>
      <c r="W263" s="4"/>
    </row>
    <row r="264" spans="11:23" ht="15.75" customHeight="1" x14ac:dyDescent="0.3">
      <c r="K264" s="3"/>
      <c r="T264" s="4"/>
      <c r="U264" s="4"/>
      <c r="V264" s="4"/>
      <c r="W264" s="4"/>
    </row>
    <row r="265" spans="11:23" ht="15.75" customHeight="1" x14ac:dyDescent="0.3">
      <c r="K265" s="3"/>
      <c r="T265" s="4"/>
      <c r="U265" s="4"/>
      <c r="V265" s="4"/>
      <c r="W265" s="4"/>
    </row>
    <row r="266" spans="11:23" ht="15.75" customHeight="1" x14ac:dyDescent="0.3">
      <c r="K266" s="3"/>
      <c r="T266" s="4"/>
      <c r="U266" s="4"/>
      <c r="V266" s="4"/>
      <c r="W266" s="4"/>
    </row>
    <row r="267" spans="11:23" ht="15.75" customHeight="1" x14ac:dyDescent="0.3">
      <c r="K267" s="3"/>
      <c r="T267" s="4"/>
      <c r="U267" s="4"/>
      <c r="V267" s="4"/>
      <c r="W267" s="4"/>
    </row>
    <row r="268" spans="11:23" ht="15.75" customHeight="1" x14ac:dyDescent="0.3">
      <c r="K268" s="3"/>
      <c r="T268" s="4"/>
      <c r="U268" s="4"/>
      <c r="V268" s="4"/>
      <c r="W268" s="4"/>
    </row>
    <row r="269" spans="11:23" ht="15.75" customHeight="1" x14ac:dyDescent="0.3">
      <c r="K269" s="3"/>
      <c r="T269" s="4"/>
      <c r="U269" s="4"/>
      <c r="V269" s="4"/>
      <c r="W269" s="4"/>
    </row>
    <row r="270" spans="11:23" ht="15.75" customHeight="1" x14ac:dyDescent="0.3">
      <c r="K270" s="3"/>
      <c r="T270" s="4"/>
      <c r="U270" s="4"/>
      <c r="V270" s="4"/>
      <c r="W270" s="4"/>
    </row>
    <row r="271" spans="11:23" ht="15.75" customHeight="1" x14ac:dyDescent="0.3">
      <c r="K271" s="3"/>
      <c r="T271" s="4"/>
      <c r="U271" s="4"/>
      <c r="V271" s="4"/>
      <c r="W271" s="4"/>
    </row>
    <row r="272" spans="11:23" ht="15.75" customHeight="1" x14ac:dyDescent="0.3">
      <c r="K272" s="3"/>
      <c r="T272" s="4"/>
      <c r="U272" s="4"/>
      <c r="V272" s="4"/>
      <c r="W272" s="4"/>
    </row>
    <row r="273" spans="11:23" ht="15.75" customHeight="1" x14ac:dyDescent="0.3">
      <c r="K273" s="3"/>
      <c r="T273" s="4"/>
      <c r="U273" s="4"/>
      <c r="V273" s="4"/>
      <c r="W273" s="4"/>
    </row>
    <row r="274" spans="11:23" ht="15.75" customHeight="1" x14ac:dyDescent="0.3">
      <c r="K274" s="3"/>
      <c r="T274" s="4"/>
      <c r="U274" s="4"/>
      <c r="V274" s="4"/>
      <c r="W274" s="4"/>
    </row>
    <row r="275" spans="11:23" ht="15.75" customHeight="1" x14ac:dyDescent="0.3">
      <c r="K275" s="3"/>
      <c r="T275" s="4"/>
      <c r="U275" s="4"/>
      <c r="V275" s="4"/>
      <c r="W275" s="4"/>
    </row>
    <row r="276" spans="11:23" ht="15.75" customHeight="1" x14ac:dyDescent="0.3">
      <c r="K276" s="3"/>
      <c r="T276" s="4"/>
      <c r="U276" s="4"/>
      <c r="V276" s="4"/>
      <c r="W276" s="4"/>
    </row>
    <row r="277" spans="11:23" ht="15.75" customHeight="1" x14ac:dyDescent="0.3">
      <c r="K277" s="3"/>
      <c r="T277" s="4"/>
      <c r="U277" s="4"/>
      <c r="V277" s="4"/>
      <c r="W277" s="4"/>
    </row>
    <row r="278" spans="11:23" ht="15.75" customHeight="1" x14ac:dyDescent="0.3">
      <c r="K278" s="3"/>
      <c r="T278" s="4"/>
      <c r="U278" s="4"/>
      <c r="V278" s="4"/>
      <c r="W278" s="4"/>
    </row>
    <row r="279" spans="11:23" ht="15.75" customHeight="1" x14ac:dyDescent="0.3">
      <c r="K279" s="3"/>
      <c r="T279" s="4"/>
      <c r="U279" s="4"/>
      <c r="V279" s="4"/>
      <c r="W279" s="4"/>
    </row>
    <row r="280" spans="11:23" ht="15.75" customHeight="1" x14ac:dyDescent="0.3">
      <c r="K280" s="3"/>
      <c r="T280" s="4"/>
      <c r="U280" s="4"/>
      <c r="V280" s="4"/>
      <c r="W280" s="4"/>
    </row>
    <row r="281" spans="11:23" ht="15.75" customHeight="1" x14ac:dyDescent="0.3">
      <c r="K281" s="3"/>
      <c r="T281" s="4"/>
      <c r="U281" s="4"/>
      <c r="V281" s="4"/>
      <c r="W281" s="4"/>
    </row>
    <row r="282" spans="11:23" ht="15.75" customHeight="1" x14ac:dyDescent="0.3">
      <c r="K282" s="3"/>
      <c r="T282" s="4"/>
      <c r="U282" s="4"/>
      <c r="V282" s="4"/>
      <c r="W282" s="4"/>
    </row>
    <row r="283" spans="11:23" ht="15.75" customHeight="1" x14ac:dyDescent="0.3">
      <c r="K283" s="3"/>
      <c r="T283" s="4"/>
      <c r="U283" s="4"/>
      <c r="V283" s="4"/>
      <c r="W283" s="4"/>
    </row>
    <row r="284" spans="11:23" ht="15.75" customHeight="1" x14ac:dyDescent="0.3">
      <c r="K284" s="3"/>
      <c r="T284" s="4"/>
      <c r="U284" s="4"/>
      <c r="V284" s="4"/>
      <c r="W284" s="4"/>
    </row>
    <row r="285" spans="11:23" ht="15.75" customHeight="1" x14ac:dyDescent="0.3">
      <c r="K285" s="3"/>
      <c r="T285" s="4"/>
      <c r="U285" s="4"/>
      <c r="V285" s="4"/>
      <c r="W285" s="4"/>
    </row>
    <row r="286" spans="11:23" ht="15.75" customHeight="1" x14ac:dyDescent="0.3">
      <c r="K286" s="3"/>
      <c r="T286" s="4"/>
      <c r="U286" s="4"/>
      <c r="V286" s="4"/>
      <c r="W286" s="4"/>
    </row>
    <row r="287" spans="11:23" ht="15.75" customHeight="1" x14ac:dyDescent="0.3">
      <c r="K287" s="3"/>
      <c r="T287" s="4"/>
      <c r="U287" s="4"/>
      <c r="V287" s="4"/>
      <c r="W287" s="4"/>
    </row>
    <row r="288" spans="11:23" ht="15.75" customHeight="1" x14ac:dyDescent="0.3">
      <c r="K288" s="3"/>
      <c r="T288" s="4"/>
      <c r="U288" s="4"/>
      <c r="V288" s="4"/>
      <c r="W288" s="4"/>
    </row>
    <row r="289" spans="11:23" ht="15.75" customHeight="1" x14ac:dyDescent="0.3">
      <c r="K289" s="3"/>
      <c r="T289" s="4"/>
      <c r="U289" s="4"/>
      <c r="V289" s="4"/>
      <c r="W289" s="4"/>
    </row>
    <row r="290" spans="11:23" ht="15.75" customHeight="1" x14ac:dyDescent="0.3">
      <c r="K290" s="3"/>
      <c r="T290" s="4"/>
      <c r="U290" s="4"/>
      <c r="V290" s="4"/>
      <c r="W290" s="4"/>
    </row>
    <row r="291" spans="11:23" ht="15.75" customHeight="1" x14ac:dyDescent="0.3">
      <c r="K291" s="3"/>
      <c r="T291" s="4"/>
      <c r="U291" s="4"/>
      <c r="V291" s="4"/>
      <c r="W291" s="4"/>
    </row>
    <row r="292" spans="11:23" ht="15.75" customHeight="1" x14ac:dyDescent="0.3">
      <c r="K292" s="3"/>
      <c r="T292" s="4"/>
      <c r="U292" s="4"/>
      <c r="V292" s="4"/>
      <c r="W292" s="4"/>
    </row>
    <row r="293" spans="11:23" ht="15.75" customHeight="1" x14ac:dyDescent="0.3">
      <c r="K293" s="3"/>
      <c r="T293" s="4"/>
      <c r="U293" s="4"/>
      <c r="V293" s="4"/>
      <c r="W293" s="4"/>
    </row>
    <row r="294" spans="11:23" ht="15.75" customHeight="1" x14ac:dyDescent="0.3">
      <c r="K294" s="3"/>
      <c r="T294" s="4"/>
      <c r="U294" s="4"/>
      <c r="V294" s="4"/>
      <c r="W294" s="4"/>
    </row>
    <row r="295" spans="11:23" ht="15.75" customHeight="1" x14ac:dyDescent="0.3">
      <c r="K295" s="3"/>
      <c r="T295" s="4"/>
      <c r="U295" s="4"/>
      <c r="V295" s="4"/>
      <c r="W295" s="4"/>
    </row>
    <row r="296" spans="11:23" ht="15.75" customHeight="1" x14ac:dyDescent="0.3">
      <c r="K296" s="3"/>
      <c r="T296" s="4"/>
      <c r="U296" s="4"/>
      <c r="V296" s="4"/>
      <c r="W296" s="4"/>
    </row>
    <row r="297" spans="11:23" ht="15.75" customHeight="1" x14ac:dyDescent="0.3">
      <c r="K297" s="3"/>
      <c r="T297" s="4"/>
      <c r="U297" s="4"/>
      <c r="V297" s="4"/>
      <c r="W297" s="4"/>
    </row>
    <row r="298" spans="11:23" ht="15.75" customHeight="1" x14ac:dyDescent="0.3">
      <c r="K298" s="3"/>
      <c r="T298" s="4"/>
      <c r="U298" s="4"/>
      <c r="V298" s="4"/>
      <c r="W298" s="4"/>
    </row>
    <row r="299" spans="11:23" ht="15.75" customHeight="1" x14ac:dyDescent="0.3">
      <c r="K299" s="3"/>
      <c r="T299" s="4"/>
      <c r="U299" s="4"/>
      <c r="V299" s="4"/>
      <c r="W299" s="4"/>
    </row>
    <row r="300" spans="11:23" ht="15.75" customHeight="1" x14ac:dyDescent="0.3">
      <c r="K300" s="3"/>
      <c r="T300" s="4"/>
      <c r="U300" s="4"/>
      <c r="V300" s="4"/>
      <c r="W300" s="4"/>
    </row>
    <row r="301" spans="11:23" ht="15.75" customHeight="1" x14ac:dyDescent="0.3">
      <c r="K301" s="3"/>
      <c r="T301" s="4"/>
      <c r="U301" s="4"/>
      <c r="V301" s="4"/>
      <c r="W301" s="4"/>
    </row>
    <row r="302" spans="11:23" ht="15.75" customHeight="1" x14ac:dyDescent="0.3">
      <c r="K302" s="3"/>
      <c r="T302" s="4"/>
      <c r="U302" s="4"/>
      <c r="V302" s="4"/>
      <c r="W302" s="4"/>
    </row>
    <row r="303" spans="11:23" ht="15.75" customHeight="1" x14ac:dyDescent="0.3">
      <c r="K303" s="3"/>
      <c r="T303" s="4"/>
      <c r="U303" s="4"/>
      <c r="V303" s="4"/>
      <c r="W303" s="4"/>
    </row>
    <row r="304" spans="11:23" ht="15.75" customHeight="1" x14ac:dyDescent="0.3">
      <c r="K304" s="3"/>
      <c r="T304" s="4"/>
      <c r="U304" s="4"/>
      <c r="V304" s="4"/>
      <c r="W304" s="4"/>
    </row>
    <row r="305" spans="11:23" ht="15.75" customHeight="1" x14ac:dyDescent="0.3">
      <c r="K305" s="3"/>
      <c r="T305" s="4"/>
      <c r="U305" s="4"/>
      <c r="V305" s="4"/>
      <c r="W305" s="4"/>
    </row>
    <row r="306" spans="11:23" ht="15.75" customHeight="1" x14ac:dyDescent="0.3">
      <c r="K306" s="3"/>
      <c r="T306" s="4"/>
      <c r="U306" s="4"/>
      <c r="V306" s="4"/>
      <c r="W306" s="4"/>
    </row>
    <row r="307" spans="11:23" ht="15.75" customHeight="1" x14ac:dyDescent="0.3">
      <c r="K307" s="3"/>
      <c r="T307" s="4"/>
      <c r="U307" s="4"/>
      <c r="V307" s="4"/>
      <c r="W307" s="4"/>
    </row>
    <row r="308" spans="11:23" ht="15.75" customHeight="1" x14ac:dyDescent="0.3">
      <c r="K308" s="3"/>
      <c r="T308" s="4"/>
      <c r="U308" s="4"/>
      <c r="V308" s="4"/>
      <c r="W308" s="4"/>
    </row>
    <row r="309" spans="11:23" ht="15.75" customHeight="1" x14ac:dyDescent="0.3">
      <c r="K309" s="3"/>
      <c r="T309" s="4"/>
      <c r="U309" s="4"/>
      <c r="V309" s="4"/>
      <c r="W309" s="4"/>
    </row>
    <row r="310" spans="11:23" ht="15.75" customHeight="1" x14ac:dyDescent="0.3">
      <c r="K310" s="3"/>
      <c r="T310" s="4"/>
      <c r="U310" s="4"/>
      <c r="V310" s="4"/>
      <c r="W310" s="4"/>
    </row>
    <row r="311" spans="11:23" ht="15.75" customHeight="1" x14ac:dyDescent="0.3">
      <c r="K311" s="3"/>
      <c r="T311" s="4"/>
      <c r="U311" s="4"/>
      <c r="V311" s="4"/>
      <c r="W311" s="4"/>
    </row>
    <row r="312" spans="11:23" ht="15.75" customHeight="1" x14ac:dyDescent="0.3">
      <c r="K312" s="3"/>
      <c r="T312" s="4"/>
      <c r="U312" s="4"/>
      <c r="V312" s="4"/>
      <c r="W312" s="4"/>
    </row>
    <row r="313" spans="11:23" ht="15.75" customHeight="1" x14ac:dyDescent="0.3">
      <c r="K313" s="3"/>
      <c r="T313" s="4"/>
      <c r="U313" s="4"/>
      <c r="V313" s="4"/>
      <c r="W313" s="4"/>
    </row>
    <row r="314" spans="11:23" ht="15.75" customHeight="1" x14ac:dyDescent="0.3">
      <c r="K314" s="3"/>
      <c r="T314" s="4"/>
      <c r="U314" s="4"/>
      <c r="V314" s="4"/>
      <c r="W314" s="4"/>
    </row>
    <row r="315" spans="11:23" ht="15.75" customHeight="1" x14ac:dyDescent="0.3">
      <c r="K315" s="3"/>
      <c r="T315" s="4"/>
      <c r="U315" s="4"/>
      <c r="V315" s="4"/>
      <c r="W315" s="4"/>
    </row>
    <row r="316" spans="11:23" ht="15.75" customHeight="1" x14ac:dyDescent="0.3">
      <c r="K316" s="3"/>
      <c r="T316" s="4"/>
      <c r="U316" s="4"/>
      <c r="V316" s="4"/>
      <c r="W316" s="4"/>
    </row>
    <row r="317" spans="11:23" ht="15.75" customHeight="1" x14ac:dyDescent="0.3">
      <c r="K317" s="3"/>
      <c r="T317" s="4"/>
      <c r="U317" s="4"/>
      <c r="V317" s="4"/>
      <c r="W317" s="4"/>
    </row>
    <row r="318" spans="11:23" ht="15.75" customHeight="1" x14ac:dyDescent="0.3">
      <c r="K318" s="3"/>
      <c r="T318" s="4"/>
      <c r="U318" s="4"/>
      <c r="V318" s="4"/>
      <c r="W318" s="4"/>
    </row>
    <row r="319" spans="11:23" ht="15.75" customHeight="1" x14ac:dyDescent="0.3">
      <c r="K319" s="3"/>
      <c r="T319" s="4"/>
      <c r="U319" s="4"/>
      <c r="V319" s="4"/>
      <c r="W319" s="4"/>
    </row>
    <row r="320" spans="11:23" ht="15.75" customHeight="1" x14ac:dyDescent="0.3">
      <c r="K320" s="3"/>
      <c r="T320" s="4"/>
      <c r="U320" s="4"/>
      <c r="V320" s="4"/>
      <c r="W320" s="4"/>
    </row>
    <row r="321" spans="11:23" ht="15.75" customHeight="1" x14ac:dyDescent="0.3">
      <c r="K321" s="3"/>
      <c r="T321" s="4"/>
      <c r="U321" s="4"/>
      <c r="V321" s="4"/>
      <c r="W321" s="4"/>
    </row>
    <row r="322" spans="11:23" ht="15.75" customHeight="1" x14ac:dyDescent="0.3">
      <c r="K322" s="3"/>
      <c r="T322" s="4"/>
      <c r="U322" s="4"/>
      <c r="V322" s="4"/>
      <c r="W322" s="4"/>
    </row>
    <row r="323" spans="11:23" ht="15.75" customHeight="1" x14ac:dyDescent="0.3">
      <c r="K323" s="3"/>
      <c r="T323" s="4"/>
      <c r="U323" s="4"/>
      <c r="V323" s="4"/>
      <c r="W323" s="4"/>
    </row>
    <row r="324" spans="11:23" ht="15.75" customHeight="1" x14ac:dyDescent="0.3">
      <c r="K324" s="3"/>
      <c r="T324" s="4"/>
      <c r="U324" s="4"/>
      <c r="V324" s="4"/>
      <c r="W324" s="4"/>
    </row>
    <row r="325" spans="11:23" ht="15.75" customHeight="1" x14ac:dyDescent="0.3">
      <c r="K325" s="3"/>
      <c r="T325" s="4"/>
      <c r="U325" s="4"/>
      <c r="V325" s="4"/>
      <c r="W325" s="4"/>
    </row>
    <row r="326" spans="11:23" ht="15.75" customHeight="1" x14ac:dyDescent="0.3">
      <c r="K326" s="3"/>
      <c r="T326" s="4"/>
      <c r="U326" s="4"/>
      <c r="V326" s="4"/>
      <c r="W326" s="4"/>
    </row>
    <row r="327" spans="11:23" ht="15.75" customHeight="1" x14ac:dyDescent="0.3">
      <c r="K327" s="3"/>
      <c r="T327" s="4"/>
      <c r="U327" s="4"/>
      <c r="V327" s="4"/>
      <c r="W327" s="4"/>
    </row>
    <row r="328" spans="11:23" ht="15.75" customHeight="1" x14ac:dyDescent="0.3">
      <c r="K328" s="3"/>
      <c r="T328" s="4"/>
      <c r="U328" s="4"/>
      <c r="V328" s="4"/>
      <c r="W328" s="4"/>
    </row>
    <row r="329" spans="11:23" ht="15.75" customHeight="1" x14ac:dyDescent="0.3">
      <c r="K329" s="3"/>
      <c r="T329" s="4"/>
      <c r="U329" s="4"/>
      <c r="V329" s="4"/>
      <c r="W329" s="4"/>
    </row>
    <row r="330" spans="11:23" ht="15.75" customHeight="1" x14ac:dyDescent="0.3">
      <c r="K330" s="3"/>
      <c r="T330" s="4"/>
      <c r="U330" s="4"/>
      <c r="V330" s="4"/>
      <c r="W330" s="4"/>
    </row>
    <row r="331" spans="11:23" ht="15.75" customHeight="1" x14ac:dyDescent="0.3">
      <c r="K331" s="3"/>
      <c r="T331" s="4"/>
      <c r="U331" s="4"/>
      <c r="V331" s="4"/>
      <c r="W331" s="4"/>
    </row>
    <row r="332" spans="11:23" ht="15.75" customHeight="1" x14ac:dyDescent="0.3">
      <c r="K332" s="3"/>
      <c r="T332" s="4"/>
      <c r="U332" s="4"/>
      <c r="V332" s="4"/>
      <c r="W332" s="4"/>
    </row>
    <row r="333" spans="11:23" ht="15.75" customHeight="1" x14ac:dyDescent="0.3">
      <c r="K333" s="3"/>
      <c r="T333" s="4"/>
      <c r="U333" s="4"/>
      <c r="V333" s="4"/>
      <c r="W333" s="4"/>
    </row>
    <row r="334" spans="11:23" ht="15.75" customHeight="1" x14ac:dyDescent="0.3">
      <c r="K334" s="3"/>
      <c r="T334" s="4"/>
      <c r="U334" s="4"/>
      <c r="V334" s="4"/>
      <c r="W334" s="4"/>
    </row>
    <row r="335" spans="11:23" ht="15.75" customHeight="1" x14ac:dyDescent="0.3">
      <c r="K335" s="3"/>
      <c r="T335" s="4"/>
      <c r="U335" s="4"/>
      <c r="V335" s="4"/>
      <c r="W335" s="4"/>
    </row>
    <row r="336" spans="11:23" ht="15.75" customHeight="1" x14ac:dyDescent="0.3">
      <c r="K336" s="3"/>
      <c r="T336" s="4"/>
      <c r="U336" s="4"/>
      <c r="V336" s="4"/>
      <c r="W336" s="4"/>
    </row>
    <row r="337" spans="11:23" ht="15.75" customHeight="1" x14ac:dyDescent="0.3">
      <c r="K337" s="3"/>
      <c r="T337" s="4"/>
      <c r="U337" s="4"/>
      <c r="V337" s="4"/>
      <c r="W337" s="4"/>
    </row>
    <row r="338" spans="11:23" ht="15.75" customHeight="1" x14ac:dyDescent="0.3">
      <c r="K338" s="3"/>
      <c r="T338" s="4"/>
      <c r="U338" s="4"/>
      <c r="V338" s="4"/>
      <c r="W338" s="4"/>
    </row>
    <row r="339" spans="11:23" ht="15.75" customHeight="1" x14ac:dyDescent="0.3">
      <c r="K339" s="3"/>
      <c r="T339" s="4"/>
      <c r="U339" s="4"/>
      <c r="V339" s="4"/>
      <c r="W339" s="4"/>
    </row>
    <row r="340" spans="11:23" ht="15.75" customHeight="1" x14ac:dyDescent="0.3">
      <c r="K340" s="3"/>
      <c r="T340" s="4"/>
      <c r="U340" s="4"/>
      <c r="V340" s="4"/>
      <c r="W340" s="4"/>
    </row>
    <row r="341" spans="11:23" ht="15.75" customHeight="1" x14ac:dyDescent="0.3">
      <c r="K341" s="3"/>
      <c r="T341" s="4"/>
      <c r="U341" s="4"/>
      <c r="V341" s="4"/>
      <c r="W341" s="4"/>
    </row>
    <row r="342" spans="11:23" ht="15.75" customHeight="1" x14ac:dyDescent="0.3">
      <c r="K342" s="3"/>
      <c r="T342" s="4"/>
      <c r="U342" s="4"/>
      <c r="V342" s="4"/>
      <c r="W342" s="4"/>
    </row>
    <row r="343" spans="11:23" ht="15.75" customHeight="1" x14ac:dyDescent="0.3">
      <c r="K343" s="3"/>
      <c r="T343" s="4"/>
      <c r="U343" s="4"/>
      <c r="V343" s="4"/>
      <c r="W343" s="4"/>
    </row>
    <row r="344" spans="11:23" ht="15.75" customHeight="1" x14ac:dyDescent="0.3">
      <c r="K344" s="3"/>
      <c r="T344" s="4"/>
      <c r="U344" s="4"/>
      <c r="V344" s="4"/>
      <c r="W344" s="4"/>
    </row>
    <row r="345" spans="11:23" ht="15.75" customHeight="1" x14ac:dyDescent="0.3">
      <c r="K345" s="3"/>
      <c r="T345" s="4"/>
      <c r="U345" s="4"/>
      <c r="V345" s="4"/>
      <c r="W345" s="4"/>
    </row>
    <row r="346" spans="11:23" ht="15.75" customHeight="1" x14ac:dyDescent="0.3">
      <c r="K346" s="3"/>
      <c r="T346" s="4"/>
      <c r="U346" s="4"/>
      <c r="V346" s="4"/>
      <c r="W346" s="4"/>
    </row>
    <row r="347" spans="11:23" ht="15.75" customHeight="1" x14ac:dyDescent="0.3">
      <c r="K347" s="3"/>
      <c r="T347" s="4"/>
      <c r="U347" s="4"/>
      <c r="V347" s="4"/>
      <c r="W347" s="4"/>
    </row>
    <row r="348" spans="11:23" ht="15.75" customHeight="1" x14ac:dyDescent="0.3">
      <c r="K348" s="3"/>
      <c r="T348" s="4"/>
      <c r="U348" s="4"/>
      <c r="V348" s="4"/>
      <c r="W348" s="4"/>
    </row>
    <row r="349" spans="11:23" ht="15.75" customHeight="1" x14ac:dyDescent="0.3">
      <c r="K349" s="3"/>
      <c r="T349" s="4"/>
      <c r="U349" s="4"/>
      <c r="V349" s="4"/>
      <c r="W349" s="4"/>
    </row>
    <row r="350" spans="11:23" ht="15.75" customHeight="1" x14ac:dyDescent="0.3">
      <c r="K350" s="3"/>
      <c r="T350" s="4"/>
      <c r="U350" s="4"/>
      <c r="V350" s="4"/>
      <c r="W350" s="4"/>
    </row>
    <row r="351" spans="11:23" ht="15.75" customHeight="1" x14ac:dyDescent="0.3">
      <c r="K351" s="3"/>
      <c r="T351" s="4"/>
      <c r="U351" s="4"/>
      <c r="V351" s="4"/>
      <c r="W351" s="4"/>
    </row>
    <row r="352" spans="11:23" ht="15.75" customHeight="1" x14ac:dyDescent="0.3">
      <c r="K352" s="3"/>
      <c r="T352" s="4"/>
      <c r="U352" s="4"/>
      <c r="V352" s="4"/>
      <c r="W352" s="4"/>
    </row>
    <row r="353" spans="11:23" ht="15.75" customHeight="1" x14ac:dyDescent="0.3">
      <c r="K353" s="3"/>
      <c r="T353" s="4"/>
      <c r="U353" s="4"/>
      <c r="V353" s="4"/>
      <c r="W353" s="4"/>
    </row>
    <row r="354" spans="11:23" ht="15.75" customHeight="1" x14ac:dyDescent="0.3">
      <c r="K354" s="3"/>
      <c r="T354" s="4"/>
      <c r="U354" s="4"/>
      <c r="V354" s="4"/>
      <c r="W354" s="4"/>
    </row>
    <row r="355" spans="11:23" ht="15.75" customHeight="1" x14ac:dyDescent="0.3">
      <c r="K355" s="3"/>
      <c r="T355" s="4"/>
      <c r="U355" s="4"/>
      <c r="V355" s="4"/>
      <c r="W355" s="4"/>
    </row>
    <row r="356" spans="11:23" ht="15.75" customHeight="1" x14ac:dyDescent="0.3">
      <c r="K356" s="3"/>
      <c r="T356" s="4"/>
      <c r="U356" s="4"/>
      <c r="V356" s="4"/>
      <c r="W356" s="4"/>
    </row>
    <row r="357" spans="11:23" ht="15.75" customHeight="1" x14ac:dyDescent="0.3">
      <c r="K357" s="3"/>
      <c r="T357" s="4"/>
      <c r="U357" s="4"/>
      <c r="V357" s="4"/>
      <c r="W357" s="4"/>
    </row>
    <row r="358" spans="11:23" ht="15.75" customHeight="1" x14ac:dyDescent="0.3">
      <c r="K358" s="3"/>
      <c r="T358" s="4"/>
      <c r="U358" s="4"/>
      <c r="V358" s="4"/>
      <c r="W358" s="4"/>
    </row>
    <row r="359" spans="11:23" ht="15.75" customHeight="1" x14ac:dyDescent="0.3">
      <c r="K359" s="3"/>
      <c r="T359" s="4"/>
      <c r="U359" s="4"/>
      <c r="V359" s="4"/>
      <c r="W359" s="4"/>
    </row>
    <row r="360" spans="11:23" ht="15.75" customHeight="1" x14ac:dyDescent="0.3">
      <c r="K360" s="3"/>
      <c r="T360" s="4"/>
      <c r="U360" s="4"/>
      <c r="V360" s="4"/>
      <c r="W360" s="4"/>
    </row>
    <row r="361" spans="11:23" ht="15.75" customHeight="1" x14ac:dyDescent="0.3">
      <c r="K361" s="3"/>
      <c r="T361" s="4"/>
      <c r="U361" s="4"/>
      <c r="V361" s="4"/>
      <c r="W361" s="4"/>
    </row>
    <row r="362" spans="11:23" ht="15.75" customHeight="1" x14ac:dyDescent="0.3">
      <c r="K362" s="3"/>
      <c r="T362" s="4"/>
      <c r="U362" s="4"/>
      <c r="V362" s="4"/>
      <c r="W362" s="4"/>
    </row>
    <row r="363" spans="11:23" ht="15.75" customHeight="1" x14ac:dyDescent="0.3">
      <c r="K363" s="3"/>
      <c r="T363" s="4"/>
      <c r="U363" s="4"/>
      <c r="V363" s="4"/>
      <c r="W363" s="4"/>
    </row>
    <row r="364" spans="11:23" ht="15.75" customHeight="1" x14ac:dyDescent="0.3">
      <c r="K364" s="3"/>
      <c r="T364" s="4"/>
      <c r="U364" s="4"/>
      <c r="V364" s="4"/>
      <c r="W364" s="4"/>
    </row>
    <row r="365" spans="11:23" ht="15.75" customHeight="1" x14ac:dyDescent="0.3">
      <c r="K365" s="3"/>
      <c r="T365" s="4"/>
      <c r="U365" s="4"/>
      <c r="V365" s="4"/>
      <c r="W365" s="4"/>
    </row>
    <row r="366" spans="11:23" ht="15.75" customHeight="1" x14ac:dyDescent="0.3">
      <c r="K366" s="3"/>
      <c r="T366" s="4"/>
      <c r="U366" s="4"/>
      <c r="V366" s="4"/>
      <c r="W366" s="4"/>
    </row>
    <row r="367" spans="11:23" ht="15.75" customHeight="1" x14ac:dyDescent="0.3">
      <c r="K367" s="3"/>
      <c r="T367" s="4"/>
      <c r="U367" s="4"/>
      <c r="V367" s="4"/>
      <c r="W367" s="4"/>
    </row>
    <row r="368" spans="11:23" ht="15.75" customHeight="1" x14ac:dyDescent="0.3">
      <c r="K368" s="3"/>
      <c r="T368" s="4"/>
      <c r="U368" s="4"/>
      <c r="V368" s="4"/>
      <c r="W368" s="4"/>
    </row>
    <row r="369" spans="11:23" ht="15.75" customHeight="1" x14ac:dyDescent="0.3">
      <c r="K369" s="3"/>
      <c r="T369" s="4"/>
      <c r="U369" s="4"/>
      <c r="V369" s="4"/>
      <c r="W369" s="4"/>
    </row>
    <row r="370" spans="11:23" ht="15.75" customHeight="1" x14ac:dyDescent="0.3">
      <c r="K370" s="3"/>
      <c r="T370" s="4"/>
      <c r="U370" s="4"/>
      <c r="V370" s="4"/>
      <c r="W370" s="4"/>
    </row>
    <row r="371" spans="11:23" ht="15.75" customHeight="1" x14ac:dyDescent="0.3">
      <c r="K371" s="3"/>
      <c r="T371" s="4"/>
      <c r="U371" s="4"/>
      <c r="V371" s="4"/>
      <c r="W371" s="4"/>
    </row>
    <row r="372" spans="11:23" ht="15.75" customHeight="1" x14ac:dyDescent="0.3">
      <c r="K372" s="3"/>
      <c r="T372" s="4"/>
      <c r="U372" s="4"/>
      <c r="V372" s="4"/>
      <c r="W372" s="4"/>
    </row>
    <row r="373" spans="11:23" ht="15.75" customHeight="1" x14ac:dyDescent="0.3">
      <c r="K373" s="3"/>
      <c r="T373" s="4"/>
      <c r="U373" s="4"/>
      <c r="V373" s="4"/>
      <c r="W373" s="4"/>
    </row>
    <row r="374" spans="11:23" ht="15.75" customHeight="1" x14ac:dyDescent="0.3">
      <c r="K374" s="3"/>
      <c r="T374" s="4"/>
      <c r="U374" s="4"/>
      <c r="V374" s="4"/>
      <c r="W374" s="4"/>
    </row>
    <row r="375" spans="11:23" ht="15.75" customHeight="1" x14ac:dyDescent="0.3">
      <c r="K375" s="3"/>
      <c r="T375" s="4"/>
      <c r="U375" s="4"/>
      <c r="V375" s="4"/>
      <c r="W375" s="4"/>
    </row>
    <row r="376" spans="11:23" ht="15.75" customHeight="1" x14ac:dyDescent="0.3">
      <c r="K376" s="3"/>
      <c r="T376" s="4"/>
      <c r="U376" s="4"/>
      <c r="V376" s="4"/>
      <c r="W376" s="4"/>
    </row>
    <row r="377" spans="11:23" ht="15.75" customHeight="1" x14ac:dyDescent="0.3">
      <c r="K377" s="3"/>
      <c r="T377" s="4"/>
      <c r="U377" s="4"/>
      <c r="V377" s="4"/>
      <c r="W377" s="4"/>
    </row>
    <row r="378" spans="11:23" ht="15.75" customHeight="1" x14ac:dyDescent="0.3">
      <c r="K378" s="3"/>
      <c r="T378" s="4"/>
      <c r="U378" s="4"/>
      <c r="V378" s="4"/>
      <c r="W378" s="4"/>
    </row>
    <row r="379" spans="11:23" ht="15.75" customHeight="1" x14ac:dyDescent="0.3">
      <c r="K379" s="3"/>
      <c r="T379" s="4"/>
      <c r="U379" s="4"/>
      <c r="V379" s="4"/>
      <c r="W379" s="4"/>
    </row>
    <row r="380" spans="11:23" ht="15.75" customHeight="1" x14ac:dyDescent="0.3">
      <c r="K380" s="3"/>
      <c r="T380" s="4"/>
      <c r="U380" s="4"/>
      <c r="V380" s="4"/>
      <c r="W380" s="4"/>
    </row>
    <row r="381" spans="11:23" ht="15.75" customHeight="1" x14ac:dyDescent="0.3">
      <c r="K381" s="3"/>
      <c r="T381" s="4"/>
      <c r="U381" s="4"/>
      <c r="V381" s="4"/>
      <c r="W381" s="4"/>
    </row>
    <row r="382" spans="11:23" ht="15.75" customHeight="1" x14ac:dyDescent="0.3">
      <c r="K382" s="3"/>
      <c r="T382" s="4"/>
      <c r="U382" s="4"/>
      <c r="V382" s="4"/>
      <c r="W382" s="4"/>
    </row>
    <row r="383" spans="11:23" ht="15.75" customHeight="1" x14ac:dyDescent="0.3">
      <c r="K383" s="3"/>
      <c r="T383" s="4"/>
      <c r="U383" s="4"/>
      <c r="V383" s="4"/>
      <c r="W383" s="4"/>
    </row>
    <row r="384" spans="11:23" ht="15.75" customHeight="1" x14ac:dyDescent="0.3">
      <c r="K384" s="3"/>
      <c r="T384" s="4"/>
      <c r="U384" s="4"/>
      <c r="V384" s="4"/>
      <c r="W384" s="4"/>
    </row>
    <row r="385" spans="11:23" ht="15.75" customHeight="1" x14ac:dyDescent="0.3">
      <c r="K385" s="3"/>
      <c r="T385" s="4"/>
      <c r="U385" s="4"/>
      <c r="V385" s="4"/>
      <c r="W385" s="4"/>
    </row>
    <row r="386" spans="11:23" ht="15.75" customHeight="1" x14ac:dyDescent="0.3">
      <c r="K386" s="3"/>
      <c r="T386" s="4"/>
      <c r="U386" s="4"/>
      <c r="V386" s="4"/>
      <c r="W386" s="4"/>
    </row>
    <row r="387" spans="11:23" ht="15.75" customHeight="1" x14ac:dyDescent="0.3">
      <c r="K387" s="3"/>
      <c r="T387" s="4"/>
      <c r="U387" s="4"/>
      <c r="V387" s="4"/>
      <c r="W387" s="4"/>
    </row>
    <row r="388" spans="11:23" ht="15.75" customHeight="1" x14ac:dyDescent="0.3">
      <c r="K388" s="3"/>
      <c r="T388" s="4"/>
      <c r="U388" s="4"/>
      <c r="V388" s="4"/>
      <c r="W388" s="4"/>
    </row>
    <row r="389" spans="11:23" ht="15.75" customHeight="1" x14ac:dyDescent="0.3">
      <c r="K389" s="3"/>
      <c r="T389" s="4"/>
      <c r="U389" s="4"/>
      <c r="V389" s="4"/>
      <c r="W389" s="4"/>
    </row>
    <row r="390" spans="11:23" ht="15.75" customHeight="1" x14ac:dyDescent="0.3">
      <c r="K390" s="3"/>
      <c r="T390" s="4"/>
      <c r="U390" s="4"/>
      <c r="V390" s="4"/>
      <c r="W390" s="4"/>
    </row>
    <row r="391" spans="11:23" ht="15.75" customHeight="1" x14ac:dyDescent="0.3">
      <c r="K391" s="3"/>
      <c r="T391" s="4"/>
      <c r="U391" s="4"/>
      <c r="V391" s="4"/>
      <c r="W391" s="4"/>
    </row>
    <row r="392" spans="11:23" ht="15.75" customHeight="1" x14ac:dyDescent="0.3">
      <c r="K392" s="3"/>
      <c r="T392" s="4"/>
      <c r="U392" s="4"/>
      <c r="V392" s="4"/>
      <c r="W392" s="4"/>
    </row>
    <row r="393" spans="11:23" ht="15.75" customHeight="1" x14ac:dyDescent="0.3">
      <c r="K393" s="3"/>
      <c r="T393" s="4"/>
      <c r="U393" s="4"/>
      <c r="V393" s="4"/>
      <c r="W393" s="4"/>
    </row>
    <row r="394" spans="11:23" ht="15.75" customHeight="1" x14ac:dyDescent="0.3">
      <c r="K394" s="3"/>
      <c r="T394" s="4"/>
      <c r="U394" s="4"/>
      <c r="V394" s="4"/>
      <c r="W394" s="4"/>
    </row>
    <row r="395" spans="11:23" ht="15.75" customHeight="1" x14ac:dyDescent="0.3">
      <c r="K395" s="3"/>
      <c r="T395" s="4"/>
      <c r="U395" s="4"/>
      <c r="V395" s="4"/>
      <c r="W395" s="4"/>
    </row>
    <row r="396" spans="11:23" ht="15.75" customHeight="1" x14ac:dyDescent="0.3">
      <c r="K396" s="3"/>
      <c r="T396" s="4"/>
      <c r="U396" s="4"/>
      <c r="V396" s="4"/>
      <c r="W396" s="4"/>
    </row>
    <row r="397" spans="11:23" ht="15.75" customHeight="1" x14ac:dyDescent="0.3">
      <c r="K397" s="3"/>
      <c r="T397" s="4"/>
      <c r="U397" s="4"/>
      <c r="V397" s="4"/>
      <c r="W397" s="4"/>
    </row>
    <row r="398" spans="11:23" ht="15.75" customHeight="1" x14ac:dyDescent="0.3">
      <c r="K398" s="3"/>
      <c r="T398" s="4"/>
      <c r="U398" s="4"/>
      <c r="V398" s="4"/>
      <c r="W398" s="4"/>
    </row>
    <row r="399" spans="11:23" ht="15.75" customHeight="1" x14ac:dyDescent="0.3">
      <c r="K399" s="3"/>
      <c r="T399" s="4"/>
      <c r="U399" s="4"/>
      <c r="V399" s="4"/>
      <c r="W399" s="4"/>
    </row>
    <row r="400" spans="11:23" ht="15.75" customHeight="1" x14ac:dyDescent="0.3">
      <c r="K400" s="3"/>
      <c r="T400" s="4"/>
      <c r="U400" s="4"/>
      <c r="V400" s="4"/>
      <c r="W400" s="4"/>
    </row>
    <row r="401" spans="11:23" ht="15.75" customHeight="1" x14ac:dyDescent="0.3">
      <c r="K401" s="3"/>
      <c r="T401" s="4"/>
      <c r="U401" s="4"/>
      <c r="V401" s="4"/>
      <c r="W401" s="4"/>
    </row>
    <row r="402" spans="11:23" ht="15.75" customHeight="1" x14ac:dyDescent="0.3">
      <c r="K402" s="3"/>
      <c r="T402" s="4"/>
      <c r="U402" s="4"/>
      <c r="V402" s="4"/>
      <c r="W402" s="4"/>
    </row>
    <row r="403" spans="11:23" ht="15.75" customHeight="1" x14ac:dyDescent="0.3">
      <c r="K403" s="3"/>
      <c r="T403" s="4"/>
      <c r="U403" s="4"/>
      <c r="V403" s="4"/>
      <c r="W403" s="4"/>
    </row>
    <row r="404" spans="11:23" ht="15.75" customHeight="1" x14ac:dyDescent="0.3">
      <c r="K404" s="3"/>
      <c r="T404" s="4"/>
      <c r="U404" s="4"/>
      <c r="V404" s="4"/>
      <c r="W404" s="4"/>
    </row>
    <row r="405" spans="11:23" ht="15.75" customHeight="1" x14ac:dyDescent="0.3">
      <c r="K405" s="3"/>
      <c r="T405" s="4"/>
      <c r="U405" s="4"/>
      <c r="V405" s="4"/>
      <c r="W405" s="4"/>
    </row>
    <row r="406" spans="11:23" ht="15.75" customHeight="1" x14ac:dyDescent="0.3">
      <c r="K406" s="3"/>
      <c r="T406" s="4"/>
      <c r="U406" s="4"/>
      <c r="V406" s="4"/>
      <c r="W406" s="4"/>
    </row>
    <row r="407" spans="11:23" ht="15.75" customHeight="1" x14ac:dyDescent="0.3">
      <c r="K407" s="3"/>
      <c r="T407" s="4"/>
      <c r="U407" s="4"/>
      <c r="V407" s="4"/>
      <c r="W407" s="4"/>
    </row>
    <row r="408" spans="11:23" ht="15.75" customHeight="1" x14ac:dyDescent="0.3">
      <c r="K408" s="3"/>
      <c r="T408" s="4"/>
      <c r="U408" s="4"/>
      <c r="V408" s="4"/>
      <c r="W408" s="4"/>
    </row>
    <row r="409" spans="11:23" ht="15.75" customHeight="1" x14ac:dyDescent="0.3">
      <c r="K409" s="3"/>
      <c r="T409" s="4"/>
      <c r="U409" s="4"/>
      <c r="V409" s="4"/>
      <c r="W409" s="4"/>
    </row>
    <row r="410" spans="11:23" ht="15.75" customHeight="1" x14ac:dyDescent="0.3">
      <c r="K410" s="3"/>
      <c r="T410" s="4"/>
      <c r="U410" s="4"/>
      <c r="V410" s="4"/>
      <c r="W410" s="4"/>
    </row>
    <row r="411" spans="11:23" ht="15.75" customHeight="1" x14ac:dyDescent="0.3">
      <c r="K411" s="3"/>
      <c r="T411" s="4"/>
      <c r="U411" s="4"/>
      <c r="V411" s="4"/>
      <c r="W411" s="4"/>
    </row>
    <row r="412" spans="11:23" ht="15.75" customHeight="1" x14ac:dyDescent="0.3">
      <c r="K412" s="3"/>
      <c r="T412" s="4"/>
      <c r="U412" s="4"/>
      <c r="V412" s="4"/>
      <c r="W412" s="4"/>
    </row>
    <row r="413" spans="11:23" ht="15.75" customHeight="1" x14ac:dyDescent="0.3">
      <c r="K413" s="3"/>
      <c r="T413" s="4"/>
      <c r="U413" s="4"/>
      <c r="V413" s="4"/>
      <c r="W413" s="4"/>
    </row>
    <row r="414" spans="11:23" ht="15.75" customHeight="1" x14ac:dyDescent="0.3">
      <c r="K414" s="3"/>
      <c r="T414" s="4"/>
      <c r="U414" s="4"/>
      <c r="V414" s="4"/>
      <c r="W414" s="4"/>
    </row>
    <row r="415" spans="11:23" ht="15.75" customHeight="1" x14ac:dyDescent="0.3">
      <c r="K415" s="3"/>
      <c r="T415" s="4"/>
      <c r="U415" s="4"/>
      <c r="V415" s="4"/>
      <c r="W415" s="4"/>
    </row>
    <row r="416" spans="11:23" ht="15.75" customHeight="1" x14ac:dyDescent="0.3">
      <c r="K416" s="3"/>
      <c r="T416" s="4"/>
      <c r="U416" s="4"/>
      <c r="V416" s="4"/>
      <c r="W416" s="4"/>
    </row>
    <row r="417" spans="11:23" ht="15.75" customHeight="1" x14ac:dyDescent="0.3">
      <c r="K417" s="3"/>
      <c r="T417" s="4"/>
      <c r="U417" s="4"/>
      <c r="V417" s="4"/>
      <c r="W417" s="4"/>
    </row>
    <row r="418" spans="11:23" ht="15.75" customHeight="1" x14ac:dyDescent="0.3">
      <c r="K418" s="3"/>
      <c r="T418" s="4"/>
      <c r="U418" s="4"/>
      <c r="V418" s="4"/>
      <c r="W418" s="4"/>
    </row>
    <row r="419" spans="11:23" ht="15.75" customHeight="1" x14ac:dyDescent="0.3">
      <c r="K419" s="3"/>
      <c r="T419" s="4"/>
      <c r="U419" s="4"/>
      <c r="V419" s="4"/>
      <c r="W419" s="4"/>
    </row>
    <row r="420" spans="11:23" ht="15.75" customHeight="1" x14ac:dyDescent="0.3">
      <c r="K420" s="3"/>
      <c r="T420" s="4"/>
      <c r="U420" s="4"/>
      <c r="V420" s="4"/>
      <c r="W420" s="4"/>
    </row>
    <row r="421" spans="11:23" ht="15.75" customHeight="1" x14ac:dyDescent="0.3">
      <c r="K421" s="3"/>
      <c r="T421" s="4"/>
      <c r="U421" s="4"/>
      <c r="V421" s="4"/>
      <c r="W421" s="4"/>
    </row>
    <row r="422" spans="11:23" ht="15.75" customHeight="1" x14ac:dyDescent="0.3">
      <c r="K422" s="3"/>
      <c r="T422" s="4"/>
      <c r="U422" s="4"/>
      <c r="V422" s="4"/>
      <c r="W422" s="4"/>
    </row>
    <row r="423" spans="11:23" ht="15.75" customHeight="1" x14ac:dyDescent="0.3">
      <c r="K423" s="3"/>
      <c r="T423" s="4"/>
      <c r="U423" s="4"/>
      <c r="V423" s="4"/>
      <c r="W423" s="4"/>
    </row>
    <row r="424" spans="11:23" ht="15.75" customHeight="1" x14ac:dyDescent="0.3">
      <c r="K424" s="3"/>
      <c r="T424" s="4"/>
      <c r="U424" s="4"/>
      <c r="V424" s="4"/>
      <c r="W424" s="4"/>
    </row>
    <row r="425" spans="11:23" ht="15.75" customHeight="1" x14ac:dyDescent="0.3">
      <c r="K425" s="3"/>
      <c r="T425" s="4"/>
      <c r="U425" s="4"/>
      <c r="V425" s="4"/>
      <c r="W425" s="4"/>
    </row>
    <row r="426" spans="11:23" ht="15.75" customHeight="1" x14ac:dyDescent="0.3">
      <c r="K426" s="3"/>
      <c r="T426" s="4"/>
      <c r="U426" s="4"/>
      <c r="V426" s="4"/>
      <c r="W426" s="4"/>
    </row>
    <row r="427" spans="11:23" ht="15.75" customHeight="1" x14ac:dyDescent="0.3">
      <c r="K427" s="3"/>
      <c r="T427" s="4"/>
      <c r="U427" s="4"/>
      <c r="V427" s="4"/>
      <c r="W427" s="4"/>
    </row>
    <row r="428" spans="11:23" ht="15.75" customHeight="1" x14ac:dyDescent="0.3">
      <c r="K428" s="3"/>
      <c r="T428" s="4"/>
      <c r="U428" s="4"/>
      <c r="V428" s="4"/>
      <c r="W428" s="4"/>
    </row>
    <row r="429" spans="11:23" ht="15.75" customHeight="1" x14ac:dyDescent="0.3">
      <c r="K429" s="3"/>
      <c r="T429" s="4"/>
      <c r="U429" s="4"/>
      <c r="V429" s="4"/>
      <c r="W429" s="4"/>
    </row>
    <row r="430" spans="11:23" ht="15.75" customHeight="1" x14ac:dyDescent="0.3">
      <c r="K430" s="3"/>
      <c r="T430" s="4"/>
      <c r="U430" s="4"/>
      <c r="V430" s="4"/>
      <c r="W430" s="4"/>
    </row>
    <row r="431" spans="11:23" ht="15.75" customHeight="1" x14ac:dyDescent="0.3">
      <c r="K431" s="3"/>
      <c r="T431" s="4"/>
      <c r="U431" s="4"/>
      <c r="V431" s="4"/>
      <c r="W431" s="4"/>
    </row>
    <row r="432" spans="11:23" ht="15.75" customHeight="1" x14ac:dyDescent="0.3">
      <c r="K432" s="3"/>
      <c r="T432" s="4"/>
      <c r="U432" s="4"/>
      <c r="V432" s="4"/>
      <c r="W432" s="4"/>
    </row>
    <row r="433" spans="11:23" ht="15.75" customHeight="1" x14ac:dyDescent="0.3">
      <c r="K433" s="3"/>
      <c r="T433" s="4"/>
      <c r="U433" s="4"/>
      <c r="V433" s="4"/>
      <c r="W433" s="4"/>
    </row>
    <row r="434" spans="11:23" ht="15.75" customHeight="1" x14ac:dyDescent="0.3">
      <c r="K434" s="3"/>
      <c r="T434" s="4"/>
      <c r="U434" s="4"/>
      <c r="V434" s="4"/>
      <c r="W434" s="4"/>
    </row>
    <row r="435" spans="11:23" ht="15.75" customHeight="1" x14ac:dyDescent="0.3">
      <c r="K435" s="3"/>
      <c r="T435" s="4"/>
      <c r="U435" s="4"/>
      <c r="V435" s="4"/>
      <c r="W435" s="4"/>
    </row>
    <row r="436" spans="11:23" ht="15.75" customHeight="1" x14ac:dyDescent="0.3">
      <c r="K436" s="3"/>
      <c r="T436" s="4"/>
      <c r="U436" s="4"/>
      <c r="V436" s="4"/>
      <c r="W436" s="4"/>
    </row>
    <row r="437" spans="11:23" ht="15.75" customHeight="1" x14ac:dyDescent="0.3">
      <c r="K437" s="3"/>
      <c r="T437" s="4"/>
      <c r="U437" s="4"/>
      <c r="V437" s="4"/>
      <c r="W437" s="4"/>
    </row>
    <row r="438" spans="11:23" ht="15.75" customHeight="1" x14ac:dyDescent="0.3">
      <c r="K438" s="3"/>
      <c r="T438" s="4"/>
      <c r="U438" s="4"/>
      <c r="V438" s="4"/>
      <c r="W438" s="4"/>
    </row>
    <row r="439" spans="11:23" ht="15.75" customHeight="1" x14ac:dyDescent="0.3">
      <c r="K439" s="3"/>
      <c r="T439" s="4"/>
      <c r="U439" s="4"/>
      <c r="V439" s="4"/>
      <c r="W439" s="4"/>
    </row>
    <row r="440" spans="11:23" ht="15.75" customHeight="1" x14ac:dyDescent="0.3">
      <c r="K440" s="3"/>
      <c r="T440" s="4"/>
      <c r="U440" s="4"/>
      <c r="V440" s="4"/>
      <c r="W440" s="4"/>
    </row>
    <row r="441" spans="11:23" ht="15.75" customHeight="1" x14ac:dyDescent="0.3">
      <c r="K441" s="3"/>
      <c r="T441" s="4"/>
      <c r="U441" s="4"/>
      <c r="V441" s="4"/>
      <c r="W441" s="4"/>
    </row>
    <row r="442" spans="11:23" ht="15.75" customHeight="1" x14ac:dyDescent="0.3">
      <c r="K442" s="3"/>
      <c r="T442" s="4"/>
      <c r="U442" s="4"/>
      <c r="V442" s="4"/>
      <c r="W442" s="4"/>
    </row>
    <row r="443" spans="11:23" ht="15.75" customHeight="1" x14ac:dyDescent="0.3">
      <c r="K443" s="3"/>
      <c r="T443" s="4"/>
      <c r="U443" s="4"/>
      <c r="V443" s="4"/>
      <c r="W443" s="4"/>
    </row>
    <row r="444" spans="11:23" ht="15.75" customHeight="1" x14ac:dyDescent="0.3">
      <c r="K444" s="3"/>
      <c r="T444" s="4"/>
      <c r="U444" s="4"/>
      <c r="V444" s="4"/>
      <c r="W444" s="4"/>
    </row>
    <row r="445" spans="11:23" ht="15.75" customHeight="1" x14ac:dyDescent="0.3">
      <c r="K445" s="3"/>
      <c r="T445" s="4"/>
      <c r="U445" s="4"/>
      <c r="V445" s="4"/>
      <c r="W445" s="4"/>
    </row>
    <row r="446" spans="11:23" ht="15.75" customHeight="1" x14ac:dyDescent="0.3">
      <c r="K446" s="3"/>
      <c r="T446" s="4"/>
      <c r="U446" s="4"/>
      <c r="V446" s="4"/>
      <c r="W446" s="4"/>
    </row>
    <row r="447" spans="11:23" ht="15.75" customHeight="1" x14ac:dyDescent="0.3">
      <c r="K447" s="3"/>
      <c r="T447" s="4"/>
      <c r="U447" s="4"/>
      <c r="V447" s="4"/>
      <c r="W447" s="4"/>
    </row>
    <row r="448" spans="11:23" ht="15.75" customHeight="1" x14ac:dyDescent="0.3">
      <c r="K448" s="3"/>
      <c r="T448" s="4"/>
      <c r="U448" s="4"/>
      <c r="V448" s="4"/>
      <c r="W448" s="4"/>
    </row>
    <row r="449" spans="11:23" ht="15.75" customHeight="1" x14ac:dyDescent="0.3">
      <c r="K449" s="3"/>
      <c r="T449" s="4"/>
      <c r="U449" s="4"/>
      <c r="V449" s="4"/>
      <c r="W449" s="4"/>
    </row>
    <row r="450" spans="11:23" ht="15.75" customHeight="1" x14ac:dyDescent="0.3">
      <c r="K450" s="3"/>
      <c r="T450" s="4"/>
      <c r="U450" s="4"/>
      <c r="V450" s="4"/>
      <c r="W450" s="4"/>
    </row>
    <row r="451" spans="11:23" ht="15.75" customHeight="1" x14ac:dyDescent="0.3">
      <c r="K451" s="3"/>
      <c r="T451" s="4"/>
      <c r="U451" s="4"/>
      <c r="V451" s="4"/>
      <c r="W451" s="4"/>
    </row>
    <row r="452" spans="11:23" ht="15.75" customHeight="1" x14ac:dyDescent="0.3">
      <c r="K452" s="3"/>
      <c r="T452" s="4"/>
      <c r="U452" s="4"/>
      <c r="V452" s="4"/>
      <c r="W452" s="4"/>
    </row>
    <row r="453" spans="11:23" ht="15.75" customHeight="1" x14ac:dyDescent="0.3">
      <c r="K453" s="3"/>
      <c r="T453" s="4"/>
      <c r="U453" s="4"/>
      <c r="V453" s="4"/>
      <c r="W453" s="4"/>
    </row>
    <row r="454" spans="11:23" ht="15.75" customHeight="1" x14ac:dyDescent="0.3">
      <c r="K454" s="3"/>
      <c r="T454" s="4"/>
      <c r="U454" s="4"/>
      <c r="V454" s="4"/>
      <c r="W454" s="4"/>
    </row>
    <row r="455" spans="11:23" ht="15.75" customHeight="1" x14ac:dyDescent="0.3">
      <c r="K455" s="3"/>
      <c r="T455" s="4"/>
      <c r="U455" s="4"/>
      <c r="V455" s="4"/>
      <c r="W455" s="4"/>
    </row>
    <row r="456" spans="11:23" ht="15.75" customHeight="1" x14ac:dyDescent="0.3">
      <c r="K456" s="3"/>
      <c r="T456" s="4"/>
      <c r="U456" s="4"/>
      <c r="V456" s="4"/>
      <c r="W456" s="4"/>
    </row>
    <row r="457" spans="11:23" ht="15.75" customHeight="1" x14ac:dyDescent="0.3">
      <c r="K457" s="3"/>
      <c r="T457" s="4"/>
      <c r="U457" s="4"/>
      <c r="V457" s="4"/>
      <c r="W457" s="4"/>
    </row>
    <row r="458" spans="11:23" ht="15.75" customHeight="1" x14ac:dyDescent="0.3">
      <c r="K458" s="3"/>
      <c r="T458" s="4"/>
      <c r="U458" s="4"/>
      <c r="V458" s="4"/>
      <c r="W458" s="4"/>
    </row>
    <row r="459" spans="11:23" ht="15.75" customHeight="1" x14ac:dyDescent="0.3">
      <c r="K459" s="3"/>
      <c r="T459" s="4"/>
      <c r="U459" s="4"/>
      <c r="V459" s="4"/>
      <c r="W459" s="4"/>
    </row>
    <row r="460" spans="11:23" ht="15.75" customHeight="1" x14ac:dyDescent="0.3">
      <c r="K460" s="3"/>
      <c r="T460" s="4"/>
      <c r="U460" s="4"/>
      <c r="V460" s="4"/>
      <c r="W460" s="4"/>
    </row>
    <row r="461" spans="11:23" ht="15.75" customHeight="1" x14ac:dyDescent="0.3">
      <c r="K461" s="3"/>
      <c r="T461" s="4"/>
      <c r="U461" s="4"/>
      <c r="V461" s="4"/>
      <c r="W461" s="4"/>
    </row>
    <row r="462" spans="11:23" ht="15.75" customHeight="1" x14ac:dyDescent="0.3">
      <c r="K462" s="3"/>
      <c r="T462" s="4"/>
      <c r="U462" s="4"/>
      <c r="V462" s="4"/>
      <c r="W462" s="4"/>
    </row>
    <row r="463" spans="11:23" ht="15.75" customHeight="1" x14ac:dyDescent="0.3">
      <c r="K463" s="3"/>
      <c r="T463" s="4"/>
      <c r="U463" s="4"/>
      <c r="V463" s="4"/>
      <c r="W463" s="4"/>
    </row>
    <row r="464" spans="11:23" ht="15.75" customHeight="1" x14ac:dyDescent="0.3">
      <c r="K464" s="3"/>
      <c r="T464" s="4"/>
      <c r="U464" s="4"/>
      <c r="V464" s="4"/>
      <c r="W464" s="4"/>
    </row>
    <row r="465" spans="11:23" ht="15.75" customHeight="1" x14ac:dyDescent="0.3">
      <c r="K465" s="3"/>
      <c r="T465" s="4"/>
      <c r="U465" s="4"/>
      <c r="V465" s="4"/>
      <c r="W465" s="4"/>
    </row>
    <row r="466" spans="11:23" ht="15.75" customHeight="1" x14ac:dyDescent="0.3">
      <c r="K466" s="3"/>
      <c r="T466" s="4"/>
      <c r="U466" s="4"/>
      <c r="V466" s="4"/>
      <c r="W466" s="4"/>
    </row>
    <row r="467" spans="11:23" ht="15.75" customHeight="1" x14ac:dyDescent="0.3">
      <c r="K467" s="3"/>
      <c r="T467" s="4"/>
      <c r="U467" s="4"/>
      <c r="V467" s="4"/>
      <c r="W467" s="4"/>
    </row>
    <row r="468" spans="11:23" ht="15.75" customHeight="1" x14ac:dyDescent="0.3">
      <c r="K468" s="3"/>
      <c r="T468" s="4"/>
      <c r="U468" s="4"/>
      <c r="V468" s="4"/>
      <c r="W468" s="4"/>
    </row>
    <row r="469" spans="11:23" ht="15.75" customHeight="1" x14ac:dyDescent="0.3">
      <c r="K469" s="3"/>
      <c r="T469" s="4"/>
      <c r="U469" s="4"/>
      <c r="V469" s="4"/>
      <c r="W469" s="4"/>
    </row>
    <row r="470" spans="11:23" ht="15.75" customHeight="1" x14ac:dyDescent="0.3">
      <c r="K470" s="3"/>
      <c r="T470" s="4"/>
      <c r="U470" s="4"/>
      <c r="V470" s="4"/>
      <c r="W470" s="4"/>
    </row>
    <row r="471" spans="11:23" ht="15.75" customHeight="1" x14ac:dyDescent="0.3">
      <c r="K471" s="3"/>
      <c r="T471" s="4"/>
      <c r="U471" s="4"/>
      <c r="V471" s="4"/>
      <c r="W471" s="4"/>
    </row>
    <row r="472" spans="11:23" ht="15.75" customHeight="1" x14ac:dyDescent="0.3">
      <c r="K472" s="3"/>
      <c r="T472" s="4"/>
      <c r="U472" s="4"/>
      <c r="V472" s="4"/>
      <c r="W472" s="4"/>
    </row>
    <row r="473" spans="11:23" ht="15.75" customHeight="1" x14ac:dyDescent="0.3">
      <c r="K473" s="3"/>
      <c r="T473" s="4"/>
      <c r="U473" s="4"/>
      <c r="V473" s="4"/>
      <c r="W473" s="4"/>
    </row>
    <row r="474" spans="11:23" ht="15.75" customHeight="1" x14ac:dyDescent="0.3">
      <c r="K474" s="3"/>
      <c r="T474" s="4"/>
      <c r="U474" s="4"/>
      <c r="V474" s="4"/>
      <c r="W474" s="4"/>
    </row>
    <row r="475" spans="11:23" ht="15.75" customHeight="1" x14ac:dyDescent="0.3">
      <c r="K475" s="3"/>
      <c r="T475" s="4"/>
      <c r="U475" s="4"/>
      <c r="V475" s="4"/>
      <c r="W475" s="4"/>
    </row>
    <row r="476" spans="11:23" ht="15.75" customHeight="1" x14ac:dyDescent="0.3">
      <c r="K476" s="3"/>
      <c r="T476" s="4"/>
      <c r="U476" s="4"/>
      <c r="V476" s="4"/>
      <c r="W476" s="4"/>
    </row>
    <row r="477" spans="11:23" ht="15.75" customHeight="1" x14ac:dyDescent="0.3">
      <c r="K477" s="3"/>
      <c r="T477" s="4"/>
      <c r="U477" s="4"/>
      <c r="V477" s="4"/>
      <c r="W477" s="4"/>
    </row>
    <row r="478" spans="11:23" ht="15.75" customHeight="1" x14ac:dyDescent="0.3">
      <c r="K478" s="3"/>
      <c r="T478" s="4"/>
      <c r="U478" s="4"/>
      <c r="V478" s="4"/>
      <c r="W478" s="4"/>
    </row>
    <row r="479" spans="11:23" ht="15.75" customHeight="1" x14ac:dyDescent="0.3">
      <c r="K479" s="3"/>
      <c r="T479" s="4"/>
      <c r="U479" s="4"/>
      <c r="V479" s="4"/>
      <c r="W479" s="4"/>
    </row>
    <row r="480" spans="11:23" ht="15.75" customHeight="1" x14ac:dyDescent="0.3">
      <c r="K480" s="3"/>
      <c r="T480" s="4"/>
      <c r="U480" s="4"/>
      <c r="V480" s="4"/>
      <c r="W480" s="4"/>
    </row>
    <row r="481" spans="11:23" ht="15.75" customHeight="1" x14ac:dyDescent="0.3">
      <c r="K481" s="3"/>
      <c r="T481" s="4"/>
      <c r="U481" s="4"/>
      <c r="V481" s="4"/>
      <c r="W481" s="4"/>
    </row>
    <row r="482" spans="11:23" ht="15.75" customHeight="1" x14ac:dyDescent="0.3">
      <c r="K482" s="3"/>
      <c r="T482" s="4"/>
      <c r="U482" s="4"/>
      <c r="V482" s="4"/>
      <c r="W482" s="4"/>
    </row>
    <row r="483" spans="11:23" ht="15.75" customHeight="1" x14ac:dyDescent="0.3">
      <c r="K483" s="3"/>
      <c r="T483" s="4"/>
      <c r="U483" s="4"/>
      <c r="V483" s="4"/>
      <c r="W483" s="4"/>
    </row>
    <row r="484" spans="11:23" ht="15.75" customHeight="1" x14ac:dyDescent="0.3">
      <c r="K484" s="3"/>
      <c r="T484" s="4"/>
      <c r="U484" s="4"/>
      <c r="V484" s="4"/>
      <c r="W484" s="4"/>
    </row>
    <row r="485" spans="11:23" ht="15.75" customHeight="1" x14ac:dyDescent="0.3">
      <c r="K485" s="3"/>
      <c r="T485" s="4"/>
      <c r="U485" s="4"/>
      <c r="V485" s="4"/>
      <c r="W485" s="4"/>
    </row>
    <row r="486" spans="11:23" ht="15.75" customHeight="1" x14ac:dyDescent="0.3">
      <c r="K486" s="3"/>
      <c r="T486" s="4"/>
      <c r="U486" s="4"/>
      <c r="V486" s="4"/>
      <c r="W486" s="4"/>
    </row>
    <row r="487" spans="11:23" ht="15.75" customHeight="1" x14ac:dyDescent="0.3">
      <c r="K487" s="3"/>
      <c r="T487" s="4"/>
      <c r="U487" s="4"/>
      <c r="V487" s="4"/>
      <c r="W487" s="4"/>
    </row>
    <row r="488" spans="11:23" ht="15.75" customHeight="1" x14ac:dyDescent="0.3">
      <c r="K488" s="3"/>
      <c r="T488" s="4"/>
      <c r="U488" s="4"/>
      <c r="V488" s="4"/>
      <c r="W488" s="4"/>
    </row>
    <row r="489" spans="11:23" ht="15.75" customHeight="1" x14ac:dyDescent="0.3">
      <c r="K489" s="3"/>
      <c r="T489" s="4"/>
      <c r="U489" s="4"/>
      <c r="V489" s="4"/>
      <c r="W489" s="4"/>
    </row>
    <row r="490" spans="11:23" ht="15.75" customHeight="1" x14ac:dyDescent="0.3">
      <c r="K490" s="3"/>
      <c r="T490" s="4"/>
      <c r="U490" s="4"/>
      <c r="V490" s="4"/>
      <c r="W490" s="4"/>
    </row>
    <row r="491" spans="11:23" ht="15.75" customHeight="1" x14ac:dyDescent="0.3">
      <c r="K491" s="3"/>
      <c r="T491" s="4"/>
      <c r="U491" s="4"/>
      <c r="V491" s="4"/>
      <c r="W491" s="4"/>
    </row>
    <row r="492" spans="11:23" ht="15.75" customHeight="1" x14ac:dyDescent="0.3">
      <c r="K492" s="3"/>
      <c r="T492" s="4"/>
      <c r="U492" s="4"/>
      <c r="V492" s="4"/>
      <c r="W492" s="4"/>
    </row>
    <row r="493" spans="11:23" ht="15.75" customHeight="1" x14ac:dyDescent="0.3">
      <c r="K493" s="3"/>
      <c r="T493" s="4"/>
      <c r="U493" s="4"/>
      <c r="V493" s="4"/>
      <c r="W493" s="4"/>
    </row>
    <row r="494" spans="11:23" ht="15.75" customHeight="1" x14ac:dyDescent="0.3">
      <c r="K494" s="3"/>
      <c r="T494" s="4"/>
      <c r="U494" s="4"/>
      <c r="V494" s="4"/>
      <c r="W494" s="4"/>
    </row>
    <row r="495" spans="11:23" ht="15.75" customHeight="1" x14ac:dyDescent="0.3">
      <c r="K495" s="3"/>
      <c r="T495" s="4"/>
      <c r="U495" s="4"/>
      <c r="V495" s="4"/>
      <c r="W495" s="4"/>
    </row>
    <row r="496" spans="11:23" ht="15.75" customHeight="1" x14ac:dyDescent="0.3">
      <c r="K496" s="3"/>
      <c r="T496" s="4"/>
      <c r="U496" s="4"/>
      <c r="V496" s="4"/>
      <c r="W496" s="4"/>
    </row>
    <row r="497" spans="11:23" ht="15.75" customHeight="1" x14ac:dyDescent="0.3">
      <c r="K497" s="3"/>
      <c r="T497" s="4"/>
      <c r="U497" s="4"/>
      <c r="V497" s="4"/>
      <c r="W497" s="4"/>
    </row>
    <row r="498" spans="11:23" ht="15.75" customHeight="1" x14ac:dyDescent="0.3">
      <c r="K498" s="3"/>
      <c r="T498" s="4"/>
      <c r="U498" s="4"/>
      <c r="V498" s="4"/>
      <c r="W498" s="4"/>
    </row>
    <row r="499" spans="11:23" ht="15.75" customHeight="1" x14ac:dyDescent="0.3">
      <c r="K499" s="3"/>
      <c r="T499" s="4"/>
      <c r="U499" s="4"/>
      <c r="V499" s="4"/>
      <c r="W499" s="4"/>
    </row>
    <row r="500" spans="11:23" ht="15.75" customHeight="1" x14ac:dyDescent="0.3">
      <c r="K500" s="3"/>
      <c r="T500" s="4"/>
      <c r="U500" s="4"/>
      <c r="V500" s="4"/>
      <c r="W500" s="4"/>
    </row>
    <row r="501" spans="11:23" ht="15.75" customHeight="1" x14ac:dyDescent="0.3">
      <c r="K501" s="3"/>
      <c r="T501" s="4"/>
      <c r="U501" s="4"/>
      <c r="V501" s="4"/>
      <c r="W501" s="4"/>
    </row>
    <row r="502" spans="11:23" ht="15.75" customHeight="1" x14ac:dyDescent="0.3">
      <c r="K502" s="3"/>
      <c r="T502" s="4"/>
      <c r="U502" s="4"/>
      <c r="V502" s="4"/>
      <c r="W502" s="4"/>
    </row>
    <row r="503" spans="11:23" ht="15.75" customHeight="1" x14ac:dyDescent="0.3">
      <c r="K503" s="3"/>
      <c r="T503" s="4"/>
      <c r="U503" s="4"/>
      <c r="V503" s="4"/>
      <c r="W503" s="4"/>
    </row>
    <row r="504" spans="11:23" ht="15.75" customHeight="1" x14ac:dyDescent="0.3">
      <c r="K504" s="3"/>
      <c r="T504" s="4"/>
      <c r="U504" s="4"/>
      <c r="V504" s="4"/>
      <c r="W504" s="4"/>
    </row>
    <row r="505" spans="11:23" ht="15.75" customHeight="1" x14ac:dyDescent="0.3">
      <c r="K505" s="3"/>
      <c r="T505" s="4"/>
      <c r="U505" s="4"/>
      <c r="V505" s="4"/>
      <c r="W505" s="4"/>
    </row>
    <row r="506" spans="11:23" ht="15.75" customHeight="1" x14ac:dyDescent="0.3">
      <c r="K506" s="3"/>
      <c r="T506" s="4"/>
      <c r="U506" s="4"/>
      <c r="V506" s="4"/>
      <c r="W506" s="4"/>
    </row>
    <row r="507" spans="11:23" ht="15.75" customHeight="1" x14ac:dyDescent="0.3">
      <c r="K507" s="3"/>
      <c r="T507" s="4"/>
      <c r="U507" s="4"/>
      <c r="V507" s="4"/>
      <c r="W507" s="4"/>
    </row>
    <row r="508" spans="11:23" ht="15.75" customHeight="1" x14ac:dyDescent="0.3">
      <c r="K508" s="3"/>
      <c r="T508" s="4"/>
      <c r="U508" s="4"/>
      <c r="V508" s="4"/>
      <c r="W508" s="4"/>
    </row>
    <row r="509" spans="11:23" ht="15.75" customHeight="1" x14ac:dyDescent="0.3">
      <c r="K509" s="3"/>
      <c r="T509" s="4"/>
      <c r="U509" s="4"/>
      <c r="V509" s="4"/>
      <c r="W509" s="4"/>
    </row>
    <row r="510" spans="11:23" ht="15.75" customHeight="1" x14ac:dyDescent="0.3">
      <c r="K510" s="3"/>
      <c r="T510" s="4"/>
      <c r="U510" s="4"/>
      <c r="V510" s="4"/>
      <c r="W510" s="4"/>
    </row>
    <row r="511" spans="11:23" ht="15.75" customHeight="1" x14ac:dyDescent="0.3">
      <c r="K511" s="3"/>
      <c r="T511" s="4"/>
      <c r="U511" s="4"/>
      <c r="V511" s="4"/>
      <c r="W511" s="4"/>
    </row>
    <row r="512" spans="11:23" ht="15.75" customHeight="1" x14ac:dyDescent="0.3">
      <c r="K512" s="3"/>
      <c r="T512" s="4"/>
      <c r="U512" s="4"/>
      <c r="V512" s="4"/>
      <c r="W512" s="4"/>
    </row>
    <row r="513" spans="11:23" ht="15.75" customHeight="1" x14ac:dyDescent="0.3">
      <c r="K513" s="3"/>
      <c r="T513" s="4"/>
      <c r="U513" s="4"/>
      <c r="V513" s="4"/>
      <c r="W513" s="4"/>
    </row>
    <row r="514" spans="11:23" ht="15.75" customHeight="1" x14ac:dyDescent="0.3">
      <c r="K514" s="3"/>
      <c r="T514" s="4"/>
      <c r="U514" s="4"/>
      <c r="V514" s="4"/>
      <c r="W514" s="4"/>
    </row>
    <row r="515" spans="11:23" ht="15.75" customHeight="1" x14ac:dyDescent="0.3">
      <c r="K515" s="3"/>
      <c r="T515" s="4"/>
      <c r="U515" s="4"/>
      <c r="V515" s="4"/>
      <c r="W515" s="4"/>
    </row>
    <row r="516" spans="11:23" ht="15.75" customHeight="1" x14ac:dyDescent="0.3">
      <c r="K516" s="3"/>
      <c r="T516" s="4"/>
      <c r="U516" s="4"/>
      <c r="V516" s="4"/>
      <c r="W516" s="4"/>
    </row>
    <row r="517" spans="11:23" ht="15.75" customHeight="1" x14ac:dyDescent="0.3">
      <c r="K517" s="3"/>
      <c r="T517" s="4"/>
      <c r="U517" s="4"/>
      <c r="V517" s="4"/>
      <c r="W517" s="4"/>
    </row>
    <row r="518" spans="11:23" ht="15.75" customHeight="1" x14ac:dyDescent="0.3">
      <c r="K518" s="3"/>
      <c r="T518" s="4"/>
      <c r="U518" s="4"/>
      <c r="V518" s="4"/>
      <c r="W518" s="4"/>
    </row>
    <row r="519" spans="11:23" ht="15.75" customHeight="1" x14ac:dyDescent="0.3">
      <c r="K519" s="3"/>
      <c r="T519" s="4"/>
      <c r="U519" s="4"/>
      <c r="V519" s="4"/>
      <c r="W519" s="4"/>
    </row>
    <row r="520" spans="11:23" ht="15.75" customHeight="1" x14ac:dyDescent="0.3">
      <c r="K520" s="3"/>
      <c r="T520" s="4"/>
      <c r="U520" s="4"/>
      <c r="V520" s="4"/>
      <c r="W520" s="4"/>
    </row>
    <row r="521" spans="11:23" ht="15.75" customHeight="1" x14ac:dyDescent="0.3">
      <c r="K521" s="3"/>
      <c r="T521" s="4"/>
      <c r="U521" s="4"/>
      <c r="V521" s="4"/>
      <c r="W521" s="4"/>
    </row>
    <row r="522" spans="11:23" ht="15.75" customHeight="1" x14ac:dyDescent="0.3">
      <c r="K522" s="3"/>
      <c r="T522" s="4"/>
      <c r="U522" s="4"/>
      <c r="V522" s="4"/>
      <c r="W522" s="4"/>
    </row>
    <row r="523" spans="11:23" ht="15.75" customHeight="1" x14ac:dyDescent="0.3">
      <c r="K523" s="3"/>
      <c r="T523" s="4"/>
      <c r="U523" s="4"/>
      <c r="V523" s="4"/>
      <c r="W523" s="4"/>
    </row>
    <row r="524" spans="11:23" ht="15.75" customHeight="1" x14ac:dyDescent="0.3">
      <c r="K524" s="3"/>
      <c r="T524" s="4"/>
      <c r="U524" s="4"/>
      <c r="V524" s="4"/>
      <c r="W524" s="4"/>
    </row>
    <row r="525" spans="11:23" ht="15.75" customHeight="1" x14ac:dyDescent="0.3">
      <c r="K525" s="3"/>
      <c r="T525" s="4"/>
      <c r="U525" s="4"/>
      <c r="V525" s="4"/>
      <c r="W525" s="4"/>
    </row>
    <row r="526" spans="11:23" ht="15.75" customHeight="1" x14ac:dyDescent="0.3">
      <c r="K526" s="3"/>
      <c r="T526" s="4"/>
      <c r="U526" s="4"/>
      <c r="V526" s="4"/>
      <c r="W526" s="4"/>
    </row>
    <row r="527" spans="11:23" ht="15.75" customHeight="1" x14ac:dyDescent="0.3">
      <c r="K527" s="3"/>
      <c r="T527" s="4"/>
      <c r="U527" s="4"/>
      <c r="V527" s="4"/>
      <c r="W527" s="4"/>
    </row>
    <row r="528" spans="11:23" ht="15.75" customHeight="1" x14ac:dyDescent="0.3">
      <c r="K528" s="3"/>
      <c r="T528" s="4"/>
      <c r="U528" s="4"/>
      <c r="V528" s="4"/>
      <c r="W528" s="4"/>
    </row>
    <row r="529" spans="11:23" ht="15.75" customHeight="1" x14ac:dyDescent="0.3">
      <c r="K529" s="3"/>
      <c r="T529" s="4"/>
      <c r="U529" s="4"/>
      <c r="V529" s="4"/>
      <c r="W529" s="4"/>
    </row>
    <row r="530" spans="11:23" ht="15.75" customHeight="1" x14ac:dyDescent="0.3">
      <c r="K530" s="3"/>
      <c r="T530" s="4"/>
      <c r="U530" s="4"/>
      <c r="V530" s="4"/>
      <c r="W530" s="4"/>
    </row>
    <row r="531" spans="11:23" ht="15.75" customHeight="1" x14ac:dyDescent="0.3">
      <c r="K531" s="3"/>
      <c r="T531" s="4"/>
      <c r="U531" s="4"/>
      <c r="V531" s="4"/>
      <c r="W531" s="4"/>
    </row>
    <row r="532" spans="11:23" ht="15.75" customHeight="1" x14ac:dyDescent="0.3">
      <c r="K532" s="3"/>
      <c r="T532" s="4"/>
      <c r="U532" s="4"/>
      <c r="V532" s="4"/>
      <c r="W532" s="4"/>
    </row>
    <row r="533" spans="11:23" ht="15.75" customHeight="1" x14ac:dyDescent="0.3">
      <c r="K533" s="3"/>
      <c r="T533" s="4"/>
      <c r="U533" s="4"/>
      <c r="V533" s="4"/>
      <c r="W533" s="4"/>
    </row>
    <row r="534" spans="11:23" ht="15.75" customHeight="1" x14ac:dyDescent="0.3">
      <c r="K534" s="3"/>
      <c r="T534" s="4"/>
      <c r="U534" s="4"/>
      <c r="V534" s="4"/>
      <c r="W534" s="4"/>
    </row>
    <row r="535" spans="11:23" ht="15.75" customHeight="1" x14ac:dyDescent="0.3">
      <c r="K535" s="3"/>
      <c r="T535" s="4"/>
      <c r="U535" s="4"/>
      <c r="V535" s="4"/>
      <c r="W535" s="4"/>
    </row>
    <row r="536" spans="11:23" ht="15.75" customHeight="1" x14ac:dyDescent="0.3">
      <c r="K536" s="3"/>
      <c r="T536" s="4"/>
      <c r="U536" s="4"/>
      <c r="V536" s="4"/>
      <c r="W536" s="4"/>
    </row>
    <row r="537" spans="11:23" ht="15.75" customHeight="1" x14ac:dyDescent="0.3">
      <c r="K537" s="3"/>
      <c r="T537" s="4"/>
      <c r="U537" s="4"/>
      <c r="V537" s="4"/>
      <c r="W537" s="4"/>
    </row>
    <row r="538" spans="11:23" ht="15.75" customHeight="1" x14ac:dyDescent="0.3">
      <c r="K538" s="3"/>
      <c r="T538" s="4"/>
      <c r="U538" s="4"/>
      <c r="V538" s="4"/>
      <c r="W538" s="4"/>
    </row>
    <row r="539" spans="11:23" ht="15.75" customHeight="1" x14ac:dyDescent="0.3">
      <c r="K539" s="3"/>
      <c r="T539" s="4"/>
      <c r="U539" s="4"/>
      <c r="V539" s="4"/>
      <c r="W539" s="4"/>
    </row>
    <row r="540" spans="11:23" ht="15.75" customHeight="1" x14ac:dyDescent="0.3">
      <c r="K540" s="3"/>
      <c r="T540" s="4"/>
      <c r="U540" s="4"/>
      <c r="V540" s="4"/>
      <c r="W540" s="4"/>
    </row>
    <row r="541" spans="11:23" ht="15.75" customHeight="1" x14ac:dyDescent="0.3">
      <c r="K541" s="3"/>
      <c r="T541" s="4"/>
      <c r="U541" s="4"/>
      <c r="V541" s="4"/>
      <c r="W541" s="4"/>
    </row>
    <row r="542" spans="11:23" ht="15.75" customHeight="1" x14ac:dyDescent="0.3">
      <c r="K542" s="3"/>
      <c r="T542" s="4"/>
      <c r="U542" s="4"/>
      <c r="V542" s="4"/>
      <c r="W542" s="4"/>
    </row>
    <row r="543" spans="11:23" ht="15.75" customHeight="1" x14ac:dyDescent="0.3">
      <c r="K543" s="3"/>
      <c r="T543" s="4"/>
      <c r="U543" s="4"/>
      <c r="V543" s="4"/>
      <c r="W543" s="4"/>
    </row>
    <row r="544" spans="11:23" ht="15.75" customHeight="1" x14ac:dyDescent="0.3">
      <c r="K544" s="3"/>
      <c r="T544" s="4"/>
      <c r="U544" s="4"/>
      <c r="V544" s="4"/>
      <c r="W544" s="4"/>
    </row>
    <row r="545" spans="11:23" ht="15.75" customHeight="1" x14ac:dyDescent="0.3">
      <c r="K545" s="3"/>
      <c r="T545" s="4"/>
      <c r="U545" s="4"/>
      <c r="V545" s="4"/>
      <c r="W545" s="4"/>
    </row>
    <row r="546" spans="11:23" ht="15.75" customHeight="1" x14ac:dyDescent="0.3">
      <c r="K546" s="3"/>
      <c r="T546" s="4"/>
      <c r="U546" s="4"/>
      <c r="V546" s="4"/>
      <c r="W546" s="4"/>
    </row>
    <row r="547" spans="11:23" ht="15.75" customHeight="1" x14ac:dyDescent="0.3">
      <c r="K547" s="3"/>
      <c r="T547" s="4"/>
      <c r="U547" s="4"/>
      <c r="V547" s="4"/>
      <c r="W547" s="4"/>
    </row>
    <row r="548" spans="11:23" ht="15.75" customHeight="1" x14ac:dyDescent="0.3">
      <c r="K548" s="3"/>
      <c r="T548" s="4"/>
      <c r="U548" s="4"/>
      <c r="V548" s="4"/>
      <c r="W548" s="4"/>
    </row>
    <row r="549" spans="11:23" ht="15.75" customHeight="1" x14ac:dyDescent="0.3">
      <c r="K549" s="3"/>
      <c r="T549" s="4"/>
      <c r="U549" s="4"/>
      <c r="V549" s="4"/>
      <c r="W549" s="4"/>
    </row>
    <row r="550" spans="11:23" ht="15.75" customHeight="1" x14ac:dyDescent="0.3">
      <c r="K550" s="3"/>
      <c r="T550" s="4"/>
      <c r="U550" s="4"/>
      <c r="V550" s="4"/>
      <c r="W550" s="4"/>
    </row>
    <row r="551" spans="11:23" ht="15.75" customHeight="1" x14ac:dyDescent="0.3">
      <c r="K551" s="3"/>
      <c r="T551" s="4"/>
      <c r="U551" s="4"/>
      <c r="V551" s="4"/>
      <c r="W551" s="4"/>
    </row>
    <row r="552" spans="11:23" ht="15.75" customHeight="1" x14ac:dyDescent="0.3">
      <c r="K552" s="3"/>
      <c r="T552" s="4"/>
      <c r="U552" s="4"/>
      <c r="V552" s="4"/>
      <c r="W552" s="4"/>
    </row>
    <row r="553" spans="11:23" ht="15.75" customHeight="1" x14ac:dyDescent="0.3">
      <c r="K553" s="3"/>
      <c r="T553" s="4"/>
      <c r="U553" s="4"/>
      <c r="V553" s="4"/>
      <c r="W553" s="4"/>
    </row>
    <row r="554" spans="11:23" ht="15.75" customHeight="1" x14ac:dyDescent="0.3">
      <c r="K554" s="3"/>
      <c r="T554" s="4"/>
      <c r="U554" s="4"/>
      <c r="V554" s="4"/>
      <c r="W554" s="4"/>
    </row>
    <row r="555" spans="11:23" ht="15.75" customHeight="1" x14ac:dyDescent="0.3">
      <c r="K555" s="3"/>
      <c r="T555" s="4"/>
      <c r="U555" s="4"/>
      <c r="V555" s="4"/>
      <c r="W555" s="4"/>
    </row>
    <row r="556" spans="11:23" ht="15.75" customHeight="1" x14ac:dyDescent="0.3">
      <c r="K556" s="3"/>
      <c r="T556" s="4"/>
      <c r="U556" s="4"/>
      <c r="V556" s="4"/>
      <c r="W556" s="4"/>
    </row>
    <row r="557" spans="11:23" ht="15.75" customHeight="1" x14ac:dyDescent="0.3">
      <c r="K557" s="3"/>
      <c r="T557" s="4"/>
      <c r="U557" s="4"/>
      <c r="V557" s="4"/>
      <c r="W557" s="4"/>
    </row>
    <row r="558" spans="11:23" ht="15.75" customHeight="1" x14ac:dyDescent="0.3">
      <c r="K558" s="3"/>
      <c r="T558" s="4"/>
      <c r="U558" s="4"/>
      <c r="V558" s="4"/>
      <c r="W558" s="4"/>
    </row>
    <row r="559" spans="11:23" ht="15.75" customHeight="1" x14ac:dyDescent="0.3">
      <c r="K559" s="3"/>
      <c r="T559" s="4"/>
      <c r="U559" s="4"/>
      <c r="V559" s="4"/>
      <c r="W559" s="4"/>
    </row>
    <row r="560" spans="11:23" ht="15.75" customHeight="1" x14ac:dyDescent="0.3">
      <c r="K560" s="3"/>
      <c r="T560" s="4"/>
      <c r="U560" s="4"/>
      <c r="V560" s="4"/>
      <c r="W560" s="4"/>
    </row>
    <row r="561" spans="11:23" ht="15.75" customHeight="1" x14ac:dyDescent="0.3">
      <c r="K561" s="3"/>
      <c r="T561" s="4"/>
      <c r="U561" s="4"/>
      <c r="V561" s="4"/>
      <c r="W561" s="4"/>
    </row>
    <row r="562" spans="11:23" ht="15.75" customHeight="1" x14ac:dyDescent="0.3">
      <c r="K562" s="3"/>
      <c r="T562" s="4"/>
      <c r="U562" s="4"/>
      <c r="V562" s="4"/>
      <c r="W562" s="4"/>
    </row>
    <row r="563" spans="11:23" ht="15.75" customHeight="1" x14ac:dyDescent="0.3">
      <c r="K563" s="3"/>
      <c r="T563" s="4"/>
      <c r="U563" s="4"/>
      <c r="V563" s="4"/>
      <c r="W563" s="4"/>
    </row>
    <row r="564" spans="11:23" ht="15.75" customHeight="1" x14ac:dyDescent="0.3">
      <c r="K564" s="3"/>
      <c r="T564" s="4"/>
      <c r="U564" s="4"/>
      <c r="V564" s="4"/>
      <c r="W564" s="4"/>
    </row>
    <row r="565" spans="11:23" ht="15.75" customHeight="1" x14ac:dyDescent="0.3">
      <c r="K565" s="3"/>
      <c r="T565" s="4"/>
      <c r="U565" s="4"/>
      <c r="V565" s="4"/>
      <c r="W565" s="4"/>
    </row>
    <row r="566" spans="11:23" ht="15.75" customHeight="1" x14ac:dyDescent="0.3">
      <c r="K566" s="3"/>
      <c r="T566" s="4"/>
      <c r="U566" s="4"/>
      <c r="V566" s="4"/>
      <c r="W566" s="4"/>
    </row>
    <row r="567" spans="11:23" ht="15.75" customHeight="1" x14ac:dyDescent="0.3">
      <c r="K567" s="3"/>
      <c r="T567" s="4"/>
      <c r="U567" s="4"/>
      <c r="V567" s="4"/>
      <c r="W567" s="4"/>
    </row>
    <row r="568" spans="11:23" ht="15.75" customHeight="1" x14ac:dyDescent="0.3">
      <c r="K568" s="3"/>
      <c r="T568" s="4"/>
      <c r="U568" s="4"/>
      <c r="V568" s="4"/>
      <c r="W568" s="4"/>
    </row>
    <row r="569" spans="11:23" ht="15.75" customHeight="1" x14ac:dyDescent="0.3">
      <c r="K569" s="3"/>
      <c r="T569" s="4"/>
      <c r="U569" s="4"/>
      <c r="V569" s="4"/>
      <c r="W569" s="4"/>
    </row>
    <row r="570" spans="11:23" ht="15.75" customHeight="1" x14ac:dyDescent="0.3">
      <c r="K570" s="3"/>
      <c r="T570" s="4"/>
      <c r="U570" s="4"/>
      <c r="V570" s="4"/>
      <c r="W570" s="4"/>
    </row>
    <row r="571" spans="11:23" ht="15.75" customHeight="1" x14ac:dyDescent="0.3">
      <c r="K571" s="3"/>
      <c r="T571" s="4"/>
      <c r="U571" s="4"/>
      <c r="V571" s="4"/>
      <c r="W571" s="4"/>
    </row>
    <row r="572" spans="11:23" ht="15.75" customHeight="1" x14ac:dyDescent="0.3">
      <c r="K572" s="3"/>
      <c r="T572" s="4"/>
      <c r="U572" s="4"/>
      <c r="V572" s="4"/>
      <c r="W572" s="4"/>
    </row>
    <row r="573" spans="11:23" ht="15.75" customHeight="1" x14ac:dyDescent="0.3">
      <c r="K573" s="3"/>
      <c r="T573" s="4"/>
      <c r="U573" s="4"/>
      <c r="V573" s="4"/>
      <c r="W573" s="4"/>
    </row>
    <row r="574" spans="11:23" ht="15.75" customHeight="1" x14ac:dyDescent="0.3">
      <c r="K574" s="3"/>
      <c r="T574" s="4"/>
      <c r="U574" s="4"/>
      <c r="V574" s="4"/>
      <c r="W574" s="4"/>
    </row>
    <row r="575" spans="11:23" ht="15.75" customHeight="1" x14ac:dyDescent="0.3">
      <c r="K575" s="3"/>
      <c r="T575" s="4"/>
      <c r="U575" s="4"/>
      <c r="V575" s="4"/>
      <c r="W575" s="4"/>
    </row>
    <row r="576" spans="11:23" ht="15.75" customHeight="1" x14ac:dyDescent="0.3">
      <c r="K576" s="3"/>
      <c r="T576" s="4"/>
      <c r="U576" s="4"/>
      <c r="V576" s="4"/>
      <c r="W576" s="4"/>
    </row>
    <row r="577" spans="11:23" ht="15.75" customHeight="1" x14ac:dyDescent="0.3">
      <c r="K577" s="3"/>
      <c r="T577" s="4"/>
      <c r="U577" s="4"/>
      <c r="V577" s="4"/>
      <c r="W577" s="4"/>
    </row>
    <row r="578" spans="11:23" ht="15.75" customHeight="1" x14ac:dyDescent="0.3">
      <c r="K578" s="3"/>
      <c r="T578" s="4"/>
      <c r="U578" s="4"/>
      <c r="V578" s="4"/>
      <c r="W578" s="4"/>
    </row>
    <row r="579" spans="11:23" ht="15.75" customHeight="1" x14ac:dyDescent="0.3">
      <c r="K579" s="3"/>
      <c r="T579" s="4"/>
      <c r="U579" s="4"/>
      <c r="V579" s="4"/>
      <c r="W579" s="4"/>
    </row>
    <row r="580" spans="11:23" ht="15.75" customHeight="1" x14ac:dyDescent="0.3">
      <c r="K580" s="3"/>
      <c r="T580" s="4"/>
      <c r="U580" s="4"/>
      <c r="V580" s="4"/>
      <c r="W580" s="4"/>
    </row>
    <row r="581" spans="11:23" ht="15.75" customHeight="1" x14ac:dyDescent="0.3">
      <c r="K581" s="3"/>
      <c r="T581" s="4"/>
      <c r="U581" s="4"/>
      <c r="V581" s="4"/>
      <c r="W581" s="4"/>
    </row>
    <row r="582" spans="11:23" ht="15.75" customHeight="1" x14ac:dyDescent="0.3">
      <c r="K582" s="3"/>
      <c r="T582" s="4"/>
      <c r="U582" s="4"/>
      <c r="V582" s="4"/>
      <c r="W582" s="4"/>
    </row>
    <row r="583" spans="11:23" ht="15.75" customHeight="1" x14ac:dyDescent="0.3">
      <c r="K583" s="3"/>
      <c r="T583" s="4"/>
      <c r="U583" s="4"/>
      <c r="V583" s="4"/>
      <c r="W583" s="4"/>
    </row>
    <row r="584" spans="11:23" ht="15.75" customHeight="1" x14ac:dyDescent="0.3">
      <c r="K584" s="3"/>
      <c r="T584" s="4"/>
      <c r="U584" s="4"/>
      <c r="V584" s="4"/>
      <c r="W584" s="4"/>
    </row>
    <row r="585" spans="11:23" ht="15.75" customHeight="1" x14ac:dyDescent="0.3">
      <c r="K585" s="3"/>
      <c r="T585" s="4"/>
      <c r="U585" s="4"/>
      <c r="V585" s="4"/>
      <c r="W585" s="4"/>
    </row>
    <row r="586" spans="11:23" ht="15.75" customHeight="1" x14ac:dyDescent="0.3">
      <c r="K586" s="3"/>
      <c r="T586" s="4"/>
      <c r="U586" s="4"/>
      <c r="V586" s="4"/>
      <c r="W586" s="4"/>
    </row>
    <row r="587" spans="11:23" ht="15.75" customHeight="1" x14ac:dyDescent="0.3">
      <c r="K587" s="3"/>
      <c r="T587" s="4"/>
      <c r="U587" s="4"/>
      <c r="V587" s="4"/>
      <c r="W587" s="4"/>
    </row>
    <row r="588" spans="11:23" ht="15.75" customHeight="1" x14ac:dyDescent="0.3">
      <c r="K588" s="3"/>
      <c r="T588" s="4"/>
      <c r="U588" s="4"/>
      <c r="V588" s="4"/>
      <c r="W588" s="4"/>
    </row>
    <row r="589" spans="11:23" ht="15.75" customHeight="1" x14ac:dyDescent="0.3">
      <c r="K589" s="3"/>
      <c r="T589" s="4"/>
      <c r="U589" s="4"/>
      <c r="V589" s="4"/>
      <c r="W589" s="4"/>
    </row>
    <row r="590" spans="11:23" ht="15.75" customHeight="1" x14ac:dyDescent="0.3">
      <c r="K590" s="3"/>
      <c r="T590" s="4"/>
      <c r="U590" s="4"/>
      <c r="V590" s="4"/>
      <c r="W590" s="4"/>
    </row>
    <row r="591" spans="11:23" ht="15.75" customHeight="1" x14ac:dyDescent="0.3">
      <c r="K591" s="3"/>
      <c r="T591" s="4"/>
      <c r="U591" s="4"/>
      <c r="V591" s="4"/>
      <c r="W591" s="4"/>
    </row>
    <row r="592" spans="11:23" ht="15.75" customHeight="1" x14ac:dyDescent="0.3">
      <c r="K592" s="3"/>
      <c r="T592" s="4"/>
      <c r="U592" s="4"/>
      <c r="V592" s="4"/>
      <c r="W592" s="4"/>
    </row>
    <row r="593" spans="11:23" ht="15.75" customHeight="1" x14ac:dyDescent="0.3">
      <c r="K593" s="3"/>
      <c r="T593" s="4"/>
      <c r="U593" s="4"/>
      <c r="V593" s="4"/>
      <c r="W593" s="4"/>
    </row>
    <row r="594" spans="11:23" ht="15.75" customHeight="1" x14ac:dyDescent="0.3">
      <c r="K594" s="3"/>
      <c r="T594" s="4"/>
      <c r="U594" s="4"/>
      <c r="V594" s="4"/>
      <c r="W594" s="4"/>
    </row>
    <row r="595" spans="11:23" ht="15.75" customHeight="1" x14ac:dyDescent="0.3">
      <c r="K595" s="3"/>
      <c r="T595" s="4"/>
      <c r="U595" s="4"/>
      <c r="V595" s="4"/>
      <c r="W595" s="4"/>
    </row>
    <row r="596" spans="11:23" ht="15.75" customHeight="1" x14ac:dyDescent="0.3">
      <c r="K596" s="3"/>
      <c r="T596" s="4"/>
      <c r="U596" s="4"/>
      <c r="V596" s="4"/>
      <c r="W596" s="4"/>
    </row>
    <row r="597" spans="11:23" ht="15.75" customHeight="1" x14ac:dyDescent="0.3">
      <c r="K597" s="3"/>
      <c r="T597" s="4"/>
      <c r="U597" s="4"/>
      <c r="V597" s="4"/>
      <c r="W597" s="4"/>
    </row>
    <row r="598" spans="11:23" ht="15.75" customHeight="1" x14ac:dyDescent="0.3">
      <c r="K598" s="3"/>
      <c r="T598" s="4"/>
      <c r="U598" s="4"/>
      <c r="V598" s="4"/>
      <c r="W598" s="4"/>
    </row>
    <row r="599" spans="11:23" ht="15.75" customHeight="1" x14ac:dyDescent="0.3">
      <c r="K599" s="3"/>
      <c r="T599" s="4"/>
      <c r="U599" s="4"/>
      <c r="V599" s="4"/>
      <c r="W599" s="4"/>
    </row>
    <row r="600" spans="11:23" ht="15.75" customHeight="1" x14ac:dyDescent="0.3">
      <c r="K600" s="3"/>
      <c r="T600" s="4"/>
      <c r="U600" s="4"/>
      <c r="V600" s="4"/>
      <c r="W600" s="4"/>
    </row>
    <row r="601" spans="11:23" ht="15.75" customHeight="1" x14ac:dyDescent="0.3">
      <c r="K601" s="3"/>
      <c r="T601" s="4"/>
      <c r="U601" s="4"/>
      <c r="V601" s="4"/>
      <c r="W601" s="4"/>
    </row>
    <row r="602" spans="11:23" ht="15.75" customHeight="1" x14ac:dyDescent="0.3">
      <c r="K602" s="3"/>
      <c r="T602" s="4"/>
      <c r="U602" s="4"/>
      <c r="V602" s="4"/>
      <c r="W602" s="4"/>
    </row>
    <row r="603" spans="11:23" ht="15.75" customHeight="1" x14ac:dyDescent="0.3">
      <c r="K603" s="3"/>
      <c r="T603" s="4"/>
      <c r="U603" s="4"/>
      <c r="V603" s="4"/>
      <c r="W603" s="4"/>
    </row>
    <row r="604" spans="11:23" ht="15.75" customHeight="1" x14ac:dyDescent="0.3">
      <c r="K604" s="3"/>
      <c r="T604" s="4"/>
      <c r="U604" s="4"/>
      <c r="V604" s="4"/>
      <c r="W604" s="4"/>
    </row>
    <row r="605" spans="11:23" ht="15.75" customHeight="1" x14ac:dyDescent="0.3">
      <c r="K605" s="3"/>
      <c r="T605" s="4"/>
      <c r="U605" s="4"/>
      <c r="V605" s="4"/>
      <c r="W605" s="4"/>
    </row>
    <row r="606" spans="11:23" ht="15.75" customHeight="1" x14ac:dyDescent="0.3">
      <c r="K606" s="3"/>
      <c r="T606" s="4"/>
      <c r="U606" s="4"/>
      <c r="V606" s="4"/>
      <c r="W606" s="4"/>
    </row>
    <row r="607" spans="11:23" ht="15.75" customHeight="1" x14ac:dyDescent="0.3">
      <c r="K607" s="3"/>
      <c r="T607" s="4"/>
      <c r="U607" s="4"/>
      <c r="V607" s="4"/>
      <c r="W607" s="4"/>
    </row>
    <row r="608" spans="11:23" ht="15.75" customHeight="1" x14ac:dyDescent="0.3">
      <c r="K608" s="3"/>
      <c r="T608" s="4"/>
      <c r="U608" s="4"/>
      <c r="V608" s="4"/>
      <c r="W608" s="4"/>
    </row>
    <row r="609" spans="11:23" ht="15.75" customHeight="1" x14ac:dyDescent="0.3">
      <c r="K609" s="3"/>
      <c r="T609" s="4"/>
      <c r="U609" s="4"/>
      <c r="V609" s="4"/>
      <c r="W609" s="4"/>
    </row>
    <row r="610" spans="11:23" ht="15.75" customHeight="1" x14ac:dyDescent="0.3">
      <c r="K610" s="3"/>
      <c r="T610" s="4"/>
      <c r="U610" s="4"/>
      <c r="V610" s="4"/>
      <c r="W610" s="4"/>
    </row>
    <row r="611" spans="11:23" ht="15.75" customHeight="1" x14ac:dyDescent="0.3">
      <c r="K611" s="3"/>
      <c r="T611" s="4"/>
      <c r="U611" s="4"/>
      <c r="V611" s="4"/>
      <c r="W611" s="4"/>
    </row>
    <row r="612" spans="11:23" ht="15.75" customHeight="1" x14ac:dyDescent="0.3">
      <c r="K612" s="3"/>
      <c r="T612" s="4"/>
      <c r="U612" s="4"/>
      <c r="V612" s="4"/>
      <c r="W612" s="4"/>
    </row>
    <row r="613" spans="11:23" ht="15.75" customHeight="1" x14ac:dyDescent="0.3">
      <c r="K613" s="3"/>
      <c r="T613" s="4"/>
      <c r="U613" s="4"/>
      <c r="V613" s="4"/>
      <c r="W613" s="4"/>
    </row>
    <row r="614" spans="11:23" ht="15.75" customHeight="1" x14ac:dyDescent="0.3">
      <c r="K614" s="3"/>
      <c r="T614" s="4"/>
      <c r="U614" s="4"/>
      <c r="V614" s="4"/>
      <c r="W614" s="4"/>
    </row>
    <row r="615" spans="11:23" ht="15.75" customHeight="1" x14ac:dyDescent="0.3">
      <c r="K615" s="3"/>
      <c r="T615" s="4"/>
      <c r="U615" s="4"/>
      <c r="V615" s="4"/>
      <c r="W615" s="4"/>
    </row>
    <row r="616" spans="11:23" ht="15.75" customHeight="1" x14ac:dyDescent="0.3">
      <c r="K616" s="3"/>
      <c r="T616" s="4"/>
      <c r="U616" s="4"/>
      <c r="V616" s="4"/>
      <c r="W616" s="4"/>
    </row>
    <row r="617" spans="11:23" ht="15.75" customHeight="1" x14ac:dyDescent="0.3">
      <c r="K617" s="3"/>
      <c r="T617" s="4"/>
      <c r="U617" s="4"/>
      <c r="V617" s="4"/>
      <c r="W617" s="4"/>
    </row>
    <row r="618" spans="11:23" ht="15.75" customHeight="1" x14ac:dyDescent="0.3">
      <c r="K618" s="3"/>
      <c r="T618" s="4"/>
      <c r="U618" s="4"/>
      <c r="V618" s="4"/>
      <c r="W618" s="4"/>
    </row>
    <row r="619" spans="11:23" ht="15.75" customHeight="1" x14ac:dyDescent="0.3">
      <c r="K619" s="3"/>
      <c r="T619" s="4"/>
      <c r="U619" s="4"/>
      <c r="V619" s="4"/>
      <c r="W619" s="4"/>
    </row>
    <row r="620" spans="11:23" ht="15.75" customHeight="1" x14ac:dyDescent="0.3">
      <c r="K620" s="3"/>
      <c r="T620" s="4"/>
      <c r="U620" s="4"/>
      <c r="V620" s="4"/>
      <c r="W620" s="4"/>
    </row>
    <row r="621" spans="11:23" ht="15.75" customHeight="1" x14ac:dyDescent="0.3">
      <c r="K621" s="3"/>
      <c r="T621" s="4"/>
      <c r="U621" s="4"/>
      <c r="V621" s="4"/>
      <c r="W621" s="4"/>
    </row>
    <row r="622" spans="11:23" ht="15.75" customHeight="1" x14ac:dyDescent="0.3">
      <c r="K622" s="3"/>
      <c r="T622" s="4"/>
      <c r="U622" s="4"/>
      <c r="V622" s="4"/>
      <c r="W622" s="4"/>
    </row>
    <row r="623" spans="11:23" ht="15.75" customHeight="1" x14ac:dyDescent="0.3">
      <c r="K623" s="3"/>
      <c r="T623" s="4"/>
      <c r="U623" s="4"/>
      <c r="V623" s="4"/>
      <c r="W623" s="4"/>
    </row>
    <row r="624" spans="11:23" ht="15.75" customHeight="1" x14ac:dyDescent="0.3">
      <c r="K624" s="3"/>
      <c r="T624" s="4"/>
      <c r="U624" s="4"/>
      <c r="V624" s="4"/>
      <c r="W624" s="4"/>
    </row>
    <row r="625" spans="11:23" ht="15.75" customHeight="1" x14ac:dyDescent="0.3">
      <c r="K625" s="3"/>
      <c r="T625" s="4"/>
      <c r="U625" s="4"/>
      <c r="V625" s="4"/>
      <c r="W625" s="4"/>
    </row>
    <row r="626" spans="11:23" ht="15.75" customHeight="1" x14ac:dyDescent="0.3">
      <c r="K626" s="3"/>
      <c r="T626" s="4"/>
      <c r="U626" s="4"/>
      <c r="V626" s="4"/>
      <c r="W626" s="4"/>
    </row>
    <row r="627" spans="11:23" ht="15.75" customHeight="1" x14ac:dyDescent="0.3">
      <c r="K627" s="3"/>
      <c r="T627" s="4"/>
      <c r="U627" s="4"/>
      <c r="V627" s="4"/>
      <c r="W627" s="4"/>
    </row>
    <row r="628" spans="11:23" ht="15.75" customHeight="1" x14ac:dyDescent="0.3">
      <c r="K628" s="3"/>
      <c r="T628" s="4"/>
      <c r="U628" s="4"/>
      <c r="V628" s="4"/>
      <c r="W628" s="4"/>
    </row>
    <row r="629" spans="11:23" ht="15.75" customHeight="1" x14ac:dyDescent="0.3">
      <c r="K629" s="3"/>
      <c r="T629" s="4"/>
      <c r="U629" s="4"/>
      <c r="V629" s="4"/>
      <c r="W629" s="4"/>
    </row>
    <row r="630" spans="11:23" ht="15.75" customHeight="1" x14ac:dyDescent="0.3">
      <c r="K630" s="3"/>
      <c r="T630" s="4"/>
      <c r="U630" s="4"/>
      <c r="V630" s="4"/>
      <c r="W630" s="4"/>
    </row>
    <row r="631" spans="11:23" ht="15.75" customHeight="1" x14ac:dyDescent="0.3">
      <c r="K631" s="3"/>
      <c r="T631" s="4"/>
      <c r="U631" s="4"/>
      <c r="V631" s="4"/>
      <c r="W631" s="4"/>
    </row>
    <row r="632" spans="11:23" ht="15.75" customHeight="1" x14ac:dyDescent="0.3">
      <c r="K632" s="3"/>
      <c r="T632" s="4"/>
      <c r="U632" s="4"/>
      <c r="V632" s="4"/>
      <c r="W632" s="4"/>
    </row>
    <row r="633" spans="11:23" ht="15.75" customHeight="1" x14ac:dyDescent="0.3">
      <c r="K633" s="3"/>
      <c r="T633" s="4"/>
      <c r="U633" s="4"/>
      <c r="V633" s="4"/>
      <c r="W633" s="4"/>
    </row>
    <row r="634" spans="11:23" ht="15.75" customHeight="1" x14ac:dyDescent="0.3">
      <c r="K634" s="3"/>
      <c r="T634" s="4"/>
      <c r="U634" s="4"/>
      <c r="V634" s="4"/>
      <c r="W634" s="4"/>
    </row>
    <row r="635" spans="11:23" ht="15.75" customHeight="1" x14ac:dyDescent="0.3">
      <c r="K635" s="3"/>
      <c r="T635" s="4"/>
      <c r="U635" s="4"/>
      <c r="V635" s="4"/>
      <c r="W635" s="4"/>
    </row>
    <row r="636" spans="11:23" ht="15.75" customHeight="1" x14ac:dyDescent="0.3">
      <c r="K636" s="3"/>
      <c r="T636" s="4"/>
      <c r="U636" s="4"/>
      <c r="V636" s="4"/>
      <c r="W636" s="4"/>
    </row>
    <row r="637" spans="11:23" ht="15.75" customHeight="1" x14ac:dyDescent="0.3">
      <c r="K637" s="3"/>
      <c r="T637" s="4"/>
      <c r="U637" s="4"/>
      <c r="V637" s="4"/>
      <c r="W637" s="4"/>
    </row>
    <row r="638" spans="11:23" ht="15.75" customHeight="1" x14ac:dyDescent="0.3">
      <c r="K638" s="3"/>
      <c r="T638" s="4"/>
      <c r="U638" s="4"/>
      <c r="V638" s="4"/>
      <c r="W638" s="4"/>
    </row>
    <row r="639" spans="11:23" ht="15.75" customHeight="1" x14ac:dyDescent="0.3">
      <c r="K639" s="3"/>
      <c r="T639" s="4"/>
      <c r="U639" s="4"/>
      <c r="V639" s="4"/>
      <c r="W639" s="4"/>
    </row>
    <row r="640" spans="11:23" ht="15.75" customHeight="1" x14ac:dyDescent="0.3">
      <c r="K640" s="3"/>
      <c r="T640" s="4"/>
      <c r="U640" s="4"/>
      <c r="V640" s="4"/>
      <c r="W640" s="4"/>
    </row>
    <row r="641" spans="11:23" ht="15.75" customHeight="1" x14ac:dyDescent="0.3">
      <c r="K641" s="3"/>
      <c r="T641" s="4"/>
      <c r="U641" s="4"/>
      <c r="V641" s="4"/>
      <c r="W641" s="4"/>
    </row>
    <row r="642" spans="11:23" ht="15.75" customHeight="1" x14ac:dyDescent="0.3">
      <c r="K642" s="3"/>
      <c r="T642" s="4"/>
      <c r="U642" s="4"/>
      <c r="V642" s="4"/>
      <c r="W642" s="4"/>
    </row>
    <row r="643" spans="11:23" ht="15.75" customHeight="1" x14ac:dyDescent="0.3">
      <c r="K643" s="3"/>
      <c r="T643" s="4"/>
      <c r="U643" s="4"/>
      <c r="V643" s="4"/>
      <c r="W643" s="4"/>
    </row>
    <row r="644" spans="11:23" ht="15.75" customHeight="1" x14ac:dyDescent="0.3">
      <c r="K644" s="3"/>
      <c r="T644" s="4"/>
      <c r="U644" s="4"/>
      <c r="V644" s="4"/>
      <c r="W644" s="4"/>
    </row>
    <row r="645" spans="11:23" ht="15.75" customHeight="1" x14ac:dyDescent="0.3">
      <c r="K645" s="3"/>
      <c r="T645" s="4"/>
      <c r="U645" s="4"/>
      <c r="V645" s="4"/>
      <c r="W645" s="4"/>
    </row>
    <row r="646" spans="11:23" ht="15.75" customHeight="1" x14ac:dyDescent="0.3">
      <c r="K646" s="3"/>
      <c r="T646" s="4"/>
      <c r="U646" s="4"/>
      <c r="V646" s="4"/>
      <c r="W646" s="4"/>
    </row>
    <row r="647" spans="11:23" ht="15.75" customHeight="1" x14ac:dyDescent="0.3">
      <c r="K647" s="3"/>
      <c r="T647" s="4"/>
      <c r="U647" s="4"/>
      <c r="V647" s="4"/>
      <c r="W647" s="4"/>
    </row>
    <row r="648" spans="11:23" ht="15.75" customHeight="1" x14ac:dyDescent="0.3">
      <c r="K648" s="3"/>
      <c r="T648" s="4"/>
      <c r="U648" s="4"/>
      <c r="V648" s="4"/>
      <c r="W648" s="4"/>
    </row>
    <row r="649" spans="11:23" ht="15.75" customHeight="1" x14ac:dyDescent="0.3">
      <c r="K649" s="3"/>
      <c r="T649" s="4"/>
      <c r="U649" s="4"/>
      <c r="V649" s="4"/>
      <c r="W649" s="4"/>
    </row>
    <row r="650" spans="11:23" ht="15.75" customHeight="1" x14ac:dyDescent="0.3">
      <c r="K650" s="3"/>
      <c r="T650" s="4"/>
      <c r="U650" s="4"/>
      <c r="V650" s="4"/>
      <c r="W650" s="4"/>
    </row>
    <row r="651" spans="11:23" ht="15.75" customHeight="1" x14ac:dyDescent="0.3">
      <c r="K651" s="3"/>
      <c r="T651" s="4"/>
      <c r="U651" s="4"/>
      <c r="V651" s="4"/>
      <c r="W651" s="4"/>
    </row>
    <row r="652" spans="11:23" ht="15.75" customHeight="1" x14ac:dyDescent="0.3">
      <c r="K652" s="3"/>
      <c r="T652" s="4"/>
      <c r="U652" s="4"/>
      <c r="V652" s="4"/>
      <c r="W652" s="4"/>
    </row>
    <row r="653" spans="11:23" ht="15.75" customHeight="1" x14ac:dyDescent="0.3">
      <c r="K653" s="3"/>
      <c r="T653" s="4"/>
      <c r="U653" s="4"/>
      <c r="V653" s="4"/>
      <c r="W653" s="4"/>
    </row>
    <row r="654" spans="11:23" ht="15.75" customHeight="1" x14ac:dyDescent="0.3">
      <c r="K654" s="3"/>
      <c r="T654" s="4"/>
      <c r="U654" s="4"/>
      <c r="V654" s="4"/>
      <c r="W654" s="4"/>
    </row>
    <row r="655" spans="11:23" ht="15.75" customHeight="1" x14ac:dyDescent="0.3">
      <c r="K655" s="3"/>
      <c r="T655" s="4"/>
      <c r="U655" s="4"/>
      <c r="V655" s="4"/>
      <c r="W655" s="4"/>
    </row>
    <row r="656" spans="11:23" ht="15.75" customHeight="1" x14ac:dyDescent="0.3">
      <c r="K656" s="3"/>
      <c r="T656" s="4"/>
      <c r="U656" s="4"/>
      <c r="V656" s="4"/>
      <c r="W656" s="4"/>
    </row>
    <row r="657" spans="11:23" ht="15.75" customHeight="1" x14ac:dyDescent="0.3">
      <c r="K657" s="3"/>
      <c r="T657" s="4"/>
      <c r="U657" s="4"/>
      <c r="V657" s="4"/>
      <c r="W657" s="4"/>
    </row>
    <row r="658" spans="11:23" ht="15.75" customHeight="1" x14ac:dyDescent="0.3">
      <c r="K658" s="3"/>
      <c r="T658" s="4"/>
      <c r="U658" s="4"/>
      <c r="V658" s="4"/>
      <c r="W658" s="4"/>
    </row>
    <row r="659" spans="11:23" ht="15.75" customHeight="1" x14ac:dyDescent="0.3">
      <c r="K659" s="3"/>
      <c r="T659" s="4"/>
      <c r="U659" s="4"/>
      <c r="V659" s="4"/>
      <c r="W659" s="4"/>
    </row>
    <row r="660" spans="11:23" ht="15.75" customHeight="1" x14ac:dyDescent="0.3">
      <c r="K660" s="3"/>
      <c r="T660" s="4"/>
      <c r="U660" s="4"/>
      <c r="V660" s="4"/>
      <c r="W660" s="4"/>
    </row>
    <row r="661" spans="11:23" ht="15.75" customHeight="1" x14ac:dyDescent="0.3">
      <c r="K661" s="3"/>
      <c r="T661" s="4"/>
      <c r="U661" s="4"/>
      <c r="V661" s="4"/>
      <c r="W661" s="4"/>
    </row>
    <row r="662" spans="11:23" ht="15.75" customHeight="1" x14ac:dyDescent="0.3">
      <c r="K662" s="3"/>
      <c r="T662" s="4"/>
      <c r="U662" s="4"/>
      <c r="V662" s="4"/>
      <c r="W662" s="4"/>
    </row>
    <row r="663" spans="11:23" ht="15.75" customHeight="1" x14ac:dyDescent="0.3">
      <c r="K663" s="3"/>
      <c r="T663" s="4"/>
      <c r="U663" s="4"/>
      <c r="V663" s="4"/>
      <c r="W663" s="4"/>
    </row>
    <row r="664" spans="11:23" ht="15.75" customHeight="1" x14ac:dyDescent="0.3">
      <c r="K664" s="3"/>
      <c r="T664" s="4"/>
      <c r="U664" s="4"/>
      <c r="V664" s="4"/>
      <c r="W664" s="4"/>
    </row>
    <row r="665" spans="11:23" ht="15.75" customHeight="1" x14ac:dyDescent="0.3">
      <c r="K665" s="3"/>
      <c r="T665" s="4"/>
      <c r="U665" s="4"/>
      <c r="V665" s="4"/>
      <c r="W665" s="4"/>
    </row>
    <row r="666" spans="11:23" ht="15.75" customHeight="1" x14ac:dyDescent="0.3">
      <c r="K666" s="3"/>
      <c r="T666" s="4"/>
      <c r="U666" s="4"/>
      <c r="V666" s="4"/>
      <c r="W666" s="4"/>
    </row>
    <row r="667" spans="11:23" ht="15.75" customHeight="1" x14ac:dyDescent="0.3">
      <c r="K667" s="3"/>
      <c r="T667" s="4"/>
      <c r="U667" s="4"/>
      <c r="V667" s="4"/>
      <c r="W667" s="4"/>
    </row>
    <row r="668" spans="11:23" ht="15.75" customHeight="1" x14ac:dyDescent="0.3">
      <c r="K668" s="3"/>
      <c r="T668" s="4"/>
      <c r="U668" s="4"/>
      <c r="V668" s="4"/>
      <c r="W668" s="4"/>
    </row>
    <row r="669" spans="11:23" ht="15.75" customHeight="1" x14ac:dyDescent="0.3">
      <c r="K669" s="3"/>
      <c r="T669" s="4"/>
      <c r="U669" s="4"/>
      <c r="V669" s="4"/>
      <c r="W669" s="4"/>
    </row>
    <row r="670" spans="11:23" ht="15.75" customHeight="1" x14ac:dyDescent="0.3">
      <c r="K670" s="3"/>
      <c r="T670" s="4"/>
      <c r="U670" s="4"/>
      <c r="V670" s="4"/>
      <c r="W670" s="4"/>
    </row>
    <row r="671" spans="11:23" ht="15.75" customHeight="1" x14ac:dyDescent="0.3">
      <c r="K671" s="3"/>
      <c r="T671" s="4"/>
      <c r="U671" s="4"/>
      <c r="V671" s="4"/>
      <c r="W671" s="4"/>
    </row>
    <row r="672" spans="11:23" ht="15.75" customHeight="1" x14ac:dyDescent="0.3">
      <c r="K672" s="3"/>
      <c r="T672" s="4"/>
      <c r="U672" s="4"/>
      <c r="V672" s="4"/>
      <c r="W672" s="4"/>
    </row>
    <row r="673" spans="11:23" ht="15.75" customHeight="1" x14ac:dyDescent="0.3">
      <c r="K673" s="3"/>
      <c r="T673" s="4"/>
      <c r="U673" s="4"/>
      <c r="V673" s="4"/>
      <c r="W673" s="4"/>
    </row>
    <row r="674" spans="11:23" ht="15.75" customHeight="1" x14ac:dyDescent="0.3">
      <c r="K674" s="3"/>
      <c r="T674" s="4"/>
      <c r="U674" s="4"/>
      <c r="V674" s="4"/>
      <c r="W674" s="4"/>
    </row>
    <row r="675" spans="11:23" ht="15.75" customHeight="1" x14ac:dyDescent="0.3">
      <c r="K675" s="3"/>
      <c r="T675" s="4"/>
      <c r="U675" s="4"/>
      <c r="V675" s="4"/>
      <c r="W675" s="4"/>
    </row>
    <row r="676" spans="11:23" ht="15.75" customHeight="1" x14ac:dyDescent="0.3">
      <c r="K676" s="3"/>
      <c r="T676" s="4"/>
      <c r="U676" s="4"/>
      <c r="V676" s="4"/>
      <c r="W676" s="4"/>
    </row>
    <row r="677" spans="11:23" ht="15.75" customHeight="1" x14ac:dyDescent="0.3">
      <c r="K677" s="3"/>
      <c r="T677" s="4"/>
      <c r="U677" s="4"/>
      <c r="V677" s="4"/>
      <c r="W677" s="4"/>
    </row>
    <row r="678" spans="11:23" ht="15.75" customHeight="1" x14ac:dyDescent="0.3">
      <c r="K678" s="3"/>
      <c r="T678" s="4"/>
      <c r="U678" s="4"/>
      <c r="V678" s="4"/>
      <c r="W678" s="4"/>
    </row>
    <row r="679" spans="11:23" ht="15.75" customHeight="1" x14ac:dyDescent="0.3">
      <c r="K679" s="3"/>
      <c r="T679" s="4"/>
      <c r="U679" s="4"/>
      <c r="V679" s="4"/>
      <c r="W679" s="4"/>
    </row>
    <row r="680" spans="11:23" ht="15.75" customHeight="1" x14ac:dyDescent="0.3">
      <c r="K680" s="3"/>
      <c r="T680" s="4"/>
      <c r="U680" s="4"/>
      <c r="V680" s="4"/>
      <c r="W680" s="4"/>
    </row>
    <row r="681" spans="11:23" ht="15.75" customHeight="1" x14ac:dyDescent="0.3">
      <c r="K681" s="3"/>
      <c r="T681" s="4"/>
      <c r="U681" s="4"/>
      <c r="V681" s="4"/>
      <c r="W681" s="4"/>
    </row>
    <row r="682" spans="11:23" ht="15.75" customHeight="1" x14ac:dyDescent="0.3">
      <c r="K682" s="3"/>
      <c r="T682" s="4"/>
      <c r="U682" s="4"/>
      <c r="V682" s="4"/>
      <c r="W682" s="4"/>
    </row>
    <row r="683" spans="11:23" ht="15.75" customHeight="1" x14ac:dyDescent="0.3">
      <c r="K683" s="3"/>
      <c r="T683" s="4"/>
      <c r="U683" s="4"/>
      <c r="V683" s="4"/>
      <c r="W683" s="4"/>
    </row>
    <row r="684" spans="11:23" ht="15.75" customHeight="1" x14ac:dyDescent="0.3">
      <c r="K684" s="3"/>
      <c r="T684" s="4"/>
      <c r="U684" s="4"/>
      <c r="V684" s="4"/>
      <c r="W684" s="4"/>
    </row>
    <row r="685" spans="11:23" ht="15.75" customHeight="1" x14ac:dyDescent="0.3">
      <c r="K685" s="3"/>
      <c r="T685" s="4"/>
      <c r="U685" s="4"/>
      <c r="V685" s="4"/>
      <c r="W685" s="4"/>
    </row>
    <row r="686" spans="11:23" ht="15.75" customHeight="1" x14ac:dyDescent="0.3">
      <c r="K686" s="3"/>
      <c r="T686" s="4"/>
      <c r="U686" s="4"/>
      <c r="V686" s="4"/>
      <c r="W686" s="4"/>
    </row>
    <row r="687" spans="11:23" ht="15.75" customHeight="1" x14ac:dyDescent="0.3">
      <c r="K687" s="3"/>
      <c r="T687" s="4"/>
      <c r="U687" s="4"/>
      <c r="V687" s="4"/>
      <c r="W687" s="4"/>
    </row>
    <row r="688" spans="11:23" ht="15.75" customHeight="1" x14ac:dyDescent="0.3">
      <c r="K688" s="3"/>
      <c r="T688" s="4"/>
      <c r="U688" s="4"/>
      <c r="V688" s="4"/>
      <c r="W688" s="4"/>
    </row>
    <row r="689" spans="11:23" ht="15.75" customHeight="1" x14ac:dyDescent="0.3">
      <c r="K689" s="3"/>
      <c r="T689" s="4"/>
      <c r="U689" s="4"/>
      <c r="V689" s="4"/>
      <c r="W689" s="4"/>
    </row>
    <row r="690" spans="11:23" ht="15.75" customHeight="1" x14ac:dyDescent="0.3">
      <c r="K690" s="3"/>
      <c r="T690" s="4"/>
      <c r="U690" s="4"/>
      <c r="V690" s="4"/>
      <c r="W690" s="4"/>
    </row>
    <row r="691" spans="11:23" ht="15.75" customHeight="1" x14ac:dyDescent="0.3">
      <c r="K691" s="3"/>
      <c r="T691" s="4"/>
      <c r="U691" s="4"/>
      <c r="V691" s="4"/>
      <c r="W691" s="4"/>
    </row>
    <row r="692" spans="11:23" ht="15.75" customHeight="1" x14ac:dyDescent="0.3">
      <c r="K692" s="3"/>
      <c r="T692" s="4"/>
      <c r="U692" s="4"/>
      <c r="V692" s="4"/>
      <c r="W692" s="4"/>
    </row>
    <row r="693" spans="11:23" ht="15.75" customHeight="1" x14ac:dyDescent="0.3">
      <c r="K693" s="3"/>
      <c r="T693" s="4"/>
      <c r="U693" s="4"/>
      <c r="V693" s="4"/>
      <c r="W693" s="4"/>
    </row>
    <row r="694" spans="11:23" ht="15.75" customHeight="1" x14ac:dyDescent="0.3">
      <c r="K694" s="3"/>
      <c r="T694" s="4"/>
      <c r="U694" s="4"/>
      <c r="V694" s="4"/>
      <c r="W694" s="4"/>
    </row>
    <row r="695" spans="11:23" ht="15.75" customHeight="1" x14ac:dyDescent="0.3">
      <c r="K695" s="3"/>
      <c r="T695" s="4"/>
      <c r="U695" s="4"/>
      <c r="V695" s="4"/>
      <c r="W695" s="4"/>
    </row>
    <row r="696" spans="11:23" ht="15.75" customHeight="1" x14ac:dyDescent="0.3">
      <c r="K696" s="3"/>
      <c r="T696" s="4"/>
      <c r="U696" s="4"/>
      <c r="V696" s="4"/>
      <c r="W696" s="4"/>
    </row>
    <row r="697" spans="11:23" ht="15.75" customHeight="1" x14ac:dyDescent="0.3">
      <c r="K697" s="3"/>
      <c r="T697" s="4"/>
      <c r="U697" s="4"/>
      <c r="V697" s="4"/>
      <c r="W697" s="4"/>
    </row>
    <row r="698" spans="11:23" ht="15.75" customHeight="1" x14ac:dyDescent="0.3">
      <c r="K698" s="3"/>
      <c r="T698" s="4"/>
      <c r="U698" s="4"/>
      <c r="V698" s="4"/>
      <c r="W698" s="4"/>
    </row>
    <row r="699" spans="11:23" ht="15.75" customHeight="1" x14ac:dyDescent="0.3">
      <c r="K699" s="3"/>
      <c r="T699" s="4"/>
      <c r="U699" s="4"/>
      <c r="V699" s="4"/>
      <c r="W699" s="4"/>
    </row>
    <row r="700" spans="11:23" ht="15.75" customHeight="1" x14ac:dyDescent="0.3">
      <c r="K700" s="3"/>
      <c r="T700" s="4"/>
      <c r="U700" s="4"/>
      <c r="V700" s="4"/>
      <c r="W700" s="4"/>
    </row>
    <row r="701" spans="11:23" ht="15.75" customHeight="1" x14ac:dyDescent="0.3">
      <c r="K701" s="3"/>
      <c r="T701" s="4"/>
      <c r="U701" s="4"/>
      <c r="V701" s="4"/>
      <c r="W701" s="4"/>
    </row>
    <row r="702" spans="11:23" ht="15.75" customHeight="1" x14ac:dyDescent="0.3">
      <c r="K702" s="3"/>
      <c r="T702" s="4"/>
      <c r="U702" s="4"/>
      <c r="V702" s="4"/>
      <c r="W702" s="4"/>
    </row>
    <row r="703" spans="11:23" ht="15.75" customHeight="1" x14ac:dyDescent="0.3">
      <c r="K703" s="3"/>
      <c r="T703" s="4"/>
      <c r="U703" s="4"/>
      <c r="V703" s="4"/>
      <c r="W703" s="4"/>
    </row>
    <row r="704" spans="11:23" ht="15.75" customHeight="1" x14ac:dyDescent="0.3">
      <c r="K704" s="3"/>
      <c r="T704" s="4"/>
      <c r="U704" s="4"/>
      <c r="V704" s="4"/>
      <c r="W704" s="4"/>
    </row>
    <row r="705" spans="11:23" ht="15.75" customHeight="1" x14ac:dyDescent="0.3">
      <c r="K705" s="3"/>
      <c r="T705" s="4"/>
      <c r="U705" s="4"/>
      <c r="V705" s="4"/>
      <c r="W705" s="4"/>
    </row>
    <row r="706" spans="11:23" ht="15.75" customHeight="1" x14ac:dyDescent="0.3">
      <c r="K706" s="3"/>
      <c r="T706" s="4"/>
      <c r="U706" s="4"/>
      <c r="V706" s="4"/>
      <c r="W706" s="4"/>
    </row>
    <row r="707" spans="11:23" ht="15.75" customHeight="1" x14ac:dyDescent="0.3">
      <c r="K707" s="3"/>
      <c r="T707" s="4"/>
      <c r="U707" s="4"/>
      <c r="V707" s="4"/>
      <c r="W707" s="4"/>
    </row>
    <row r="708" spans="11:23" ht="15.75" customHeight="1" x14ac:dyDescent="0.3">
      <c r="K708" s="3"/>
      <c r="T708" s="4"/>
      <c r="U708" s="4"/>
      <c r="V708" s="4"/>
      <c r="W708" s="4"/>
    </row>
    <row r="709" spans="11:23" ht="15.75" customHeight="1" x14ac:dyDescent="0.3">
      <c r="K709" s="3"/>
      <c r="T709" s="4"/>
      <c r="U709" s="4"/>
      <c r="V709" s="4"/>
      <c r="W709" s="4"/>
    </row>
    <row r="710" spans="11:23" ht="15.75" customHeight="1" x14ac:dyDescent="0.3">
      <c r="K710" s="3"/>
      <c r="T710" s="4"/>
      <c r="U710" s="4"/>
      <c r="V710" s="4"/>
      <c r="W710" s="4"/>
    </row>
    <row r="711" spans="11:23" ht="15.75" customHeight="1" x14ac:dyDescent="0.3">
      <c r="K711" s="3"/>
      <c r="T711" s="4"/>
      <c r="U711" s="4"/>
      <c r="V711" s="4"/>
      <c r="W711" s="4"/>
    </row>
    <row r="712" spans="11:23" ht="15.75" customHeight="1" x14ac:dyDescent="0.3">
      <c r="K712" s="3"/>
      <c r="T712" s="4"/>
      <c r="U712" s="4"/>
      <c r="V712" s="4"/>
      <c r="W712" s="4"/>
    </row>
    <row r="713" spans="11:23" ht="15.75" customHeight="1" x14ac:dyDescent="0.3">
      <c r="K713" s="3"/>
      <c r="T713" s="4"/>
      <c r="U713" s="4"/>
      <c r="V713" s="4"/>
      <c r="W713" s="4"/>
    </row>
    <row r="714" spans="11:23" ht="15.75" customHeight="1" x14ac:dyDescent="0.3">
      <c r="K714" s="3"/>
      <c r="T714" s="4"/>
      <c r="U714" s="4"/>
      <c r="V714" s="4"/>
      <c r="W714" s="4"/>
    </row>
    <row r="715" spans="11:23" ht="15.75" customHeight="1" x14ac:dyDescent="0.3">
      <c r="K715" s="3"/>
      <c r="T715" s="4"/>
      <c r="U715" s="4"/>
      <c r="V715" s="4"/>
      <c r="W715" s="4"/>
    </row>
    <row r="716" spans="11:23" ht="15.75" customHeight="1" x14ac:dyDescent="0.3">
      <c r="K716" s="3"/>
      <c r="T716" s="4"/>
      <c r="U716" s="4"/>
      <c r="V716" s="4"/>
      <c r="W716" s="4"/>
    </row>
    <row r="717" spans="11:23" ht="15.75" customHeight="1" x14ac:dyDescent="0.3">
      <c r="K717" s="3"/>
      <c r="T717" s="4"/>
      <c r="U717" s="4"/>
      <c r="V717" s="4"/>
      <c r="W717" s="4"/>
    </row>
    <row r="718" spans="11:23" ht="15.75" customHeight="1" x14ac:dyDescent="0.3">
      <c r="K718" s="3"/>
      <c r="T718" s="4"/>
      <c r="U718" s="4"/>
      <c r="V718" s="4"/>
      <c r="W718" s="4"/>
    </row>
    <row r="719" spans="11:23" ht="15.75" customHeight="1" x14ac:dyDescent="0.3">
      <c r="K719" s="3"/>
      <c r="T719" s="4"/>
      <c r="U719" s="4"/>
      <c r="V719" s="4"/>
      <c r="W719" s="4"/>
    </row>
    <row r="720" spans="11:23" ht="15.75" customHeight="1" x14ac:dyDescent="0.3">
      <c r="K720" s="3"/>
      <c r="T720" s="4"/>
      <c r="U720" s="4"/>
      <c r="V720" s="4"/>
      <c r="W720" s="4"/>
    </row>
    <row r="721" spans="11:23" ht="15.75" customHeight="1" x14ac:dyDescent="0.3">
      <c r="K721" s="3"/>
      <c r="T721" s="4"/>
      <c r="U721" s="4"/>
      <c r="V721" s="4"/>
      <c r="W721" s="4"/>
    </row>
    <row r="722" spans="11:23" ht="15.75" customHeight="1" x14ac:dyDescent="0.3">
      <c r="K722" s="3"/>
      <c r="T722" s="4"/>
      <c r="U722" s="4"/>
      <c r="V722" s="4"/>
      <c r="W722" s="4"/>
    </row>
    <row r="723" spans="11:23" ht="15.75" customHeight="1" x14ac:dyDescent="0.3">
      <c r="K723" s="3"/>
      <c r="T723" s="4"/>
      <c r="U723" s="4"/>
      <c r="V723" s="4"/>
      <c r="W723" s="4"/>
    </row>
    <row r="724" spans="11:23" ht="15.75" customHeight="1" x14ac:dyDescent="0.3">
      <c r="K724" s="3"/>
      <c r="T724" s="4"/>
      <c r="U724" s="4"/>
      <c r="V724" s="4"/>
      <c r="W724" s="4"/>
    </row>
    <row r="725" spans="11:23" ht="15.75" customHeight="1" x14ac:dyDescent="0.3">
      <c r="K725" s="3"/>
      <c r="T725" s="4"/>
      <c r="U725" s="4"/>
      <c r="V725" s="4"/>
      <c r="W725" s="4"/>
    </row>
    <row r="726" spans="11:23" ht="15.75" customHeight="1" x14ac:dyDescent="0.3">
      <c r="K726" s="3"/>
      <c r="T726" s="4"/>
      <c r="U726" s="4"/>
      <c r="V726" s="4"/>
      <c r="W726" s="4"/>
    </row>
    <row r="727" spans="11:23" ht="15.75" customHeight="1" x14ac:dyDescent="0.3">
      <c r="K727" s="3"/>
      <c r="T727" s="4"/>
      <c r="U727" s="4"/>
      <c r="V727" s="4"/>
      <c r="W727" s="4"/>
    </row>
    <row r="728" spans="11:23" ht="15.75" customHeight="1" x14ac:dyDescent="0.3">
      <c r="K728" s="3"/>
      <c r="T728" s="4"/>
      <c r="U728" s="4"/>
      <c r="V728" s="4"/>
      <c r="W728" s="4"/>
    </row>
    <row r="729" spans="11:23" ht="15.75" customHeight="1" x14ac:dyDescent="0.3">
      <c r="K729" s="3"/>
      <c r="T729" s="4"/>
      <c r="U729" s="4"/>
      <c r="V729" s="4"/>
      <c r="W729" s="4"/>
    </row>
    <row r="730" spans="11:23" ht="15.75" customHeight="1" x14ac:dyDescent="0.3">
      <c r="K730" s="3"/>
      <c r="T730" s="4"/>
      <c r="U730" s="4"/>
      <c r="V730" s="4"/>
      <c r="W730" s="4"/>
    </row>
    <row r="731" spans="11:23" ht="15.75" customHeight="1" x14ac:dyDescent="0.3">
      <c r="K731" s="3"/>
      <c r="T731" s="4"/>
      <c r="U731" s="4"/>
      <c r="V731" s="4"/>
      <c r="W731" s="4"/>
    </row>
    <row r="732" spans="11:23" ht="15.75" customHeight="1" x14ac:dyDescent="0.3">
      <c r="K732" s="3"/>
      <c r="T732" s="4"/>
      <c r="U732" s="4"/>
      <c r="V732" s="4"/>
      <c r="W732" s="4"/>
    </row>
    <row r="733" spans="11:23" ht="15.75" customHeight="1" x14ac:dyDescent="0.3">
      <c r="K733" s="3"/>
      <c r="T733" s="4"/>
      <c r="U733" s="4"/>
      <c r="V733" s="4"/>
      <c r="W733" s="4"/>
    </row>
    <row r="734" spans="11:23" ht="15.75" customHeight="1" x14ac:dyDescent="0.3">
      <c r="K734" s="3"/>
      <c r="T734" s="4"/>
      <c r="U734" s="4"/>
      <c r="V734" s="4"/>
      <c r="W734" s="4"/>
    </row>
    <row r="735" spans="11:23" ht="15.75" customHeight="1" x14ac:dyDescent="0.3">
      <c r="K735" s="3"/>
      <c r="T735" s="4"/>
      <c r="U735" s="4"/>
      <c r="V735" s="4"/>
      <c r="W735" s="4"/>
    </row>
    <row r="736" spans="11:23" ht="15.75" customHeight="1" x14ac:dyDescent="0.3">
      <c r="K736" s="3"/>
      <c r="T736" s="4"/>
      <c r="U736" s="4"/>
      <c r="V736" s="4"/>
      <c r="W736" s="4"/>
    </row>
    <row r="737" spans="11:23" ht="15.75" customHeight="1" x14ac:dyDescent="0.3">
      <c r="K737" s="3"/>
      <c r="T737" s="4"/>
      <c r="U737" s="4"/>
      <c r="V737" s="4"/>
      <c r="W737" s="4"/>
    </row>
    <row r="738" spans="11:23" ht="15.75" customHeight="1" x14ac:dyDescent="0.3">
      <c r="K738" s="3"/>
      <c r="T738" s="4"/>
      <c r="U738" s="4"/>
      <c r="V738" s="4"/>
      <c r="W738" s="4"/>
    </row>
    <row r="739" spans="11:23" ht="15.75" customHeight="1" x14ac:dyDescent="0.3">
      <c r="K739" s="3"/>
      <c r="T739" s="4"/>
      <c r="U739" s="4"/>
      <c r="V739" s="4"/>
      <c r="W739" s="4"/>
    </row>
    <row r="740" spans="11:23" ht="15.75" customHeight="1" x14ac:dyDescent="0.3">
      <c r="K740" s="3"/>
      <c r="T740" s="4"/>
      <c r="U740" s="4"/>
      <c r="V740" s="4"/>
      <c r="W740" s="4"/>
    </row>
    <row r="741" spans="11:23" ht="15.75" customHeight="1" x14ac:dyDescent="0.3">
      <c r="K741" s="3"/>
      <c r="T741" s="4"/>
      <c r="U741" s="4"/>
      <c r="V741" s="4"/>
      <c r="W741" s="4"/>
    </row>
    <row r="742" spans="11:23" ht="15.75" customHeight="1" x14ac:dyDescent="0.3">
      <c r="K742" s="3"/>
      <c r="T742" s="4"/>
      <c r="U742" s="4"/>
      <c r="V742" s="4"/>
      <c r="W742" s="4"/>
    </row>
    <row r="743" spans="11:23" ht="15.75" customHeight="1" x14ac:dyDescent="0.3">
      <c r="K743" s="3"/>
      <c r="T743" s="4"/>
      <c r="U743" s="4"/>
      <c r="V743" s="4"/>
      <c r="W743" s="4"/>
    </row>
    <row r="744" spans="11:23" ht="15.75" customHeight="1" x14ac:dyDescent="0.3">
      <c r="K744" s="3"/>
      <c r="T744" s="4"/>
      <c r="U744" s="4"/>
      <c r="V744" s="4"/>
      <c r="W744" s="4"/>
    </row>
    <row r="745" spans="11:23" ht="15.75" customHeight="1" x14ac:dyDescent="0.3">
      <c r="K745" s="3"/>
      <c r="T745" s="4"/>
      <c r="U745" s="4"/>
      <c r="V745" s="4"/>
      <c r="W745" s="4"/>
    </row>
    <row r="746" spans="11:23" ht="15.75" customHeight="1" x14ac:dyDescent="0.3">
      <c r="K746" s="3"/>
      <c r="T746" s="4"/>
      <c r="U746" s="4"/>
      <c r="V746" s="4"/>
      <c r="W746" s="4"/>
    </row>
    <row r="747" spans="11:23" ht="15.75" customHeight="1" x14ac:dyDescent="0.3">
      <c r="K747" s="3"/>
      <c r="T747" s="4"/>
      <c r="U747" s="4"/>
      <c r="V747" s="4"/>
      <c r="W747" s="4"/>
    </row>
    <row r="748" spans="11:23" ht="15.75" customHeight="1" x14ac:dyDescent="0.3">
      <c r="K748" s="3"/>
      <c r="T748" s="4"/>
      <c r="U748" s="4"/>
      <c r="V748" s="4"/>
      <c r="W748" s="4"/>
    </row>
    <row r="749" spans="11:23" ht="15.75" customHeight="1" x14ac:dyDescent="0.3">
      <c r="K749" s="3"/>
      <c r="T749" s="4"/>
      <c r="U749" s="4"/>
      <c r="V749" s="4"/>
      <c r="W749" s="4"/>
    </row>
    <row r="750" spans="11:23" ht="15.75" customHeight="1" x14ac:dyDescent="0.3">
      <c r="K750" s="3"/>
      <c r="T750" s="4"/>
      <c r="U750" s="4"/>
      <c r="V750" s="4"/>
      <c r="W750" s="4"/>
    </row>
    <row r="751" spans="11:23" ht="15.75" customHeight="1" x14ac:dyDescent="0.3">
      <c r="K751" s="3"/>
      <c r="T751" s="4"/>
      <c r="U751" s="4"/>
      <c r="V751" s="4"/>
      <c r="W751" s="4"/>
    </row>
    <row r="752" spans="11:23" ht="15.75" customHeight="1" x14ac:dyDescent="0.3">
      <c r="K752" s="3"/>
      <c r="T752" s="4"/>
      <c r="U752" s="4"/>
      <c r="V752" s="4"/>
      <c r="W752" s="4"/>
    </row>
    <row r="753" spans="11:23" ht="15.75" customHeight="1" x14ac:dyDescent="0.3">
      <c r="K753" s="3"/>
      <c r="T753" s="4"/>
      <c r="U753" s="4"/>
      <c r="V753" s="4"/>
      <c r="W753" s="4"/>
    </row>
    <row r="754" spans="11:23" ht="15.75" customHeight="1" x14ac:dyDescent="0.3">
      <c r="K754" s="3"/>
      <c r="T754" s="4"/>
      <c r="U754" s="4"/>
      <c r="V754" s="4"/>
      <c r="W754" s="4"/>
    </row>
    <row r="755" spans="11:23" ht="15.75" customHeight="1" x14ac:dyDescent="0.3">
      <c r="K755" s="3"/>
      <c r="T755" s="4"/>
      <c r="U755" s="4"/>
      <c r="V755" s="4"/>
      <c r="W755" s="4"/>
    </row>
    <row r="756" spans="11:23" ht="15.75" customHeight="1" x14ac:dyDescent="0.3">
      <c r="K756" s="3"/>
      <c r="T756" s="4"/>
      <c r="U756" s="4"/>
      <c r="V756" s="4"/>
      <c r="W756" s="4"/>
    </row>
    <row r="757" spans="11:23" ht="15.75" customHeight="1" x14ac:dyDescent="0.3">
      <c r="K757" s="3"/>
      <c r="T757" s="4"/>
      <c r="U757" s="4"/>
      <c r="V757" s="4"/>
      <c r="W757" s="4"/>
    </row>
    <row r="758" spans="11:23" ht="15.75" customHeight="1" x14ac:dyDescent="0.3">
      <c r="K758" s="3"/>
      <c r="T758" s="4"/>
      <c r="U758" s="4"/>
      <c r="V758" s="4"/>
      <c r="W758" s="4"/>
    </row>
    <row r="759" spans="11:23" ht="15.75" customHeight="1" x14ac:dyDescent="0.3">
      <c r="K759" s="3"/>
      <c r="T759" s="4"/>
      <c r="U759" s="4"/>
      <c r="V759" s="4"/>
      <c r="W759" s="4"/>
    </row>
    <row r="760" spans="11:23" ht="15.75" customHeight="1" x14ac:dyDescent="0.3">
      <c r="K760" s="3"/>
      <c r="T760" s="4"/>
      <c r="U760" s="4"/>
      <c r="V760" s="4"/>
      <c r="W760" s="4"/>
    </row>
    <row r="761" spans="11:23" ht="15.75" customHeight="1" x14ac:dyDescent="0.3">
      <c r="K761" s="3"/>
      <c r="T761" s="4"/>
      <c r="U761" s="4"/>
      <c r="V761" s="4"/>
      <c r="W761" s="4"/>
    </row>
    <row r="762" spans="11:23" ht="15.75" customHeight="1" x14ac:dyDescent="0.3">
      <c r="K762" s="3"/>
      <c r="T762" s="4"/>
      <c r="U762" s="4"/>
      <c r="V762" s="4"/>
      <c r="W762" s="4"/>
    </row>
    <row r="763" spans="11:23" ht="15.75" customHeight="1" x14ac:dyDescent="0.3">
      <c r="K763" s="3"/>
      <c r="T763" s="4"/>
      <c r="U763" s="4"/>
      <c r="V763" s="4"/>
      <c r="W763" s="4"/>
    </row>
    <row r="764" spans="11:23" ht="15.75" customHeight="1" x14ac:dyDescent="0.3">
      <c r="K764" s="3"/>
      <c r="T764" s="4"/>
      <c r="U764" s="4"/>
      <c r="V764" s="4"/>
      <c r="W764" s="4"/>
    </row>
    <row r="765" spans="11:23" ht="15.75" customHeight="1" x14ac:dyDescent="0.3">
      <c r="K765" s="3"/>
      <c r="T765" s="4"/>
      <c r="U765" s="4"/>
      <c r="V765" s="4"/>
      <c r="W765" s="4"/>
    </row>
    <row r="766" spans="11:23" ht="15.75" customHeight="1" x14ac:dyDescent="0.3">
      <c r="K766" s="3"/>
      <c r="T766" s="4"/>
      <c r="U766" s="4"/>
      <c r="V766" s="4"/>
      <c r="W766" s="4"/>
    </row>
    <row r="767" spans="11:23" ht="15.75" customHeight="1" x14ac:dyDescent="0.3">
      <c r="K767" s="3"/>
      <c r="T767" s="4"/>
      <c r="U767" s="4"/>
      <c r="V767" s="4"/>
      <c r="W767" s="4"/>
    </row>
    <row r="768" spans="11:23" ht="15.75" customHeight="1" x14ac:dyDescent="0.3">
      <c r="K768" s="3"/>
      <c r="T768" s="4"/>
      <c r="U768" s="4"/>
      <c r="V768" s="4"/>
      <c r="W768" s="4"/>
    </row>
    <row r="769" spans="11:23" ht="15.75" customHeight="1" x14ac:dyDescent="0.3">
      <c r="K769" s="3"/>
      <c r="T769" s="4"/>
      <c r="U769" s="4"/>
      <c r="V769" s="4"/>
      <c r="W769" s="4"/>
    </row>
    <row r="770" spans="11:23" ht="15.75" customHeight="1" x14ac:dyDescent="0.3">
      <c r="K770" s="3"/>
      <c r="T770" s="4"/>
      <c r="U770" s="4"/>
      <c r="V770" s="4"/>
      <c r="W770" s="4"/>
    </row>
    <row r="771" spans="11:23" ht="15.75" customHeight="1" x14ac:dyDescent="0.3">
      <c r="K771" s="3"/>
      <c r="T771" s="4"/>
      <c r="U771" s="4"/>
      <c r="V771" s="4"/>
      <c r="W771" s="4"/>
    </row>
    <row r="772" spans="11:23" ht="15.75" customHeight="1" x14ac:dyDescent="0.3">
      <c r="K772" s="3"/>
      <c r="T772" s="4"/>
      <c r="U772" s="4"/>
      <c r="V772" s="4"/>
      <c r="W772" s="4"/>
    </row>
    <row r="773" spans="11:23" ht="15.75" customHeight="1" x14ac:dyDescent="0.3">
      <c r="K773" s="3"/>
      <c r="T773" s="4"/>
      <c r="U773" s="4"/>
      <c r="V773" s="4"/>
      <c r="W773" s="4"/>
    </row>
    <row r="774" spans="11:23" ht="15.75" customHeight="1" x14ac:dyDescent="0.3">
      <c r="K774" s="3"/>
      <c r="T774" s="4"/>
      <c r="U774" s="4"/>
      <c r="V774" s="4"/>
      <c r="W774" s="4"/>
    </row>
    <row r="775" spans="11:23" ht="15.75" customHeight="1" x14ac:dyDescent="0.3">
      <c r="K775" s="3"/>
      <c r="T775" s="4"/>
      <c r="U775" s="4"/>
      <c r="V775" s="4"/>
      <c r="W775" s="4"/>
    </row>
    <row r="776" spans="11:23" ht="15.75" customHeight="1" x14ac:dyDescent="0.3">
      <c r="K776" s="3"/>
      <c r="T776" s="4"/>
      <c r="U776" s="4"/>
      <c r="V776" s="4"/>
      <c r="W776" s="4"/>
    </row>
    <row r="777" spans="11:23" ht="15.75" customHeight="1" x14ac:dyDescent="0.3">
      <c r="K777" s="3"/>
      <c r="T777" s="4"/>
      <c r="U777" s="4"/>
      <c r="V777" s="4"/>
      <c r="W777" s="4"/>
    </row>
    <row r="778" spans="11:23" ht="15.75" customHeight="1" x14ac:dyDescent="0.3">
      <c r="K778" s="3"/>
      <c r="T778" s="4"/>
      <c r="U778" s="4"/>
      <c r="V778" s="4"/>
      <c r="W778" s="4"/>
    </row>
    <row r="779" spans="11:23" ht="15.75" customHeight="1" x14ac:dyDescent="0.3">
      <c r="K779" s="3"/>
      <c r="T779" s="4"/>
      <c r="U779" s="4"/>
      <c r="V779" s="4"/>
      <c r="W779" s="4"/>
    </row>
    <row r="780" spans="11:23" ht="15.75" customHeight="1" x14ac:dyDescent="0.3">
      <c r="K780" s="3"/>
      <c r="T780" s="4"/>
      <c r="U780" s="4"/>
      <c r="V780" s="4"/>
      <c r="W780" s="4"/>
    </row>
    <row r="781" spans="11:23" ht="15.75" customHeight="1" x14ac:dyDescent="0.3">
      <c r="K781" s="3"/>
      <c r="T781" s="4"/>
      <c r="U781" s="4"/>
      <c r="V781" s="4"/>
      <c r="W781" s="4"/>
    </row>
    <row r="782" spans="11:23" ht="15.75" customHeight="1" x14ac:dyDescent="0.3">
      <c r="K782" s="3"/>
      <c r="T782" s="4"/>
      <c r="U782" s="4"/>
      <c r="V782" s="4"/>
      <c r="W782" s="4"/>
    </row>
    <row r="783" spans="11:23" ht="15.75" customHeight="1" x14ac:dyDescent="0.3">
      <c r="K783" s="3"/>
      <c r="T783" s="4"/>
      <c r="U783" s="4"/>
      <c r="V783" s="4"/>
      <c r="W783" s="4"/>
    </row>
    <row r="784" spans="11:23" ht="15.75" customHeight="1" x14ac:dyDescent="0.3">
      <c r="K784" s="3"/>
      <c r="T784" s="4"/>
      <c r="U784" s="4"/>
      <c r="V784" s="4"/>
      <c r="W784" s="4"/>
    </row>
    <row r="785" spans="11:23" ht="15.75" customHeight="1" x14ac:dyDescent="0.3">
      <c r="K785" s="3"/>
      <c r="T785" s="4"/>
      <c r="U785" s="4"/>
      <c r="V785" s="4"/>
      <c r="W785" s="4"/>
    </row>
    <row r="786" spans="11:23" ht="15.75" customHeight="1" x14ac:dyDescent="0.3">
      <c r="K786" s="3"/>
      <c r="T786" s="4"/>
      <c r="U786" s="4"/>
      <c r="V786" s="4"/>
      <c r="W786" s="4"/>
    </row>
    <row r="787" spans="11:23" ht="15.75" customHeight="1" x14ac:dyDescent="0.3">
      <c r="K787" s="3"/>
      <c r="T787" s="4"/>
      <c r="U787" s="4"/>
      <c r="V787" s="4"/>
      <c r="W787" s="4"/>
    </row>
    <row r="788" spans="11:23" ht="15.75" customHeight="1" x14ac:dyDescent="0.3">
      <c r="K788" s="3"/>
      <c r="T788" s="4"/>
      <c r="U788" s="4"/>
      <c r="V788" s="4"/>
      <c r="W788" s="4"/>
    </row>
    <row r="789" spans="11:23" ht="15.75" customHeight="1" x14ac:dyDescent="0.3">
      <c r="K789" s="3"/>
      <c r="T789" s="4"/>
      <c r="U789" s="4"/>
      <c r="V789" s="4"/>
      <c r="W789" s="4"/>
    </row>
    <row r="790" spans="11:23" ht="15.75" customHeight="1" x14ac:dyDescent="0.3">
      <c r="K790" s="3"/>
      <c r="T790" s="4"/>
      <c r="U790" s="4"/>
      <c r="V790" s="4"/>
      <c r="W790" s="4"/>
    </row>
    <row r="791" spans="11:23" ht="15.75" customHeight="1" x14ac:dyDescent="0.3">
      <c r="K791" s="3"/>
      <c r="T791" s="4"/>
      <c r="U791" s="4"/>
      <c r="V791" s="4"/>
      <c r="W791" s="4"/>
    </row>
    <row r="792" spans="11:23" ht="15.75" customHeight="1" x14ac:dyDescent="0.3">
      <c r="K792" s="3"/>
      <c r="T792" s="4"/>
      <c r="U792" s="4"/>
      <c r="V792" s="4"/>
      <c r="W792" s="4"/>
    </row>
    <row r="793" spans="11:23" ht="15.75" customHeight="1" x14ac:dyDescent="0.3">
      <c r="K793" s="3"/>
      <c r="T793" s="4"/>
      <c r="U793" s="4"/>
      <c r="V793" s="4"/>
      <c r="W793" s="4"/>
    </row>
    <row r="794" spans="11:23" ht="15.75" customHeight="1" x14ac:dyDescent="0.3">
      <c r="K794" s="3"/>
      <c r="T794" s="4"/>
      <c r="U794" s="4"/>
      <c r="V794" s="4"/>
      <c r="W794" s="4"/>
    </row>
    <row r="795" spans="11:23" ht="15.75" customHeight="1" x14ac:dyDescent="0.3">
      <c r="K795" s="3"/>
      <c r="T795" s="4"/>
      <c r="U795" s="4"/>
      <c r="V795" s="4"/>
      <c r="W795" s="4"/>
    </row>
    <row r="796" spans="11:23" ht="15.75" customHeight="1" x14ac:dyDescent="0.3">
      <c r="K796" s="3"/>
      <c r="T796" s="4"/>
      <c r="U796" s="4"/>
      <c r="V796" s="4"/>
      <c r="W796" s="4"/>
    </row>
    <row r="797" spans="11:23" ht="15.75" customHeight="1" x14ac:dyDescent="0.3">
      <c r="K797" s="3"/>
      <c r="T797" s="4"/>
      <c r="U797" s="4"/>
      <c r="V797" s="4"/>
      <c r="W797" s="4"/>
    </row>
    <row r="798" spans="11:23" ht="15.75" customHeight="1" x14ac:dyDescent="0.3">
      <c r="K798" s="3"/>
      <c r="T798" s="4"/>
      <c r="U798" s="4"/>
      <c r="V798" s="4"/>
      <c r="W798" s="4"/>
    </row>
    <row r="799" spans="11:23" ht="15.75" customHeight="1" x14ac:dyDescent="0.3">
      <c r="K799" s="3"/>
      <c r="T799" s="4"/>
      <c r="U799" s="4"/>
      <c r="V799" s="4"/>
      <c r="W799" s="4"/>
    </row>
    <row r="800" spans="11:23" ht="15.75" customHeight="1" x14ac:dyDescent="0.3">
      <c r="K800" s="3"/>
      <c r="T800" s="4"/>
      <c r="U800" s="4"/>
      <c r="V800" s="4"/>
      <c r="W800" s="4"/>
    </row>
    <row r="801" spans="11:23" ht="15.75" customHeight="1" x14ac:dyDescent="0.3">
      <c r="K801" s="3"/>
      <c r="T801" s="4"/>
      <c r="U801" s="4"/>
      <c r="V801" s="4"/>
      <c r="W801" s="4"/>
    </row>
    <row r="802" spans="11:23" ht="15.75" customHeight="1" x14ac:dyDescent="0.3">
      <c r="K802" s="3"/>
      <c r="T802" s="4"/>
      <c r="U802" s="4"/>
      <c r="V802" s="4"/>
      <c r="W802" s="4"/>
    </row>
    <row r="803" spans="11:23" ht="15.75" customHeight="1" x14ac:dyDescent="0.3">
      <c r="K803" s="3"/>
      <c r="T803" s="4"/>
      <c r="U803" s="4"/>
      <c r="V803" s="4"/>
      <c r="W803" s="4"/>
    </row>
    <row r="804" spans="11:23" ht="15.75" customHeight="1" x14ac:dyDescent="0.3">
      <c r="K804" s="3"/>
      <c r="T804" s="4"/>
      <c r="U804" s="4"/>
      <c r="V804" s="4"/>
      <c r="W804" s="4"/>
    </row>
    <row r="805" spans="11:23" ht="15.75" customHeight="1" x14ac:dyDescent="0.3">
      <c r="K805" s="3"/>
      <c r="T805" s="4"/>
      <c r="U805" s="4"/>
      <c r="V805" s="4"/>
      <c r="W805" s="4"/>
    </row>
    <row r="806" spans="11:23" ht="15.75" customHeight="1" x14ac:dyDescent="0.3">
      <c r="K806" s="3"/>
      <c r="T806" s="4"/>
      <c r="U806" s="4"/>
      <c r="V806" s="4"/>
      <c r="W806" s="4"/>
    </row>
    <row r="807" spans="11:23" ht="15.75" customHeight="1" x14ac:dyDescent="0.3">
      <c r="K807" s="3"/>
      <c r="T807" s="4"/>
      <c r="U807" s="4"/>
      <c r="V807" s="4"/>
      <c r="W807" s="4"/>
    </row>
    <row r="808" spans="11:23" ht="15.75" customHeight="1" x14ac:dyDescent="0.3">
      <c r="K808" s="3"/>
      <c r="T808" s="4"/>
      <c r="U808" s="4"/>
      <c r="V808" s="4"/>
      <c r="W808" s="4"/>
    </row>
    <row r="809" spans="11:23" ht="15.75" customHeight="1" x14ac:dyDescent="0.3">
      <c r="K809" s="3"/>
      <c r="T809" s="4"/>
      <c r="U809" s="4"/>
      <c r="V809" s="4"/>
      <c r="W809" s="4"/>
    </row>
    <row r="810" spans="11:23" ht="15.75" customHeight="1" x14ac:dyDescent="0.3">
      <c r="K810" s="3"/>
      <c r="T810" s="4"/>
      <c r="U810" s="4"/>
      <c r="V810" s="4"/>
      <c r="W810" s="4"/>
    </row>
    <row r="811" spans="11:23" ht="15.75" customHeight="1" x14ac:dyDescent="0.3">
      <c r="K811" s="3"/>
      <c r="T811" s="4"/>
      <c r="U811" s="4"/>
      <c r="V811" s="4"/>
      <c r="W811" s="4"/>
    </row>
    <row r="812" spans="11:23" ht="15.75" customHeight="1" x14ac:dyDescent="0.3">
      <c r="K812" s="3"/>
      <c r="T812" s="4"/>
      <c r="U812" s="4"/>
      <c r="V812" s="4"/>
      <c r="W812" s="4"/>
    </row>
    <row r="813" spans="11:23" ht="15.75" customHeight="1" x14ac:dyDescent="0.3">
      <c r="K813" s="3"/>
      <c r="T813" s="4"/>
      <c r="U813" s="4"/>
      <c r="V813" s="4"/>
      <c r="W813" s="4"/>
    </row>
    <row r="814" spans="11:23" ht="15.75" customHeight="1" x14ac:dyDescent="0.3">
      <c r="K814" s="3"/>
      <c r="T814" s="4"/>
      <c r="U814" s="4"/>
      <c r="V814" s="4"/>
      <c r="W814" s="4"/>
    </row>
    <row r="815" spans="11:23" ht="15.75" customHeight="1" x14ac:dyDescent="0.3">
      <c r="K815" s="3"/>
      <c r="T815" s="4"/>
      <c r="U815" s="4"/>
      <c r="V815" s="4"/>
      <c r="W815" s="4"/>
    </row>
    <row r="816" spans="11:23" ht="15.75" customHeight="1" x14ac:dyDescent="0.3">
      <c r="K816" s="3"/>
      <c r="T816" s="4"/>
      <c r="U816" s="4"/>
      <c r="V816" s="4"/>
      <c r="W816" s="4"/>
    </row>
    <row r="817" spans="11:23" ht="15.75" customHeight="1" x14ac:dyDescent="0.3">
      <c r="K817" s="3"/>
      <c r="T817" s="4"/>
      <c r="U817" s="4"/>
      <c r="V817" s="4"/>
      <c r="W817" s="4"/>
    </row>
    <row r="818" spans="11:23" ht="15.75" customHeight="1" x14ac:dyDescent="0.3">
      <c r="K818" s="3"/>
      <c r="T818" s="4"/>
      <c r="U818" s="4"/>
      <c r="V818" s="4"/>
      <c r="W818" s="4"/>
    </row>
    <row r="819" spans="11:23" ht="15.75" customHeight="1" x14ac:dyDescent="0.3">
      <c r="K819" s="3"/>
      <c r="T819" s="4"/>
      <c r="U819" s="4"/>
      <c r="V819" s="4"/>
      <c r="W819" s="4"/>
    </row>
    <row r="820" spans="11:23" ht="15.75" customHeight="1" x14ac:dyDescent="0.3">
      <c r="K820" s="3"/>
      <c r="T820" s="4"/>
      <c r="U820" s="4"/>
      <c r="V820" s="4"/>
      <c r="W820" s="4"/>
    </row>
    <row r="821" spans="11:23" ht="15.75" customHeight="1" x14ac:dyDescent="0.3">
      <c r="K821" s="3"/>
      <c r="T821" s="4"/>
      <c r="U821" s="4"/>
      <c r="V821" s="4"/>
      <c r="W821" s="4"/>
    </row>
    <row r="822" spans="11:23" ht="15.75" customHeight="1" x14ac:dyDescent="0.3">
      <c r="K822" s="3"/>
      <c r="T822" s="4"/>
      <c r="U822" s="4"/>
      <c r="V822" s="4"/>
      <c r="W822" s="4"/>
    </row>
    <row r="823" spans="11:23" ht="15.75" customHeight="1" x14ac:dyDescent="0.3">
      <c r="K823" s="3"/>
      <c r="T823" s="4"/>
      <c r="U823" s="4"/>
      <c r="V823" s="4"/>
      <c r="W823" s="4"/>
    </row>
    <row r="824" spans="11:23" ht="15.75" customHeight="1" x14ac:dyDescent="0.3">
      <c r="K824" s="3"/>
      <c r="T824" s="4"/>
      <c r="U824" s="4"/>
      <c r="V824" s="4"/>
      <c r="W824" s="4"/>
    </row>
    <row r="825" spans="11:23" ht="15.75" customHeight="1" x14ac:dyDescent="0.3">
      <c r="K825" s="3"/>
      <c r="T825" s="4"/>
      <c r="U825" s="4"/>
      <c r="V825" s="4"/>
      <c r="W825" s="4"/>
    </row>
    <row r="826" spans="11:23" ht="15.75" customHeight="1" x14ac:dyDescent="0.3">
      <c r="K826" s="3"/>
      <c r="T826" s="4"/>
      <c r="U826" s="4"/>
      <c r="V826" s="4"/>
      <c r="W826" s="4"/>
    </row>
    <row r="827" spans="11:23" ht="15.75" customHeight="1" x14ac:dyDescent="0.3">
      <c r="K827" s="3"/>
      <c r="T827" s="4"/>
      <c r="U827" s="4"/>
      <c r="V827" s="4"/>
      <c r="W827" s="4"/>
    </row>
    <row r="828" spans="11:23" ht="15.75" customHeight="1" x14ac:dyDescent="0.3">
      <c r="K828" s="3"/>
      <c r="T828" s="4"/>
      <c r="U828" s="4"/>
      <c r="V828" s="4"/>
      <c r="W828" s="4"/>
    </row>
    <row r="829" spans="11:23" ht="15.75" customHeight="1" x14ac:dyDescent="0.3">
      <c r="K829" s="3"/>
      <c r="T829" s="4"/>
      <c r="U829" s="4"/>
      <c r="V829" s="4"/>
      <c r="W829" s="4"/>
    </row>
    <row r="830" spans="11:23" ht="15.75" customHeight="1" x14ac:dyDescent="0.3">
      <c r="K830" s="3"/>
      <c r="T830" s="4"/>
      <c r="U830" s="4"/>
      <c r="V830" s="4"/>
      <c r="W830" s="4"/>
    </row>
    <row r="831" spans="11:23" ht="15.75" customHeight="1" x14ac:dyDescent="0.3">
      <c r="K831" s="3"/>
      <c r="T831" s="4"/>
      <c r="U831" s="4"/>
      <c r="V831" s="4"/>
      <c r="W831" s="4"/>
    </row>
    <row r="832" spans="11:23" ht="15.75" customHeight="1" x14ac:dyDescent="0.3">
      <c r="K832" s="3"/>
      <c r="T832" s="4"/>
      <c r="U832" s="4"/>
      <c r="V832" s="4"/>
      <c r="W832" s="4"/>
    </row>
    <row r="833" spans="11:23" ht="15.75" customHeight="1" x14ac:dyDescent="0.3">
      <c r="K833" s="3"/>
      <c r="T833" s="4"/>
      <c r="U833" s="4"/>
      <c r="V833" s="4"/>
      <c r="W833" s="4"/>
    </row>
    <row r="834" spans="11:23" ht="15.75" customHeight="1" x14ac:dyDescent="0.3">
      <c r="K834" s="3"/>
      <c r="T834" s="4"/>
      <c r="U834" s="4"/>
      <c r="V834" s="4"/>
      <c r="W834" s="4"/>
    </row>
    <row r="835" spans="11:23" ht="15.75" customHeight="1" x14ac:dyDescent="0.3">
      <c r="K835" s="3"/>
      <c r="T835" s="4"/>
      <c r="U835" s="4"/>
      <c r="V835" s="4"/>
      <c r="W835" s="4"/>
    </row>
    <row r="836" spans="11:23" ht="15.75" customHeight="1" x14ac:dyDescent="0.3">
      <c r="K836" s="3"/>
      <c r="T836" s="4"/>
      <c r="U836" s="4"/>
      <c r="V836" s="4"/>
      <c r="W836" s="4"/>
    </row>
    <row r="837" spans="11:23" ht="15.75" customHeight="1" x14ac:dyDescent="0.3">
      <c r="K837" s="3"/>
      <c r="T837" s="4"/>
      <c r="U837" s="4"/>
      <c r="V837" s="4"/>
      <c r="W837" s="4"/>
    </row>
    <row r="838" spans="11:23" ht="15.75" customHeight="1" x14ac:dyDescent="0.3">
      <c r="K838" s="3"/>
      <c r="T838" s="4"/>
      <c r="U838" s="4"/>
      <c r="V838" s="4"/>
      <c r="W838" s="4"/>
    </row>
    <row r="839" spans="11:23" ht="15.75" customHeight="1" x14ac:dyDescent="0.3">
      <c r="K839" s="3"/>
      <c r="T839" s="4"/>
      <c r="U839" s="4"/>
      <c r="V839" s="4"/>
      <c r="W839" s="4"/>
    </row>
    <row r="840" spans="11:23" ht="15.75" customHeight="1" x14ac:dyDescent="0.3">
      <c r="K840" s="3"/>
      <c r="T840" s="4"/>
      <c r="U840" s="4"/>
      <c r="V840" s="4"/>
      <c r="W840" s="4"/>
    </row>
    <row r="841" spans="11:23" ht="15.75" customHeight="1" x14ac:dyDescent="0.3">
      <c r="K841" s="3"/>
      <c r="T841" s="4"/>
      <c r="U841" s="4"/>
      <c r="V841" s="4"/>
      <c r="W841" s="4"/>
    </row>
    <row r="842" spans="11:23" ht="15.75" customHeight="1" x14ac:dyDescent="0.3">
      <c r="K842" s="3"/>
      <c r="T842" s="4"/>
      <c r="U842" s="4"/>
      <c r="V842" s="4"/>
      <c r="W842" s="4"/>
    </row>
    <row r="843" spans="11:23" ht="15.75" customHeight="1" x14ac:dyDescent="0.3">
      <c r="K843" s="3"/>
      <c r="T843" s="4"/>
      <c r="U843" s="4"/>
      <c r="V843" s="4"/>
      <c r="W843" s="4"/>
    </row>
    <row r="844" spans="11:23" ht="15.75" customHeight="1" x14ac:dyDescent="0.3">
      <c r="K844" s="3"/>
      <c r="T844" s="4"/>
      <c r="U844" s="4"/>
      <c r="V844" s="4"/>
      <c r="W844" s="4"/>
    </row>
    <row r="845" spans="11:23" ht="15.75" customHeight="1" x14ac:dyDescent="0.3">
      <c r="K845" s="3"/>
      <c r="T845" s="4"/>
      <c r="U845" s="4"/>
      <c r="V845" s="4"/>
      <c r="W845" s="4"/>
    </row>
    <row r="846" spans="11:23" ht="15.75" customHeight="1" x14ac:dyDescent="0.3">
      <c r="K846" s="3"/>
      <c r="T846" s="4"/>
      <c r="U846" s="4"/>
      <c r="V846" s="4"/>
      <c r="W846" s="4"/>
    </row>
    <row r="847" spans="11:23" ht="15.75" customHeight="1" x14ac:dyDescent="0.3">
      <c r="K847" s="3"/>
      <c r="T847" s="4"/>
      <c r="U847" s="4"/>
      <c r="V847" s="4"/>
      <c r="W847" s="4"/>
    </row>
    <row r="848" spans="11:23" ht="15.75" customHeight="1" x14ac:dyDescent="0.3">
      <c r="K848" s="3"/>
      <c r="T848" s="4"/>
      <c r="U848" s="4"/>
      <c r="V848" s="4"/>
      <c r="W848" s="4"/>
    </row>
    <row r="849" spans="11:23" ht="15.75" customHeight="1" x14ac:dyDescent="0.3">
      <c r="K849" s="3"/>
      <c r="T849" s="4"/>
      <c r="U849" s="4"/>
      <c r="V849" s="4"/>
      <c r="W849" s="4"/>
    </row>
    <row r="850" spans="11:23" ht="15.75" customHeight="1" x14ac:dyDescent="0.3">
      <c r="K850" s="3"/>
      <c r="T850" s="4"/>
      <c r="U850" s="4"/>
      <c r="V850" s="4"/>
      <c r="W850" s="4"/>
    </row>
    <row r="851" spans="11:23" ht="15.75" customHeight="1" x14ac:dyDescent="0.3">
      <c r="K851" s="3"/>
      <c r="T851" s="4"/>
      <c r="U851" s="4"/>
      <c r="V851" s="4"/>
      <c r="W851" s="4"/>
    </row>
    <row r="852" spans="11:23" ht="15.75" customHeight="1" x14ac:dyDescent="0.3">
      <c r="K852" s="3"/>
      <c r="T852" s="4"/>
      <c r="U852" s="4"/>
      <c r="V852" s="4"/>
      <c r="W852" s="4"/>
    </row>
    <row r="853" spans="11:23" ht="15.75" customHeight="1" x14ac:dyDescent="0.3">
      <c r="K853" s="3"/>
      <c r="T853" s="4"/>
      <c r="U853" s="4"/>
      <c r="V853" s="4"/>
      <c r="W853" s="4"/>
    </row>
    <row r="854" spans="11:23" ht="15.75" customHeight="1" x14ac:dyDescent="0.3">
      <c r="K854" s="3"/>
      <c r="T854" s="4"/>
      <c r="U854" s="4"/>
      <c r="V854" s="4"/>
      <c r="W854" s="4"/>
    </row>
    <row r="855" spans="11:23" ht="15.75" customHeight="1" x14ac:dyDescent="0.3">
      <c r="K855" s="3"/>
      <c r="T855" s="4"/>
      <c r="U855" s="4"/>
      <c r="V855" s="4"/>
      <c r="W855" s="4"/>
    </row>
    <row r="856" spans="11:23" ht="15.75" customHeight="1" x14ac:dyDescent="0.3">
      <c r="K856" s="3"/>
      <c r="T856" s="4"/>
      <c r="U856" s="4"/>
      <c r="V856" s="4"/>
      <c r="W856" s="4"/>
    </row>
    <row r="857" spans="11:23" ht="15.75" customHeight="1" x14ac:dyDescent="0.3">
      <c r="K857" s="3"/>
      <c r="T857" s="4"/>
      <c r="U857" s="4"/>
      <c r="V857" s="4"/>
      <c r="W857" s="4"/>
    </row>
    <row r="858" spans="11:23" ht="15.75" customHeight="1" x14ac:dyDescent="0.3">
      <c r="K858" s="3"/>
      <c r="T858" s="4"/>
      <c r="U858" s="4"/>
      <c r="V858" s="4"/>
      <c r="W858" s="4"/>
    </row>
    <row r="859" spans="11:23" ht="15.75" customHeight="1" x14ac:dyDescent="0.3">
      <c r="K859" s="3"/>
      <c r="T859" s="4"/>
      <c r="U859" s="4"/>
      <c r="V859" s="4"/>
      <c r="W859" s="4"/>
    </row>
    <row r="860" spans="11:23" ht="15.75" customHeight="1" x14ac:dyDescent="0.3">
      <c r="K860" s="3"/>
      <c r="T860" s="4"/>
      <c r="U860" s="4"/>
      <c r="V860" s="4"/>
      <c r="W860" s="4"/>
    </row>
    <row r="861" spans="11:23" ht="15.75" customHeight="1" x14ac:dyDescent="0.3">
      <c r="K861" s="3"/>
      <c r="T861" s="4"/>
      <c r="U861" s="4"/>
      <c r="V861" s="4"/>
      <c r="W861" s="4"/>
    </row>
    <row r="862" spans="11:23" ht="15.75" customHeight="1" x14ac:dyDescent="0.3">
      <c r="K862" s="3"/>
      <c r="T862" s="4"/>
      <c r="U862" s="4"/>
      <c r="V862" s="4"/>
      <c r="W862" s="4"/>
    </row>
    <row r="863" spans="11:23" ht="15.75" customHeight="1" x14ac:dyDescent="0.3">
      <c r="K863" s="3"/>
      <c r="T863" s="4"/>
      <c r="U863" s="4"/>
      <c r="V863" s="4"/>
      <c r="W863" s="4"/>
    </row>
    <row r="864" spans="11:23" ht="15.75" customHeight="1" x14ac:dyDescent="0.3">
      <c r="K864" s="3"/>
      <c r="T864" s="4"/>
      <c r="U864" s="4"/>
      <c r="V864" s="4"/>
      <c r="W864" s="4"/>
    </row>
    <row r="865" spans="11:23" ht="15.75" customHeight="1" x14ac:dyDescent="0.3">
      <c r="K865" s="3"/>
      <c r="T865" s="4"/>
      <c r="U865" s="4"/>
      <c r="V865" s="4"/>
      <c r="W865" s="4"/>
    </row>
    <row r="866" spans="11:23" ht="15.75" customHeight="1" x14ac:dyDescent="0.3">
      <c r="K866" s="3"/>
      <c r="T866" s="4"/>
      <c r="U866" s="4"/>
      <c r="V866" s="4"/>
      <c r="W866" s="4"/>
    </row>
    <row r="867" spans="11:23" ht="15.75" customHeight="1" x14ac:dyDescent="0.3">
      <c r="K867" s="3"/>
      <c r="T867" s="4"/>
      <c r="U867" s="4"/>
      <c r="V867" s="4"/>
      <c r="W867" s="4"/>
    </row>
    <row r="868" spans="11:23" ht="15.75" customHeight="1" x14ac:dyDescent="0.3">
      <c r="K868" s="3"/>
      <c r="T868" s="4"/>
      <c r="U868" s="4"/>
      <c r="V868" s="4"/>
      <c r="W868" s="4"/>
    </row>
    <row r="869" spans="11:23" ht="15.75" customHeight="1" x14ac:dyDescent="0.3">
      <c r="K869" s="3"/>
      <c r="T869" s="4"/>
      <c r="U869" s="4"/>
      <c r="V869" s="4"/>
      <c r="W869" s="4"/>
    </row>
    <row r="870" spans="11:23" ht="15.75" customHeight="1" x14ac:dyDescent="0.3">
      <c r="K870" s="3"/>
      <c r="T870" s="4"/>
      <c r="U870" s="4"/>
      <c r="V870" s="4"/>
      <c r="W870" s="4"/>
    </row>
    <row r="871" spans="11:23" ht="15.75" customHeight="1" x14ac:dyDescent="0.3">
      <c r="K871" s="3"/>
      <c r="T871" s="4"/>
      <c r="U871" s="4"/>
      <c r="V871" s="4"/>
      <c r="W871" s="4"/>
    </row>
    <row r="872" spans="11:23" ht="15.75" customHeight="1" x14ac:dyDescent="0.3">
      <c r="K872" s="3"/>
      <c r="T872" s="4"/>
      <c r="U872" s="4"/>
      <c r="V872" s="4"/>
      <c r="W872" s="4"/>
    </row>
    <row r="873" spans="11:23" ht="15.75" customHeight="1" x14ac:dyDescent="0.3">
      <c r="K873" s="3"/>
      <c r="T873" s="4"/>
      <c r="U873" s="4"/>
      <c r="V873" s="4"/>
      <c r="W873" s="4"/>
    </row>
    <row r="874" spans="11:23" ht="15.75" customHeight="1" x14ac:dyDescent="0.3">
      <c r="K874" s="3"/>
      <c r="T874" s="4"/>
      <c r="U874" s="4"/>
      <c r="V874" s="4"/>
      <c r="W874" s="4"/>
    </row>
    <row r="875" spans="11:23" ht="15.75" customHeight="1" x14ac:dyDescent="0.3">
      <c r="K875" s="3"/>
      <c r="T875" s="4"/>
      <c r="U875" s="4"/>
      <c r="V875" s="4"/>
      <c r="W875" s="4"/>
    </row>
    <row r="876" spans="11:23" ht="15.75" customHeight="1" x14ac:dyDescent="0.3">
      <c r="K876" s="3"/>
      <c r="T876" s="4"/>
      <c r="U876" s="4"/>
      <c r="V876" s="4"/>
      <c r="W876" s="4"/>
    </row>
    <row r="877" spans="11:23" ht="15.75" customHeight="1" x14ac:dyDescent="0.3">
      <c r="K877" s="3"/>
      <c r="T877" s="4"/>
      <c r="U877" s="4"/>
      <c r="V877" s="4"/>
      <c r="W877" s="4"/>
    </row>
    <row r="878" spans="11:23" ht="15.75" customHeight="1" x14ac:dyDescent="0.3">
      <c r="K878" s="3"/>
      <c r="T878" s="4"/>
      <c r="U878" s="4"/>
      <c r="V878" s="4"/>
      <c r="W878" s="4"/>
    </row>
    <row r="879" spans="11:23" ht="15.75" customHeight="1" x14ac:dyDescent="0.3">
      <c r="K879" s="3"/>
      <c r="T879" s="4"/>
      <c r="U879" s="4"/>
      <c r="V879" s="4"/>
      <c r="W879" s="4"/>
    </row>
    <row r="880" spans="11:23" ht="15.75" customHeight="1" x14ac:dyDescent="0.3">
      <c r="K880" s="3"/>
      <c r="T880" s="4"/>
      <c r="U880" s="4"/>
      <c r="V880" s="4"/>
      <c r="W880" s="4"/>
    </row>
    <row r="881" spans="11:23" ht="15.75" customHeight="1" x14ac:dyDescent="0.3">
      <c r="K881" s="3"/>
      <c r="T881" s="4"/>
      <c r="U881" s="4"/>
      <c r="V881" s="4"/>
      <c r="W881" s="4"/>
    </row>
    <row r="882" spans="11:23" ht="15.75" customHeight="1" x14ac:dyDescent="0.3">
      <c r="K882" s="3"/>
      <c r="T882" s="4"/>
      <c r="U882" s="4"/>
      <c r="V882" s="4"/>
      <c r="W882" s="4"/>
    </row>
    <row r="883" spans="11:23" ht="15.75" customHeight="1" x14ac:dyDescent="0.3">
      <c r="K883" s="3"/>
      <c r="T883" s="4"/>
      <c r="U883" s="4"/>
      <c r="V883" s="4"/>
      <c r="W883" s="4"/>
    </row>
    <row r="884" spans="11:23" ht="15.75" customHeight="1" x14ac:dyDescent="0.3">
      <c r="K884" s="3"/>
      <c r="T884" s="4"/>
      <c r="U884" s="4"/>
      <c r="V884" s="4"/>
      <c r="W884" s="4"/>
    </row>
    <row r="885" spans="11:23" ht="15.75" customHeight="1" x14ac:dyDescent="0.3">
      <c r="K885" s="3"/>
      <c r="T885" s="4"/>
      <c r="U885" s="4"/>
      <c r="V885" s="4"/>
      <c r="W885" s="4"/>
    </row>
    <row r="886" spans="11:23" ht="15.75" customHeight="1" x14ac:dyDescent="0.3">
      <c r="K886" s="3"/>
      <c r="T886" s="4"/>
      <c r="U886" s="4"/>
      <c r="V886" s="4"/>
      <c r="W886" s="4"/>
    </row>
    <row r="887" spans="11:23" ht="15.75" customHeight="1" x14ac:dyDescent="0.3">
      <c r="K887" s="3"/>
      <c r="T887" s="4"/>
      <c r="U887" s="4"/>
      <c r="V887" s="4"/>
      <c r="W887" s="4"/>
    </row>
    <row r="888" spans="11:23" ht="15.75" customHeight="1" x14ac:dyDescent="0.3">
      <c r="K888" s="3"/>
      <c r="T888" s="4"/>
      <c r="U888" s="4"/>
      <c r="V888" s="4"/>
      <c r="W888" s="4"/>
    </row>
    <row r="889" spans="11:23" ht="15.75" customHeight="1" x14ac:dyDescent="0.3">
      <c r="K889" s="3"/>
      <c r="T889" s="4"/>
      <c r="U889" s="4"/>
      <c r="V889" s="4"/>
      <c r="W889" s="4"/>
    </row>
    <row r="890" spans="11:23" ht="15.75" customHeight="1" x14ac:dyDescent="0.3">
      <c r="K890" s="3"/>
      <c r="T890" s="4"/>
      <c r="U890" s="4"/>
      <c r="V890" s="4"/>
      <c r="W890" s="4"/>
    </row>
    <row r="891" spans="11:23" ht="15.75" customHeight="1" x14ac:dyDescent="0.3">
      <c r="K891" s="3"/>
      <c r="T891" s="4"/>
      <c r="U891" s="4"/>
      <c r="V891" s="4"/>
      <c r="W891" s="4"/>
    </row>
    <row r="892" spans="11:23" ht="15.75" customHeight="1" x14ac:dyDescent="0.3">
      <c r="K892" s="3"/>
      <c r="T892" s="4"/>
      <c r="U892" s="4"/>
      <c r="V892" s="4"/>
      <c r="W892" s="4"/>
    </row>
    <row r="893" spans="11:23" ht="15.75" customHeight="1" x14ac:dyDescent="0.3">
      <c r="K893" s="3"/>
      <c r="T893" s="4"/>
      <c r="U893" s="4"/>
      <c r="V893" s="4"/>
      <c r="W893" s="4"/>
    </row>
    <row r="894" spans="11:23" ht="15.75" customHeight="1" x14ac:dyDescent="0.3">
      <c r="K894" s="3"/>
      <c r="T894" s="4"/>
      <c r="U894" s="4"/>
      <c r="V894" s="4"/>
      <c r="W894" s="4"/>
    </row>
    <row r="895" spans="11:23" ht="15.75" customHeight="1" x14ac:dyDescent="0.3">
      <c r="K895" s="3"/>
      <c r="T895" s="4"/>
      <c r="U895" s="4"/>
      <c r="V895" s="4"/>
      <c r="W895" s="4"/>
    </row>
    <row r="896" spans="11:23" ht="15.75" customHeight="1" x14ac:dyDescent="0.3">
      <c r="K896" s="3"/>
      <c r="T896" s="4"/>
      <c r="U896" s="4"/>
      <c r="V896" s="4"/>
      <c r="W896" s="4"/>
    </row>
    <row r="897" spans="11:23" ht="15.75" customHeight="1" x14ac:dyDescent="0.3">
      <c r="K897" s="3"/>
      <c r="T897" s="4"/>
      <c r="U897" s="4"/>
      <c r="V897" s="4"/>
      <c r="W897" s="4"/>
    </row>
    <row r="898" spans="11:23" ht="15.75" customHeight="1" x14ac:dyDescent="0.3">
      <c r="K898" s="3"/>
      <c r="T898" s="4"/>
      <c r="U898" s="4"/>
      <c r="V898" s="4"/>
      <c r="W898" s="4"/>
    </row>
    <row r="899" spans="11:23" ht="15.75" customHeight="1" x14ac:dyDescent="0.3">
      <c r="K899" s="3"/>
      <c r="T899" s="4"/>
      <c r="U899" s="4"/>
      <c r="V899" s="4"/>
      <c r="W899" s="4"/>
    </row>
    <row r="900" spans="11:23" ht="15.75" customHeight="1" x14ac:dyDescent="0.3">
      <c r="K900" s="3"/>
      <c r="T900" s="4"/>
      <c r="U900" s="4"/>
      <c r="V900" s="4"/>
      <c r="W900" s="4"/>
    </row>
    <row r="901" spans="11:23" ht="15.75" customHeight="1" x14ac:dyDescent="0.3">
      <c r="K901" s="3"/>
      <c r="T901" s="4"/>
      <c r="U901" s="4"/>
      <c r="V901" s="4"/>
      <c r="W901" s="4"/>
    </row>
    <row r="902" spans="11:23" ht="15.75" customHeight="1" x14ac:dyDescent="0.3">
      <c r="K902" s="3"/>
      <c r="T902" s="4"/>
      <c r="U902" s="4"/>
      <c r="V902" s="4"/>
      <c r="W902" s="4"/>
    </row>
    <row r="903" spans="11:23" ht="15.75" customHeight="1" x14ac:dyDescent="0.3">
      <c r="K903" s="3"/>
      <c r="T903" s="4"/>
      <c r="U903" s="4"/>
      <c r="V903" s="4"/>
      <c r="W903" s="4"/>
    </row>
    <row r="904" spans="11:23" ht="15.75" customHeight="1" x14ac:dyDescent="0.3">
      <c r="K904" s="3"/>
      <c r="T904" s="4"/>
      <c r="U904" s="4"/>
      <c r="V904" s="4"/>
      <c r="W904" s="4"/>
    </row>
    <row r="905" spans="11:23" ht="15.75" customHeight="1" x14ac:dyDescent="0.3">
      <c r="K905" s="3"/>
      <c r="T905" s="4"/>
      <c r="U905" s="4"/>
      <c r="V905" s="4"/>
      <c r="W905" s="4"/>
    </row>
    <row r="906" spans="11:23" ht="15.75" customHeight="1" x14ac:dyDescent="0.3">
      <c r="K906" s="3"/>
      <c r="T906" s="4"/>
      <c r="U906" s="4"/>
      <c r="V906" s="4"/>
      <c r="W906" s="4"/>
    </row>
    <row r="907" spans="11:23" ht="15.75" customHeight="1" x14ac:dyDescent="0.3">
      <c r="K907" s="3"/>
      <c r="T907" s="4"/>
      <c r="U907" s="4"/>
      <c r="V907" s="4"/>
      <c r="W907" s="4"/>
    </row>
    <row r="908" spans="11:23" ht="15.75" customHeight="1" x14ac:dyDescent="0.3">
      <c r="K908" s="3"/>
      <c r="T908" s="4"/>
      <c r="U908" s="4"/>
      <c r="V908" s="4"/>
      <c r="W908" s="4"/>
    </row>
    <row r="909" spans="11:23" ht="15.75" customHeight="1" x14ac:dyDescent="0.3">
      <c r="K909" s="3"/>
      <c r="T909" s="4"/>
      <c r="U909" s="4"/>
      <c r="V909" s="4"/>
      <c r="W909" s="4"/>
    </row>
    <row r="910" spans="11:23" ht="15.75" customHeight="1" x14ac:dyDescent="0.3">
      <c r="K910" s="3"/>
      <c r="T910" s="4"/>
      <c r="U910" s="4"/>
      <c r="V910" s="4"/>
      <c r="W910" s="4"/>
    </row>
    <row r="911" spans="11:23" ht="15.75" customHeight="1" x14ac:dyDescent="0.3">
      <c r="K911" s="3"/>
      <c r="T911" s="4"/>
      <c r="U911" s="4"/>
      <c r="V911" s="4"/>
      <c r="W911" s="4"/>
    </row>
    <row r="912" spans="11:23" ht="15.75" customHeight="1" x14ac:dyDescent="0.3">
      <c r="K912" s="3"/>
      <c r="T912" s="4"/>
      <c r="U912" s="4"/>
      <c r="V912" s="4"/>
      <c r="W912" s="4"/>
    </row>
    <row r="913" spans="11:23" ht="15.75" customHeight="1" x14ac:dyDescent="0.3">
      <c r="K913" s="3"/>
      <c r="T913" s="4"/>
      <c r="U913" s="4"/>
      <c r="V913" s="4"/>
      <c r="W913" s="4"/>
    </row>
    <row r="914" spans="11:23" ht="15.75" customHeight="1" x14ac:dyDescent="0.3">
      <c r="K914" s="3"/>
      <c r="T914" s="4"/>
      <c r="U914" s="4"/>
      <c r="V914" s="4"/>
      <c r="W914" s="4"/>
    </row>
    <row r="915" spans="11:23" ht="15.75" customHeight="1" x14ac:dyDescent="0.3">
      <c r="K915" s="3"/>
      <c r="T915" s="4"/>
      <c r="U915" s="4"/>
      <c r="V915" s="4"/>
      <c r="W915" s="4"/>
    </row>
    <row r="916" spans="11:23" ht="15.75" customHeight="1" x14ac:dyDescent="0.3">
      <c r="K916" s="3"/>
      <c r="T916" s="4"/>
      <c r="U916" s="4"/>
      <c r="V916" s="4"/>
      <c r="W916" s="4"/>
    </row>
    <row r="917" spans="11:23" ht="15.75" customHeight="1" x14ac:dyDescent="0.3">
      <c r="K917" s="3"/>
      <c r="T917" s="4"/>
      <c r="U917" s="4"/>
      <c r="V917" s="4"/>
      <c r="W917" s="4"/>
    </row>
    <row r="918" spans="11:23" ht="15.75" customHeight="1" x14ac:dyDescent="0.3">
      <c r="K918" s="3"/>
      <c r="T918" s="4"/>
      <c r="U918" s="4"/>
      <c r="V918" s="4"/>
      <c r="W918" s="4"/>
    </row>
    <row r="919" spans="11:23" ht="15.75" customHeight="1" x14ac:dyDescent="0.3">
      <c r="K919" s="3"/>
      <c r="T919" s="4"/>
      <c r="U919" s="4"/>
      <c r="V919" s="4"/>
      <c r="W919" s="4"/>
    </row>
    <row r="920" spans="11:23" ht="15.75" customHeight="1" x14ac:dyDescent="0.3">
      <c r="K920" s="3"/>
      <c r="T920" s="4"/>
      <c r="U920" s="4"/>
      <c r="V920" s="4"/>
      <c r="W920" s="4"/>
    </row>
    <row r="921" spans="11:23" ht="15.75" customHeight="1" x14ac:dyDescent="0.3">
      <c r="K921" s="3"/>
      <c r="T921" s="4"/>
      <c r="U921" s="4"/>
      <c r="V921" s="4"/>
      <c r="W921" s="4"/>
    </row>
    <row r="922" spans="11:23" ht="15.75" customHeight="1" x14ac:dyDescent="0.3">
      <c r="K922" s="3"/>
      <c r="T922" s="4"/>
      <c r="U922" s="4"/>
      <c r="V922" s="4"/>
      <c r="W922" s="4"/>
    </row>
    <row r="923" spans="11:23" ht="15.75" customHeight="1" x14ac:dyDescent="0.3">
      <c r="K923" s="3"/>
      <c r="T923" s="4"/>
      <c r="U923" s="4"/>
      <c r="V923" s="4"/>
      <c r="W923" s="4"/>
    </row>
    <row r="924" spans="11:23" ht="15.75" customHeight="1" x14ac:dyDescent="0.3">
      <c r="K924" s="3"/>
      <c r="T924" s="4"/>
      <c r="U924" s="4"/>
      <c r="V924" s="4"/>
      <c r="W924" s="4"/>
    </row>
    <row r="925" spans="11:23" ht="15.75" customHeight="1" x14ac:dyDescent="0.3">
      <c r="K925" s="3"/>
      <c r="T925" s="4"/>
      <c r="U925" s="4"/>
      <c r="V925" s="4"/>
      <c r="W925" s="4"/>
    </row>
    <row r="926" spans="11:23" ht="15.75" customHeight="1" x14ac:dyDescent="0.3">
      <c r="K926" s="3"/>
      <c r="T926" s="4"/>
      <c r="U926" s="4"/>
      <c r="V926" s="4"/>
      <c r="W926" s="4"/>
    </row>
    <row r="927" spans="11:23" ht="15.75" customHeight="1" x14ac:dyDescent="0.3">
      <c r="K927" s="3"/>
      <c r="T927" s="4"/>
      <c r="U927" s="4"/>
      <c r="V927" s="4"/>
      <c r="W927" s="4"/>
    </row>
    <row r="928" spans="11:23" ht="15.75" customHeight="1" x14ac:dyDescent="0.3">
      <c r="K928" s="3"/>
      <c r="T928" s="4"/>
      <c r="U928" s="4"/>
      <c r="V928" s="4"/>
      <c r="W928" s="4"/>
    </row>
    <row r="929" spans="11:23" ht="15.75" customHeight="1" x14ac:dyDescent="0.3">
      <c r="K929" s="3"/>
      <c r="T929" s="4"/>
      <c r="U929" s="4"/>
      <c r="V929" s="4"/>
      <c r="W929" s="4"/>
    </row>
    <row r="930" spans="11:23" ht="15.75" customHeight="1" x14ac:dyDescent="0.3">
      <c r="K930" s="3"/>
      <c r="T930" s="4"/>
      <c r="U930" s="4"/>
      <c r="V930" s="4"/>
      <c r="W930" s="4"/>
    </row>
    <row r="931" spans="11:23" ht="15.75" customHeight="1" x14ac:dyDescent="0.3">
      <c r="K931" s="3"/>
      <c r="T931" s="4"/>
      <c r="U931" s="4"/>
      <c r="V931" s="4"/>
      <c r="W931" s="4"/>
    </row>
    <row r="932" spans="11:23" ht="15.75" customHeight="1" x14ac:dyDescent="0.3">
      <c r="K932" s="3"/>
      <c r="T932" s="4"/>
      <c r="U932" s="4"/>
      <c r="V932" s="4"/>
      <c r="W932" s="4"/>
    </row>
    <row r="933" spans="11:23" ht="15.75" customHeight="1" x14ac:dyDescent="0.3">
      <c r="K933" s="3"/>
      <c r="T933" s="4"/>
      <c r="U933" s="4"/>
      <c r="V933" s="4"/>
      <c r="W933" s="4"/>
    </row>
    <row r="934" spans="11:23" ht="15.75" customHeight="1" x14ac:dyDescent="0.3">
      <c r="K934" s="3"/>
      <c r="T934" s="4"/>
      <c r="U934" s="4"/>
      <c r="V934" s="4"/>
      <c r="W934" s="4"/>
    </row>
    <row r="935" spans="11:23" ht="15.75" customHeight="1" x14ac:dyDescent="0.3">
      <c r="K935" s="3"/>
      <c r="T935" s="4"/>
      <c r="U935" s="4"/>
      <c r="V935" s="4"/>
      <c r="W935" s="4"/>
    </row>
    <row r="936" spans="11:23" ht="15.75" customHeight="1" x14ac:dyDescent="0.3">
      <c r="K936" s="3"/>
      <c r="T936" s="4"/>
      <c r="U936" s="4"/>
      <c r="V936" s="4"/>
      <c r="W936" s="4"/>
    </row>
    <row r="937" spans="11:23" ht="15.75" customHeight="1" x14ac:dyDescent="0.3">
      <c r="K937" s="3"/>
      <c r="T937" s="4"/>
      <c r="U937" s="4"/>
      <c r="V937" s="4"/>
      <c r="W937" s="4"/>
    </row>
    <row r="938" spans="11:23" ht="15.75" customHeight="1" x14ac:dyDescent="0.3">
      <c r="K938" s="3"/>
      <c r="T938" s="4"/>
      <c r="U938" s="4"/>
      <c r="V938" s="4"/>
      <c r="W938" s="4"/>
    </row>
    <row r="939" spans="11:23" ht="15.75" customHeight="1" x14ac:dyDescent="0.3">
      <c r="K939" s="3"/>
      <c r="T939" s="4"/>
      <c r="U939" s="4"/>
      <c r="V939" s="4"/>
      <c r="W939" s="4"/>
    </row>
    <row r="940" spans="11:23" ht="15.75" customHeight="1" x14ac:dyDescent="0.3">
      <c r="K940" s="3"/>
      <c r="T940" s="4"/>
      <c r="U940" s="4"/>
      <c r="V940" s="4"/>
      <c r="W940" s="4"/>
    </row>
    <row r="941" spans="11:23" ht="15.75" customHeight="1" x14ac:dyDescent="0.3">
      <c r="K941" s="3"/>
      <c r="T941" s="4"/>
      <c r="U941" s="4"/>
      <c r="V941" s="4"/>
      <c r="W941" s="4"/>
    </row>
    <row r="942" spans="11:23" ht="15.75" customHeight="1" x14ac:dyDescent="0.3">
      <c r="K942" s="3"/>
      <c r="T942" s="4"/>
      <c r="U942" s="4"/>
      <c r="V942" s="4"/>
      <c r="W942" s="4"/>
    </row>
    <row r="943" spans="11:23" ht="15.75" customHeight="1" x14ac:dyDescent="0.3">
      <c r="K943" s="3"/>
      <c r="T943" s="4"/>
      <c r="U943" s="4"/>
      <c r="V943" s="4"/>
      <c r="W943" s="4"/>
    </row>
    <row r="944" spans="11:23" ht="15.75" customHeight="1" x14ac:dyDescent="0.3">
      <c r="K944" s="3"/>
      <c r="T944" s="4"/>
      <c r="U944" s="4"/>
      <c r="V944" s="4"/>
      <c r="W944" s="4"/>
    </row>
    <row r="945" spans="11:23" ht="15.75" customHeight="1" x14ac:dyDescent="0.3">
      <c r="K945" s="3"/>
      <c r="T945" s="4"/>
      <c r="U945" s="4"/>
      <c r="V945" s="4"/>
      <c r="W945" s="4"/>
    </row>
    <row r="946" spans="11:23" ht="15.75" customHeight="1" x14ac:dyDescent="0.3">
      <c r="K946" s="3"/>
      <c r="T946" s="4"/>
      <c r="U946" s="4"/>
      <c r="V946" s="4"/>
      <c r="W946" s="4"/>
    </row>
    <row r="947" spans="11:23" ht="15.75" customHeight="1" x14ac:dyDescent="0.3">
      <c r="K947" s="3"/>
      <c r="T947" s="4"/>
      <c r="U947" s="4"/>
      <c r="V947" s="4"/>
      <c r="W947" s="4"/>
    </row>
    <row r="948" spans="11:23" ht="15.75" customHeight="1" x14ac:dyDescent="0.3">
      <c r="K948" s="3"/>
      <c r="T948" s="4"/>
      <c r="U948" s="4"/>
      <c r="V948" s="4"/>
      <c r="W948" s="4"/>
    </row>
    <row r="949" spans="11:23" ht="15.75" customHeight="1" x14ac:dyDescent="0.3">
      <c r="K949" s="3"/>
      <c r="T949" s="4"/>
      <c r="U949" s="4"/>
      <c r="V949" s="4"/>
      <c r="W949" s="4"/>
    </row>
    <row r="950" spans="11:23" ht="15.75" customHeight="1" x14ac:dyDescent="0.3">
      <c r="K950" s="3"/>
      <c r="T950" s="4"/>
      <c r="U950" s="4"/>
      <c r="V950" s="4"/>
      <c r="W950" s="4"/>
    </row>
    <row r="951" spans="11:23" ht="15.75" customHeight="1" x14ac:dyDescent="0.3">
      <c r="K951" s="3"/>
      <c r="T951" s="4"/>
      <c r="U951" s="4"/>
      <c r="V951" s="4"/>
      <c r="W951" s="4"/>
    </row>
    <row r="952" spans="11:23" ht="15.75" customHeight="1" x14ac:dyDescent="0.3">
      <c r="K952" s="3"/>
      <c r="T952" s="4"/>
      <c r="U952" s="4"/>
      <c r="V952" s="4"/>
      <c r="W952" s="4"/>
    </row>
    <row r="953" spans="11:23" ht="15.75" customHeight="1" x14ac:dyDescent="0.3">
      <c r="K953" s="3"/>
      <c r="T953" s="4"/>
      <c r="U953" s="4"/>
      <c r="V953" s="4"/>
      <c r="W953" s="4"/>
    </row>
    <row r="954" spans="11:23" ht="15.75" customHeight="1" x14ac:dyDescent="0.3">
      <c r="K954" s="3"/>
      <c r="T954" s="4"/>
      <c r="U954" s="4"/>
      <c r="V954" s="4"/>
      <c r="W954" s="4"/>
    </row>
    <row r="955" spans="11:23" ht="15.75" customHeight="1" x14ac:dyDescent="0.3">
      <c r="K955" s="3"/>
      <c r="T955" s="4"/>
      <c r="U955" s="4"/>
      <c r="V955" s="4"/>
      <c r="W955" s="4"/>
    </row>
    <row r="956" spans="11:23" ht="15.75" customHeight="1" x14ac:dyDescent="0.3">
      <c r="K956" s="3"/>
      <c r="T956" s="4"/>
      <c r="U956" s="4"/>
      <c r="V956" s="4"/>
      <c r="W956" s="4"/>
    </row>
    <row r="957" spans="11:23" ht="15.75" customHeight="1" x14ac:dyDescent="0.3">
      <c r="K957" s="3"/>
      <c r="T957" s="4"/>
      <c r="U957" s="4"/>
      <c r="V957" s="4"/>
      <c r="W957" s="4"/>
    </row>
    <row r="958" spans="11:23" ht="15.75" customHeight="1" x14ac:dyDescent="0.3">
      <c r="K958" s="3"/>
      <c r="T958" s="4"/>
      <c r="U958" s="4"/>
      <c r="V958" s="4"/>
      <c r="W958" s="4"/>
    </row>
    <row r="959" spans="11:23" ht="15.75" customHeight="1" x14ac:dyDescent="0.3">
      <c r="K959" s="3"/>
      <c r="T959" s="4"/>
      <c r="U959" s="4"/>
      <c r="V959" s="4"/>
      <c r="W959" s="4"/>
    </row>
    <row r="960" spans="11:23" ht="15.75" customHeight="1" x14ac:dyDescent="0.3">
      <c r="K960" s="3"/>
      <c r="T960" s="4"/>
      <c r="U960" s="4"/>
      <c r="V960" s="4"/>
      <c r="W960" s="4"/>
    </row>
    <row r="961" spans="11:23" ht="15.75" customHeight="1" x14ac:dyDescent="0.3">
      <c r="K961" s="3"/>
      <c r="T961" s="4"/>
      <c r="U961" s="4"/>
      <c r="V961" s="4"/>
      <c r="W961" s="4"/>
    </row>
    <row r="962" spans="11:23" ht="15.75" customHeight="1" x14ac:dyDescent="0.3">
      <c r="K962" s="3"/>
      <c r="T962" s="4"/>
      <c r="U962" s="4"/>
      <c r="V962" s="4"/>
      <c r="W962" s="4"/>
    </row>
    <row r="963" spans="11:23" ht="15.75" customHeight="1" x14ac:dyDescent="0.3">
      <c r="K963" s="3"/>
      <c r="T963" s="4"/>
      <c r="U963" s="4"/>
      <c r="V963" s="4"/>
      <c r="W963" s="4"/>
    </row>
    <row r="964" spans="11:23" ht="15.75" customHeight="1" x14ac:dyDescent="0.3">
      <c r="K964" s="3"/>
      <c r="T964" s="4"/>
      <c r="U964" s="4"/>
      <c r="V964" s="4"/>
      <c r="W964" s="4"/>
    </row>
    <row r="965" spans="11:23" ht="15.75" customHeight="1" x14ac:dyDescent="0.3">
      <c r="K965" s="3"/>
      <c r="T965" s="4"/>
      <c r="U965" s="4"/>
      <c r="V965" s="4"/>
      <c r="W965" s="4"/>
    </row>
    <row r="966" spans="11:23" ht="15.75" customHeight="1" x14ac:dyDescent="0.3">
      <c r="K966" s="3"/>
      <c r="T966" s="4"/>
      <c r="U966" s="4"/>
      <c r="V966" s="4"/>
      <c r="W966" s="4"/>
    </row>
    <row r="967" spans="11:23" ht="15.75" customHeight="1" x14ac:dyDescent="0.3">
      <c r="K967" s="3"/>
      <c r="T967" s="4"/>
      <c r="U967" s="4"/>
      <c r="V967" s="4"/>
      <c r="W967" s="4"/>
    </row>
    <row r="968" spans="11:23" ht="15.75" customHeight="1" x14ac:dyDescent="0.3">
      <c r="K968" s="3"/>
      <c r="T968" s="4"/>
      <c r="U968" s="4"/>
      <c r="V968" s="4"/>
      <c r="W968" s="4"/>
    </row>
    <row r="969" spans="11:23" ht="15.75" customHeight="1" x14ac:dyDescent="0.3">
      <c r="K969" s="3"/>
      <c r="T969" s="4"/>
      <c r="U969" s="4"/>
      <c r="V969" s="4"/>
      <c r="W969" s="4"/>
    </row>
    <row r="970" spans="11:23" ht="15.75" customHeight="1" x14ac:dyDescent="0.3">
      <c r="K970" s="3"/>
      <c r="T970" s="4"/>
      <c r="U970" s="4"/>
      <c r="V970" s="4"/>
      <c r="W970" s="4"/>
    </row>
    <row r="971" spans="11:23" ht="15.75" customHeight="1" x14ac:dyDescent="0.3">
      <c r="K971" s="3"/>
      <c r="T971" s="4"/>
      <c r="U971" s="4"/>
      <c r="V971" s="4"/>
      <c r="W971" s="4"/>
    </row>
    <row r="972" spans="11:23" ht="15.75" customHeight="1" x14ac:dyDescent="0.3">
      <c r="K972" s="3"/>
      <c r="T972" s="4"/>
      <c r="U972" s="4"/>
      <c r="V972" s="4"/>
      <c r="W972" s="4"/>
    </row>
    <row r="973" spans="11:23" ht="15.75" customHeight="1" x14ac:dyDescent="0.3">
      <c r="K973" s="3"/>
      <c r="T973" s="4"/>
      <c r="U973" s="4"/>
      <c r="V973" s="4"/>
      <c r="W973" s="4"/>
    </row>
    <row r="974" spans="11:23" ht="15.75" customHeight="1" x14ac:dyDescent="0.3">
      <c r="K974" s="3"/>
      <c r="T974" s="4"/>
      <c r="U974" s="4"/>
      <c r="V974" s="4"/>
      <c r="W974" s="4"/>
    </row>
    <row r="975" spans="11:23" ht="15.75" customHeight="1" x14ac:dyDescent="0.3">
      <c r="K975" s="3"/>
      <c r="T975" s="4"/>
      <c r="U975" s="4"/>
      <c r="V975" s="4"/>
      <c r="W975" s="4"/>
    </row>
    <row r="976" spans="11:23" ht="15.75" customHeight="1" x14ac:dyDescent="0.3">
      <c r="K976" s="3"/>
      <c r="T976" s="4"/>
      <c r="U976" s="4"/>
      <c r="V976" s="4"/>
      <c r="W976" s="4"/>
    </row>
    <row r="977" spans="11:23" ht="15.75" customHeight="1" x14ac:dyDescent="0.3">
      <c r="K977" s="3"/>
      <c r="T977" s="4"/>
      <c r="U977" s="4"/>
      <c r="V977" s="4"/>
      <c r="W977" s="4"/>
    </row>
    <row r="978" spans="11:23" ht="15.75" customHeight="1" x14ac:dyDescent="0.3">
      <c r="K978" s="3"/>
      <c r="T978" s="4"/>
      <c r="U978" s="4"/>
      <c r="V978" s="4"/>
      <c r="W978" s="4"/>
    </row>
    <row r="979" spans="11:23" ht="15.75" customHeight="1" x14ac:dyDescent="0.3">
      <c r="K979" s="3"/>
      <c r="T979" s="4"/>
      <c r="U979" s="4"/>
      <c r="V979" s="4"/>
      <c r="W979" s="4"/>
    </row>
    <row r="980" spans="11:23" ht="15.75" customHeight="1" x14ac:dyDescent="0.3">
      <c r="K980" s="3"/>
      <c r="T980" s="4"/>
      <c r="U980" s="4"/>
      <c r="V980" s="4"/>
      <c r="W980" s="4"/>
    </row>
    <row r="981" spans="11:23" ht="15.75" customHeight="1" x14ac:dyDescent="0.3">
      <c r="K981" s="3"/>
      <c r="T981" s="4"/>
      <c r="U981" s="4"/>
      <c r="V981" s="4"/>
      <c r="W981" s="4"/>
    </row>
    <row r="982" spans="11:23" ht="15.75" customHeight="1" x14ac:dyDescent="0.3">
      <c r="K982" s="3"/>
      <c r="T982" s="4"/>
      <c r="U982" s="4"/>
      <c r="V982" s="4"/>
      <c r="W982" s="4"/>
    </row>
    <row r="983" spans="11:23" ht="15.75" customHeight="1" x14ac:dyDescent="0.3">
      <c r="K983" s="3"/>
      <c r="T983" s="4"/>
      <c r="U983" s="4"/>
      <c r="V983" s="4"/>
      <c r="W983" s="4"/>
    </row>
    <row r="984" spans="11:23" ht="15.75" customHeight="1" x14ac:dyDescent="0.3">
      <c r="K984" s="3"/>
      <c r="T984" s="4"/>
      <c r="U984" s="4"/>
      <c r="V984" s="4"/>
      <c r="W984" s="4"/>
    </row>
    <row r="985" spans="11:23" ht="15.75" customHeight="1" x14ac:dyDescent="0.3">
      <c r="K985" s="3"/>
      <c r="T985" s="4"/>
      <c r="U985" s="4"/>
      <c r="V985" s="4"/>
      <c r="W985" s="4"/>
    </row>
    <row r="986" spans="11:23" ht="15.75" customHeight="1" x14ac:dyDescent="0.3">
      <c r="K986" s="3"/>
      <c r="T986" s="4"/>
      <c r="U986" s="4"/>
      <c r="V986" s="4"/>
      <c r="W986" s="4"/>
    </row>
    <row r="987" spans="11:23" ht="15.75" customHeight="1" x14ac:dyDescent="0.3">
      <c r="K987" s="3"/>
      <c r="T987" s="4"/>
      <c r="U987" s="4"/>
      <c r="V987" s="4"/>
      <c r="W987" s="4"/>
    </row>
    <row r="988" spans="11:23" ht="15.75" customHeight="1" x14ac:dyDescent="0.3">
      <c r="K988" s="3"/>
      <c r="T988" s="4"/>
      <c r="U988" s="4"/>
      <c r="V988" s="4"/>
      <c r="W988" s="4"/>
    </row>
    <row r="989" spans="11:23" ht="15.75" customHeight="1" x14ac:dyDescent="0.3">
      <c r="K989" s="3"/>
      <c r="T989" s="4"/>
      <c r="U989" s="4"/>
      <c r="V989" s="4"/>
      <c r="W989" s="4"/>
    </row>
    <row r="990" spans="11:23" ht="15.75" customHeight="1" x14ac:dyDescent="0.3">
      <c r="K990" s="3"/>
      <c r="T990" s="4"/>
      <c r="U990" s="4"/>
      <c r="V990" s="4"/>
      <c r="W990" s="4"/>
    </row>
    <row r="991" spans="11:23" ht="15.75" customHeight="1" x14ac:dyDescent="0.3">
      <c r="K991" s="3"/>
      <c r="T991" s="4"/>
      <c r="U991" s="4"/>
      <c r="V991" s="4"/>
      <c r="W991" s="4"/>
    </row>
    <row r="992" spans="11:23" ht="15.75" customHeight="1" x14ac:dyDescent="0.3">
      <c r="K992" s="3"/>
      <c r="T992" s="4"/>
      <c r="U992" s="4"/>
      <c r="V992" s="4"/>
      <c r="W992" s="4"/>
    </row>
    <row r="993" spans="11:23" ht="15.75" customHeight="1" x14ac:dyDescent="0.3">
      <c r="K993" s="3"/>
      <c r="T993" s="4"/>
      <c r="U993" s="4"/>
      <c r="V993" s="4"/>
      <c r="W993" s="4"/>
    </row>
    <row r="994" spans="11:23" ht="15.75" customHeight="1" x14ac:dyDescent="0.3">
      <c r="K994" s="3"/>
      <c r="T994" s="4"/>
      <c r="U994" s="4"/>
      <c r="V994" s="4"/>
      <c r="W994" s="4"/>
    </row>
    <row r="995" spans="11:23" ht="15.75" customHeight="1" x14ac:dyDescent="0.3">
      <c r="K995" s="3"/>
      <c r="T995" s="4"/>
      <c r="U995" s="4"/>
      <c r="V995" s="4"/>
      <c r="W995" s="4"/>
    </row>
    <row r="996" spans="11:23" ht="15.75" customHeight="1" x14ac:dyDescent="0.3">
      <c r="K996" s="3"/>
      <c r="T996" s="4"/>
      <c r="U996" s="4"/>
      <c r="V996" s="4"/>
      <c r="W996" s="4"/>
    </row>
    <row r="997" spans="11:23" ht="15.75" customHeight="1" x14ac:dyDescent="0.3">
      <c r="K997" s="3"/>
      <c r="T997" s="4"/>
      <c r="U997" s="4"/>
      <c r="V997" s="4"/>
      <c r="W997" s="4"/>
    </row>
    <row r="998" spans="11:23" ht="15.75" customHeight="1" x14ac:dyDescent="0.3">
      <c r="K998" s="3"/>
      <c r="T998" s="4"/>
      <c r="U998" s="4"/>
      <c r="V998" s="4"/>
      <c r="W998" s="4"/>
    </row>
    <row r="999" spans="11:23" ht="15.75" customHeight="1" x14ac:dyDescent="0.3">
      <c r="K999" s="3"/>
      <c r="T999" s="4"/>
      <c r="U999" s="4"/>
      <c r="V999" s="4"/>
      <c r="W999" s="4"/>
    </row>
  </sheetData>
  <mergeCells count="13">
    <mergeCell ref="C32:F32"/>
    <mergeCell ref="C33:F33"/>
    <mergeCell ref="C34:F34"/>
    <mergeCell ref="C35:F35"/>
    <mergeCell ref="B36:B37"/>
    <mergeCell ref="C36:F37"/>
    <mergeCell ref="L13:N15"/>
    <mergeCell ref="Q13:Q30"/>
    <mergeCell ref="C1:G2"/>
    <mergeCell ref="B5:D5"/>
    <mergeCell ref="E5:I5"/>
    <mergeCell ref="B6:I6"/>
    <mergeCell ref="C8:G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2022-12-28T04:56:38Z</dcterms:created>
  <dcterms:modified xsi:type="dcterms:W3CDTF">2023-06-03T08:30:21Z</dcterms:modified>
</cp:coreProperties>
</file>